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soares/Documents/DadosEstudos/1TRAMPOAD-YT/"/>
    </mc:Choice>
  </mc:AlternateContent>
  <xr:revisionPtr revIDLastSave="0" documentId="13_ncr:1_{47F7C057-415F-C74B-AC97-B960935DCDE7}" xr6:coauthVersionLast="47" xr6:coauthVersionMax="47" xr10:uidLastSave="{00000000-0000-0000-0000-000000000000}"/>
  <bookViews>
    <workbookView xWindow="0" yWindow="0" windowWidth="25600" windowHeight="16000" xr2:uid="{00FC7C01-E8BA-2F48-A438-858BFE40E808}"/>
  </bookViews>
  <sheets>
    <sheet name="DinamicTablesAndGrafics|Analses" sheetId="7" r:id="rId1"/>
    <sheet name="dadostransformados" sheetId="1" r:id="rId2"/>
    <sheet name="Relatorio" sheetId="4" r:id="rId3"/>
    <sheet name="Questoes" sheetId="3" r:id="rId4"/>
    <sheet name="dadosbrutos" sheetId="2" r:id="rId5"/>
  </sheets>
  <definedNames>
    <definedName name="_xlnm._FilterDatabase" localSheetId="1" hidden="1">dadostransformados!$M$2:$M$241</definedName>
    <definedName name="_xlnm._FilterDatabase" localSheetId="0" hidden="1">'DinamicTablesAndGrafics|Analses'!$E$31:$E$31</definedName>
    <definedName name="_xlnm.Print_Area" localSheetId="2">Relatorio!$A$1:$M$72</definedName>
    <definedName name="Online_Sales_Data" localSheetId="4">dadosbrutos!$A$1:$I$241</definedName>
  </definedNames>
  <calcPr calcId="191029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2" i="1"/>
  <c r="O4" i="1"/>
  <c r="O3" i="1"/>
  <c r="O2" i="1"/>
  <c r="O5" i="1" s="1"/>
  <c r="N3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J114" i="2"/>
  <c r="J113" i="2"/>
  <c r="N5" i="1" l="1"/>
  <c r="H240" i="1"/>
  <c r="H236" i="1"/>
  <c r="H232" i="1"/>
  <c r="H228" i="1"/>
  <c r="H224" i="1"/>
  <c r="H220" i="1"/>
  <c r="H216" i="1"/>
  <c r="H212" i="1"/>
  <c r="H208" i="1"/>
  <c r="H204" i="1"/>
  <c r="H200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4" i="1"/>
  <c r="H140" i="1"/>
  <c r="H136" i="1"/>
  <c r="H132" i="1"/>
  <c r="H128" i="1"/>
  <c r="H124" i="1"/>
  <c r="H120" i="1"/>
  <c r="H116" i="1"/>
  <c r="H112" i="1"/>
  <c r="H108" i="1"/>
  <c r="H104" i="1"/>
  <c r="H100" i="1"/>
  <c r="H96" i="1"/>
  <c r="H92" i="1"/>
  <c r="H88" i="1"/>
  <c r="H84" i="1"/>
  <c r="H80" i="1"/>
  <c r="H76" i="1"/>
  <c r="H72" i="1"/>
  <c r="H68" i="1"/>
  <c r="H64" i="1"/>
  <c r="H60" i="1"/>
  <c r="H56" i="1"/>
  <c r="H52" i="1"/>
  <c r="H48" i="1"/>
  <c r="H44" i="1"/>
  <c r="H40" i="1"/>
  <c r="H36" i="1"/>
  <c r="H32" i="1"/>
  <c r="H28" i="1"/>
  <c r="H24" i="1"/>
  <c r="H20" i="1"/>
  <c r="H16" i="1"/>
  <c r="H12" i="1"/>
  <c r="H8" i="1"/>
  <c r="H4" i="1"/>
  <c r="H239" i="1"/>
  <c r="H235" i="1"/>
  <c r="H231" i="1"/>
  <c r="H227" i="1"/>
  <c r="H223" i="1"/>
  <c r="H219" i="1"/>
  <c r="H215" i="1"/>
  <c r="H211" i="1"/>
  <c r="H207" i="1"/>
  <c r="H203" i="1"/>
  <c r="H199" i="1"/>
  <c r="H195" i="1"/>
  <c r="H191" i="1"/>
  <c r="H187" i="1"/>
  <c r="H183" i="1"/>
  <c r="H179" i="1"/>
  <c r="H175" i="1"/>
  <c r="H171" i="1"/>
  <c r="H167" i="1"/>
  <c r="H163" i="1"/>
  <c r="H159" i="1"/>
  <c r="H155" i="1"/>
  <c r="H151" i="1"/>
  <c r="H147" i="1"/>
  <c r="H143" i="1"/>
  <c r="H139" i="1"/>
  <c r="H135" i="1"/>
  <c r="H131" i="1"/>
  <c r="H127" i="1"/>
  <c r="H123" i="1"/>
  <c r="H119" i="1"/>
  <c r="H115" i="1"/>
  <c r="H111" i="1"/>
  <c r="H107" i="1"/>
  <c r="H103" i="1"/>
  <c r="H99" i="1"/>
  <c r="H95" i="1"/>
  <c r="H91" i="1"/>
  <c r="H87" i="1"/>
  <c r="H83" i="1"/>
  <c r="H79" i="1"/>
  <c r="H75" i="1"/>
  <c r="H71" i="1"/>
  <c r="H67" i="1"/>
  <c r="H63" i="1"/>
  <c r="H59" i="1"/>
  <c r="H55" i="1"/>
  <c r="H51" i="1"/>
  <c r="H47" i="1"/>
  <c r="H43" i="1"/>
  <c r="H39" i="1"/>
  <c r="H35" i="1"/>
  <c r="H31" i="1"/>
  <c r="H27" i="1"/>
  <c r="H23" i="1"/>
  <c r="H19" i="1"/>
  <c r="H15" i="1"/>
  <c r="H11" i="1"/>
  <c r="H7" i="1"/>
  <c r="H3" i="1"/>
  <c r="H238" i="1"/>
  <c r="H234" i="1"/>
  <c r="H230" i="1"/>
  <c r="H226" i="1"/>
  <c r="H222" i="1"/>
  <c r="H218" i="1"/>
  <c r="H214" i="1"/>
  <c r="H210" i="1"/>
  <c r="H206" i="1"/>
  <c r="H202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2" i="1"/>
  <c r="H138" i="1"/>
  <c r="H134" i="1"/>
  <c r="H130" i="1"/>
  <c r="H126" i="1"/>
  <c r="H122" i="1"/>
  <c r="H118" i="1"/>
  <c r="H114" i="1"/>
  <c r="H110" i="1"/>
  <c r="H106" i="1"/>
  <c r="H102" i="1"/>
  <c r="H98" i="1"/>
  <c r="H94" i="1"/>
  <c r="H90" i="1"/>
  <c r="H86" i="1"/>
  <c r="H82" i="1"/>
  <c r="H78" i="1"/>
  <c r="H74" i="1"/>
  <c r="H70" i="1"/>
  <c r="H66" i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H2" i="1"/>
  <c r="H237" i="1"/>
  <c r="H221" i="1"/>
  <c r="H177" i="1"/>
  <c r="H161" i="1"/>
  <c r="H153" i="1"/>
  <c r="H133" i="1"/>
  <c r="H117" i="1"/>
  <c r="H105" i="1"/>
  <c r="H89" i="1"/>
  <c r="H81" i="1"/>
  <c r="H61" i="1"/>
  <c r="H45" i="1"/>
  <c r="H33" i="1"/>
  <c r="H21" i="1"/>
  <c r="H13" i="1"/>
  <c r="H229" i="1"/>
  <c r="H213" i="1"/>
  <c r="H205" i="1"/>
  <c r="H193" i="1"/>
  <c r="H181" i="1"/>
  <c r="H165" i="1"/>
  <c r="H149" i="1"/>
  <c r="H137" i="1"/>
  <c r="H125" i="1"/>
  <c r="H109" i="1"/>
  <c r="H93" i="1"/>
  <c r="H77" i="1"/>
  <c r="H65" i="1"/>
  <c r="H53" i="1"/>
  <c r="H37" i="1"/>
  <c r="H17" i="1"/>
  <c r="H5" i="1"/>
  <c r="H241" i="1"/>
  <c r="H233" i="1"/>
  <c r="H225" i="1"/>
  <c r="H217" i="1"/>
  <c r="H209" i="1"/>
  <c r="H201" i="1"/>
  <c r="H197" i="1"/>
  <c r="H189" i="1"/>
  <c r="H185" i="1"/>
  <c r="H173" i="1"/>
  <c r="H169" i="1"/>
  <c r="H157" i="1"/>
  <c r="H145" i="1"/>
  <c r="H141" i="1"/>
  <c r="H129" i="1"/>
  <c r="H121" i="1"/>
  <c r="H113" i="1"/>
  <c r="H101" i="1"/>
  <c r="H97" i="1"/>
  <c r="H85" i="1"/>
  <c r="H73" i="1"/>
  <c r="H69" i="1"/>
  <c r="H57" i="1"/>
  <c r="H49" i="1"/>
  <c r="H41" i="1"/>
  <c r="H29" i="1"/>
  <c r="H25" i="1"/>
  <c r="H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5E363F-9233-A14C-BCE2-7CF733D74CFF}" name="Online Sales Data" type="6" refreshedVersion="8" background="1" saveData="1">
    <textPr fileType="mac" sourceFile="/Users/antoniosoares/Documents/DadosEstudos/1TRAMPOAD-YT/Online Sales Data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<sst xmlns="http://schemas.openxmlformats.org/spreadsheetml/2006/main" count="2537" uniqueCount="464">
  <si>
    <t>Transaction ID</t>
  </si>
  <si>
    <t>Date</t>
  </si>
  <si>
    <t>Product Category</t>
  </si>
  <si>
    <t>Product Name</t>
  </si>
  <si>
    <t>Units Sold</t>
  </si>
  <si>
    <t>Unit Price</t>
  </si>
  <si>
    <t>Total Revenue</t>
  </si>
  <si>
    <t>Region</t>
  </si>
  <si>
    <t>Payment Method</t>
  </si>
  <si>
    <t>Electronics</t>
  </si>
  <si>
    <t>iPhone 14 Pro</t>
  </si>
  <si>
    <t>North America</t>
  </si>
  <si>
    <t>Credit Card</t>
  </si>
  <si>
    <t>Home Appliances</t>
  </si>
  <si>
    <t>Dyson V11 Vacuum</t>
  </si>
  <si>
    <t>Europe</t>
  </si>
  <si>
    <t>PayPal</t>
  </si>
  <si>
    <t>Clothing</t>
  </si>
  <si>
    <t>Levi's 501 Jeans</t>
  </si>
  <si>
    <t>Asia</t>
  </si>
  <si>
    <t>Debit Card</t>
  </si>
  <si>
    <t>Books</t>
  </si>
  <si>
    <t>The Da Vinci Code</t>
  </si>
  <si>
    <t>Beauty Products</t>
  </si>
  <si>
    <t>Neutrogena Skincare Set</t>
  </si>
  <si>
    <t>Sports</t>
  </si>
  <si>
    <t>Wilson Evolution Basketball</t>
  </si>
  <si>
    <t>MacBook Pro 16-inch</t>
  </si>
  <si>
    <t>Blueair Classic 480i</t>
  </si>
  <si>
    <t>Nike Air Force 1</t>
  </si>
  <si>
    <t>Dune by Frank Herbert</t>
  </si>
  <si>
    <t>Chanel No. 5 Perfume</t>
  </si>
  <si>
    <t>Babolat Pure Drive Tennis Racket</t>
  </si>
  <si>
    <t>Samsung Galaxy Tab S8</t>
  </si>
  <si>
    <t>Keurig K-Elite Coffee Maker</t>
  </si>
  <si>
    <t>North Face Down Jacket</t>
  </si>
  <si>
    <t>Salt, Fat, Acid, Heat by Samin Nosrat</t>
  </si>
  <si>
    <t>Dyson Supersonic Hair Dryer</t>
  </si>
  <si>
    <t>Manduka PRO Yoga Mat</t>
  </si>
  <si>
    <t>Garmin Forerunner 945</t>
  </si>
  <si>
    <t>Ninja Professional Blender</t>
  </si>
  <si>
    <t>Zara Summer Dress</t>
  </si>
  <si>
    <t>Gone Girl by Gillian Flynn</t>
  </si>
  <si>
    <t>Olay Regenerist Face Cream</t>
  </si>
  <si>
    <t>Adidas FIFA World Cup Football</t>
  </si>
  <si>
    <t>Bose QuietComfort 35 Headphones</t>
  </si>
  <si>
    <t>Panasonic NN-SN966S Microwave</t>
  </si>
  <si>
    <t>Adidas Ultraboost Shoes</t>
  </si>
  <si>
    <t>Pride and Prejudice by Jane Austen</t>
  </si>
  <si>
    <t>MAC Ruby Woo Lipstick</t>
  </si>
  <si>
    <t>Nike Air Zoom Pegasus 37</t>
  </si>
  <si>
    <t>Sony WH-1000XM4 Headphones</t>
  </si>
  <si>
    <t>Instant Pot Duo</t>
  </si>
  <si>
    <t>Under Armour HeatGear T-Shirt</t>
  </si>
  <si>
    <t>1984 by George Orwell</t>
  </si>
  <si>
    <t>L'Oreal Revitalift Serum</t>
  </si>
  <si>
    <t>Peloton Bike</t>
  </si>
  <si>
    <t>Apple Watch Series 8</t>
  </si>
  <si>
    <t>Roomba i7+</t>
  </si>
  <si>
    <t>Columbia Fleece Jacket</t>
  </si>
  <si>
    <t>Harry Potter and the Sorcerer's Stone</t>
  </si>
  <si>
    <t>Estee Lauder Advanced Night Repair</t>
  </si>
  <si>
    <t>Fitbit Charge 5</t>
  </si>
  <si>
    <t>GoPro HERO10 Black</t>
  </si>
  <si>
    <t>Nespresso VertuoPlus</t>
  </si>
  <si>
    <t>Patagonia Better Sweater</t>
  </si>
  <si>
    <t>Becoming by Michelle Obama</t>
  </si>
  <si>
    <t>Clinique Moisture Surge</t>
  </si>
  <si>
    <t>Yeti Rambler Tumbler</t>
  </si>
  <si>
    <t>Kindle Paperwhite</t>
  </si>
  <si>
    <t>Breville Smart Oven</t>
  </si>
  <si>
    <t>Ray-Ban Aviator Sunglasses</t>
  </si>
  <si>
    <t>The Silent Patient by Alex Michaelides</t>
  </si>
  <si>
    <t>Shiseido Ultimate Sun Protector</t>
  </si>
  <si>
    <t>Titleist Pro V1 Golf Balls</t>
  </si>
  <si>
    <t>Anker PowerCore Portable Charger</t>
  </si>
  <si>
    <t>KitchenAid Artisan Stand Mixer</t>
  </si>
  <si>
    <t>Calvin Klein Boxer Briefs</t>
  </si>
  <si>
    <t>Educated by Tara Westover</t>
  </si>
  <si>
    <t>Anastasia Beverly Hills Brow Wiz</t>
  </si>
  <si>
    <t>Hyperice Hypervolt Massager</t>
  </si>
  <si>
    <t>Nintendo Switch</t>
  </si>
  <si>
    <t>Philips Airfryer XXL</t>
  </si>
  <si>
    <t>Hanes ComfortSoft T-Shirt</t>
  </si>
  <si>
    <t>Where the Crawdads Sing by Delia Owens</t>
  </si>
  <si>
    <t>Lancome La Vie Est Belle</t>
  </si>
  <si>
    <t>Garmin Edge 530</t>
  </si>
  <si>
    <t>Samsung QLED 4K TV</t>
  </si>
  <si>
    <t>Eufy RoboVac 11S</t>
  </si>
  <si>
    <t>Puma Suede Classic Sneakers</t>
  </si>
  <si>
    <t>The Great Gatsby by F. Scott Fitzgerald</t>
  </si>
  <si>
    <t>Drunk Elephant C-Firma Day Serum</t>
  </si>
  <si>
    <t>Nike Metcon 6</t>
  </si>
  <si>
    <t>HP Spectre x360 Laptop</t>
  </si>
  <si>
    <t>De'Longhi Magnifica Espresso Machine</t>
  </si>
  <si>
    <t>Tommy Hilfiger Polo Shirt</t>
  </si>
  <si>
    <t>To Kill a Mockingbird by Harper Lee</t>
  </si>
  <si>
    <t>Glossier Boy Brow</t>
  </si>
  <si>
    <t>Rogue Fitness Kettlebell</t>
  </si>
  <si>
    <t>Apple AirPods Pro</t>
  </si>
  <si>
    <t>Dyson Pure Cool Link</t>
  </si>
  <si>
    <t>Levi's Trucker Jacket</t>
  </si>
  <si>
    <t>The Hobbit by J.R.R. Tolkien</t>
  </si>
  <si>
    <t>Charlotte Tilbury Magic Cream</t>
  </si>
  <si>
    <t>Spalding NBA Street Basketball</t>
  </si>
  <si>
    <t>Ring Video Doorbell</t>
  </si>
  <si>
    <t>LG OLED TV</t>
  </si>
  <si>
    <t>Uniqlo Ultra Light Down Jacket</t>
  </si>
  <si>
    <t>The Catcher in the Rye by J.D. Salinger</t>
  </si>
  <si>
    <t>Sunday Riley Good Genes</t>
  </si>
  <si>
    <t>On Running Cloud Shoes</t>
  </si>
  <si>
    <t>Logitech MX Master 3 Mouse</t>
  </si>
  <si>
    <t>Instant Pot Duo Crisp</t>
  </si>
  <si>
    <t>Adidas Originals Superstar Sneakers</t>
  </si>
  <si>
    <t>The Alchemist by Paulo Coelho</t>
  </si>
  <si>
    <t>Tatcha The Water Cream</t>
  </si>
  <si>
    <t>Garmin Fenix 6X Pro</t>
  </si>
  <si>
    <t>Bose SoundLink Revolve+ Speaker</t>
  </si>
  <si>
    <t>Vitamix Explorian Blender</t>
  </si>
  <si>
    <t>Gap Essential Crewneck T-Shirt</t>
  </si>
  <si>
    <t>The Power of Now by Eckhart Tolle</t>
  </si>
  <si>
    <t>Kiehl's Midnight Recovery Concentrate</t>
  </si>
  <si>
    <t>Under Armour HOVR Sonic 4 Shoes</t>
  </si>
  <si>
    <t>Canon EOS R5 Camera</t>
  </si>
  <si>
    <t>Shark IQ Robot Vacuum</t>
  </si>
  <si>
    <t>H&amp;M Slim Fit Jeans</t>
  </si>
  <si>
    <t>The Girl on the Train by Paula Hawkins</t>
  </si>
  <si>
    <t>The Ordinary Niacinamide Serum</t>
  </si>
  <si>
    <t>Bowflex SelectTech 552 Dumbbells</t>
  </si>
  <si>
    <t>Google Nest Hub Max</t>
  </si>
  <si>
    <t>Cuisinart Griddler Deluxe</t>
  </si>
  <si>
    <t>Old Navy Relaxed-Fit T-Shirt</t>
  </si>
  <si>
    <t>Sapiens: A Brief History of Humankind by Yuval Noah Harari</t>
  </si>
  <si>
    <t>Biore UV Aqua Rich Watery Essence Sunscreen</t>
  </si>
  <si>
    <t>Fitbit Versa 3</t>
  </si>
  <si>
    <t>Amazon Echo Show 10</t>
  </si>
  <si>
    <t>Breville Smart Grill</t>
  </si>
  <si>
    <t>Gap High Rise Skinny Jeans</t>
  </si>
  <si>
    <t>Atomic Habits by James Clear</t>
  </si>
  <si>
    <t>CeraVe Hydrating Facial Cleanser</t>
  </si>
  <si>
    <t>YETI Hopper Flip Portable Cooler</t>
  </si>
  <si>
    <t>Apple iPad Air</t>
  </si>
  <si>
    <t>Hamilton Beach FlexBrew Coffee Maker</t>
  </si>
  <si>
    <t>Forever 21 Graphic Tee</t>
  </si>
  <si>
    <t>The Subtle Art of Not Giving a F*ck by Mark Manson</t>
  </si>
  <si>
    <t>NARS Radiant Creamy Concealer</t>
  </si>
  <si>
    <t>Yeti Roadie 24 Cooler</t>
  </si>
  <si>
    <t>Sony PlayStation 5</t>
  </si>
  <si>
    <t>Lululemon Align Leggings</t>
  </si>
  <si>
    <t>The Four Agreements by Don Miguel Ruiz</t>
  </si>
  <si>
    <t>Fenty Beauty Killawatt Highlighter</t>
  </si>
  <si>
    <t>Hydro Flask Wide Mouth Water Bottle</t>
  </si>
  <si>
    <t>Microsoft Surface Laptop 4</t>
  </si>
  <si>
    <t>Keurig K-Mini Coffee Maker</t>
  </si>
  <si>
    <t>Gap Crewneck Sweatshirt</t>
  </si>
  <si>
    <t>Think and Grow Rich by Napoleon Hill</t>
  </si>
  <si>
    <t>The Ordinary Hyaluronic Acid Serum</t>
  </si>
  <si>
    <t>Fitbit Inspire 2</t>
  </si>
  <si>
    <t>Samsung Odyssey G9 Gaming Monitor</t>
  </si>
  <si>
    <t>Instant Pot Ultra</t>
  </si>
  <si>
    <t>Adidas Essential Track Pants</t>
  </si>
  <si>
    <t>The Power of Habit by Charles Duhigg</t>
  </si>
  <si>
    <t>Clinique Dramatically Different Moisturizing Lotion</t>
  </si>
  <si>
    <t>YETI Tundra 45 Cooler</t>
  </si>
  <si>
    <t>Apple AirPods Max</t>
  </si>
  <si>
    <t>Cuisinart Coffee Center</t>
  </si>
  <si>
    <t>Levi's Sherpa Trucker Jacket</t>
  </si>
  <si>
    <t>The Outsiders by S.E. Hinton</t>
  </si>
  <si>
    <t>Laneige Water Sleeping Mask</t>
  </si>
  <si>
    <t>Bose SoundSport Wireless Earbuds</t>
  </si>
  <si>
    <t>Ninja Foodi Pressure Cooker</t>
  </si>
  <si>
    <t>Nike Sportswear Club Fleece Hoodie</t>
  </si>
  <si>
    <t>The Night Circus by Erin Morgenstern</t>
  </si>
  <si>
    <t>GlamGlow Supermud Clearing Treatment</t>
  </si>
  <si>
    <t>Garmin Forerunner 245</t>
  </si>
  <si>
    <t>Google Pixel 6 Pro</t>
  </si>
  <si>
    <t>Breville Nespresso Creatista Plus</t>
  </si>
  <si>
    <t>Under Armour Tech 2.0 T-Shirt</t>
  </si>
  <si>
    <t>The Art of War by Sun Tzu</t>
  </si>
  <si>
    <t>Youth to the People Superfood Antioxidant Cleanser</t>
  </si>
  <si>
    <t>TriggerPoint GRID Foam Roller</t>
  </si>
  <si>
    <t>Apple MacBook Air</t>
  </si>
  <si>
    <t>Cuisinart Custom 14-Cup Food Processor</t>
  </si>
  <si>
    <t>Adidas 3-Stripes Shorts</t>
  </si>
  <si>
    <t>The Hunger Games by Suzanne Collins</t>
  </si>
  <si>
    <t>Neutrogena Hydro Boost Water Gel</t>
  </si>
  <si>
    <t>Yeti Rambler Bottle</t>
  </si>
  <si>
    <t>Samsung Odyssey G7 Gaming Monitor</t>
  </si>
  <si>
    <t>Instant Pot Duo Evo Plus</t>
  </si>
  <si>
    <t>Nike Tempo Running Shorts</t>
  </si>
  <si>
    <t>The Girl with the Dragon Tattoo by Stieg Larsson</t>
  </si>
  <si>
    <t>Paula's Choice Skin Perfecting 2% BHA Liquid Exfoliant</t>
  </si>
  <si>
    <t>Bowflex SelectTech 1090 Adjustable Dumbbells</t>
  </si>
  <si>
    <t>Amazon Fire TV Stick 4K</t>
  </si>
  <si>
    <t>Crock-Pot 6-Quart Slow Cooker</t>
  </si>
  <si>
    <t>Uniqlo Airism Mesh Boxer Briefs</t>
  </si>
  <si>
    <t>The Sun Also Rises by Ernest Hemingway</t>
  </si>
  <si>
    <t>First Aid Beauty Ultra Repair Cream</t>
  </si>
  <si>
    <t>Oakley Holbrook Sunglasses</t>
  </si>
  <si>
    <t>Google Pixelbook Go</t>
  </si>
  <si>
    <t>Dyson V8 Absolute</t>
  </si>
  <si>
    <t>Levi's 511 Slim Fit Jeans</t>
  </si>
  <si>
    <t>The Martian by Andy Weir</t>
  </si>
  <si>
    <t>La Mer Cr√®me de la Mer Moisturizer</t>
  </si>
  <si>
    <t>Polar Vantage V2</t>
  </si>
  <si>
    <t>Sonos Beam Soundbar</t>
  </si>
  <si>
    <t>Anova Precision Cooker</t>
  </si>
  <si>
    <t>Nike Dri-FIT Training Shorts</t>
  </si>
  <si>
    <t>Glossier Cloud Paint</t>
  </si>
  <si>
    <t>TRX All-in-One Suspension Training System</t>
  </si>
  <si>
    <t>Logitech G Pro X Wireless Gaming Headset</t>
  </si>
  <si>
    <t>Breville Smart Coffee Grinder Pro</t>
  </si>
  <si>
    <t>Adidas Ultraboost Running Shoes</t>
  </si>
  <si>
    <t>The Road by Cormac McCarthy</t>
  </si>
  <si>
    <t>Tom Ford Black Orchid Perfume</t>
  </si>
  <si>
    <t>GoPro HERO9 Black</t>
  </si>
  <si>
    <t>Apple TV 4K</t>
  </si>
  <si>
    <t>Instant Pot Duo Nova</t>
  </si>
  <si>
    <t>Gap 1969 Original Fit Jeans</t>
  </si>
  <si>
    <t>The Goldfinch by Donna Tartt</t>
  </si>
  <si>
    <t>Dr. Jart+ Cicapair Tiger Grass Color Correcting Treatment</t>
  </si>
  <si>
    <t>Yeti Tundra Haul Portable Wheeled Cooler</t>
  </si>
  <si>
    <t>Samsung Galaxy Watch 4</t>
  </si>
  <si>
    <t>KitchenAid Stand Mixer</t>
  </si>
  <si>
    <t>Lululemon Wunder Under High-Rise Leggings</t>
  </si>
  <si>
    <t>The Great Alone by Kristin Hannah</t>
  </si>
  <si>
    <t>Caudalie Vinoperfect Radiance Serum</t>
  </si>
  <si>
    <t>Bose SoundLink Color Bluetooth Speaker II</t>
  </si>
  <si>
    <t>Canon EOS Rebel T7i DSLR Camera</t>
  </si>
  <si>
    <t>Uniqlo Airism Seamless Boxer Briefs</t>
  </si>
  <si>
    <t>L'Occitane Shea Butter Hand Cream</t>
  </si>
  <si>
    <t>YETI Tundra 65 Cooler</t>
  </si>
  <si>
    <t>Apple MacBook Pro 16-inch</t>
  </si>
  <si>
    <t>iRobot Braava Jet M6</t>
  </si>
  <si>
    <t>Champion Reverse Weave Hoodie</t>
  </si>
  <si>
    <t>The Nightingale by Kristin Hannah</t>
  </si>
  <si>
    <t>Tarte Shape Tape Concealer</t>
  </si>
  <si>
    <t>Amazon Echo Dot (4th Gen)</t>
  </si>
  <si>
    <t>Philips Sonicare DiamondClean Toothbrush</t>
  </si>
  <si>
    <t>Old Navy Mid-Rise Rockstar Super Skinny Jeans</t>
  </si>
  <si>
    <t>The Ordinary Caffeine Solution 5% + EGCG</t>
  </si>
  <si>
    <t>Fitbit Luxe</t>
  </si>
  <si>
    <t>Google Nest Wifi Router</t>
  </si>
  <si>
    <t>Anova Precision Oven</t>
  </si>
  <si>
    <t>Adidas Originals Trefoil Hoodie</t>
  </si>
  <si>
    <t>Fresh Sugar Lip Treatment</t>
  </si>
  <si>
    <t>Hydro Flask Standard Mouth Water Bottle</t>
  </si>
  <si>
    <t>Bose QuietComfort 35 II Wireless Headphones</t>
  </si>
  <si>
    <t>Nespresso Vertuo Next Coffee and Espresso Maker</t>
  </si>
  <si>
    <t>Nike Air Force 1 Sneakers</t>
  </si>
  <si>
    <t>The Handmaid's Tale by Margaret Atwood</t>
  </si>
  <si>
    <t>Sunday Riley Luna Sleeping Night Oil</t>
  </si>
  <si>
    <t>Yeti Rambler 20 oz Tumbler</t>
  </si>
  <si>
    <t>999.99</t>
  </si>
  <si>
    <t>1999.98</t>
  </si>
  <si>
    <t>499.99</t>
  </si>
  <si>
    <t>69.99</t>
  </si>
  <si>
    <t>209.97</t>
  </si>
  <si>
    <t>15.99</t>
  </si>
  <si>
    <t>63.96</t>
  </si>
  <si>
    <t>89.99</t>
  </si>
  <si>
    <t>29.99</t>
  </si>
  <si>
    <t>149.95</t>
  </si>
  <si>
    <t>2499.99</t>
  </si>
  <si>
    <t>599.99</t>
  </si>
  <si>
    <t>1199.98</t>
  </si>
  <si>
    <t>539.94</t>
  </si>
  <si>
    <t>25.99</t>
  </si>
  <si>
    <t>51.98</t>
  </si>
  <si>
    <t>129.99</t>
  </si>
  <si>
    <t>199.99</t>
  </si>
  <si>
    <t>599.97</t>
  </si>
  <si>
    <t>749.99</t>
  </si>
  <si>
    <t>1499.98</t>
  </si>
  <si>
    <t>189.99</t>
  </si>
  <si>
    <t>249.99</t>
  </si>
  <si>
    <t>499.98</t>
  </si>
  <si>
    <t>35.99</t>
  </si>
  <si>
    <t>107.97</t>
  </si>
  <si>
    <t>399.99</t>
  </si>
  <si>
    <t>119.99</t>
  </si>
  <si>
    <t>479.96</t>
  </si>
  <si>
    <t>999.98</t>
  </si>
  <si>
    <t>99.99</t>
  </si>
  <si>
    <t>59.99</t>
  </si>
  <si>
    <t>179.97</t>
  </si>
  <si>
    <t>22.99</t>
  </si>
  <si>
    <t>45.98</t>
  </si>
  <si>
    <t>49.99</t>
  </si>
  <si>
    <t>89.97</t>
  </si>
  <si>
    <t>299.99</t>
  </si>
  <si>
    <t>179.99</t>
  </si>
  <si>
    <t>359.98</t>
  </si>
  <si>
    <t>12.99</t>
  </si>
  <si>
    <t>38.97</t>
  </si>
  <si>
    <t>259.98</t>
  </si>
  <si>
    <t>349.99</t>
  </si>
  <si>
    <t>699.98</t>
  </si>
  <si>
    <t>269.97</t>
  </si>
  <si>
    <t>19.99</t>
  </si>
  <si>
    <t>79.96</t>
  </si>
  <si>
    <t>39.99</t>
  </si>
  <si>
    <t>79.98</t>
  </si>
  <si>
    <t>1199.97</t>
  </si>
  <si>
    <t>799.99</t>
  </si>
  <si>
    <t>1599.98</t>
  </si>
  <si>
    <t>239.96</t>
  </si>
  <si>
    <t>24.99</t>
  </si>
  <si>
    <t>74.97</t>
  </si>
  <si>
    <t>139.99</t>
  </si>
  <si>
    <t>279.98</t>
  </si>
  <si>
    <t>32.5</t>
  </si>
  <si>
    <t>239.94</t>
  </si>
  <si>
    <t>154.99</t>
  </si>
  <si>
    <t>464.97</t>
  </si>
  <si>
    <t>26.99</t>
  </si>
  <si>
    <t>53.98</t>
  </si>
  <si>
    <t>249.95</t>
  </si>
  <si>
    <t>899.97</t>
  </si>
  <si>
    <t>399.98</t>
  </si>
  <si>
    <t>9.99</t>
  </si>
  <si>
    <t>99.9</t>
  </si>
  <si>
    <t>18.99</t>
  </si>
  <si>
    <t>75.96</t>
  </si>
  <si>
    <t>599.98</t>
  </si>
  <si>
    <t>1199.99</t>
  </si>
  <si>
    <t>219.99</t>
  </si>
  <si>
    <t>659.97</t>
  </si>
  <si>
    <t>10.99</t>
  </si>
  <si>
    <t>21.98</t>
  </si>
  <si>
    <t>389.97</t>
  </si>
  <si>
    <t>1599.99</t>
  </si>
  <si>
    <t>899.99</t>
  </si>
  <si>
    <t>14.99</t>
  </si>
  <si>
    <t>59.96</t>
  </si>
  <si>
    <t>179.98</t>
  </si>
  <si>
    <t>149.94</t>
  </si>
  <si>
    <t>1299.99</t>
  </si>
  <si>
    <t>2599.98</t>
  </si>
  <si>
    <t>79.99</t>
  </si>
  <si>
    <t>239.97</t>
  </si>
  <si>
    <t>13.99</t>
  </si>
  <si>
    <t>55.96</t>
  </si>
  <si>
    <t>199.98</t>
  </si>
  <si>
    <t>319.96</t>
  </si>
  <si>
    <t>44.97</t>
  </si>
  <si>
    <t>119.94</t>
  </si>
  <si>
    <t>25.98</t>
  </si>
  <si>
    <t>109.99</t>
  </si>
  <si>
    <t>219.98</t>
  </si>
  <si>
    <t>3899.99</t>
  </si>
  <si>
    <t>119.97</t>
  </si>
  <si>
    <t>43.96</t>
  </si>
  <si>
    <t>6.5</t>
  </si>
  <si>
    <t>229.99</t>
  </si>
  <si>
    <t>459.98</t>
  </si>
  <si>
    <t>159.99</t>
  </si>
  <si>
    <t>37.98</t>
  </si>
  <si>
    <t>229.95</t>
  </si>
  <si>
    <t>689.85</t>
  </si>
  <si>
    <t>299.95</t>
  </si>
  <si>
    <t>599.9</t>
  </si>
  <si>
    <t>149.97</t>
  </si>
  <si>
    <t>16.99</t>
  </si>
  <si>
    <t>67.96</t>
  </si>
  <si>
    <t>29.98</t>
  </si>
  <si>
    <t>64.95</t>
  </si>
  <si>
    <t>799.98</t>
  </si>
  <si>
    <t>8.99</t>
  </si>
  <si>
    <t>17.98</t>
  </si>
  <si>
    <t>39.95</t>
  </si>
  <si>
    <t>159.8</t>
  </si>
  <si>
    <t>159.98</t>
  </si>
  <si>
    <t>34.99</t>
  </si>
  <si>
    <t>139.96</t>
  </si>
  <si>
    <t>29.97</t>
  </si>
  <si>
    <t>6.8</t>
  </si>
  <si>
    <t>99.95</t>
  </si>
  <si>
    <t>199.9</t>
  </si>
  <si>
    <t>1499.99</t>
  </si>
  <si>
    <t>44.99</t>
  </si>
  <si>
    <t>134.97</t>
  </si>
  <si>
    <t>11.99</t>
  </si>
  <si>
    <t>23.98</t>
  </si>
  <si>
    <t>29.5</t>
  </si>
  <si>
    <t>199.95</t>
  </si>
  <si>
    <t>399.9</t>
  </si>
  <si>
    <t>32.97</t>
  </si>
  <si>
    <t>149.99</t>
  </si>
  <si>
    <t>299.98</t>
  </si>
  <si>
    <t>54.99</t>
  </si>
  <si>
    <t>164.97</t>
  </si>
  <si>
    <t>33.98</t>
  </si>
  <si>
    <t>499.95</t>
  </si>
  <si>
    <t>99.96</t>
  </si>
  <si>
    <t>7.99</t>
  </si>
  <si>
    <t>23.97</t>
  </si>
  <si>
    <t>69.98</t>
  </si>
  <si>
    <t>35.96</t>
  </si>
  <si>
    <t>699.99</t>
  </si>
  <si>
    <t>104.97</t>
  </si>
  <si>
    <t>19.98</t>
  </si>
  <si>
    <t>99.98</t>
  </si>
  <si>
    <t>14.9</t>
  </si>
  <si>
    <t>59.6</t>
  </si>
  <si>
    <t>35.97</t>
  </si>
  <si>
    <t>649.99</t>
  </si>
  <si>
    <t>169.95</t>
  </si>
  <si>
    <t>449.99</t>
  </si>
  <si>
    <t>379.99</t>
  </si>
  <si>
    <t>50.97</t>
  </si>
  <si>
    <t>169.99</t>
  </si>
  <si>
    <t>339.98</t>
  </si>
  <si>
    <t>9.9</t>
  </si>
  <si>
    <t>39.6</t>
  </si>
  <si>
    <t>199.96</t>
  </si>
  <si>
    <t>89.98</t>
  </si>
  <si>
    <t>80.97</t>
  </si>
  <si>
    <t>6.7</t>
  </si>
  <si>
    <t>299.9</t>
  </si>
  <si>
    <t>64.99</t>
  </si>
  <si>
    <t>259.96</t>
  </si>
  <si>
    <t>32.95</t>
  </si>
  <si>
    <t>98.85</t>
  </si>
  <si>
    <t>59.98</t>
  </si>
  <si>
    <t>1.Houve algum desconto dados nas compras?</t>
  </si>
  <si>
    <t>2.Qual tipo de pagamento devemos ter mais atenção?</t>
  </si>
  <si>
    <t>3.Existe diferença entre métodos de pagamentos diferentes regiões?</t>
  </si>
  <si>
    <t>4.Existe algum produto que se diferencia em relação aos método de pagamento dos demais?</t>
  </si>
  <si>
    <t>Questões</t>
  </si>
  <si>
    <t>Desconto</t>
  </si>
  <si>
    <t>Relatório de Analise de dados da Online Sales</t>
  </si>
  <si>
    <t>1.Houve algum desconto nas vendas?</t>
  </si>
  <si>
    <r>
      <rPr>
        <b/>
        <sz val="12"/>
        <color theme="1"/>
        <rFont val="Calibri"/>
        <family val="2"/>
        <scheme val="minor"/>
      </rPr>
      <t>R:</t>
    </r>
    <r>
      <rPr>
        <sz val="12"/>
        <color theme="1"/>
        <rFont val="Calibri"/>
        <family val="2"/>
        <scheme val="minor"/>
      </rPr>
      <t>Não houve nenhum desconto nas vendas feitas.</t>
    </r>
  </si>
  <si>
    <t>Tipo de pagamento</t>
  </si>
  <si>
    <t>Numero de pagamentos</t>
  </si>
  <si>
    <t>Total</t>
  </si>
  <si>
    <t>2.Que método de pagamento devemos dar mais destaque?</t>
  </si>
  <si>
    <t>Total de Receita Gerada</t>
  </si>
  <si>
    <t>Rótulos de Coluna</t>
  </si>
  <si>
    <t>Rótulos de Linha</t>
  </si>
  <si>
    <t>Total Geral</t>
  </si>
  <si>
    <t>2.Metodos de pagamento</t>
  </si>
  <si>
    <t>Contagem de Payment Method</t>
  </si>
  <si>
    <t>Soma de Total Revenue</t>
  </si>
  <si>
    <r>
      <t>R:</t>
    </r>
    <r>
      <rPr>
        <sz val="12"/>
        <color theme="1"/>
        <rFont val="Calibri"/>
        <family val="2"/>
        <scheme val="minor"/>
      </rPr>
      <t>Na Asia é a unica região que usa dois metodos de pagamento(</t>
    </r>
    <r>
      <rPr>
        <b/>
        <sz val="12"/>
        <color theme="1"/>
        <rFont val="Calibri"/>
        <family val="2"/>
        <scheme val="minor"/>
      </rPr>
      <t>Credit Card</t>
    </r>
    <r>
      <rPr>
        <sz val="12"/>
        <color theme="1"/>
        <rFont val="Calibri"/>
        <family val="2"/>
        <scheme val="minor"/>
      </rPr>
      <t xml:space="preserve"> e </t>
    </r>
    <r>
      <rPr>
        <b/>
        <sz val="12"/>
        <color theme="1"/>
        <rFont val="Calibri"/>
        <family val="2"/>
        <scheme val="minor"/>
      </rPr>
      <t>Debit Card</t>
    </r>
    <r>
      <rPr>
        <sz val="12"/>
        <color theme="1"/>
        <rFont val="Calibri"/>
        <family val="2"/>
        <scheme val="minor"/>
      </rPr>
      <t xml:space="preserve">), na Europa usam apenas </t>
    </r>
    <r>
      <rPr>
        <b/>
        <sz val="12"/>
        <color theme="1"/>
        <rFont val="Calibri"/>
        <family val="2"/>
        <scheme val="minor"/>
      </rPr>
      <t>PayPal</t>
    </r>
    <r>
      <rPr>
        <sz val="12"/>
        <color theme="1"/>
        <rFont val="Calibri"/>
        <family val="2"/>
        <scheme val="minor"/>
      </rPr>
      <t xml:space="preserve"> e America do Norte apenas </t>
    </r>
    <r>
      <rPr>
        <b/>
        <sz val="12"/>
        <color theme="1"/>
        <rFont val="Calibri"/>
        <family val="2"/>
        <scheme val="minor"/>
      </rPr>
      <t>Credit Card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Os Norte da America, apesar de ter o mesmo numero de vendas com os demais, conseguiu ter o maior valor acumulado nas vendas com o metodo de pagamento vendas tendo vendido 36.844. </t>
    </r>
  </si>
  <si>
    <r>
      <t>R:</t>
    </r>
    <r>
      <rPr>
        <sz val="12"/>
        <color theme="1"/>
        <rFont val="Calibri"/>
        <family val="2"/>
        <scheme val="minor"/>
      </rPr>
      <t>Credit Card pois apresenta uma percentagem de 50% nas vendas com 140 de venda.</t>
    </r>
  </si>
  <si>
    <t>Em termos de geração de receita o pagamnto por Credit Card sobressai tambem, com valor chegando a 63,51%.</t>
  </si>
  <si>
    <t>% por metodo de pagamentos em região</t>
  </si>
  <si>
    <t>Todo mundo que comprou com cartão de debito comprou roupa. E todos que compram com Debito estao na Asia ou seja apenas os Asiaticos compraram roupas.</t>
  </si>
  <si>
    <t>Cada categoria de produto contribuiu com igual numero de vendas. Todos produtos apenas foram vendido por um tipo de pagamento.</t>
  </si>
  <si>
    <t>4.Analses para pergunta 4</t>
  </si>
  <si>
    <t>2.Analses para pergunta 3.</t>
  </si>
  <si>
    <t>Os produtos Home Appliences venderam mais em termos de receita. Com um total de 18.646,16 USD.</t>
  </si>
  <si>
    <t>Os Electonicos pagaram a mais no PayPal. Os livros contribuiram pouco em termos de valor acumulado no PayPal.</t>
  </si>
  <si>
    <t>Como é possivel verificar os a categoria de produtos que mais gerou receita (Home Applience) apenas foi vendido na Europa. Oque indica que deves envestir nesse sector na Europa.</t>
  </si>
  <si>
    <r>
      <t xml:space="preserve">Na </t>
    </r>
    <r>
      <rPr>
        <b/>
        <sz val="12"/>
        <color theme="1"/>
        <rFont val="Calibri"/>
        <family val="2"/>
        <scheme val="minor"/>
      </rPr>
      <t>Asia</t>
    </r>
    <r>
      <rPr>
        <sz val="12"/>
        <color theme="1"/>
        <rFont val="Calibri"/>
        <family val="2"/>
        <scheme val="minor"/>
      </rPr>
      <t xml:space="preserve"> compra-se apenas Roupas e produtos esportivos; na </t>
    </r>
    <r>
      <rPr>
        <b/>
        <sz val="12"/>
        <color theme="1"/>
        <rFont val="Calibri"/>
        <family val="2"/>
        <scheme val="minor"/>
      </rPr>
      <t xml:space="preserve">Europa </t>
    </r>
    <r>
      <rPr>
        <sz val="12"/>
        <color theme="1"/>
        <rFont val="Calibri"/>
        <family val="2"/>
        <scheme val="minor"/>
      </rPr>
      <t xml:space="preserve">compra-se produtos de Beleza e Home Appliances e no </t>
    </r>
    <r>
      <rPr>
        <b/>
        <sz val="12"/>
        <color theme="1"/>
        <rFont val="Calibri"/>
        <family val="2"/>
        <scheme val="minor"/>
      </rPr>
      <t xml:space="preserve">Norte da America </t>
    </r>
    <r>
      <rPr>
        <sz val="12"/>
        <color theme="1"/>
        <rFont val="Calibri"/>
        <family val="2"/>
        <scheme val="minor"/>
      </rPr>
      <t xml:space="preserve">compram livros e Electronicos. </t>
    </r>
  </si>
  <si>
    <r>
      <t xml:space="preserve">Em termos de metodos de pagamentos usandos em cada categoria, todas as vendas feitas em uma categoria era com apenas um metódo de pagamento.  E cada categoria contribuiu com igual número de vendas (40). Todo mundo que comprou com cartão de debito comprou roupa. </t>
    </r>
    <r>
      <rPr>
        <b/>
        <sz val="12"/>
        <color theme="1"/>
        <rFont val="Calibri"/>
        <family val="2"/>
        <scheme val="minor"/>
      </rPr>
      <t>E todos que compram com Debito estao na Asia ou seja apenas os Asiaticos compraram roupas.</t>
    </r>
    <r>
      <rPr>
        <sz val="12"/>
        <color theme="1"/>
        <rFont val="Calibri"/>
        <family val="2"/>
        <scheme val="minor"/>
      </rPr>
      <t xml:space="preserve"> Apenas os Asiaticos usam Cartão de Debito.</t>
    </r>
  </si>
  <si>
    <t>Valor contribuido por metodo de pagamentos em cada categoria de produtos</t>
  </si>
  <si>
    <r>
      <t xml:space="preserve">Como é possivel verificar os a categoria de </t>
    </r>
    <r>
      <rPr>
        <b/>
        <sz val="12"/>
        <color theme="1"/>
        <rFont val="Calibri"/>
        <family val="2"/>
        <scheme val="minor"/>
      </rPr>
      <t>produtos que mais gerou receita (Home Applience)</t>
    </r>
    <r>
      <rPr>
        <sz val="12"/>
        <color theme="1"/>
        <rFont val="Calibri"/>
        <family val="2"/>
        <scheme val="minor"/>
      </rPr>
      <t xml:space="preserve"> apenas foi vendido na </t>
    </r>
    <r>
      <rPr>
        <b/>
        <sz val="12"/>
        <color theme="1"/>
        <rFont val="Calibri"/>
        <family val="2"/>
        <scheme val="minor"/>
      </rPr>
      <t>Europa</t>
    </r>
    <r>
      <rPr>
        <sz val="12"/>
        <color theme="1"/>
        <rFont val="Calibri"/>
        <family val="2"/>
        <scheme val="minor"/>
      </rPr>
      <t>. Oque indica que deves envestir nesse sector na Europa.</t>
    </r>
  </si>
  <si>
    <t>Vendas por região de cada categoria</t>
  </si>
  <si>
    <t>% da contribuição de cada região no valor de venda (Total Revenue) em categoria</t>
  </si>
  <si>
    <t>% de valor contribuido por metodo de pagamento em cada categoria de produtos</t>
  </si>
  <si>
    <r>
      <t xml:space="preserve">Na </t>
    </r>
    <r>
      <rPr>
        <b/>
        <sz val="12"/>
        <color theme="1"/>
        <rFont val="Calibri"/>
        <family val="2"/>
        <scheme val="minor"/>
      </rPr>
      <t>Asia</t>
    </r>
    <r>
      <rPr>
        <sz val="12"/>
        <color theme="1"/>
        <rFont val="Calibri"/>
        <family val="2"/>
        <scheme val="minor"/>
      </rPr>
      <t xml:space="preserve"> compra-se apenas Roupas e produtos Esportivos; na </t>
    </r>
    <r>
      <rPr>
        <b/>
        <sz val="12"/>
        <color theme="1"/>
        <rFont val="Calibri"/>
        <family val="2"/>
        <scheme val="minor"/>
      </rPr>
      <t>Europa</t>
    </r>
    <r>
      <rPr>
        <sz val="12"/>
        <color theme="1"/>
        <rFont val="Calibri"/>
        <family val="2"/>
        <scheme val="minor"/>
      </rPr>
      <t xml:space="preserve"> compra-se produtos de Beleza e Home Appliances e no </t>
    </r>
    <r>
      <rPr>
        <b/>
        <sz val="12"/>
        <color theme="1"/>
        <rFont val="Calibri"/>
        <family val="2"/>
        <scheme val="minor"/>
      </rPr>
      <t>Norte da America</t>
    </r>
    <r>
      <rPr>
        <sz val="12"/>
        <color theme="1"/>
        <rFont val="Calibri"/>
        <family val="2"/>
        <scheme val="minor"/>
      </rPr>
      <t xml:space="preserve"> compram livros e Electronicos.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</si>
</sst>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MTn&quot;_ ;_ * \(#,##0.00\)\ &quot;MTn&quot;_ ;_ * &quot;-&quot;??_)\ &quot;MTn&quot;_ ;_ @_ "/>
    <numFmt numFmtId="164" formatCode="_-* #,##0.00\ [$€-816]_-;\-* #,##0.00\ [$€-816]_-;_-* &quot;-&quot;??\ [$€-816]_-;_-@_-"/>
    <numFmt numFmtId="165" formatCode="#,##0.00\ &quot;MTn&quot;"/>
    <numFmt numFmtId="166" formatCode="_ * #,##0.00_)\ [$USD]_ ;_ * \(#,##0.00\)\ [$USD]_ ;_ * &quot;-&quot;??_)\ [$USD]_ ;_ @_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 (corpo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theme="1"/>
        <bgColor rgb="FFD9E1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14" fontId="0" fillId="0" borderId="0" xfId="0" applyNumberFormat="1"/>
    <xf numFmtId="44" fontId="0" fillId="0" borderId="0" xfId="0" applyNumberFormat="1"/>
    <xf numFmtId="164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4" fontId="0" fillId="0" borderId="1" xfId="0" applyNumberFormat="1" applyBorder="1"/>
    <xf numFmtId="4" fontId="0" fillId="5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 vertical="top" wrapText="1"/>
    </xf>
    <xf numFmtId="44" fontId="0" fillId="2" borderId="1" xfId="0" applyNumberFormat="1" applyFill="1" applyBorder="1"/>
    <xf numFmtId="0" fontId="0" fillId="0" borderId="0" xfId="0" applyNumberFormat="1"/>
    <xf numFmtId="10" fontId="0" fillId="0" borderId="0" xfId="0" applyNumberFormat="1"/>
    <xf numFmtId="0" fontId="6" fillId="0" borderId="0" xfId="0" applyFont="1"/>
    <xf numFmtId="0" fontId="7" fillId="6" borderId="2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/>
    <xf numFmtId="4" fontId="8" fillId="0" borderId="0" xfId="0" applyNumberFormat="1" applyFont="1"/>
    <xf numFmtId="0" fontId="7" fillId="6" borderId="3" xfId="0" applyFont="1" applyFill="1" applyBorder="1" applyAlignment="1">
      <alignment horizontal="left"/>
    </xf>
    <xf numFmtId="0" fontId="0" fillId="0" borderId="0" xfId="0" applyAlignment="1">
      <alignment vertical="top" wrapText="1"/>
    </xf>
    <xf numFmtId="4" fontId="7" fillId="6" borderId="3" xfId="0" applyNumberFormat="1" applyFont="1" applyFill="1" applyBorder="1"/>
    <xf numFmtId="0" fontId="7" fillId="7" borderId="2" xfId="0" applyFont="1" applyFill="1" applyBorder="1"/>
    <xf numFmtId="0" fontId="0" fillId="0" borderId="0" xfId="0" applyAlignment="1">
      <alignment vertical="top" wrapText="1"/>
    </xf>
    <xf numFmtId="10" fontId="8" fillId="0" borderId="0" xfId="0" applyNumberFormat="1" applyFont="1"/>
    <xf numFmtId="10" fontId="7" fillId="6" borderId="3" xfId="0" applyNumberFormat="1" applyFont="1" applyFill="1" applyBorder="1"/>
    <xf numFmtId="0" fontId="2" fillId="0" borderId="0" xfId="0" applyFont="1" applyAlignment="1">
      <alignment vertical="top"/>
    </xf>
  </cellXfs>
  <cellStyles count="2">
    <cellStyle name="Moeda" xfId="1" builtinId="4"/>
    <cellStyle name="Normal" xfId="0" builtinId="0"/>
  </cellStyles>
  <dxfs count="21"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14" formatCode="0.00%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19" formatCode="dd/mm/yy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Percentagens</a:t>
            </a:r>
            <a:r>
              <a:rPr lang="en-US" b="1" baseline="0"/>
              <a:t> em termos de valor de vendas p/metodo de pagamento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'DinamicTablesAndGrafics|Analses'!$B$40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'DinamicTablesAndGrafics|Analses'!$A$41:$A$44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'DinamicTablesAndGrafics|Analses'!$B$41:$B$44</c:f>
              <c:numCache>
                <c:formatCode>0.00%</c:formatCode>
                <c:ptCount val="3"/>
                <c:pt idx="0">
                  <c:v>0.63512753536305122</c:v>
                </c:pt>
                <c:pt idx="1">
                  <c:v>0.1008954564382691</c:v>
                </c:pt>
                <c:pt idx="2">
                  <c:v>0.26397700819867975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4-8447-9A04-D59553373F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Percentagens</a:t>
            </a:r>
            <a:r>
              <a:rPr lang="en-US" b="1" baseline="0"/>
              <a:t> em termos de valor de vendas p/metodo de pagamento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25400">
              <a:schemeClr val="accent1">
                <a:alpha val="37000"/>
              </a:schemeClr>
            </a:glow>
            <a:outerShdw blurRad="50800" dist="50800" dir="11400000" sx="7000" sy="7000" algn="ctr" rotWithShape="0">
              <a:srgbClr val="000000">
                <a:alpha val="43137"/>
              </a:srgbClr>
            </a:outerShdw>
            <a:softEdge rad="0"/>
          </a:effectLst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25400">
              <a:schemeClr val="accent1">
                <a:alpha val="37000"/>
              </a:schemeClr>
            </a:glow>
            <a:outerShdw blurRad="50800" dist="50800" dir="11400000" sx="7000" sy="7000" algn="ctr" rotWithShape="0">
              <a:srgbClr val="000000">
                <a:alpha val="43137"/>
              </a:srgbClr>
            </a:outerShdw>
            <a:softEdge rad="0"/>
          </a:effectLst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25400">
              <a:schemeClr val="accent1">
                <a:alpha val="37000"/>
              </a:schemeClr>
            </a:glow>
            <a:outerShdw blurRad="50800" dist="50800" dir="11400000" sx="7000" sy="7000" algn="ctr" rotWithShape="0">
              <a:srgbClr val="000000">
                <a:alpha val="43137"/>
              </a:srgbClr>
            </a:outerShdw>
            <a:softEdge rad="0"/>
          </a:effectLst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>
            <a:glow rad="25400">
              <a:schemeClr val="accent1">
                <a:alpha val="37000"/>
              </a:schemeClr>
            </a:glow>
            <a:outerShdw blurRad="50800" dist="50800" dir="11400000" sx="7000" sy="7000" algn="ctr" rotWithShape="0">
              <a:srgbClr val="000000">
                <a:alpha val="43137"/>
              </a:srgbClr>
            </a:outerShdw>
            <a:softEdge rad="0"/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'DinamicTablesAndGrafics|Analses'!$B$40</c:f>
              <c:strCache>
                <c:ptCount val="1"/>
                <c:pt idx="0">
                  <c:v>Total</c:v>
                </c:pt>
              </c:strCache>
            </c:strRef>
          </c:tx>
          <c:spPr>
            <a:effectLst>
              <a:glow rad="25400">
                <a:schemeClr val="accent1">
                  <a:alpha val="37000"/>
                </a:schemeClr>
              </a:glow>
              <a:outerShdw blurRad="50800" dist="50800" dir="11400000" sx="7000" sy="7000" algn="ctr" rotWithShape="0">
                <a:srgbClr val="000000">
                  <a:alpha val="43137"/>
                </a:srgbClr>
              </a:outerShdw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>
                <a:glow rad="25400">
                  <a:schemeClr val="accent1">
                    <a:alpha val="37000"/>
                  </a:schemeClr>
                </a:glow>
                <a:outerShdw blurRad="50800" dist="50800" dir="11400000" sx="7000" sy="7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1-1205-C94F-AAEC-E753F96F3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>
                <a:glow rad="25400">
                  <a:schemeClr val="accent1">
                    <a:alpha val="37000"/>
                  </a:schemeClr>
                </a:glow>
                <a:outerShdw blurRad="50800" dist="50800" dir="11400000" sx="7000" sy="7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3-1205-C94F-AAEC-E753F96F3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>
                <a:glow rad="25400">
                  <a:schemeClr val="accent1">
                    <a:alpha val="37000"/>
                  </a:schemeClr>
                </a:glow>
                <a:outerShdw blurRad="50800" dist="50800" dir="11400000" sx="7000" sy="7000" algn="ctr" rotWithShape="0">
                  <a:srgbClr val="000000">
                    <a:alpha val="43137"/>
                  </a:srgbClr>
                </a:outerShdw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1205-C94F-AAEC-E753F96F3EB6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'DinamicTablesAndGrafics|Analses'!$A$41:$A$44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'DinamicTablesAndGrafics|Analses'!$B$41:$B$44</c:f>
              <c:numCache>
                <c:formatCode>0.00%</c:formatCode>
                <c:ptCount val="3"/>
                <c:pt idx="0">
                  <c:v>0.63512753536305122</c:v>
                </c:pt>
                <c:pt idx="1">
                  <c:v>0.1008954564382691</c:v>
                </c:pt>
                <c:pt idx="2">
                  <c:v>0.26397700819867975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05-C94F-AAEC-E753F96F3E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Número de vendas por metodo de pagamento em cada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'DinamicTablesAndGrafics|Analses'!$B$3:$B$4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'DinamicTablesAndGrafics|Analses'!$B$5:$B$8</c:f>
              <c:numCache>
                <c:formatCode>General</c:formatCode>
                <c:ptCount val="3"/>
                <c:pt idx="0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8-BC43-863A-09EC647EC015}"/>
            </c:ext>
          </c:extLst>
        </c:ser>
        <c:ser>
          <c:idx val="1"/>
          <c:order val="1"/>
          <c:tx>
            <c:strRef>
              <c:f>'DinamicTablesAndGrafics|Analses'!$C$3:$C$4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'DinamicTablesAndGrafics|Analses'!$C$5:$C$8</c:f>
              <c:numCache>
                <c:formatCode>General</c:formatCode>
                <c:ptCount val="3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8-BC43-863A-09EC647EC015}"/>
            </c:ext>
          </c:extLst>
        </c:ser>
        <c:ser>
          <c:idx val="2"/>
          <c:order val="2"/>
          <c:tx>
            <c:strRef>
              <c:f>'DinamicTablesAndGrafics|Analses'!$D$3:$D$4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'DinamicTablesAndGrafics|Analses'!$D$5:$D$8</c:f>
              <c:numCache>
                <c:formatCode>General</c:formatCode>
                <c:ptCount val="3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8-BC43-863A-09EC647EC0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391775"/>
        <c:axId val="77507039"/>
      </c:barChart>
      <c:catAx>
        <c:axId val="1113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77507039"/>
        <c:crosses val="autoZero"/>
        <c:auto val="1"/>
        <c:lblAlgn val="ctr"/>
        <c:lblOffset val="100"/>
        <c:noMultiLvlLbl val="0"/>
      </c:catAx>
      <c:valAx>
        <c:axId val="77507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3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Valor ganho por metodo de pagamento em cada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'DinamicTablesAndGrafics|Analses'!$B$13:$B$14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'DinamicTablesAndGrafics|Analses'!$B$15:$B$18</c:f>
              <c:numCache>
                <c:formatCode>#,##0.00</c:formatCode>
                <c:ptCount val="3"/>
                <c:pt idx="0">
                  <c:v>14326.519999999997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9-704D-9163-BA6351FE3EB7}"/>
            </c:ext>
          </c:extLst>
        </c:ser>
        <c:ser>
          <c:idx val="1"/>
          <c:order val="1"/>
          <c:tx>
            <c:strRef>
              <c:f>'DinamicTablesAndGrafics|Analses'!$C$13:$C$14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'DinamicTablesAndGrafics|Analses'!$C$15:$C$18</c:f>
              <c:numCache>
                <c:formatCode>#,##0.00</c:formatCode>
                <c:ptCount val="3"/>
                <c:pt idx="0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9-704D-9163-BA6351FE3EB7}"/>
            </c:ext>
          </c:extLst>
        </c:ser>
        <c:ser>
          <c:idx val="2"/>
          <c:order val="2"/>
          <c:tx>
            <c:strRef>
              <c:f>'DinamicTablesAndGrafics|Analses'!$D$13:$D$14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'DinamicTablesAndGrafics|Analses'!$D$15:$D$18</c:f>
              <c:numCache>
                <c:formatCode>#,##0.00</c:formatCode>
                <c:ptCount val="3"/>
                <c:pt idx="1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9-704D-9163-BA6351FE3EB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49436048"/>
        <c:axId val="1766977040"/>
      </c:barChart>
      <c:catAx>
        <c:axId val="17494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66977040"/>
        <c:crosses val="autoZero"/>
        <c:auto val="1"/>
        <c:lblAlgn val="ctr"/>
        <c:lblOffset val="100"/>
        <c:noMultiLvlLbl val="0"/>
      </c:catAx>
      <c:valAx>
        <c:axId val="176697704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7494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Numero de Vendas por cada cateria em cada</a:t>
            </a:r>
            <a:r>
              <a:rPr lang="pt-PT" b="1" baseline="0">
                <a:solidFill>
                  <a:schemeClr val="tx1"/>
                </a:solidFill>
              </a:rPr>
              <a:t> categoria</a:t>
            </a:r>
            <a:endParaRPr lang="pt-PT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'DinamicTablesAndGrafics|Analses'!$B$52:$B$53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'DinamicTablesAndGrafics|Analses'!$B$54:$B$60</c:f>
              <c:numCache>
                <c:formatCode>General</c:formatCode>
                <c:ptCount val="6"/>
                <c:pt idx="1">
                  <c:v>40</c:v>
                </c:pt>
                <c:pt idx="3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C6-1B49-A339-93824DBDD922}"/>
            </c:ext>
          </c:extLst>
        </c:ser>
        <c:ser>
          <c:idx val="1"/>
          <c:order val="1"/>
          <c:tx>
            <c:strRef>
              <c:f>'DinamicTablesAndGrafics|Analses'!$C$52:$C$53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'DinamicTablesAndGrafics|Analses'!$C$54:$C$60</c:f>
              <c:numCache>
                <c:formatCode>General</c:formatCode>
                <c:ptCount val="6"/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C6-1B49-A339-93824DBDD922}"/>
            </c:ext>
          </c:extLst>
        </c:ser>
        <c:ser>
          <c:idx val="2"/>
          <c:order val="2"/>
          <c:tx>
            <c:strRef>
              <c:f>'DinamicTablesAndGrafics|Analses'!$D$52:$D$53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'DinamicTablesAndGrafics|Analses'!$D$54:$D$60</c:f>
              <c:numCache>
                <c:formatCode>General</c:formatCode>
                <c:ptCount val="6"/>
                <c:pt idx="0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C6-1B49-A339-93824DBDD92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297024"/>
        <c:axId val="1772171872"/>
      </c:barChart>
      <c:catAx>
        <c:axId val="1772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72171872"/>
        <c:crosses val="autoZero"/>
        <c:auto val="1"/>
        <c:lblAlgn val="ctr"/>
        <c:lblOffset val="100"/>
        <c:noMultiLvlLbl val="0"/>
      </c:catAx>
      <c:valAx>
        <c:axId val="177217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297024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Número de vendas por metodo de pagamento em cada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'DinamicTablesAndGrafics|Analses'!$B$3:$B$4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'DinamicTablesAndGrafics|Analses'!$B$5:$B$8</c:f>
              <c:numCache>
                <c:formatCode>General</c:formatCode>
                <c:ptCount val="3"/>
                <c:pt idx="0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A-924F-AFC4-F503A92B510D}"/>
            </c:ext>
          </c:extLst>
        </c:ser>
        <c:ser>
          <c:idx val="1"/>
          <c:order val="1"/>
          <c:tx>
            <c:strRef>
              <c:f>'DinamicTablesAndGrafics|Analses'!$C$3:$C$4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'DinamicTablesAndGrafics|Analses'!$C$5:$C$8</c:f>
              <c:numCache>
                <c:formatCode>General</c:formatCode>
                <c:ptCount val="3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A-924F-AFC4-F503A92B510D}"/>
            </c:ext>
          </c:extLst>
        </c:ser>
        <c:ser>
          <c:idx val="2"/>
          <c:order val="2"/>
          <c:tx>
            <c:strRef>
              <c:f>'DinamicTablesAndGrafics|Analses'!$D$3:$D$4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'DinamicTablesAndGrafics|Analses'!$D$5:$D$8</c:f>
              <c:numCache>
                <c:formatCode>General</c:formatCode>
                <c:ptCount val="3"/>
                <c:pt idx="1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5A-924F-AFC4-F503A92B51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1391775"/>
        <c:axId val="77507039"/>
      </c:barChart>
      <c:catAx>
        <c:axId val="11139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77507039"/>
        <c:crosses val="autoZero"/>
        <c:auto val="1"/>
        <c:lblAlgn val="ctr"/>
        <c:lblOffset val="100"/>
        <c:noMultiLvlLbl val="0"/>
      </c:catAx>
      <c:valAx>
        <c:axId val="775070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39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>
                <a:solidFill>
                  <a:schemeClr val="tx1"/>
                </a:solidFill>
              </a:rPr>
              <a:t>Valor ganho por metodo de pagamento em cada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'DinamicTablesAndGrafics|Analses'!$B$13:$B$14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'DinamicTablesAndGrafics|Analses'!$B$15:$B$18</c:f>
              <c:numCache>
                <c:formatCode>#,##0.00</c:formatCode>
                <c:ptCount val="3"/>
                <c:pt idx="0">
                  <c:v>14326.519999999997</c:v>
                </c:pt>
                <c:pt idx="2">
                  <c:v>36844.340000000018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80-6745-97BF-5A3A0469D29E}"/>
            </c:ext>
          </c:extLst>
        </c:ser>
        <c:ser>
          <c:idx val="1"/>
          <c:order val="1"/>
          <c:tx>
            <c:strRef>
              <c:f>'DinamicTablesAndGrafics|Analses'!$C$13:$C$14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'DinamicTablesAndGrafics|Analses'!$C$15:$C$18</c:f>
              <c:numCache>
                <c:formatCode>#,##0.00</c:formatCode>
                <c:ptCount val="3"/>
                <c:pt idx="0">
                  <c:v>8128.9300000000012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80-6745-97BF-5A3A0469D29E}"/>
            </c:ext>
          </c:extLst>
        </c:ser>
        <c:ser>
          <c:idx val="2"/>
          <c:order val="2"/>
          <c:tx>
            <c:strRef>
              <c:f>'DinamicTablesAndGrafics|Analses'!$D$13:$D$14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'DinamicTablesAndGrafics|Analses'!$A$15:$A$18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'DinamicTablesAndGrafics|Analses'!$D$15:$D$18</c:f>
              <c:numCache>
                <c:formatCode>#,##0.00</c:formatCode>
                <c:ptCount val="3"/>
                <c:pt idx="1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80-6745-97BF-5A3A0469D29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49436048"/>
        <c:axId val="1766977040"/>
      </c:barChart>
      <c:catAx>
        <c:axId val="17494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66977040"/>
        <c:crosses val="autoZero"/>
        <c:auto val="1"/>
        <c:lblAlgn val="ctr"/>
        <c:lblOffset val="100"/>
        <c:noMultiLvlLbl val="0"/>
      </c:catAx>
      <c:valAx>
        <c:axId val="176697704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74943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% por metodo de pagamentos em região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'DinamicTablesAndGrafics|Analses'!$N$3:$N$4</c:f>
              <c:strCache>
                <c:ptCount val="1"/>
                <c:pt idx="0">
                  <c:v>Asia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'DinamicTablesAndGrafics|Analses'!$M$5:$M$8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'DinamicTablesAndGrafics|Analses'!$N$5:$N$8</c:f>
              <c:numCache>
                <c:formatCode>0.00%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8-AC4D-822A-5F75F80ABCAE}"/>
            </c:ext>
          </c:extLst>
        </c:ser>
        <c:ser>
          <c:idx val="1"/>
          <c:order val="1"/>
          <c:tx>
            <c:strRef>
              <c:f>'DinamicTablesAndGrafics|Analses'!$O$3:$O$4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'DinamicTablesAndGrafics|Analses'!$M$5:$M$8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'DinamicTablesAndGrafics|Analses'!$O$5:$O$8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8-AC4D-822A-5F75F80ABCAE}"/>
            </c:ext>
          </c:extLst>
        </c:ser>
        <c:ser>
          <c:idx val="2"/>
          <c:order val="2"/>
          <c:tx>
            <c:strRef>
              <c:f>'DinamicTablesAndGrafics|Analses'!$P$3:$P$4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'DinamicTablesAndGrafics|Analses'!$M$5:$M$8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'DinamicTablesAndGrafics|Analses'!$P$5:$P$8</c:f>
              <c:numCache>
                <c:formatCode>0.00%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78-AC4D-822A-5F75F80AB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96436016"/>
        <c:axId val="1796502448"/>
      </c:barChart>
      <c:catAx>
        <c:axId val="179643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96502448"/>
        <c:crosses val="autoZero"/>
        <c:auto val="1"/>
        <c:lblAlgn val="ctr"/>
        <c:lblOffset val="100"/>
        <c:noMultiLvlLbl val="0"/>
      </c:catAx>
      <c:valAx>
        <c:axId val="179650244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79643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[ANALiSES.xlsx]DinamicTablesAndGrafics|Analses!Tabela Dinâmica6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MZ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'DinamicTablesAndGrafics|Analses'!$B$52:$B$53</c:f>
              <c:strCache>
                <c:ptCount val="1"/>
                <c:pt idx="0">
                  <c:v>Credit Card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'DinamicTablesAndGrafics|Analses'!$B$54:$B$60</c:f>
              <c:numCache>
                <c:formatCode>General</c:formatCode>
                <c:ptCount val="6"/>
                <c:pt idx="1">
                  <c:v>40</c:v>
                </c:pt>
                <c:pt idx="3">
                  <c:v>40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E4-6248-87F6-BFDDE60A665E}"/>
            </c:ext>
          </c:extLst>
        </c:ser>
        <c:ser>
          <c:idx val="1"/>
          <c:order val="1"/>
          <c:tx>
            <c:strRef>
              <c:f>'DinamicTablesAndGrafics|Analses'!$C$52:$C$53</c:f>
              <c:strCache>
                <c:ptCount val="1"/>
                <c:pt idx="0">
                  <c:v>Debit Card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'DinamicTablesAndGrafics|Analses'!$C$54:$C$60</c:f>
              <c:numCache>
                <c:formatCode>General</c:formatCode>
                <c:ptCount val="6"/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E4-6248-87F6-BFDDE60A665E}"/>
            </c:ext>
          </c:extLst>
        </c:ser>
        <c:ser>
          <c:idx val="2"/>
          <c:order val="2"/>
          <c:tx>
            <c:strRef>
              <c:f>'DinamicTablesAndGrafics|Analses'!$D$52:$D$53</c:f>
              <c:strCache>
                <c:ptCount val="1"/>
                <c:pt idx="0">
                  <c:v>PayPal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'DinamicTablesAndGrafics|Analses'!$A$54:$A$60</c:f>
              <c:strCache>
                <c:ptCount val="6"/>
                <c:pt idx="0">
                  <c:v>Beauty Products</c:v>
                </c:pt>
                <c:pt idx="1">
                  <c:v>Books</c:v>
                </c:pt>
                <c:pt idx="2">
                  <c:v>Clothing</c:v>
                </c:pt>
                <c:pt idx="3">
                  <c:v>Electronics</c:v>
                </c:pt>
                <c:pt idx="4">
                  <c:v>Home Appliances</c:v>
                </c:pt>
                <c:pt idx="5">
                  <c:v>Sports</c:v>
                </c:pt>
              </c:strCache>
            </c:strRef>
          </c:cat>
          <c:val>
            <c:numRef>
              <c:f>'DinamicTablesAndGrafics|Analses'!$D$54:$D$60</c:f>
              <c:numCache>
                <c:formatCode>General</c:formatCode>
                <c:ptCount val="6"/>
                <c:pt idx="0">
                  <c:v>40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E4-6248-87F6-BFDDE60A66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772297024"/>
        <c:axId val="1772171872"/>
      </c:barChart>
      <c:catAx>
        <c:axId val="177229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72171872"/>
        <c:crosses val="autoZero"/>
        <c:auto val="1"/>
        <c:lblAlgn val="ctr"/>
        <c:lblOffset val="100"/>
        <c:noMultiLvlLbl val="0"/>
      </c:catAx>
      <c:valAx>
        <c:axId val="1772171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7229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Metodos</a:t>
            </a:r>
            <a:r>
              <a:rPr lang="pt-PT" baseline="0"/>
              <a:t> de pagamento em nr de compras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sx="13000" sy="13000" algn="ctr" rotWithShape="0">
                  <a:srgbClr val="000000">
                    <a:alpha val="43137"/>
                  </a:srgbClr>
                </a:outerShdw>
                <a:softEdge rad="242495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7D9-9D41-A5B9-6BEDB1D0C6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0F3-4349-A178-C83AC27279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0F3-4349-A178-C83AC272794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dadostransformados!$N$2:$N$4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9-9D41-A5B9-6BEDB1D0C6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282158"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Receitas por 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dadostransformados!$O$2:$O$4</c:f>
              <c:numCache>
                <c:formatCode>#,##0.00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0-6548-87AB-0FAA2B4B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989728"/>
        <c:axId val="19121473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dadostransformados!$N$2:$N$4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00-6548-87AB-0FAA2B4B7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554896"/>
        <c:axId val="1869763680"/>
      </c:lineChart>
      <c:catAx>
        <c:axId val="17425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869763680"/>
        <c:crosses val="autoZero"/>
        <c:auto val="1"/>
        <c:lblAlgn val="ctr"/>
        <c:lblOffset val="100"/>
        <c:noMultiLvlLbl val="0"/>
      </c:catAx>
      <c:valAx>
        <c:axId val="186976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42554896"/>
        <c:crosses val="autoZero"/>
        <c:crossBetween val="between"/>
      </c:valAx>
      <c:valAx>
        <c:axId val="191214731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911989728"/>
        <c:crosses val="max"/>
        <c:crossBetween val="between"/>
      </c:valAx>
      <c:catAx>
        <c:axId val="19119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4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Metodos</a:t>
            </a:r>
            <a:r>
              <a:rPr lang="pt-PT" baseline="0"/>
              <a:t> de pagamento eM nR de compras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0800" dist="50800" dir="5400000" sx="13000" sy="13000" algn="ctr" rotWithShape="0">
                  <a:srgbClr val="000000">
                    <a:alpha val="43137"/>
                  </a:srgbClr>
                </a:outerShdw>
                <a:softEdge rad="242495"/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BD-1746-96E9-8916A8D341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BD-1746-96E9-8916A8D341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BD-1746-96E9-8916A8D3416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dadostransformados!$N$2:$N$4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D-1746-96E9-8916A8D341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42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>
      <a:glow rad="282158">
        <a:schemeClr val="accent1">
          <a:alpha val="40000"/>
        </a:schemeClr>
      </a:glow>
      <a:outerShdw blurRad="50800" dist="50800" dir="5400000" sx="1000" sy="1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b="1"/>
              <a:t>Receitas por forma de pagamento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M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dadostransformados!$O$2:$O$4</c:f>
              <c:numCache>
                <c:formatCode>#,##0.00</c:formatCode>
                <c:ptCount val="3"/>
                <c:pt idx="0">
                  <c:v>51170.860000000015</c:v>
                </c:pt>
                <c:pt idx="1">
                  <c:v>8128.9300000000012</c:v>
                </c:pt>
                <c:pt idx="2">
                  <c:v>21268.060000000005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5-4744-A4CD-7FDA9971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11989728"/>
        <c:axId val="191214731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MZ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dadostransformados!$M$2:$M$4</c:f>
              <c:strCache>
                <c:ptCount val="3"/>
                <c:pt idx="0">
                  <c:v>Credit Card</c:v>
                </c:pt>
                <c:pt idx="1">
                  <c:v>Debit Card</c:v>
                </c:pt>
                <c:pt idx="2">
                  <c:v>PayPal</c:v>
                </c:pt>
              </c:strCache>
            </c:strRef>
          </c:cat>
          <c:val>
            <c:numRef>
              <c:f>dadostransformados!$N$2:$N$4</c:f>
              <c:numCache>
                <c:formatCode>General</c:formatCode>
                <c:ptCount val="3"/>
                <c:pt idx="0">
                  <c:v>120</c:v>
                </c:pt>
                <c:pt idx="1">
                  <c:v>40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5-4744-A4CD-7FDA9971F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2554896"/>
        <c:axId val="1869763680"/>
      </c:lineChart>
      <c:catAx>
        <c:axId val="174255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869763680"/>
        <c:crosses val="autoZero"/>
        <c:auto val="1"/>
        <c:lblAlgn val="ctr"/>
        <c:lblOffset val="100"/>
        <c:noMultiLvlLbl val="0"/>
      </c:catAx>
      <c:valAx>
        <c:axId val="1869763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742554896"/>
        <c:crosses val="autoZero"/>
        <c:crossBetween val="between"/>
      </c:valAx>
      <c:valAx>
        <c:axId val="191214731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MZ"/>
          </a:p>
        </c:txPr>
        <c:crossAx val="1911989728"/>
        <c:crosses val="max"/>
        <c:crossBetween val="between"/>
      </c:valAx>
      <c:catAx>
        <c:axId val="1911989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2147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M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35</xdr:row>
      <xdr:rowOff>25400</xdr:rowOff>
    </xdr:from>
    <xdr:to>
      <xdr:col>9</xdr:col>
      <xdr:colOff>323850</xdr:colOff>
      <xdr:row>48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807622F-C2A0-D5E1-90D7-C8327D65E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793750</xdr:colOff>
      <xdr:row>0</xdr:row>
      <xdr:rowOff>0</xdr:rowOff>
    </xdr:from>
    <xdr:to>
      <xdr:col>11</xdr:col>
      <xdr:colOff>196850</xdr:colOff>
      <xdr:row>13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35C5F7D-8A21-DF22-FA8B-12B2E06BC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781050</xdr:colOff>
      <xdr:row>15</xdr:row>
      <xdr:rowOff>25400</xdr:rowOff>
    </xdr:from>
    <xdr:to>
      <xdr:col>11</xdr:col>
      <xdr:colOff>184150</xdr:colOff>
      <xdr:row>28</xdr:row>
      <xdr:rowOff>127000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A7E5696-AAE1-631B-20D1-529AB3A35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146050</xdr:colOff>
      <xdr:row>1</xdr:row>
      <xdr:rowOff>25400</xdr:rowOff>
    </xdr:from>
    <xdr:to>
      <xdr:col>22</xdr:col>
      <xdr:colOff>463550</xdr:colOff>
      <xdr:row>14</xdr:row>
      <xdr:rowOff>88900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60C5BF4-1EF3-3758-FDD0-B444514BD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438150</xdr:colOff>
      <xdr:row>50</xdr:row>
      <xdr:rowOff>38100</xdr:rowOff>
    </xdr:from>
    <xdr:to>
      <xdr:col>10</xdr:col>
      <xdr:colOff>95250</xdr:colOff>
      <xdr:row>63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02827F0-F822-C14B-EA88-6B44B87FF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48846</xdr:colOff>
      <xdr:row>5</xdr:row>
      <xdr:rowOff>186592</xdr:rowOff>
    </xdr:from>
    <xdr:to>
      <xdr:col>14</xdr:col>
      <xdr:colOff>762000</xdr:colOff>
      <xdr:row>23</xdr:row>
      <xdr:rowOff>151423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85DB8D-5479-333D-7F27-52106BAE3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244230</xdr:colOff>
      <xdr:row>8</xdr:row>
      <xdr:rowOff>30285</xdr:rowOff>
    </xdr:from>
    <xdr:to>
      <xdr:col>18</xdr:col>
      <xdr:colOff>703384</xdr:colOff>
      <xdr:row>21</xdr:row>
      <xdr:rowOff>106485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AF2C5B4-716D-E0ED-0E15-31A4034AC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6</xdr:row>
      <xdr:rowOff>152400</xdr:rowOff>
    </xdr:from>
    <xdr:to>
      <xdr:col>5</xdr:col>
      <xdr:colOff>457200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FF6847-13BB-8544-86E2-84E5003C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177800</xdr:colOff>
      <xdr:row>8</xdr:row>
      <xdr:rowOff>12700</xdr:rowOff>
    </xdr:from>
    <xdr:to>
      <xdr:col>11</xdr:col>
      <xdr:colOff>228600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EDE3FD-D686-D346-8BD1-D4C4989C0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29</xdr:row>
      <xdr:rowOff>76200</xdr:rowOff>
    </xdr:from>
    <xdr:to>
      <xdr:col>5</xdr:col>
      <xdr:colOff>457200</xdr:colOff>
      <xdr:row>42</xdr:row>
      <xdr:rowOff>177800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DEB9135-4527-8645-BF4A-AEAD8ED8BC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190500</xdr:rowOff>
    </xdr:from>
    <xdr:to>
      <xdr:col>5</xdr:col>
      <xdr:colOff>444500</xdr:colOff>
      <xdr:row>63</xdr:row>
      <xdr:rowOff>88900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8427CE9-2FA3-C348-96C1-E7F049896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444500</xdr:colOff>
      <xdr:row>63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A257CEC-7972-B14C-BCF8-D41023B9A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69</xdr:row>
      <xdr:rowOff>12700</xdr:rowOff>
    </xdr:from>
    <xdr:to>
      <xdr:col>5</xdr:col>
      <xdr:colOff>774700</xdr:colOff>
      <xdr:row>82</xdr:row>
      <xdr:rowOff>114300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8E800DE-D72C-5242-A738-0E31091CC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41.006830555554" createdVersion="8" refreshedVersion="8" minRefreshableVersion="3" recordCount="240" xr:uid="{9BB4D685-B4C9-9349-AAE6-B212DAFECDE7}">
  <cacheSource type="worksheet">
    <worksheetSource name="Tabela2"/>
  </cacheSource>
  <cacheFields count="10">
    <cacheField name="Transaction ID" numFmtId="0">
      <sharedItems containsSemiMixedTypes="0" containsString="0" containsNumber="1" containsInteger="1" minValue="10001" maxValue="10240"/>
    </cacheField>
    <cacheField name="Date" numFmtId="14">
      <sharedItems containsSemiMixedTypes="0" containsNonDate="0" containsDate="1" containsString="0" minDate="2024-01-01T00:00:00" maxDate="2024-08-28T00:00:00"/>
    </cacheField>
    <cacheField name="Product Category" numFmtId="49">
      <sharedItems count="6">
        <s v="Electronics"/>
        <s v="Home Appliances"/>
        <s v="Clothing"/>
        <s v="Books"/>
        <s v="Beauty Products"/>
        <s v="Sports"/>
      </sharedItems>
    </cacheField>
    <cacheField name="Product Name" numFmtId="49">
      <sharedItems count="232">
        <s v="iPhone 14 Pro"/>
        <s v="Dyson V11 Vacuum"/>
        <s v="Levi's 501 Jeans"/>
        <s v="The Da Vinci Code"/>
        <s v="Neutrogena Skincare Set"/>
        <s v="Wilson Evolution Basketball"/>
        <s v="MacBook Pro 16-inch"/>
        <s v="Blueair Classic 480i"/>
        <s v="Nike Air Force 1"/>
        <s v="Dune by Frank Herbert"/>
        <s v="Chanel No. 5 Perfume"/>
        <s v="Babolat Pure Drive Tennis Racket"/>
        <s v="Samsung Galaxy Tab S8"/>
        <s v="Keurig K-Elite Coffee Maker"/>
        <s v="North Face Down Jacket"/>
        <s v="Salt, Fat, Acid, Heat by Samin Nosrat"/>
        <s v="Dyson Supersonic Hair Dryer"/>
        <s v="Manduka PRO Yoga Mat"/>
        <s v="Garmin Forerunner 945"/>
        <s v="Ninja Professional Blender"/>
        <s v="Zara Summer Dress"/>
        <s v="Gone Girl by Gillian Flynn"/>
        <s v="Olay Regenerist Face Cream"/>
        <s v="Adidas FIFA World Cup Football"/>
        <s v="Bose QuietComfort 35 Headphones"/>
        <s v="Panasonic NN-SN966S Microwave"/>
        <s v="Adidas Ultraboost Shoes"/>
        <s v="Pride and Prejudice by Jane Austen"/>
        <s v="MAC Ruby Woo Lipstick"/>
        <s v="Nike Air Zoom Pegasus 37"/>
        <s v="Sony WH-1000XM4 Headphones"/>
        <s v="Instant Pot Duo"/>
        <s v="Under Armour HeatGear T-Shirt"/>
        <s v="1984 by George Orwell"/>
        <s v="L'Oreal Revitalift Serum"/>
        <s v="Peloton Bike"/>
        <s v="Apple Watch Series 8"/>
        <s v="Roomba i7+"/>
        <s v="Columbia Fleece Jacket"/>
        <s v="Harry Potter and the Sorcerer's Stone"/>
        <s v="Estee Lauder Advanced Night Repair"/>
        <s v="Fitbit Charge 5"/>
        <s v="GoPro HERO10 Black"/>
        <s v="Nespresso VertuoPlus"/>
        <s v="Patagonia Better Sweater"/>
        <s v="Becoming by Michelle Obama"/>
        <s v="Clinique Moisture Surge"/>
        <s v="Yeti Rambler Tumbler"/>
        <s v="Kindle Paperwhite"/>
        <s v="Breville Smart Oven"/>
        <s v="Ray-Ban Aviator Sunglasses"/>
        <s v="The Silent Patient by Alex Michaelides"/>
        <s v="Shiseido Ultimate Sun Protector"/>
        <s v="Titleist Pro V1 Golf Balls"/>
        <s v="Anker PowerCore Portable Charger"/>
        <s v="KitchenAid Artisan Stand Mixer"/>
        <s v="Calvin Klein Boxer Briefs"/>
        <s v="Educated by Tara Westover"/>
        <s v="Anastasia Beverly Hills Brow Wiz"/>
        <s v="Hyperice Hypervolt Massager"/>
        <s v="Nintendo Switch"/>
        <s v="Philips Airfryer XXL"/>
        <s v="Hanes ComfortSoft T-Shirt"/>
        <s v="Where the Crawdads Sing by Delia Owens"/>
        <s v="Lancome La Vie Est Belle"/>
        <s v="Garmin Edge 530"/>
        <s v="Samsung QLED 4K TV"/>
        <s v="Eufy RoboVac 11S"/>
        <s v="Puma Suede Classic Sneakers"/>
        <s v="The Great Gatsby by F. Scott Fitzgerald"/>
        <s v="Drunk Elephant C-Firma Day Serum"/>
        <s v="Nike Metcon 6"/>
        <s v="HP Spectre x360 Laptop"/>
        <s v="De'Longhi Magnifica Espresso Machine"/>
        <s v="Tommy Hilfiger Polo Shirt"/>
        <s v="To Kill a Mockingbird by Harper Lee"/>
        <s v="Glossier Boy Brow"/>
        <s v="Rogue Fitness Kettlebell"/>
        <s v="Apple AirPods Pro"/>
        <s v="Dyson Pure Cool Link"/>
        <s v="Levi's Trucker Jacket"/>
        <s v="The Hobbit by J.R.R. Tolkien"/>
        <s v="Charlotte Tilbury Magic Cream"/>
        <s v="Spalding NBA Street Basketball"/>
        <s v="Ring Video Doorbell"/>
        <s v="LG OLED TV"/>
        <s v="Uniqlo Ultra Light Down Jacket"/>
        <s v="The Catcher in the Rye by J.D. Salinger"/>
        <s v="Sunday Riley Good Genes"/>
        <s v="On Running Cloud Shoes"/>
        <s v="Logitech MX Master 3 Mouse"/>
        <s v="Instant Pot Duo Crisp"/>
        <s v="Adidas Originals Superstar Sneakers"/>
        <s v="The Alchemist by Paulo Coelho"/>
        <s v="Tatcha The Water Cream"/>
        <s v="Garmin Fenix 6X Pro"/>
        <s v="Bose SoundLink Revolve+ Speaker"/>
        <s v="Vitamix Explorian Blender"/>
        <s v="Gap Essential Crewneck T-Shirt"/>
        <s v="The Power of Now by Eckhart Tolle"/>
        <s v="Kiehl's Midnight Recovery Concentrate"/>
        <s v="Under Armour HOVR Sonic 4 Shoes"/>
        <s v="Canon EOS R5 Camera"/>
        <s v="Shark IQ Robot Vacuum"/>
        <s v="H&amp;M Slim Fit Jeans"/>
        <s v="The Girl on the Train by Paula Hawkins"/>
        <s v="The Ordinary Niacinamide Serum"/>
        <s v="Bowflex SelectTech 552 Dumbbells"/>
        <s v="Google Nest Hub Max"/>
        <s v="Cuisinart Griddler Deluxe"/>
        <s v="Old Navy Relaxed-Fit T-Shirt"/>
        <s v="Sapiens: A Brief History of Humankind by Yuval Noah Harari"/>
        <s v="Biore UV Aqua Rich Watery Essence Sunscreen"/>
        <s v="Fitbit Versa 3"/>
        <s v="Amazon Echo Show 10"/>
        <s v="Breville Smart Grill"/>
        <s v="Gap High Rise Skinny Jeans"/>
        <s v="Atomic Habits by James Clear"/>
        <s v="CeraVe Hydrating Facial Cleanser"/>
        <s v="YETI Hopper Flip Portable Cooler"/>
        <s v="Apple iPad Air"/>
        <s v="Hamilton Beach FlexBrew Coffee Maker"/>
        <s v="Forever 21 Graphic Tee"/>
        <s v="The Subtle Art of Not Giving a F*ck by Mark Manson"/>
        <s v="NARS Radiant Creamy Concealer"/>
        <s v="Yeti Roadie 24 Cooler"/>
        <s v="Sony PlayStation 5"/>
        <s v="Lululemon Align Leggings"/>
        <s v="The Four Agreements by Don Miguel Ruiz"/>
        <s v="Fenty Beauty Killawatt Highlighter"/>
        <s v="Hydro Flask Wide Mouth Water Bottle"/>
        <s v="Microsoft Surface Laptop 4"/>
        <s v="Keurig K-Mini Coffee Maker"/>
        <s v="Gap Crewneck Sweatshirt"/>
        <s v="Think and Grow Rich by Napoleon Hill"/>
        <s v="The Ordinary Hyaluronic Acid Serum"/>
        <s v="Fitbit Inspire 2"/>
        <s v="Samsung Odyssey G9 Gaming Monitor"/>
        <s v="Instant Pot Ultra"/>
        <s v="Adidas Essential Track Pants"/>
        <s v="The Power of Habit by Charles Duhigg"/>
        <s v="Clinique Dramatically Different Moisturizing Lotion"/>
        <s v="YETI Tundra 45 Cooler"/>
        <s v="Apple AirPods Max"/>
        <s v="Cuisinart Coffee Center"/>
        <s v="Levi's Sherpa Trucker Jacket"/>
        <s v="The Outsiders by S.E. Hinton"/>
        <s v="Laneige Water Sleeping Mask"/>
        <s v="Bose SoundSport Wireless Earbuds"/>
        <s v="Ninja Foodi Pressure Cooker"/>
        <s v="Nike Sportswear Club Fleece Hoodie"/>
        <s v="The Night Circus by Erin Morgenstern"/>
        <s v="GlamGlow Supermud Clearing Treatment"/>
        <s v="Garmin Forerunner 245"/>
        <s v="Google Pixel 6 Pro"/>
        <s v="Breville Nespresso Creatista Plus"/>
        <s v="Under Armour Tech 2.0 T-Shirt"/>
        <s v="The Art of War by Sun Tzu"/>
        <s v="Youth to the People Superfood Antioxidant Cleanser"/>
        <s v="TriggerPoint GRID Foam Roller"/>
        <s v="Apple MacBook Air"/>
        <s v="Cuisinart Custom 14-Cup Food Processor"/>
        <s v="Adidas 3-Stripes Shorts"/>
        <s v="The Hunger Games by Suzanne Collins"/>
        <s v="Neutrogena Hydro Boost Water Gel"/>
        <s v="Yeti Rambler Bottle"/>
        <s v="Samsung Odyssey G7 Gaming Monitor"/>
        <s v="Instant Pot Duo Evo Plus"/>
        <s v="Nike Tempo Running Shorts"/>
        <s v="The Girl with the Dragon Tattoo by Stieg Larsson"/>
        <s v="Paula's Choice Skin Perfecting 2% BHA Liquid Exfoliant"/>
        <s v="Bowflex SelectTech 1090 Adjustable Dumbbells"/>
        <s v="Amazon Fire TV Stick 4K"/>
        <s v="Crock-Pot 6-Quart Slow Cooker"/>
        <s v="Uniqlo Airism Mesh Boxer Briefs"/>
        <s v="The Sun Also Rises by Ernest Hemingway"/>
        <s v="First Aid Beauty Ultra Repair Cream"/>
        <s v="Oakley Holbrook Sunglasses"/>
        <s v="Google Pixelbook Go"/>
        <s v="Dyson V8 Absolute"/>
        <s v="Levi's 511 Slim Fit Jeans"/>
        <s v="The Martian by Andy Weir"/>
        <s v="La Mer Cr√®me de la Mer Moisturizer"/>
        <s v="Polar Vantage V2"/>
        <s v="Sonos Beam Soundbar"/>
        <s v="Anova Precision Cooker"/>
        <s v="Nike Dri-FIT Training Shorts"/>
        <s v="Glossier Cloud Paint"/>
        <s v="TRX All-in-One Suspension Training System"/>
        <s v="Logitech G Pro X Wireless Gaming Headset"/>
        <s v="Breville Smart Coffee Grinder Pro"/>
        <s v="Adidas Ultraboost Running Shoes"/>
        <s v="The Road by Cormac McCarthy"/>
        <s v="Tom Ford Black Orchid Perfume"/>
        <s v="GoPro HERO9 Black"/>
        <s v="Apple TV 4K"/>
        <s v="Instant Pot Duo Nova"/>
        <s v="Gap 1969 Original Fit Jeans"/>
        <s v="The Goldfinch by Donna Tartt"/>
        <s v="Dr. Jart+ Cicapair Tiger Grass Color Correcting Treatment"/>
        <s v="Yeti Tundra Haul Portable Wheeled Cooler"/>
        <s v="Samsung Galaxy Watch 4"/>
        <s v="KitchenAid Stand Mixer"/>
        <s v="Lululemon Wunder Under High-Rise Leggings"/>
        <s v="The Great Alone by Kristin Hannah"/>
        <s v="Caudalie Vinoperfect Radiance Serum"/>
        <s v="Bose SoundLink Color Bluetooth Speaker II"/>
        <s v="Canon EOS Rebel T7i DSLR Camera"/>
        <s v="Uniqlo Airism Seamless Boxer Briefs"/>
        <s v="L'Occitane Shea Butter Hand Cream"/>
        <s v="YETI Tundra 65 Cooler"/>
        <s v="Apple MacBook Pro 16-inch"/>
        <s v="iRobot Braava Jet M6"/>
        <s v="Champion Reverse Weave Hoodie"/>
        <s v="The Nightingale by Kristin Hannah"/>
        <s v="Tarte Shape Tape Concealer"/>
        <s v="Amazon Echo Dot (4th Gen)"/>
        <s v="Philips Sonicare DiamondClean Toothbrush"/>
        <s v="Old Navy Mid-Rise Rockstar Super Skinny Jeans"/>
        <s v="The Ordinary Caffeine Solution 5% + EGCG"/>
        <s v="Fitbit Luxe"/>
        <s v="Google Nest Wifi Router"/>
        <s v="Anova Precision Oven"/>
        <s v="Adidas Originals Trefoil Hoodie"/>
        <s v="Fresh Sugar Lip Treatment"/>
        <s v="Hydro Flask Standard Mouth Water Bottle"/>
        <s v="Bose QuietComfort 35 II Wireless Headphones"/>
        <s v="Nespresso Vertuo Next Coffee and Espresso Maker"/>
        <s v="Nike Air Force 1 Sneakers"/>
        <s v="The Handmaid's Tale by Margaret Atwood"/>
        <s v="Sunday Riley Luna Sleeping Night Oil"/>
        <s v="Yeti Rambler 20 oz Tumbler"/>
      </sharedItems>
    </cacheField>
    <cacheField name="Units Sold" numFmtId="2">
      <sharedItems containsSemiMixedTypes="0" containsString="0" containsNumber="1" containsInteger="1" minValue="1" maxValue="10"/>
    </cacheField>
    <cacheField name="Unit Price" numFmtId="2">
      <sharedItems containsSemiMixedTypes="0" containsString="0" containsNumber="1" minValue="6.5" maxValue="3899.99"/>
    </cacheField>
    <cacheField name="Total Revenue" numFmtId="2">
      <sharedItems containsSemiMixedTypes="0" containsString="0" containsNumber="1" minValue="6.5" maxValue="3899.99"/>
    </cacheField>
    <cacheField name="Desconto" numFmtId="2">
      <sharedItems containsSemiMixedTypes="0" containsString="0" containsNumber="1" containsInteger="1" minValue="0" maxValue="0"/>
    </cacheField>
    <cacheField name="Region" numFmtId="0">
      <sharedItems count="3">
        <s v="North America"/>
        <s v="Europe"/>
        <s v="Asia"/>
      </sharedItems>
    </cacheField>
    <cacheField name="Payment Method" numFmtId="0">
      <sharedItems count="3">
        <s v="Credit Card"/>
        <s v="PayPal"/>
        <s v="Debit Car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n v="10001"/>
    <d v="2024-01-01T00:00:00"/>
    <x v="0"/>
    <x v="0"/>
    <n v="2"/>
    <n v="999.99"/>
    <n v="1999.98"/>
    <n v="0"/>
    <x v="0"/>
    <x v="0"/>
  </r>
  <r>
    <n v="10002"/>
    <d v="2024-01-02T00:00:00"/>
    <x v="1"/>
    <x v="1"/>
    <n v="1"/>
    <n v="499.99"/>
    <n v="499.99"/>
    <n v="0"/>
    <x v="1"/>
    <x v="1"/>
  </r>
  <r>
    <n v="10003"/>
    <d v="2024-01-03T00:00:00"/>
    <x v="2"/>
    <x v="2"/>
    <n v="3"/>
    <n v="69.989999999999995"/>
    <n v="209.97"/>
    <n v="0"/>
    <x v="2"/>
    <x v="2"/>
  </r>
  <r>
    <n v="10004"/>
    <d v="2024-01-04T00:00:00"/>
    <x v="3"/>
    <x v="3"/>
    <n v="4"/>
    <n v="15.99"/>
    <n v="63.96"/>
    <n v="0"/>
    <x v="0"/>
    <x v="0"/>
  </r>
  <r>
    <n v="10005"/>
    <d v="2024-01-05T00:00:00"/>
    <x v="4"/>
    <x v="4"/>
    <n v="1"/>
    <n v="89.99"/>
    <n v="89.99"/>
    <n v="0"/>
    <x v="1"/>
    <x v="1"/>
  </r>
  <r>
    <n v="10006"/>
    <d v="2024-01-06T00:00:00"/>
    <x v="5"/>
    <x v="5"/>
    <n v="5"/>
    <n v="29.99"/>
    <n v="149.94999999999999"/>
    <n v="0"/>
    <x v="2"/>
    <x v="0"/>
  </r>
  <r>
    <n v="10007"/>
    <d v="2024-01-07T00:00:00"/>
    <x v="0"/>
    <x v="6"/>
    <n v="1"/>
    <n v="2499.9899999999998"/>
    <n v="2499.9899999999998"/>
    <n v="0"/>
    <x v="0"/>
    <x v="0"/>
  </r>
  <r>
    <n v="10008"/>
    <d v="2024-01-08T00:00:00"/>
    <x v="1"/>
    <x v="7"/>
    <n v="2"/>
    <n v="599.99"/>
    <n v="1199.98"/>
    <n v="0"/>
    <x v="1"/>
    <x v="1"/>
  </r>
  <r>
    <n v="10009"/>
    <d v="2024-01-09T00:00:00"/>
    <x v="2"/>
    <x v="8"/>
    <n v="6"/>
    <n v="89.99"/>
    <n v="539.94000000000005"/>
    <n v="0"/>
    <x v="2"/>
    <x v="2"/>
  </r>
  <r>
    <n v="10010"/>
    <d v="2024-01-10T00:00:00"/>
    <x v="3"/>
    <x v="9"/>
    <n v="2"/>
    <n v="25.99"/>
    <n v="51.98"/>
    <n v="0"/>
    <x v="0"/>
    <x v="0"/>
  </r>
  <r>
    <n v="10011"/>
    <d v="2024-01-11T00:00:00"/>
    <x v="4"/>
    <x v="10"/>
    <n v="1"/>
    <n v="129.99"/>
    <n v="129.99"/>
    <n v="0"/>
    <x v="1"/>
    <x v="1"/>
  </r>
  <r>
    <n v="10012"/>
    <d v="2024-01-12T00:00:00"/>
    <x v="5"/>
    <x v="11"/>
    <n v="3"/>
    <n v="199.99"/>
    <n v="599.97"/>
    <n v="0"/>
    <x v="2"/>
    <x v="0"/>
  </r>
  <r>
    <n v="10013"/>
    <d v="2024-01-13T00:00:00"/>
    <x v="0"/>
    <x v="12"/>
    <n v="2"/>
    <n v="749.99"/>
    <n v="1499.98"/>
    <n v="0"/>
    <x v="0"/>
    <x v="0"/>
  </r>
  <r>
    <n v="10014"/>
    <d v="2024-01-14T00:00:00"/>
    <x v="1"/>
    <x v="13"/>
    <n v="1"/>
    <n v="189.99"/>
    <n v="189.99"/>
    <n v="0"/>
    <x v="1"/>
    <x v="1"/>
  </r>
  <r>
    <n v="10015"/>
    <d v="2024-01-15T00:00:00"/>
    <x v="2"/>
    <x v="14"/>
    <n v="2"/>
    <n v="249.99"/>
    <n v="499.98"/>
    <n v="0"/>
    <x v="2"/>
    <x v="2"/>
  </r>
  <r>
    <n v="10016"/>
    <d v="2024-01-16T00:00:00"/>
    <x v="3"/>
    <x v="15"/>
    <n v="3"/>
    <n v="35.99"/>
    <n v="107.97"/>
    <n v="0"/>
    <x v="0"/>
    <x v="0"/>
  </r>
  <r>
    <n v="10017"/>
    <d v="2024-01-17T00:00:00"/>
    <x v="4"/>
    <x v="16"/>
    <n v="1"/>
    <n v="399.99"/>
    <n v="399.99"/>
    <n v="0"/>
    <x v="1"/>
    <x v="1"/>
  </r>
  <r>
    <n v="10018"/>
    <d v="2024-01-18T00:00:00"/>
    <x v="5"/>
    <x v="17"/>
    <n v="4"/>
    <n v="119.99"/>
    <n v="479.96"/>
    <n v="0"/>
    <x v="2"/>
    <x v="0"/>
  </r>
  <r>
    <n v="10019"/>
    <d v="2024-01-19T00:00:00"/>
    <x v="0"/>
    <x v="18"/>
    <n v="2"/>
    <n v="499.99"/>
    <n v="999.98"/>
    <n v="0"/>
    <x v="0"/>
    <x v="0"/>
  </r>
  <r>
    <n v="10020"/>
    <d v="2024-01-20T00:00:00"/>
    <x v="1"/>
    <x v="19"/>
    <n v="1"/>
    <n v="99.99"/>
    <n v="99.99"/>
    <n v="0"/>
    <x v="1"/>
    <x v="1"/>
  </r>
  <r>
    <n v="10021"/>
    <d v="2024-01-21T00:00:00"/>
    <x v="2"/>
    <x v="20"/>
    <n v="3"/>
    <n v="59.99"/>
    <n v="179.97"/>
    <n v="0"/>
    <x v="2"/>
    <x v="2"/>
  </r>
  <r>
    <n v="10022"/>
    <d v="2024-01-22T00:00:00"/>
    <x v="3"/>
    <x v="21"/>
    <n v="2"/>
    <n v="22.99"/>
    <n v="45.98"/>
    <n v="0"/>
    <x v="0"/>
    <x v="0"/>
  </r>
  <r>
    <n v="10023"/>
    <d v="2024-01-23T00:00:00"/>
    <x v="4"/>
    <x v="22"/>
    <n v="1"/>
    <n v="49.99"/>
    <n v="49.99"/>
    <n v="0"/>
    <x v="1"/>
    <x v="1"/>
  </r>
  <r>
    <n v="10024"/>
    <d v="2024-01-24T00:00:00"/>
    <x v="5"/>
    <x v="23"/>
    <n v="3"/>
    <n v="29.99"/>
    <n v="89.97"/>
    <n v="0"/>
    <x v="2"/>
    <x v="0"/>
  </r>
  <r>
    <n v="10025"/>
    <d v="2024-01-25T00:00:00"/>
    <x v="0"/>
    <x v="24"/>
    <n v="1"/>
    <n v="299.99"/>
    <n v="299.99"/>
    <n v="0"/>
    <x v="0"/>
    <x v="0"/>
  </r>
  <r>
    <n v="10026"/>
    <d v="2024-01-26T00:00:00"/>
    <x v="1"/>
    <x v="25"/>
    <n v="1"/>
    <n v="179.99"/>
    <n v="179.99"/>
    <n v="0"/>
    <x v="1"/>
    <x v="1"/>
  </r>
  <r>
    <n v="10027"/>
    <d v="2024-01-27T00:00:00"/>
    <x v="2"/>
    <x v="26"/>
    <n v="2"/>
    <n v="179.99"/>
    <n v="359.98"/>
    <n v="0"/>
    <x v="2"/>
    <x v="2"/>
  </r>
  <r>
    <n v="10028"/>
    <d v="2024-01-28T00:00:00"/>
    <x v="3"/>
    <x v="27"/>
    <n v="3"/>
    <n v="12.99"/>
    <n v="38.97"/>
    <n v="0"/>
    <x v="0"/>
    <x v="0"/>
  </r>
  <r>
    <n v="10029"/>
    <d v="2024-01-29T00:00:00"/>
    <x v="4"/>
    <x v="28"/>
    <n v="1"/>
    <n v="29.99"/>
    <n v="29.99"/>
    <n v="0"/>
    <x v="1"/>
    <x v="1"/>
  </r>
  <r>
    <n v="10030"/>
    <d v="2024-01-30T00:00:00"/>
    <x v="5"/>
    <x v="29"/>
    <n v="2"/>
    <n v="129.99"/>
    <n v="259.98"/>
    <n v="0"/>
    <x v="2"/>
    <x v="0"/>
  </r>
  <r>
    <n v="10031"/>
    <d v="2024-01-31T00:00:00"/>
    <x v="0"/>
    <x v="30"/>
    <n v="2"/>
    <n v="349.99"/>
    <n v="699.98"/>
    <n v="0"/>
    <x v="0"/>
    <x v="0"/>
  </r>
  <r>
    <n v="10032"/>
    <d v="2024-02-01T00:00:00"/>
    <x v="1"/>
    <x v="31"/>
    <n v="3"/>
    <n v="89.99"/>
    <n v="269.97000000000003"/>
    <n v="0"/>
    <x v="1"/>
    <x v="1"/>
  </r>
  <r>
    <n v="10033"/>
    <d v="2024-02-02T00:00:00"/>
    <x v="2"/>
    <x v="32"/>
    <n v="5"/>
    <n v="29.99"/>
    <n v="149.94999999999999"/>
    <n v="0"/>
    <x v="2"/>
    <x v="2"/>
  </r>
  <r>
    <n v="10034"/>
    <d v="2024-02-03T00:00:00"/>
    <x v="3"/>
    <x v="33"/>
    <n v="4"/>
    <n v="19.989999999999998"/>
    <n v="79.959999999999994"/>
    <n v="0"/>
    <x v="0"/>
    <x v="0"/>
  </r>
  <r>
    <n v="10035"/>
    <d v="2024-02-04T00:00:00"/>
    <x v="4"/>
    <x v="34"/>
    <n v="2"/>
    <n v="39.99"/>
    <n v="79.98"/>
    <n v="0"/>
    <x v="1"/>
    <x v="1"/>
  </r>
  <r>
    <n v="10036"/>
    <d v="2024-02-05T00:00:00"/>
    <x v="5"/>
    <x v="35"/>
    <n v="1"/>
    <n v="1895"/>
    <n v="1895"/>
    <n v="0"/>
    <x v="2"/>
    <x v="0"/>
  </r>
  <r>
    <n v="10037"/>
    <d v="2024-02-06T00:00:00"/>
    <x v="0"/>
    <x v="36"/>
    <n v="3"/>
    <n v="399.99"/>
    <n v="1199.97"/>
    <n v="0"/>
    <x v="0"/>
    <x v="0"/>
  </r>
  <r>
    <n v="10038"/>
    <d v="2024-02-07T00:00:00"/>
    <x v="1"/>
    <x v="37"/>
    <n v="2"/>
    <n v="799.99"/>
    <n v="1599.98"/>
    <n v="0"/>
    <x v="1"/>
    <x v="1"/>
  </r>
  <r>
    <n v="10039"/>
    <d v="2024-02-08T00:00:00"/>
    <x v="2"/>
    <x v="38"/>
    <n v="4"/>
    <n v="59.99"/>
    <n v="239.96"/>
    <n v="0"/>
    <x v="2"/>
    <x v="2"/>
  </r>
  <r>
    <n v="10040"/>
    <d v="2024-02-09T00:00:00"/>
    <x v="3"/>
    <x v="39"/>
    <n v="3"/>
    <n v="24.99"/>
    <n v="74.97"/>
    <n v="0"/>
    <x v="0"/>
    <x v="0"/>
  </r>
  <r>
    <n v="10041"/>
    <d v="2024-02-10T00:00:00"/>
    <x v="4"/>
    <x v="40"/>
    <n v="1"/>
    <n v="105"/>
    <n v="105"/>
    <n v="0"/>
    <x v="1"/>
    <x v="1"/>
  </r>
  <r>
    <n v="10042"/>
    <d v="2024-02-11T00:00:00"/>
    <x v="5"/>
    <x v="41"/>
    <n v="2"/>
    <n v="129.99"/>
    <n v="259.98"/>
    <n v="0"/>
    <x v="2"/>
    <x v="0"/>
  </r>
  <r>
    <n v="10043"/>
    <d v="2024-02-12T00:00:00"/>
    <x v="0"/>
    <x v="42"/>
    <n v="3"/>
    <n v="399.99"/>
    <n v="1199.97"/>
    <n v="0"/>
    <x v="0"/>
    <x v="0"/>
  </r>
  <r>
    <n v="10044"/>
    <d v="2024-02-13T00:00:00"/>
    <x v="1"/>
    <x v="43"/>
    <n v="1"/>
    <n v="199.99"/>
    <n v="199.99"/>
    <n v="0"/>
    <x v="1"/>
    <x v="1"/>
  </r>
  <r>
    <n v="10045"/>
    <d v="2024-02-14T00:00:00"/>
    <x v="2"/>
    <x v="44"/>
    <n v="2"/>
    <n v="139.99"/>
    <n v="279.98"/>
    <n v="0"/>
    <x v="2"/>
    <x v="2"/>
  </r>
  <r>
    <n v="10046"/>
    <d v="2024-02-15T00:00:00"/>
    <x v="3"/>
    <x v="45"/>
    <n v="4"/>
    <n v="32.5"/>
    <n v="130"/>
    <n v="0"/>
    <x v="0"/>
    <x v="0"/>
  </r>
  <r>
    <n v="10047"/>
    <d v="2024-02-16T00:00:00"/>
    <x v="4"/>
    <x v="46"/>
    <n v="1"/>
    <n v="52"/>
    <n v="52"/>
    <n v="0"/>
    <x v="1"/>
    <x v="1"/>
  </r>
  <r>
    <n v="10048"/>
    <d v="2024-02-17T00:00:00"/>
    <x v="5"/>
    <x v="47"/>
    <n v="6"/>
    <n v="39.99"/>
    <n v="239.94"/>
    <n v="0"/>
    <x v="2"/>
    <x v="0"/>
  </r>
  <r>
    <n v="10049"/>
    <d v="2024-02-18T00:00:00"/>
    <x v="0"/>
    <x v="48"/>
    <n v="2"/>
    <n v="129.99"/>
    <n v="259.98"/>
    <n v="0"/>
    <x v="0"/>
    <x v="0"/>
  </r>
  <r>
    <n v="10050"/>
    <d v="2024-02-19T00:00:00"/>
    <x v="1"/>
    <x v="49"/>
    <n v="1"/>
    <n v="299.99"/>
    <n v="299.99"/>
    <n v="0"/>
    <x v="1"/>
    <x v="1"/>
  </r>
  <r>
    <n v="10051"/>
    <d v="2024-02-20T00:00:00"/>
    <x v="2"/>
    <x v="50"/>
    <n v="3"/>
    <n v="154.99"/>
    <n v="464.97"/>
    <n v="0"/>
    <x v="2"/>
    <x v="2"/>
  </r>
  <r>
    <n v="10052"/>
    <d v="2024-02-21T00:00:00"/>
    <x v="3"/>
    <x v="51"/>
    <n v="2"/>
    <n v="26.99"/>
    <n v="53.98"/>
    <n v="0"/>
    <x v="0"/>
    <x v="0"/>
  </r>
  <r>
    <n v="10053"/>
    <d v="2024-02-22T00:00:00"/>
    <x v="4"/>
    <x v="52"/>
    <n v="1"/>
    <n v="49"/>
    <n v="49"/>
    <n v="0"/>
    <x v="1"/>
    <x v="1"/>
  </r>
  <r>
    <n v="10054"/>
    <d v="2024-02-23T00:00:00"/>
    <x v="5"/>
    <x v="53"/>
    <n v="5"/>
    <n v="49.99"/>
    <n v="249.95"/>
    <n v="0"/>
    <x v="2"/>
    <x v="0"/>
  </r>
  <r>
    <n v="10055"/>
    <d v="2024-02-24T00:00:00"/>
    <x v="0"/>
    <x v="54"/>
    <n v="4"/>
    <n v="59.99"/>
    <n v="239.96"/>
    <n v="0"/>
    <x v="0"/>
    <x v="0"/>
  </r>
  <r>
    <n v="10056"/>
    <d v="2024-02-25T00:00:00"/>
    <x v="1"/>
    <x v="55"/>
    <n v="1"/>
    <n v="499.99"/>
    <n v="499.99"/>
    <n v="0"/>
    <x v="1"/>
    <x v="1"/>
  </r>
  <r>
    <n v="10057"/>
    <d v="2024-02-26T00:00:00"/>
    <x v="2"/>
    <x v="56"/>
    <n v="5"/>
    <n v="29.99"/>
    <n v="149.94999999999999"/>
    <n v="0"/>
    <x v="2"/>
    <x v="2"/>
  </r>
  <r>
    <n v="10058"/>
    <d v="2024-02-27T00:00:00"/>
    <x v="3"/>
    <x v="57"/>
    <n v="3"/>
    <n v="28"/>
    <n v="84"/>
    <n v="0"/>
    <x v="0"/>
    <x v="0"/>
  </r>
  <r>
    <n v="10059"/>
    <d v="2024-02-28T00:00:00"/>
    <x v="4"/>
    <x v="58"/>
    <n v="2"/>
    <n v="23"/>
    <n v="46"/>
    <n v="0"/>
    <x v="1"/>
    <x v="1"/>
  </r>
  <r>
    <n v="10060"/>
    <d v="2024-02-29T00:00:00"/>
    <x v="5"/>
    <x v="59"/>
    <n v="1"/>
    <n v="349"/>
    <n v="349"/>
    <n v="0"/>
    <x v="2"/>
    <x v="0"/>
  </r>
  <r>
    <n v="10061"/>
    <d v="2024-03-01T00:00:00"/>
    <x v="0"/>
    <x v="60"/>
    <n v="3"/>
    <n v="299.99"/>
    <n v="899.97"/>
    <n v="0"/>
    <x v="0"/>
    <x v="0"/>
  </r>
  <r>
    <n v="10062"/>
    <d v="2024-03-02T00:00:00"/>
    <x v="1"/>
    <x v="61"/>
    <n v="2"/>
    <n v="199.99"/>
    <n v="399.98"/>
    <n v="0"/>
    <x v="1"/>
    <x v="1"/>
  </r>
  <r>
    <n v="10063"/>
    <d v="2024-03-03T00:00:00"/>
    <x v="2"/>
    <x v="62"/>
    <n v="10"/>
    <n v="9.99"/>
    <n v="99.9"/>
    <n v="0"/>
    <x v="2"/>
    <x v="2"/>
  </r>
  <r>
    <n v="10064"/>
    <d v="2024-03-04T00:00:00"/>
    <x v="3"/>
    <x v="63"/>
    <n v="4"/>
    <n v="18.989999999999998"/>
    <n v="75.959999999999994"/>
    <n v="0"/>
    <x v="0"/>
    <x v="0"/>
  </r>
  <r>
    <n v="10065"/>
    <d v="2024-03-05T00:00:00"/>
    <x v="4"/>
    <x v="64"/>
    <n v="1"/>
    <n v="102"/>
    <n v="102"/>
    <n v="0"/>
    <x v="1"/>
    <x v="1"/>
  </r>
  <r>
    <n v="10066"/>
    <d v="2024-03-06T00:00:00"/>
    <x v="5"/>
    <x v="65"/>
    <n v="2"/>
    <n v="299.99"/>
    <n v="599.98"/>
    <n v="0"/>
    <x v="2"/>
    <x v="0"/>
  </r>
  <r>
    <n v="10067"/>
    <d v="2024-03-07T00:00:00"/>
    <x v="0"/>
    <x v="66"/>
    <n v="1"/>
    <n v="1199.99"/>
    <n v="1199.99"/>
    <n v="0"/>
    <x v="0"/>
    <x v="0"/>
  </r>
  <r>
    <n v="10068"/>
    <d v="2024-03-08T00:00:00"/>
    <x v="1"/>
    <x v="67"/>
    <n v="3"/>
    <n v="219.99"/>
    <n v="659.97"/>
    <n v="0"/>
    <x v="1"/>
    <x v="1"/>
  </r>
  <r>
    <n v="10069"/>
    <d v="2024-03-09T00:00:00"/>
    <x v="2"/>
    <x v="68"/>
    <n v="4"/>
    <n v="59.99"/>
    <n v="239.96"/>
    <n v="0"/>
    <x v="2"/>
    <x v="2"/>
  </r>
  <r>
    <n v="10070"/>
    <d v="2024-03-10T00:00:00"/>
    <x v="3"/>
    <x v="69"/>
    <n v="2"/>
    <n v="10.99"/>
    <n v="21.98"/>
    <n v="0"/>
    <x v="0"/>
    <x v="0"/>
  </r>
  <r>
    <n v="10071"/>
    <d v="2024-03-11T00:00:00"/>
    <x v="4"/>
    <x v="70"/>
    <n v="1"/>
    <n v="78"/>
    <n v="78"/>
    <n v="0"/>
    <x v="1"/>
    <x v="1"/>
  </r>
  <r>
    <n v="10072"/>
    <d v="2024-03-12T00:00:00"/>
    <x v="5"/>
    <x v="71"/>
    <n v="3"/>
    <n v="129.99"/>
    <n v="389.97"/>
    <n v="0"/>
    <x v="2"/>
    <x v="0"/>
  </r>
  <r>
    <n v="10073"/>
    <d v="2024-03-13T00:00:00"/>
    <x v="0"/>
    <x v="72"/>
    <n v="1"/>
    <n v="1599.99"/>
    <n v="1599.99"/>
    <n v="0"/>
    <x v="0"/>
    <x v="0"/>
  </r>
  <r>
    <n v="10074"/>
    <d v="2024-03-14T00:00:00"/>
    <x v="1"/>
    <x v="73"/>
    <n v="1"/>
    <n v="899.99"/>
    <n v="899.99"/>
    <n v="0"/>
    <x v="1"/>
    <x v="1"/>
  </r>
  <r>
    <n v="10075"/>
    <d v="2024-03-15T00:00:00"/>
    <x v="2"/>
    <x v="74"/>
    <n v="5"/>
    <n v="49.99"/>
    <n v="249.95"/>
    <n v="0"/>
    <x v="2"/>
    <x v="2"/>
  </r>
  <r>
    <n v="10076"/>
    <d v="2024-03-16T00:00:00"/>
    <x v="3"/>
    <x v="75"/>
    <n v="4"/>
    <n v="14.99"/>
    <n v="59.96"/>
    <n v="0"/>
    <x v="0"/>
    <x v="0"/>
  </r>
  <r>
    <n v="10077"/>
    <d v="2024-03-17T00:00:00"/>
    <x v="4"/>
    <x v="76"/>
    <n v="2"/>
    <n v="16"/>
    <n v="32"/>
    <n v="0"/>
    <x v="1"/>
    <x v="1"/>
  </r>
  <r>
    <n v="10078"/>
    <d v="2024-03-18T00:00:00"/>
    <x v="5"/>
    <x v="77"/>
    <n v="3"/>
    <n v="69.989999999999995"/>
    <n v="209.97"/>
    <n v="0"/>
    <x v="2"/>
    <x v="0"/>
  </r>
  <r>
    <n v="10079"/>
    <d v="2024-03-19T00:00:00"/>
    <x v="0"/>
    <x v="78"/>
    <n v="2"/>
    <n v="249.99"/>
    <n v="499.98"/>
    <n v="0"/>
    <x v="0"/>
    <x v="0"/>
  </r>
  <r>
    <n v="10080"/>
    <d v="2024-03-20T00:00:00"/>
    <x v="1"/>
    <x v="79"/>
    <n v="1"/>
    <n v="499.99"/>
    <n v="499.99"/>
    <n v="0"/>
    <x v="1"/>
    <x v="1"/>
  </r>
  <r>
    <n v="10081"/>
    <d v="2024-03-21T00:00:00"/>
    <x v="2"/>
    <x v="80"/>
    <n v="2"/>
    <n v="89.99"/>
    <n v="179.98"/>
    <n v="0"/>
    <x v="2"/>
    <x v="2"/>
  </r>
  <r>
    <n v="10082"/>
    <d v="2024-03-22T00:00:00"/>
    <x v="3"/>
    <x v="81"/>
    <n v="3"/>
    <n v="12.99"/>
    <n v="38.97"/>
    <n v="0"/>
    <x v="0"/>
    <x v="0"/>
  </r>
  <r>
    <n v="10083"/>
    <d v="2024-03-23T00:00:00"/>
    <x v="4"/>
    <x v="82"/>
    <n v="1"/>
    <n v="100"/>
    <n v="100"/>
    <n v="0"/>
    <x v="1"/>
    <x v="1"/>
  </r>
  <r>
    <n v="10084"/>
    <d v="2024-03-24T00:00:00"/>
    <x v="5"/>
    <x v="83"/>
    <n v="6"/>
    <n v="24.99"/>
    <n v="149.94"/>
    <n v="0"/>
    <x v="2"/>
    <x v="0"/>
  </r>
  <r>
    <n v="10085"/>
    <d v="2024-03-25T00:00:00"/>
    <x v="0"/>
    <x v="84"/>
    <n v="1"/>
    <n v="99.99"/>
    <n v="99.99"/>
    <n v="0"/>
    <x v="0"/>
    <x v="0"/>
  </r>
  <r>
    <n v="10086"/>
    <d v="2024-03-26T00:00:00"/>
    <x v="1"/>
    <x v="85"/>
    <n v="2"/>
    <n v="1299.99"/>
    <n v="2599.98"/>
    <n v="0"/>
    <x v="1"/>
    <x v="1"/>
  </r>
  <r>
    <n v="10087"/>
    <d v="2024-03-27T00:00:00"/>
    <x v="2"/>
    <x v="86"/>
    <n v="3"/>
    <n v="79.989999999999995"/>
    <n v="239.97"/>
    <n v="0"/>
    <x v="2"/>
    <x v="2"/>
  </r>
  <r>
    <n v="10088"/>
    <d v="2024-03-28T00:00:00"/>
    <x v="3"/>
    <x v="87"/>
    <n v="4"/>
    <n v="13.99"/>
    <n v="55.96"/>
    <n v="0"/>
    <x v="0"/>
    <x v="0"/>
  </r>
  <r>
    <n v="10089"/>
    <d v="2024-03-29T00:00:00"/>
    <x v="4"/>
    <x v="88"/>
    <n v="1"/>
    <n v="105"/>
    <n v="105"/>
    <n v="0"/>
    <x v="1"/>
    <x v="1"/>
  </r>
  <r>
    <n v="10090"/>
    <d v="2024-03-30T00:00:00"/>
    <x v="5"/>
    <x v="89"/>
    <n v="2"/>
    <n v="129.99"/>
    <n v="259.98"/>
    <n v="0"/>
    <x v="2"/>
    <x v="0"/>
  </r>
  <r>
    <n v="10091"/>
    <d v="2024-03-31T00:00:00"/>
    <x v="0"/>
    <x v="90"/>
    <n v="2"/>
    <n v="99.99"/>
    <n v="199.98"/>
    <n v="0"/>
    <x v="0"/>
    <x v="0"/>
  </r>
  <r>
    <n v="10092"/>
    <d v="2024-04-01T00:00:00"/>
    <x v="1"/>
    <x v="91"/>
    <n v="1"/>
    <n v="179.99"/>
    <n v="179.99"/>
    <n v="0"/>
    <x v="1"/>
    <x v="1"/>
  </r>
  <r>
    <n v="10093"/>
    <d v="2024-04-02T00:00:00"/>
    <x v="2"/>
    <x v="92"/>
    <n v="4"/>
    <n v="79.989999999999995"/>
    <n v="319.95999999999998"/>
    <n v="0"/>
    <x v="2"/>
    <x v="2"/>
  </r>
  <r>
    <n v="10094"/>
    <d v="2024-04-03T00:00:00"/>
    <x v="3"/>
    <x v="93"/>
    <n v="3"/>
    <n v="14.99"/>
    <n v="44.97"/>
    <n v="0"/>
    <x v="0"/>
    <x v="0"/>
  </r>
  <r>
    <n v="10095"/>
    <d v="2024-04-04T00:00:00"/>
    <x v="4"/>
    <x v="94"/>
    <n v="1"/>
    <n v="68"/>
    <n v="68"/>
    <n v="0"/>
    <x v="1"/>
    <x v="1"/>
  </r>
  <r>
    <n v="10096"/>
    <d v="2024-04-05T00:00:00"/>
    <x v="5"/>
    <x v="95"/>
    <n v="1"/>
    <n v="999.99"/>
    <n v="999.99"/>
    <n v="0"/>
    <x v="2"/>
    <x v="0"/>
  </r>
  <r>
    <n v="10097"/>
    <d v="2024-04-06T00:00:00"/>
    <x v="0"/>
    <x v="96"/>
    <n v="3"/>
    <n v="299.99"/>
    <n v="899.97"/>
    <n v="0"/>
    <x v="0"/>
    <x v="0"/>
  </r>
  <r>
    <n v="10098"/>
    <d v="2024-04-07T00:00:00"/>
    <x v="1"/>
    <x v="97"/>
    <n v="1"/>
    <n v="349.99"/>
    <n v="349.99"/>
    <n v="0"/>
    <x v="1"/>
    <x v="1"/>
  </r>
  <r>
    <n v="10099"/>
    <d v="2024-04-08T00:00:00"/>
    <x v="2"/>
    <x v="98"/>
    <n v="6"/>
    <n v="19.989999999999998"/>
    <n v="119.94"/>
    <n v="0"/>
    <x v="2"/>
    <x v="2"/>
  </r>
  <r>
    <n v="10100"/>
    <d v="2024-04-09T00:00:00"/>
    <x v="3"/>
    <x v="99"/>
    <n v="2"/>
    <n v="12.99"/>
    <n v="25.98"/>
    <n v="0"/>
    <x v="0"/>
    <x v="0"/>
  </r>
  <r>
    <n v="10101"/>
    <d v="2024-04-10T00:00:00"/>
    <x v="4"/>
    <x v="100"/>
    <n v="1"/>
    <n v="82"/>
    <n v="82"/>
    <n v="0"/>
    <x v="1"/>
    <x v="1"/>
  </r>
  <r>
    <n v="10102"/>
    <d v="2024-04-11T00:00:00"/>
    <x v="5"/>
    <x v="101"/>
    <n v="2"/>
    <n v="109.99"/>
    <n v="219.98"/>
    <n v="0"/>
    <x v="2"/>
    <x v="0"/>
  </r>
  <r>
    <n v="10103"/>
    <d v="2024-04-12T00:00:00"/>
    <x v="0"/>
    <x v="102"/>
    <n v="1"/>
    <n v="3899.99"/>
    <n v="3899.99"/>
    <n v="0"/>
    <x v="0"/>
    <x v="0"/>
  </r>
  <r>
    <n v="10104"/>
    <d v="2024-04-13T00:00:00"/>
    <x v="1"/>
    <x v="103"/>
    <n v="2"/>
    <n v="349.99"/>
    <n v="699.98"/>
    <n v="0"/>
    <x v="1"/>
    <x v="1"/>
  </r>
  <r>
    <n v="10105"/>
    <d v="2024-04-14T00:00:00"/>
    <x v="2"/>
    <x v="104"/>
    <n v="3"/>
    <n v="39.99"/>
    <n v="119.97"/>
    <n v="0"/>
    <x v="2"/>
    <x v="2"/>
  </r>
  <r>
    <n v="10106"/>
    <d v="2024-04-15T00:00:00"/>
    <x v="3"/>
    <x v="105"/>
    <n v="4"/>
    <n v="10.99"/>
    <n v="43.96"/>
    <n v="0"/>
    <x v="0"/>
    <x v="0"/>
  </r>
  <r>
    <n v="10107"/>
    <d v="2024-04-16T00:00:00"/>
    <x v="4"/>
    <x v="106"/>
    <n v="1"/>
    <n v="6.5"/>
    <n v="6.5"/>
    <n v="0"/>
    <x v="1"/>
    <x v="1"/>
  </r>
  <r>
    <n v="10108"/>
    <d v="2024-04-17T00:00:00"/>
    <x v="5"/>
    <x v="107"/>
    <n v="1"/>
    <n v="399.99"/>
    <n v="399.99"/>
    <n v="0"/>
    <x v="2"/>
    <x v="0"/>
  </r>
  <r>
    <n v="10109"/>
    <d v="2024-04-18T00:00:00"/>
    <x v="0"/>
    <x v="108"/>
    <n v="2"/>
    <n v="229.99"/>
    <n v="459.98"/>
    <n v="0"/>
    <x v="0"/>
    <x v="0"/>
  </r>
  <r>
    <n v="10110"/>
    <d v="2024-04-19T00:00:00"/>
    <x v="1"/>
    <x v="109"/>
    <n v="1"/>
    <n v="159.99"/>
    <n v="159.99"/>
    <n v="0"/>
    <x v="1"/>
    <x v="1"/>
  </r>
  <r>
    <n v="10111"/>
    <d v="2024-04-20T00:00:00"/>
    <x v="2"/>
    <x v="110"/>
    <n v="4"/>
    <n v="14.99"/>
    <n v="59.96"/>
    <n v="0"/>
    <x v="2"/>
    <x v="2"/>
  </r>
  <r>
    <n v="10112"/>
    <d v="2024-04-21T00:00:00"/>
    <x v="3"/>
    <x v="111"/>
    <n v="2"/>
    <n v="18.989999999999998"/>
    <n v="37.979999999999997"/>
    <n v="0"/>
    <x v="0"/>
    <x v="0"/>
  </r>
  <r>
    <n v="10113"/>
    <d v="2024-04-22T00:00:00"/>
    <x v="4"/>
    <x v="112"/>
    <n v="1"/>
    <n v="15"/>
    <n v="15"/>
    <n v="0"/>
    <x v="1"/>
    <x v="1"/>
  </r>
  <r>
    <n v="10114"/>
    <d v="2024-04-23T00:00:00"/>
    <x v="5"/>
    <x v="113"/>
    <n v="3"/>
    <n v="229.95"/>
    <n v="689.85"/>
    <n v="0"/>
    <x v="2"/>
    <x v="0"/>
  </r>
  <r>
    <n v="10115"/>
    <d v="2024-04-24T00:00:00"/>
    <x v="0"/>
    <x v="114"/>
    <n v="1"/>
    <n v="249.99"/>
    <n v="249.99"/>
    <n v="0"/>
    <x v="0"/>
    <x v="0"/>
  </r>
  <r>
    <n v="10116"/>
    <d v="2024-04-25T00:00:00"/>
    <x v="1"/>
    <x v="115"/>
    <n v="2"/>
    <n v="299.95"/>
    <n v="599.9"/>
    <n v="0"/>
    <x v="1"/>
    <x v="1"/>
  </r>
  <r>
    <n v="10117"/>
    <d v="2024-04-26T00:00:00"/>
    <x v="2"/>
    <x v="116"/>
    <n v="3"/>
    <n v="49.99"/>
    <n v="149.97"/>
    <n v="0"/>
    <x v="2"/>
    <x v="2"/>
  </r>
  <r>
    <n v="10118"/>
    <d v="2024-04-27T00:00:00"/>
    <x v="3"/>
    <x v="117"/>
    <n v="4"/>
    <n v="16.989999999999998"/>
    <n v="67.959999999999994"/>
    <n v="0"/>
    <x v="0"/>
    <x v="0"/>
  </r>
  <r>
    <n v="10119"/>
    <d v="2024-04-28T00:00:00"/>
    <x v="4"/>
    <x v="118"/>
    <n v="2"/>
    <n v="14.99"/>
    <n v="29.98"/>
    <n v="0"/>
    <x v="1"/>
    <x v="1"/>
  </r>
  <r>
    <n v="10120"/>
    <d v="2024-04-29T00:00:00"/>
    <x v="5"/>
    <x v="119"/>
    <n v="1"/>
    <n v="249.99"/>
    <n v="249.99"/>
    <n v="0"/>
    <x v="2"/>
    <x v="0"/>
  </r>
  <r>
    <n v="10121"/>
    <d v="2024-04-30T00:00:00"/>
    <x v="0"/>
    <x v="120"/>
    <n v="2"/>
    <n v="599.99"/>
    <n v="1199.98"/>
    <n v="0"/>
    <x v="0"/>
    <x v="0"/>
  </r>
  <r>
    <n v="10122"/>
    <d v="2024-05-01T00:00:00"/>
    <x v="1"/>
    <x v="121"/>
    <n v="1"/>
    <n v="89.99"/>
    <n v="89.99"/>
    <n v="0"/>
    <x v="1"/>
    <x v="1"/>
  </r>
  <r>
    <n v="10123"/>
    <d v="2024-05-02T00:00:00"/>
    <x v="2"/>
    <x v="122"/>
    <n v="5"/>
    <n v="12.99"/>
    <n v="64.95"/>
    <n v="0"/>
    <x v="2"/>
    <x v="2"/>
  </r>
  <r>
    <n v="10124"/>
    <d v="2024-05-03T00:00:00"/>
    <x v="3"/>
    <x v="123"/>
    <n v="3"/>
    <n v="14.99"/>
    <n v="44.97"/>
    <n v="0"/>
    <x v="0"/>
    <x v="0"/>
  </r>
  <r>
    <n v="10125"/>
    <d v="2024-05-04T00:00:00"/>
    <x v="4"/>
    <x v="124"/>
    <n v="1"/>
    <n v="30"/>
    <n v="30"/>
    <n v="0"/>
    <x v="1"/>
    <x v="1"/>
  </r>
  <r>
    <n v="10126"/>
    <d v="2024-05-05T00:00:00"/>
    <x v="5"/>
    <x v="125"/>
    <n v="1"/>
    <n v="199.99"/>
    <n v="199.99"/>
    <n v="0"/>
    <x v="2"/>
    <x v="0"/>
  </r>
  <r>
    <n v="10127"/>
    <d v="2024-05-06T00:00:00"/>
    <x v="0"/>
    <x v="126"/>
    <n v="1"/>
    <n v="499.99"/>
    <n v="499.99"/>
    <n v="0"/>
    <x v="0"/>
    <x v="0"/>
  </r>
  <r>
    <n v="10128"/>
    <d v="2024-05-07T00:00:00"/>
    <x v="1"/>
    <x v="16"/>
    <n v="2"/>
    <n v="399.99"/>
    <n v="799.98"/>
    <n v="0"/>
    <x v="1"/>
    <x v="1"/>
  </r>
  <r>
    <n v="10129"/>
    <d v="2024-05-08T00:00:00"/>
    <x v="2"/>
    <x v="127"/>
    <n v="3"/>
    <n v="98"/>
    <n v="294"/>
    <n v="0"/>
    <x v="2"/>
    <x v="2"/>
  </r>
  <r>
    <n v="10130"/>
    <d v="2024-05-09T00:00:00"/>
    <x v="3"/>
    <x v="128"/>
    <n v="2"/>
    <n v="8.99"/>
    <n v="17.98"/>
    <n v="0"/>
    <x v="0"/>
    <x v="0"/>
  </r>
  <r>
    <n v="10131"/>
    <d v="2024-05-10T00:00:00"/>
    <x v="4"/>
    <x v="129"/>
    <n v="1"/>
    <n v="36"/>
    <n v="36"/>
    <n v="0"/>
    <x v="1"/>
    <x v="1"/>
  </r>
  <r>
    <n v="10132"/>
    <d v="2024-05-11T00:00:00"/>
    <x v="5"/>
    <x v="130"/>
    <n v="4"/>
    <n v="39.950000000000003"/>
    <n v="159.80000000000001"/>
    <n v="0"/>
    <x v="2"/>
    <x v="0"/>
  </r>
  <r>
    <n v="10133"/>
    <d v="2024-05-12T00:00:00"/>
    <x v="0"/>
    <x v="131"/>
    <n v="1"/>
    <n v="1299.99"/>
    <n v="1299.99"/>
    <n v="0"/>
    <x v="0"/>
    <x v="0"/>
  </r>
  <r>
    <n v="10134"/>
    <d v="2024-05-13T00:00:00"/>
    <x v="1"/>
    <x v="132"/>
    <n v="2"/>
    <n v="79.989999999999995"/>
    <n v="159.97999999999999"/>
    <n v="0"/>
    <x v="1"/>
    <x v="1"/>
  </r>
  <r>
    <n v="10135"/>
    <d v="2024-05-14T00:00:00"/>
    <x v="2"/>
    <x v="133"/>
    <n v="4"/>
    <n v="34.99"/>
    <n v="139.96"/>
    <n v="0"/>
    <x v="2"/>
    <x v="2"/>
  </r>
  <r>
    <n v="10136"/>
    <d v="2024-05-15T00:00:00"/>
    <x v="3"/>
    <x v="134"/>
    <n v="3"/>
    <n v="9.99"/>
    <n v="29.97"/>
    <n v="0"/>
    <x v="0"/>
    <x v="0"/>
  </r>
  <r>
    <n v="10137"/>
    <d v="2024-05-16T00:00:00"/>
    <x v="4"/>
    <x v="135"/>
    <n v="1"/>
    <n v="6.8"/>
    <n v="6.8"/>
    <n v="0"/>
    <x v="1"/>
    <x v="1"/>
  </r>
  <r>
    <n v="10138"/>
    <d v="2024-05-17T00:00:00"/>
    <x v="5"/>
    <x v="136"/>
    <n v="2"/>
    <n v="99.95"/>
    <n v="199.9"/>
    <n v="0"/>
    <x v="2"/>
    <x v="0"/>
  </r>
  <r>
    <n v="10139"/>
    <d v="2024-05-18T00:00:00"/>
    <x v="0"/>
    <x v="137"/>
    <n v="1"/>
    <n v="1499.99"/>
    <n v="1499.99"/>
    <n v="0"/>
    <x v="0"/>
    <x v="0"/>
  </r>
  <r>
    <n v="10140"/>
    <d v="2024-05-19T00:00:00"/>
    <x v="1"/>
    <x v="138"/>
    <n v="1"/>
    <n v="139.99"/>
    <n v="139.99"/>
    <n v="0"/>
    <x v="1"/>
    <x v="1"/>
  </r>
  <r>
    <n v="10141"/>
    <d v="2024-05-20T00:00:00"/>
    <x v="2"/>
    <x v="139"/>
    <n v="3"/>
    <n v="44.99"/>
    <n v="134.97"/>
    <n v="0"/>
    <x v="2"/>
    <x v="2"/>
  </r>
  <r>
    <n v="10142"/>
    <d v="2024-05-21T00:00:00"/>
    <x v="3"/>
    <x v="140"/>
    <n v="2"/>
    <n v="11.99"/>
    <n v="23.98"/>
    <n v="0"/>
    <x v="0"/>
    <x v="0"/>
  </r>
  <r>
    <n v="10143"/>
    <d v="2024-05-22T00:00:00"/>
    <x v="4"/>
    <x v="141"/>
    <n v="1"/>
    <n v="29.5"/>
    <n v="29.5"/>
    <n v="0"/>
    <x v="1"/>
    <x v="1"/>
  </r>
  <r>
    <n v="10144"/>
    <d v="2024-05-23T00:00:00"/>
    <x v="5"/>
    <x v="142"/>
    <n v="1"/>
    <n v="299.99"/>
    <n v="299.99"/>
    <n v="0"/>
    <x v="2"/>
    <x v="0"/>
  </r>
  <r>
    <n v="10145"/>
    <d v="2024-05-24T00:00:00"/>
    <x v="0"/>
    <x v="143"/>
    <n v="1"/>
    <n v="549"/>
    <n v="549"/>
    <n v="0"/>
    <x v="0"/>
    <x v="0"/>
  </r>
  <r>
    <n v="10146"/>
    <d v="2024-05-25T00:00:00"/>
    <x v="1"/>
    <x v="144"/>
    <n v="2"/>
    <n v="199.95"/>
    <n v="399.9"/>
    <n v="0"/>
    <x v="1"/>
    <x v="1"/>
  </r>
  <r>
    <n v="10147"/>
    <d v="2024-05-26T00:00:00"/>
    <x v="2"/>
    <x v="145"/>
    <n v="2"/>
    <n v="98"/>
    <n v="196"/>
    <n v="0"/>
    <x v="2"/>
    <x v="2"/>
  </r>
  <r>
    <n v="10148"/>
    <d v="2024-05-27T00:00:00"/>
    <x v="3"/>
    <x v="146"/>
    <n v="3"/>
    <n v="10.99"/>
    <n v="32.97"/>
    <n v="0"/>
    <x v="0"/>
    <x v="0"/>
  </r>
  <r>
    <n v="10149"/>
    <d v="2024-05-28T00:00:00"/>
    <x v="4"/>
    <x v="147"/>
    <n v="1"/>
    <n v="25"/>
    <n v="25"/>
    <n v="0"/>
    <x v="1"/>
    <x v="1"/>
  </r>
  <r>
    <n v="10150"/>
    <d v="2024-05-29T00:00:00"/>
    <x v="5"/>
    <x v="148"/>
    <n v="2"/>
    <n v="149.99"/>
    <n v="299.98"/>
    <n v="0"/>
    <x v="2"/>
    <x v="0"/>
  </r>
  <r>
    <n v="10151"/>
    <d v="2024-05-30T00:00:00"/>
    <x v="0"/>
    <x v="30"/>
    <n v="1"/>
    <n v="349.99"/>
    <n v="349.99"/>
    <n v="0"/>
    <x v="0"/>
    <x v="0"/>
  </r>
  <r>
    <n v="10152"/>
    <d v="2024-05-31T00:00:00"/>
    <x v="1"/>
    <x v="149"/>
    <n v="2"/>
    <n v="199.99"/>
    <n v="399.98"/>
    <n v="0"/>
    <x v="1"/>
    <x v="1"/>
  </r>
  <r>
    <n v="10153"/>
    <d v="2024-06-01T00:00:00"/>
    <x v="2"/>
    <x v="150"/>
    <n v="3"/>
    <n v="54.99"/>
    <n v="164.97"/>
    <n v="0"/>
    <x v="2"/>
    <x v="2"/>
  </r>
  <r>
    <n v="10154"/>
    <d v="2024-06-02T00:00:00"/>
    <x v="3"/>
    <x v="151"/>
    <n v="2"/>
    <n v="16.989999999999998"/>
    <n v="33.979999999999997"/>
    <n v="0"/>
    <x v="0"/>
    <x v="0"/>
  </r>
  <r>
    <n v="10155"/>
    <d v="2024-06-03T00:00:00"/>
    <x v="4"/>
    <x v="152"/>
    <n v="1"/>
    <n v="59"/>
    <n v="59"/>
    <n v="0"/>
    <x v="1"/>
    <x v="1"/>
  </r>
  <r>
    <n v="10156"/>
    <d v="2024-06-04T00:00:00"/>
    <x v="5"/>
    <x v="153"/>
    <n v="1"/>
    <n v="299.99"/>
    <n v="299.99"/>
    <n v="0"/>
    <x v="2"/>
    <x v="0"/>
  </r>
  <r>
    <n v="10157"/>
    <d v="2024-06-05T00:00:00"/>
    <x v="0"/>
    <x v="154"/>
    <n v="1"/>
    <n v="899.99"/>
    <n v="899.99"/>
    <n v="0"/>
    <x v="0"/>
    <x v="0"/>
  </r>
  <r>
    <n v="10158"/>
    <d v="2024-06-06T00:00:00"/>
    <x v="1"/>
    <x v="155"/>
    <n v="1"/>
    <n v="499.95"/>
    <n v="499.95"/>
    <n v="0"/>
    <x v="1"/>
    <x v="1"/>
  </r>
  <r>
    <n v="10159"/>
    <d v="2024-06-07T00:00:00"/>
    <x v="2"/>
    <x v="156"/>
    <n v="4"/>
    <n v="24.99"/>
    <n v="99.96"/>
    <n v="0"/>
    <x v="2"/>
    <x v="2"/>
  </r>
  <r>
    <n v="10160"/>
    <d v="2024-06-08T00:00:00"/>
    <x v="3"/>
    <x v="157"/>
    <n v="3"/>
    <n v="7.99"/>
    <n v="23.97"/>
    <n v="0"/>
    <x v="0"/>
    <x v="0"/>
  </r>
  <r>
    <n v="10161"/>
    <d v="2024-06-09T00:00:00"/>
    <x v="4"/>
    <x v="158"/>
    <n v="1"/>
    <n v="36"/>
    <n v="36"/>
    <n v="0"/>
    <x v="1"/>
    <x v="1"/>
  </r>
  <r>
    <n v="10162"/>
    <d v="2024-06-10T00:00:00"/>
    <x v="5"/>
    <x v="159"/>
    <n v="2"/>
    <n v="34.99"/>
    <n v="69.98"/>
    <n v="0"/>
    <x v="2"/>
    <x v="0"/>
  </r>
  <r>
    <n v="10163"/>
    <d v="2024-06-11T00:00:00"/>
    <x v="0"/>
    <x v="160"/>
    <n v="1"/>
    <n v="1199.99"/>
    <n v="1199.99"/>
    <n v="0"/>
    <x v="0"/>
    <x v="0"/>
  </r>
  <r>
    <n v="10164"/>
    <d v="2024-06-12T00:00:00"/>
    <x v="1"/>
    <x v="161"/>
    <n v="1"/>
    <n v="199.99"/>
    <n v="199.99"/>
    <n v="0"/>
    <x v="1"/>
    <x v="1"/>
  </r>
  <r>
    <n v="10165"/>
    <d v="2024-06-13T00:00:00"/>
    <x v="2"/>
    <x v="162"/>
    <n v="5"/>
    <n v="29.99"/>
    <n v="149.94999999999999"/>
    <n v="0"/>
    <x v="2"/>
    <x v="2"/>
  </r>
  <r>
    <n v="10166"/>
    <d v="2024-06-14T00:00:00"/>
    <x v="3"/>
    <x v="163"/>
    <n v="4"/>
    <n v="8.99"/>
    <n v="35.96"/>
    <n v="0"/>
    <x v="0"/>
    <x v="0"/>
  </r>
  <r>
    <n v="10167"/>
    <d v="2024-06-15T00:00:00"/>
    <x v="4"/>
    <x v="164"/>
    <n v="1"/>
    <n v="16.989999999999998"/>
    <n v="16.989999999999998"/>
    <n v="0"/>
    <x v="1"/>
    <x v="1"/>
  </r>
  <r>
    <n v="10168"/>
    <d v="2024-06-16T00:00:00"/>
    <x v="5"/>
    <x v="165"/>
    <n v="3"/>
    <n v="49.99"/>
    <n v="149.97"/>
    <n v="0"/>
    <x v="2"/>
    <x v="0"/>
  </r>
  <r>
    <n v="10169"/>
    <d v="2024-06-17T00:00:00"/>
    <x v="0"/>
    <x v="166"/>
    <n v="1"/>
    <n v="699.99"/>
    <n v="699.99"/>
    <n v="0"/>
    <x v="0"/>
    <x v="0"/>
  </r>
  <r>
    <n v="10170"/>
    <d v="2024-06-18T00:00:00"/>
    <x v="1"/>
    <x v="167"/>
    <n v="2"/>
    <n v="139.99"/>
    <n v="279.98"/>
    <n v="0"/>
    <x v="1"/>
    <x v="1"/>
  </r>
  <r>
    <n v="10171"/>
    <d v="2024-06-19T00:00:00"/>
    <x v="2"/>
    <x v="168"/>
    <n v="3"/>
    <n v="34.99"/>
    <n v="104.97"/>
    <n v="0"/>
    <x v="2"/>
    <x v="2"/>
  </r>
  <r>
    <n v="10172"/>
    <d v="2024-06-20T00:00:00"/>
    <x v="3"/>
    <x v="169"/>
    <n v="2"/>
    <n v="9.99"/>
    <n v="19.98"/>
    <n v="0"/>
    <x v="0"/>
    <x v="0"/>
  </r>
  <r>
    <n v="10173"/>
    <d v="2024-06-21T00:00:00"/>
    <x v="4"/>
    <x v="170"/>
    <n v="1"/>
    <n v="29.5"/>
    <n v="29.5"/>
    <n v="0"/>
    <x v="1"/>
    <x v="1"/>
  </r>
  <r>
    <n v="10174"/>
    <d v="2024-06-22T00:00:00"/>
    <x v="5"/>
    <x v="171"/>
    <n v="1"/>
    <n v="699.99"/>
    <n v="699.99"/>
    <n v="0"/>
    <x v="2"/>
    <x v="0"/>
  </r>
  <r>
    <n v="10175"/>
    <d v="2024-06-23T00:00:00"/>
    <x v="0"/>
    <x v="172"/>
    <n v="3"/>
    <n v="49.99"/>
    <n v="149.97"/>
    <n v="0"/>
    <x v="0"/>
    <x v="0"/>
  </r>
  <r>
    <n v="10176"/>
    <d v="2024-06-24T00:00:00"/>
    <x v="1"/>
    <x v="173"/>
    <n v="2"/>
    <n v="49.99"/>
    <n v="99.98"/>
    <n v="0"/>
    <x v="1"/>
    <x v="1"/>
  </r>
  <r>
    <n v="10177"/>
    <d v="2024-06-25T00:00:00"/>
    <x v="2"/>
    <x v="174"/>
    <n v="4"/>
    <n v="14.9"/>
    <n v="59.6"/>
    <n v="0"/>
    <x v="2"/>
    <x v="2"/>
  </r>
  <r>
    <n v="10178"/>
    <d v="2024-06-26T00:00:00"/>
    <x v="3"/>
    <x v="175"/>
    <n v="3"/>
    <n v="11.99"/>
    <n v="35.97"/>
    <n v="0"/>
    <x v="0"/>
    <x v="0"/>
  </r>
  <r>
    <n v="10179"/>
    <d v="2024-06-27T00:00:00"/>
    <x v="4"/>
    <x v="176"/>
    <n v="2"/>
    <n v="34"/>
    <n v="68"/>
    <n v="0"/>
    <x v="1"/>
    <x v="1"/>
  </r>
  <r>
    <n v="10180"/>
    <d v="2024-06-28T00:00:00"/>
    <x v="5"/>
    <x v="177"/>
    <n v="1"/>
    <n v="146"/>
    <n v="146"/>
    <n v="0"/>
    <x v="2"/>
    <x v="0"/>
  </r>
  <r>
    <n v="10181"/>
    <d v="2024-06-29T00:00:00"/>
    <x v="0"/>
    <x v="178"/>
    <n v="1"/>
    <n v="649.99"/>
    <n v="649.99"/>
    <n v="0"/>
    <x v="0"/>
    <x v="0"/>
  </r>
  <r>
    <n v="10182"/>
    <d v="2024-06-30T00:00:00"/>
    <x v="1"/>
    <x v="179"/>
    <n v="1"/>
    <n v="399.99"/>
    <n v="399.99"/>
    <n v="0"/>
    <x v="1"/>
    <x v="1"/>
  </r>
  <r>
    <n v="10183"/>
    <d v="2024-07-01T00:00:00"/>
    <x v="2"/>
    <x v="180"/>
    <n v="3"/>
    <n v="59.99"/>
    <n v="179.97"/>
    <n v="0"/>
    <x v="2"/>
    <x v="2"/>
  </r>
  <r>
    <n v="10184"/>
    <d v="2024-07-02T00:00:00"/>
    <x v="3"/>
    <x v="181"/>
    <n v="2"/>
    <n v="12.99"/>
    <n v="25.98"/>
    <n v="0"/>
    <x v="0"/>
    <x v="0"/>
  </r>
  <r>
    <n v="10185"/>
    <d v="2024-07-03T00:00:00"/>
    <x v="4"/>
    <x v="182"/>
    <n v="1"/>
    <n v="190"/>
    <n v="190"/>
    <n v="0"/>
    <x v="1"/>
    <x v="1"/>
  </r>
  <r>
    <n v="10186"/>
    <d v="2024-07-04T00:00:00"/>
    <x v="5"/>
    <x v="183"/>
    <n v="1"/>
    <n v="499.95"/>
    <n v="499.95"/>
    <n v="0"/>
    <x v="2"/>
    <x v="0"/>
  </r>
  <r>
    <n v="10187"/>
    <d v="2024-07-05T00:00:00"/>
    <x v="0"/>
    <x v="184"/>
    <n v="1"/>
    <n v="399"/>
    <n v="399"/>
    <n v="0"/>
    <x v="0"/>
    <x v="0"/>
  </r>
  <r>
    <n v="10188"/>
    <d v="2024-07-06T00:00:00"/>
    <x v="1"/>
    <x v="185"/>
    <n v="2"/>
    <n v="199"/>
    <n v="398"/>
    <n v="0"/>
    <x v="1"/>
    <x v="1"/>
  </r>
  <r>
    <n v="10189"/>
    <d v="2024-07-07T00:00:00"/>
    <x v="2"/>
    <x v="186"/>
    <n v="4"/>
    <n v="34.99"/>
    <n v="139.96"/>
    <n v="0"/>
    <x v="2"/>
    <x v="2"/>
  </r>
  <r>
    <n v="10190"/>
    <d v="2024-07-08T00:00:00"/>
    <x v="3"/>
    <x v="87"/>
    <n v="3"/>
    <n v="10.99"/>
    <n v="32.97"/>
    <n v="0"/>
    <x v="0"/>
    <x v="0"/>
  </r>
  <r>
    <n v="10191"/>
    <d v="2024-07-09T00:00:00"/>
    <x v="4"/>
    <x v="187"/>
    <n v="1"/>
    <n v="18"/>
    <n v="18"/>
    <n v="0"/>
    <x v="1"/>
    <x v="1"/>
  </r>
  <r>
    <n v="10192"/>
    <d v="2024-07-10T00:00:00"/>
    <x v="5"/>
    <x v="188"/>
    <n v="1"/>
    <n v="169.95"/>
    <n v="169.95"/>
    <n v="0"/>
    <x v="2"/>
    <x v="0"/>
  </r>
  <r>
    <n v="10193"/>
    <d v="2024-07-11T00:00:00"/>
    <x v="0"/>
    <x v="189"/>
    <n v="1"/>
    <n v="199.99"/>
    <n v="199.99"/>
    <n v="0"/>
    <x v="0"/>
    <x v="0"/>
  </r>
  <r>
    <n v="10194"/>
    <d v="2024-07-12T00:00:00"/>
    <x v="1"/>
    <x v="190"/>
    <n v="1"/>
    <n v="199.95"/>
    <n v="199.95"/>
    <n v="0"/>
    <x v="1"/>
    <x v="1"/>
  </r>
  <r>
    <n v="10195"/>
    <d v="2024-07-13T00:00:00"/>
    <x v="2"/>
    <x v="191"/>
    <n v="2"/>
    <n v="179.99"/>
    <n v="359.98"/>
    <n v="0"/>
    <x v="2"/>
    <x v="2"/>
  </r>
  <r>
    <n v="10196"/>
    <d v="2024-07-14T00:00:00"/>
    <x v="3"/>
    <x v="192"/>
    <n v="2"/>
    <n v="11.99"/>
    <n v="23.98"/>
    <n v="0"/>
    <x v="0"/>
    <x v="0"/>
  </r>
  <r>
    <n v="10197"/>
    <d v="2024-07-15T00:00:00"/>
    <x v="4"/>
    <x v="193"/>
    <n v="1"/>
    <n v="125"/>
    <n v="125"/>
    <n v="0"/>
    <x v="1"/>
    <x v="1"/>
  </r>
  <r>
    <n v="10198"/>
    <d v="2024-07-16T00:00:00"/>
    <x v="5"/>
    <x v="194"/>
    <n v="1"/>
    <n v="449.99"/>
    <n v="449.99"/>
    <n v="0"/>
    <x v="2"/>
    <x v="0"/>
  </r>
  <r>
    <n v="10199"/>
    <d v="2024-07-17T00:00:00"/>
    <x v="0"/>
    <x v="195"/>
    <n v="2"/>
    <n v="179"/>
    <n v="358"/>
    <n v="0"/>
    <x v="0"/>
    <x v="0"/>
  </r>
  <r>
    <n v="10200"/>
    <d v="2024-07-18T00:00:00"/>
    <x v="1"/>
    <x v="196"/>
    <n v="1"/>
    <n v="99.95"/>
    <n v="99.95"/>
    <n v="0"/>
    <x v="1"/>
    <x v="1"/>
  </r>
  <r>
    <n v="10201"/>
    <d v="2024-07-19T00:00:00"/>
    <x v="2"/>
    <x v="197"/>
    <n v="3"/>
    <n v="59.99"/>
    <n v="179.97"/>
    <n v="0"/>
    <x v="2"/>
    <x v="2"/>
  </r>
  <r>
    <n v="10202"/>
    <d v="2024-07-20T00:00:00"/>
    <x v="3"/>
    <x v="198"/>
    <n v="2"/>
    <n v="14.99"/>
    <n v="29.98"/>
    <n v="0"/>
    <x v="0"/>
    <x v="0"/>
  </r>
  <r>
    <n v="10203"/>
    <d v="2024-07-21T00:00:00"/>
    <x v="4"/>
    <x v="199"/>
    <n v="1"/>
    <n v="52"/>
    <n v="52"/>
    <n v="0"/>
    <x v="1"/>
    <x v="1"/>
  </r>
  <r>
    <n v="10204"/>
    <d v="2024-07-22T00:00:00"/>
    <x v="5"/>
    <x v="200"/>
    <n v="1"/>
    <n v="399.99"/>
    <n v="399.99"/>
    <n v="0"/>
    <x v="2"/>
    <x v="0"/>
  </r>
  <r>
    <n v="10205"/>
    <d v="2024-07-23T00:00:00"/>
    <x v="0"/>
    <x v="201"/>
    <n v="1"/>
    <n v="299.99"/>
    <n v="299.99"/>
    <n v="0"/>
    <x v="0"/>
    <x v="0"/>
  </r>
  <r>
    <n v="10206"/>
    <d v="2024-07-24T00:00:00"/>
    <x v="1"/>
    <x v="202"/>
    <n v="1"/>
    <n v="379.99"/>
    <n v="379.99"/>
    <n v="0"/>
    <x v="1"/>
    <x v="1"/>
  </r>
  <r>
    <n v="10207"/>
    <d v="2024-07-25T00:00:00"/>
    <x v="2"/>
    <x v="203"/>
    <n v="2"/>
    <n v="98"/>
    <n v="196"/>
    <n v="0"/>
    <x v="2"/>
    <x v="2"/>
  </r>
  <r>
    <n v="10208"/>
    <d v="2024-07-26T00:00:00"/>
    <x v="3"/>
    <x v="204"/>
    <n v="3"/>
    <n v="16.989999999999998"/>
    <n v="50.97"/>
    <n v="0"/>
    <x v="0"/>
    <x v="0"/>
  </r>
  <r>
    <n v="10209"/>
    <d v="2024-07-27T00:00:00"/>
    <x v="4"/>
    <x v="205"/>
    <n v="1"/>
    <n v="79"/>
    <n v="79"/>
    <n v="0"/>
    <x v="1"/>
    <x v="1"/>
  </r>
  <r>
    <n v="10210"/>
    <d v="2024-07-28T00:00:00"/>
    <x v="5"/>
    <x v="206"/>
    <n v="1"/>
    <n v="129"/>
    <n v="129"/>
    <n v="0"/>
    <x v="2"/>
    <x v="0"/>
  </r>
  <r>
    <n v="10211"/>
    <d v="2024-07-29T00:00:00"/>
    <x v="0"/>
    <x v="207"/>
    <n v="1"/>
    <n v="749.99"/>
    <n v="749.99"/>
    <n v="0"/>
    <x v="0"/>
    <x v="0"/>
  </r>
  <r>
    <n v="10212"/>
    <d v="2024-07-30T00:00:00"/>
    <x v="1"/>
    <x v="13"/>
    <n v="2"/>
    <n v="169.99"/>
    <n v="339.98"/>
    <n v="0"/>
    <x v="1"/>
    <x v="1"/>
  </r>
  <r>
    <n v="10213"/>
    <d v="2024-07-31T00:00:00"/>
    <x v="2"/>
    <x v="208"/>
    <n v="4"/>
    <n v="9.9"/>
    <n v="39.6"/>
    <n v="0"/>
    <x v="2"/>
    <x v="2"/>
  </r>
  <r>
    <n v="10214"/>
    <d v="2024-08-01T00:00:00"/>
    <x v="3"/>
    <x v="169"/>
    <n v="3"/>
    <n v="10.99"/>
    <n v="32.97"/>
    <n v="0"/>
    <x v="0"/>
    <x v="0"/>
  </r>
  <r>
    <n v="10215"/>
    <d v="2024-08-02T00:00:00"/>
    <x v="4"/>
    <x v="209"/>
    <n v="2"/>
    <n v="29"/>
    <n v="58"/>
    <n v="0"/>
    <x v="1"/>
    <x v="1"/>
  </r>
  <r>
    <n v="10216"/>
    <d v="2024-08-03T00:00:00"/>
    <x v="5"/>
    <x v="210"/>
    <n v="1"/>
    <n v="349.99"/>
    <n v="349.99"/>
    <n v="0"/>
    <x v="2"/>
    <x v="0"/>
  </r>
  <r>
    <n v="10217"/>
    <d v="2024-08-04T00:00:00"/>
    <x v="0"/>
    <x v="211"/>
    <n v="1"/>
    <n v="2399"/>
    <n v="2399"/>
    <n v="0"/>
    <x v="0"/>
    <x v="0"/>
  </r>
  <r>
    <n v="10218"/>
    <d v="2024-08-05T00:00:00"/>
    <x v="1"/>
    <x v="212"/>
    <n v="1"/>
    <n v="449.99"/>
    <n v="449.99"/>
    <n v="0"/>
    <x v="1"/>
    <x v="1"/>
  </r>
  <r>
    <n v="10219"/>
    <d v="2024-08-06T00:00:00"/>
    <x v="2"/>
    <x v="213"/>
    <n v="3"/>
    <n v="49.99"/>
    <n v="149.97"/>
    <n v="0"/>
    <x v="2"/>
    <x v="2"/>
  </r>
  <r>
    <n v="10220"/>
    <d v="2024-08-07T00:00:00"/>
    <x v="3"/>
    <x v="214"/>
    <n v="2"/>
    <n v="12.99"/>
    <n v="25.98"/>
    <n v="0"/>
    <x v="0"/>
    <x v="0"/>
  </r>
  <r>
    <n v="10221"/>
    <d v="2024-08-08T00:00:00"/>
    <x v="4"/>
    <x v="215"/>
    <n v="1"/>
    <n v="27"/>
    <n v="27"/>
    <n v="0"/>
    <x v="1"/>
    <x v="1"/>
  </r>
  <r>
    <n v="10222"/>
    <d v="2024-08-09T00:00:00"/>
    <x v="5"/>
    <x v="18"/>
    <n v="1"/>
    <n v="599.99"/>
    <n v="599.99"/>
    <n v="0"/>
    <x v="2"/>
    <x v="0"/>
  </r>
  <r>
    <n v="10223"/>
    <d v="2024-08-10T00:00:00"/>
    <x v="0"/>
    <x v="216"/>
    <n v="4"/>
    <n v="49.99"/>
    <n v="199.96"/>
    <n v="0"/>
    <x v="0"/>
    <x v="0"/>
  </r>
  <r>
    <n v="10224"/>
    <d v="2024-08-11T00:00:00"/>
    <x v="1"/>
    <x v="217"/>
    <n v="2"/>
    <n v="229.99"/>
    <n v="459.98"/>
    <n v="0"/>
    <x v="1"/>
    <x v="1"/>
  </r>
  <r>
    <n v="10225"/>
    <d v="2024-08-12T00:00:00"/>
    <x v="2"/>
    <x v="218"/>
    <n v="2"/>
    <n v="44.99"/>
    <n v="89.98"/>
    <n v="0"/>
    <x v="2"/>
    <x v="2"/>
  </r>
  <r>
    <n v="10226"/>
    <d v="2024-08-13T00:00:00"/>
    <x v="3"/>
    <x v="51"/>
    <n v="3"/>
    <n v="26.99"/>
    <n v="80.97"/>
    <n v="0"/>
    <x v="0"/>
    <x v="0"/>
  </r>
  <r>
    <n v="10227"/>
    <d v="2024-08-14T00:00:00"/>
    <x v="4"/>
    <x v="219"/>
    <n v="1"/>
    <n v="6.7"/>
    <n v="6.7"/>
    <n v="0"/>
    <x v="1"/>
    <x v="1"/>
  </r>
  <r>
    <n v="10228"/>
    <d v="2024-08-15T00:00:00"/>
    <x v="5"/>
    <x v="220"/>
    <n v="2"/>
    <n v="149.94999999999999"/>
    <n v="299.89999999999998"/>
    <n v="0"/>
    <x v="2"/>
    <x v="0"/>
  </r>
  <r>
    <n v="10229"/>
    <d v="2024-08-16T00:00:00"/>
    <x v="0"/>
    <x v="221"/>
    <n v="1"/>
    <n v="169"/>
    <n v="169"/>
    <n v="0"/>
    <x v="0"/>
    <x v="0"/>
  </r>
  <r>
    <n v="10230"/>
    <d v="2024-08-17T00:00:00"/>
    <x v="1"/>
    <x v="222"/>
    <n v="1"/>
    <n v="599"/>
    <n v="599"/>
    <n v="0"/>
    <x v="1"/>
    <x v="1"/>
  </r>
  <r>
    <n v="10231"/>
    <d v="2024-08-18T00:00:00"/>
    <x v="2"/>
    <x v="223"/>
    <n v="4"/>
    <n v="64.989999999999995"/>
    <n v="259.95999999999998"/>
    <n v="0"/>
    <x v="2"/>
    <x v="2"/>
  </r>
  <r>
    <n v="10232"/>
    <d v="2024-08-19T00:00:00"/>
    <x v="3"/>
    <x v="9"/>
    <n v="2"/>
    <n v="9.99"/>
    <n v="19.98"/>
    <n v="0"/>
    <x v="0"/>
    <x v="0"/>
  </r>
  <r>
    <n v="10233"/>
    <d v="2024-08-20T00:00:00"/>
    <x v="4"/>
    <x v="224"/>
    <n v="1"/>
    <n v="24"/>
    <n v="24"/>
    <n v="0"/>
    <x v="1"/>
    <x v="1"/>
  </r>
  <r>
    <n v="10234"/>
    <d v="2024-08-21T00:00:00"/>
    <x v="5"/>
    <x v="225"/>
    <n v="3"/>
    <n v="32.950000000000003"/>
    <n v="98.85"/>
    <n v="0"/>
    <x v="2"/>
    <x v="0"/>
  </r>
  <r>
    <n v="10235"/>
    <d v="2024-08-22T00:00:00"/>
    <x v="0"/>
    <x v="226"/>
    <n v="1"/>
    <n v="299"/>
    <n v="299"/>
    <n v="0"/>
    <x v="0"/>
    <x v="0"/>
  </r>
  <r>
    <n v="10236"/>
    <d v="2024-08-23T00:00:00"/>
    <x v="1"/>
    <x v="227"/>
    <n v="1"/>
    <n v="159.99"/>
    <n v="159.99"/>
    <n v="0"/>
    <x v="1"/>
    <x v="1"/>
  </r>
  <r>
    <n v="10237"/>
    <d v="2024-08-24T00:00:00"/>
    <x v="2"/>
    <x v="228"/>
    <n v="3"/>
    <n v="90"/>
    <n v="270"/>
    <n v="0"/>
    <x v="2"/>
    <x v="2"/>
  </r>
  <r>
    <n v="10238"/>
    <d v="2024-08-25T00:00:00"/>
    <x v="3"/>
    <x v="229"/>
    <n v="3"/>
    <n v="10.99"/>
    <n v="32.97"/>
    <n v="0"/>
    <x v="0"/>
    <x v="0"/>
  </r>
  <r>
    <n v="10239"/>
    <d v="2024-08-26T00:00:00"/>
    <x v="4"/>
    <x v="230"/>
    <n v="1"/>
    <n v="55"/>
    <n v="55"/>
    <n v="0"/>
    <x v="1"/>
    <x v="1"/>
  </r>
  <r>
    <n v="10240"/>
    <d v="2024-08-27T00:00:00"/>
    <x v="5"/>
    <x v="231"/>
    <n v="2"/>
    <n v="29.99"/>
    <n v="59.98"/>
    <n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82078-5400-C140-B6BC-FA0F2484CC9E}" name="Tabela Dinâmica1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91:K99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dataField="1" numFmtId="2" showAll="0"/>
    <pivotField numFmtId="2" showAll="0"/>
    <pivotField axis="axisCol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oma de Total Revenue" fld="6" showDataAs="percentOfCol" baseField="0" baseItem="0" numFmtId="10"/>
  </dataFields>
  <formats count="3">
    <format dxfId="5">
      <pivotArea collapsedLevelsAreSubtotals="1" fieldPosition="0">
        <references count="1">
          <reference field="2" count="0"/>
        </references>
      </pivotArea>
    </format>
    <format dxfId="6">
      <pivotArea collapsedLevelsAreSubtotals="1" fieldPosition="0">
        <references count="2">
          <reference field="2" count="0"/>
          <reference field="8" count="0" selected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81380-0FFA-3744-81DC-C349DF61866D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E8" firstHeaderRow="1" firstDataRow="2" firstDataCol="1"/>
  <pivotFields count="10">
    <pivotField showAll="0"/>
    <pivotField numFmtId="14" showAll="0"/>
    <pivotField showAll="0"/>
    <pivotField showAll="0"/>
    <pivotField numFmtId="2" showAll="0"/>
    <pivotField numFmtId="2" showAll="0"/>
    <pivotField numFmtId="2" showAll="0"/>
    <pivotField numFmtId="2" showAll="0"/>
    <pivotField axis="axisRow" showAll="0">
      <items count="4">
        <item x="2"/>
        <item x="1"/>
        <item x="0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Payment Method" fld="9" subtotal="count" baseField="0" baseItem="0"/>
  </dataFields>
  <chartFormats count="9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3CB146-45D8-A641-9864-AD1835B532D5}" name="Tabela Dinâmica10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91:E99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dataField="1" numFmtId="2" showAll="0"/>
    <pivotField numFmtId="2" showAll="0"/>
    <pivotField axis="axisCol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Soma de Total Revenue" fld="6" baseField="0" baseItem="0"/>
  </dataFields>
  <formats count="4">
    <format dxfId="9">
      <pivotArea collapsedLevelsAreSubtotals="1" fieldPosition="0">
        <references count="1">
          <reference field="2" count="0"/>
        </references>
      </pivotArea>
    </format>
    <format dxfId="8">
      <pivotArea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2">
          <reference field="2" count="0"/>
          <reference field="8" count="0" selected="0"/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2FC7B-0656-0446-B52D-A211FCB94716}" name="Tabela Dinâmica9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78:K86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dataField="1" numFmtId="2" showAll="0"/>
    <pivotField numFmtId="2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otal Revenue" fld="6" showDataAs="percentOfCol" baseField="0" baseItem="0" numFmtId="10"/>
  </dataFields>
  <formats count="2">
    <format dxfId="0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07757-84D1-2942-9958-2852DD9ECAA7}" name="Tabela Dinâmica8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78:E86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dataField="1" numFmtId="2" showAll="0"/>
    <pivotField numFmtId="2"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otal Revenue" fld="6" baseField="0" baseItem="0"/>
  </dataFields>
  <formats count="2">
    <format dxfId="10">
      <pivotArea collapsedLevelsAreSubtotals="1" fieldPosition="0">
        <references count="1">
          <reference field="2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620F8-0F24-2545-BAF9-71A92451D9D2}" name="Tabela Dinâmica7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65:E73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Payment Method" fld="9" subtotal="count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7335BC-FADF-6646-AB2C-ABB078BC3E5C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52:E60" firstHeaderRow="1" firstDataRow="2" firstDataCol="1"/>
  <pivotFields count="10">
    <pivotField showAll="0"/>
    <pivotField numFmtId="14" showAll="0"/>
    <pivotField axis="axisRow" showAll="0">
      <items count="7">
        <item x="4"/>
        <item x="3"/>
        <item x="2"/>
        <item x="0"/>
        <item x="1"/>
        <item x="5"/>
        <item t="default"/>
      </items>
    </pivotField>
    <pivotField showAll="0"/>
    <pivotField numFmtId="2" showAll="0"/>
    <pivotField numFmtId="2" showAll="0"/>
    <pivotField numFmtId="2" showAll="0"/>
    <pivotField numFmtId="2"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Contagem de Payment Method" fld="9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A0BA6-30EE-F441-A3DF-E319142BB198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M3:Q8" firstHeaderRow="1" firstDataRow="2" firstDataCol="1"/>
  <pivotFields count="10">
    <pivotField showAll="0"/>
    <pivotField numFmtId="14" showAll="0"/>
    <pivotField showAll="0"/>
    <pivotField showAll="0"/>
    <pivotField numFmtId="2" showAll="0"/>
    <pivotField numFmtId="2" showAll="0"/>
    <pivotField numFmtId="2" showAll="0"/>
    <pivotField numFmtId="2" showAll="0"/>
    <pivotField axis="axisCol" showAll="0">
      <items count="4">
        <item x="2"/>
        <item x="1"/>
        <item x="0"/>
        <item t="default"/>
      </items>
    </pivotField>
    <pivotField axis="axisRow" dataField="1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8"/>
  </colFields>
  <colItems count="4">
    <i>
      <x/>
    </i>
    <i>
      <x v="1"/>
    </i>
    <i>
      <x v="2"/>
    </i>
    <i t="grand">
      <x/>
    </i>
  </colItems>
  <dataFields count="1">
    <dataField name="Contagem de Payment Method" fld="9" subtotal="count" showDataAs="percentOfCol" baseField="0" baseItem="0" numFmtId="1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F5077-03FC-1C47-B16C-F0C7A7910603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40:B44" firstHeaderRow="1" firstDataRow="1" firstDataCol="1"/>
  <pivotFields count="10">
    <pivotField showAll="0"/>
    <pivotField numFmtId="14" showAll="0"/>
    <pivotField showAll="0"/>
    <pivotField showAll="0"/>
    <pivotField numFmtId="2" showAll="0"/>
    <pivotField numFmtId="2" showAll="0"/>
    <pivotField dataField="1" numFmtId="2" showAll="0"/>
    <pivotField numFmtId="2" showAll="0"/>
    <pivotField showAll="0"/>
    <pivotField axis="axisRow" showAll="0">
      <items count="4">
        <item x="0"/>
        <item x="2"/>
        <item x="1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Revenue" fld="6" showDataAs="percentOfTotal" baseField="0" baseItem="0" numFmtId="10"/>
  </dataFields>
  <chartFormats count="5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5186C-3794-924C-8EED-76F2D4A584CA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13:E18" firstHeaderRow="1" firstDataRow="2" firstDataCol="1"/>
  <pivotFields count="10">
    <pivotField showAll="0"/>
    <pivotField numFmtId="14" showAll="0"/>
    <pivotField showAll="0"/>
    <pivotField showAll="0"/>
    <pivotField numFmtId="2" showAll="0"/>
    <pivotField numFmtId="2" showAll="0"/>
    <pivotField dataField="1" numFmtId="2" showAll="0"/>
    <pivotField numFmtId="2"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dataFields count="1">
    <dataField name="Soma de Total Revenue" fld="6" baseField="0" baseItem="0"/>
  </dataFields>
  <formats count="3">
    <format dxfId="20">
      <pivotArea collapsedLevelsAreSubtotals="1" fieldPosition="0">
        <references count="1">
          <reference field="8" count="2">
            <x v="0"/>
            <x v="1"/>
          </reference>
        </references>
      </pivotArea>
    </format>
    <format dxfId="19">
      <pivotArea collapsedLevelsAreSubtotals="1" fieldPosition="0">
        <references count="1">
          <reference field="8" count="1">
            <x v="2"/>
          </reference>
        </references>
      </pivotArea>
    </format>
    <format dxfId="18">
      <pivotArea grandRow="1" outline="0" collapsedLevelsAreSubtotals="1" fieldPosition="0"/>
    </format>
  </formats>
  <chartFormats count="9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nline Sales Data" connectionId="1" xr16:uid="{79524AD7-32F7-7848-90E2-E5BC88A18B28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84B614-442F-BB46-908F-A85BC62857D5}" name="Tabela2" displayName="Tabela2" ref="A1:J241" totalsRowShown="0">
  <autoFilter ref="A1:J241" xr:uid="{B384B614-442F-BB46-908F-A85BC62857D5}"/>
  <tableColumns count="10">
    <tableColumn id="1" xr3:uid="{11ED6AA5-D813-1B43-B09B-BBF813E65B2D}" name="Transaction ID"/>
    <tableColumn id="2" xr3:uid="{63CA41BE-FCFA-EE4B-B532-40E0463E9563}" name="Date" dataDxfId="17"/>
    <tableColumn id="3" xr3:uid="{9E7BE43D-D296-3F40-A1ED-EF5D19E49F2E}" name="Product Category" dataDxfId="16"/>
    <tableColumn id="4" xr3:uid="{4E931D63-9D5E-CA4F-A54E-A0DFFBCBA925}" name="Product Name" dataDxfId="15"/>
    <tableColumn id="5" xr3:uid="{FFF6942B-5696-0946-8DB8-3C4E1A0838E8}" name="Units Sold" dataDxfId="14"/>
    <tableColumn id="6" xr3:uid="{0DC3C24C-04B1-8949-8BEF-119641D28F7B}" name="Unit Price" dataDxfId="13" dataCellStyle="Moeda">
      <calculatedColumnFormula>VALUE(SUBSTITUTE(SUBSTITUTE(dadosbrutos!F2,",",""),".",","))</calculatedColumnFormula>
    </tableColumn>
    <tableColumn id="7" xr3:uid="{70C1B655-FAFC-7048-B70A-AD2688C55A0B}" name="Total Revenue" dataDxfId="12" dataCellStyle="Moeda">
      <calculatedColumnFormula>VALUE(SUBSTITUTE(SUBSTITUTE(dadosbrutos!G2,",",""),".",","))</calculatedColumnFormula>
    </tableColumn>
    <tableColumn id="12" xr3:uid="{FD38F97E-E7D2-8449-BF3A-1D963A3C3083}" name="Desconto" dataDxfId="11" dataCellStyle="Moeda">
      <calculatedColumnFormula>Tabela2[[#This Row],[Total Revenue]]-(Tabela2[[#This Row],[Units Sold]]*Tabela2[[#This Row],[Unit Price]])</calculatedColumnFormula>
    </tableColumn>
    <tableColumn id="8" xr3:uid="{20014927-433B-8C4C-8970-9DFF1C63BCBB}" name="Region"/>
    <tableColumn id="9" xr3:uid="{9C2667E5-260F-AC4D-8630-E3FB8057D392}" name="Payment Meth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8252-114E-9443-81D9-D2C2B4FD8F0D}">
  <dimension ref="A2:Q101"/>
  <sheetViews>
    <sheetView tabSelected="1" topLeftCell="A76" workbookViewId="0">
      <selection activeCell="G101" sqref="G101"/>
    </sheetView>
  </sheetViews>
  <sheetFormatPr baseColWidth="10" defaultRowHeight="16" x14ac:dyDescent="0.2"/>
  <cols>
    <col min="1" max="1" width="20.83203125" bestFit="1" customWidth="1"/>
    <col min="2" max="2" width="18.83203125" bestFit="1" customWidth="1"/>
    <col min="3" max="3" width="9.1640625" bestFit="1" customWidth="1"/>
    <col min="4" max="4" width="13.1640625" bestFit="1" customWidth="1"/>
    <col min="5" max="5" width="10.33203125" bestFit="1" customWidth="1"/>
    <col min="6" max="6" width="6.83203125" bestFit="1" customWidth="1"/>
    <col min="7" max="7" width="20.83203125" bestFit="1" customWidth="1"/>
    <col min="8" max="8" width="18.83203125" bestFit="1" customWidth="1"/>
    <col min="9" max="9" width="8.1640625" bestFit="1" customWidth="1"/>
    <col min="10" max="10" width="13.1640625" bestFit="1" customWidth="1"/>
    <col min="11" max="11" width="10.33203125" bestFit="1" customWidth="1"/>
    <col min="13" max="13" width="27.1640625" bestFit="1" customWidth="1"/>
    <col min="14" max="14" width="18.83203125" bestFit="1" customWidth="1"/>
    <col min="15" max="15" width="8.1640625" bestFit="1" customWidth="1"/>
    <col min="16" max="16" width="13.1640625" bestFit="1" customWidth="1"/>
    <col min="17" max="17" width="10.33203125" bestFit="1" customWidth="1"/>
    <col min="18" max="18" width="14.5" bestFit="1" customWidth="1"/>
    <col min="19" max="19" width="8.83203125" bestFit="1" customWidth="1"/>
    <col min="20" max="20" width="11.33203125" bestFit="1" customWidth="1"/>
    <col min="21" max="21" width="10.33203125" bestFit="1" customWidth="1"/>
  </cols>
  <sheetData>
    <row r="2" spans="1:17" ht="19" x14ac:dyDescent="0.25">
      <c r="A2" s="12" t="s">
        <v>452</v>
      </c>
      <c r="N2" s="29" t="s">
        <v>448</v>
      </c>
    </row>
    <row r="3" spans="1:17" x14ac:dyDescent="0.2">
      <c r="A3" s="19" t="s">
        <v>443</v>
      </c>
      <c r="B3" s="19" t="s">
        <v>439</v>
      </c>
      <c r="M3" s="19" t="s">
        <v>443</v>
      </c>
      <c r="N3" s="19" t="s">
        <v>439</v>
      </c>
    </row>
    <row r="4" spans="1:17" x14ac:dyDescent="0.2">
      <c r="A4" s="19" t="s">
        <v>440</v>
      </c>
      <c r="B4" t="s">
        <v>12</v>
      </c>
      <c r="C4" t="s">
        <v>20</v>
      </c>
      <c r="D4" t="s">
        <v>16</v>
      </c>
      <c r="E4" t="s">
        <v>441</v>
      </c>
      <c r="M4" s="19" t="s">
        <v>440</v>
      </c>
      <c r="N4" t="s">
        <v>19</v>
      </c>
      <c r="O4" t="s">
        <v>15</v>
      </c>
      <c r="P4" t="s">
        <v>11</v>
      </c>
      <c r="Q4" t="s">
        <v>441</v>
      </c>
    </row>
    <row r="5" spans="1:17" x14ac:dyDescent="0.2">
      <c r="A5" s="20" t="s">
        <v>19</v>
      </c>
      <c r="B5">
        <v>40</v>
      </c>
      <c r="C5">
        <v>40</v>
      </c>
      <c r="E5">
        <v>80</v>
      </c>
      <c r="M5" s="20" t="s">
        <v>12</v>
      </c>
      <c r="N5" s="28">
        <v>0.5</v>
      </c>
      <c r="O5" s="28">
        <v>0</v>
      </c>
      <c r="P5" s="28">
        <v>1</v>
      </c>
      <c r="Q5" s="28">
        <v>0.5</v>
      </c>
    </row>
    <row r="6" spans="1:17" x14ac:dyDescent="0.2">
      <c r="A6" s="20" t="s">
        <v>15</v>
      </c>
      <c r="D6">
        <v>80</v>
      </c>
      <c r="E6">
        <v>80</v>
      </c>
      <c r="M6" s="20" t="s">
        <v>20</v>
      </c>
      <c r="N6" s="28">
        <v>0.5</v>
      </c>
      <c r="O6" s="28">
        <v>0</v>
      </c>
      <c r="P6" s="28">
        <v>0</v>
      </c>
      <c r="Q6" s="28">
        <v>0.16666666666666666</v>
      </c>
    </row>
    <row r="7" spans="1:17" x14ac:dyDescent="0.2">
      <c r="A7" s="20" t="s">
        <v>11</v>
      </c>
      <c r="B7">
        <v>80</v>
      </c>
      <c r="E7">
        <v>80</v>
      </c>
      <c r="M7" s="20" t="s">
        <v>16</v>
      </c>
      <c r="N7" s="28">
        <v>0</v>
      </c>
      <c r="O7" s="28">
        <v>1</v>
      </c>
      <c r="P7" s="28">
        <v>0</v>
      </c>
      <c r="Q7" s="28">
        <v>0.33333333333333331</v>
      </c>
    </row>
    <row r="8" spans="1:17" x14ac:dyDescent="0.2">
      <c r="A8" s="20" t="s">
        <v>441</v>
      </c>
      <c r="B8">
        <v>120</v>
      </c>
      <c r="C8">
        <v>40</v>
      </c>
      <c r="D8">
        <v>80</v>
      </c>
      <c r="E8">
        <v>240</v>
      </c>
      <c r="M8" s="20" t="s">
        <v>441</v>
      </c>
      <c r="N8" s="28">
        <v>1</v>
      </c>
      <c r="O8" s="28">
        <v>1</v>
      </c>
      <c r="P8" s="28">
        <v>1</v>
      </c>
      <c r="Q8" s="28">
        <v>1</v>
      </c>
    </row>
    <row r="13" spans="1:17" x14ac:dyDescent="0.2">
      <c r="A13" s="19" t="s">
        <v>444</v>
      </c>
      <c r="B13" s="19" t="s">
        <v>439</v>
      </c>
    </row>
    <row r="14" spans="1:17" x14ac:dyDescent="0.2">
      <c r="A14" s="19" t="s">
        <v>440</v>
      </c>
      <c r="B14" t="s">
        <v>12</v>
      </c>
      <c r="C14" t="s">
        <v>20</v>
      </c>
      <c r="D14" t="s">
        <v>16</v>
      </c>
      <c r="E14" t="s">
        <v>441</v>
      </c>
    </row>
    <row r="15" spans="1:17" x14ac:dyDescent="0.2">
      <c r="A15" s="20" t="s">
        <v>19</v>
      </c>
      <c r="B15" s="8">
        <v>14326.519999999997</v>
      </c>
      <c r="C15" s="8">
        <v>8128.9300000000012</v>
      </c>
      <c r="D15" s="8"/>
      <c r="E15" s="8">
        <v>22455.449999999997</v>
      </c>
    </row>
    <row r="16" spans="1:17" x14ac:dyDescent="0.2">
      <c r="A16" s="20" t="s">
        <v>15</v>
      </c>
      <c r="B16" s="8"/>
      <c r="C16" s="8"/>
      <c r="D16" s="8">
        <v>21268.060000000005</v>
      </c>
      <c r="E16" s="8">
        <v>21268.060000000005</v>
      </c>
    </row>
    <row r="17" spans="1:5" x14ac:dyDescent="0.2">
      <c r="A17" s="20" t="s">
        <v>11</v>
      </c>
      <c r="B17" s="8">
        <v>36844.340000000018</v>
      </c>
      <c r="C17" s="8"/>
      <c r="D17" s="8"/>
      <c r="E17" s="8">
        <v>36844.340000000018</v>
      </c>
    </row>
    <row r="18" spans="1:5" x14ac:dyDescent="0.2">
      <c r="A18" s="20" t="s">
        <v>441</v>
      </c>
      <c r="B18" s="8">
        <v>51170.860000000015</v>
      </c>
      <c r="C18" s="8">
        <v>8128.9300000000012</v>
      </c>
      <c r="D18" s="8">
        <v>21268.060000000005</v>
      </c>
      <c r="E18" s="8">
        <v>80567.85000000002</v>
      </c>
    </row>
    <row r="40" spans="1:2" x14ac:dyDescent="0.2">
      <c r="A40" s="19" t="s">
        <v>440</v>
      </c>
      <c r="B40" t="s">
        <v>444</v>
      </c>
    </row>
    <row r="41" spans="1:2" x14ac:dyDescent="0.2">
      <c r="A41" s="20" t="s">
        <v>12</v>
      </c>
      <c r="B41" s="28">
        <v>0.63512753536305122</v>
      </c>
    </row>
    <row r="42" spans="1:2" x14ac:dyDescent="0.2">
      <c r="A42" s="20" t="s">
        <v>20</v>
      </c>
      <c r="B42" s="28">
        <v>0.1008954564382691</v>
      </c>
    </row>
    <row r="43" spans="1:2" x14ac:dyDescent="0.2">
      <c r="A43" s="20" t="s">
        <v>16</v>
      </c>
      <c r="B43" s="28">
        <v>0.26397700819867975</v>
      </c>
    </row>
    <row r="44" spans="1:2" x14ac:dyDescent="0.2">
      <c r="A44" s="20" t="s">
        <v>441</v>
      </c>
      <c r="B44" s="28">
        <v>1</v>
      </c>
    </row>
    <row r="51" spans="1:5" x14ac:dyDescent="0.2">
      <c r="A51" s="12" t="s">
        <v>451</v>
      </c>
    </row>
    <row r="52" spans="1:5" x14ac:dyDescent="0.2">
      <c r="A52" s="19" t="s">
        <v>443</v>
      </c>
      <c r="B52" s="19" t="s">
        <v>439</v>
      </c>
    </row>
    <row r="53" spans="1:5" x14ac:dyDescent="0.2">
      <c r="A53" s="19" t="s">
        <v>440</v>
      </c>
      <c r="B53" t="s">
        <v>12</v>
      </c>
      <c r="C53" t="s">
        <v>20</v>
      </c>
      <c r="D53" t="s">
        <v>16</v>
      </c>
      <c r="E53" t="s">
        <v>441</v>
      </c>
    </row>
    <row r="54" spans="1:5" x14ac:dyDescent="0.2">
      <c r="A54" s="20" t="s">
        <v>23</v>
      </c>
      <c r="B54" s="27"/>
      <c r="C54" s="27"/>
      <c r="D54" s="27">
        <v>40</v>
      </c>
      <c r="E54" s="27">
        <v>40</v>
      </c>
    </row>
    <row r="55" spans="1:5" x14ac:dyDescent="0.2">
      <c r="A55" s="20" t="s">
        <v>21</v>
      </c>
      <c r="B55" s="27">
        <v>40</v>
      </c>
      <c r="C55" s="27"/>
      <c r="D55" s="27"/>
      <c r="E55" s="27">
        <v>40</v>
      </c>
    </row>
    <row r="56" spans="1:5" x14ac:dyDescent="0.2">
      <c r="A56" s="20" t="s">
        <v>17</v>
      </c>
      <c r="B56" s="27"/>
      <c r="C56" s="27">
        <v>40</v>
      </c>
      <c r="D56" s="27"/>
      <c r="E56" s="27">
        <v>40</v>
      </c>
    </row>
    <row r="57" spans="1:5" x14ac:dyDescent="0.2">
      <c r="A57" s="20" t="s">
        <v>9</v>
      </c>
      <c r="B57" s="27">
        <v>40</v>
      </c>
      <c r="C57" s="27"/>
      <c r="D57" s="27"/>
      <c r="E57" s="27">
        <v>40</v>
      </c>
    </row>
    <row r="58" spans="1:5" x14ac:dyDescent="0.2">
      <c r="A58" s="20" t="s">
        <v>13</v>
      </c>
      <c r="B58" s="27"/>
      <c r="C58" s="27"/>
      <c r="D58" s="27">
        <v>40</v>
      </c>
      <c r="E58" s="27">
        <v>40</v>
      </c>
    </row>
    <row r="59" spans="1:5" x14ac:dyDescent="0.2">
      <c r="A59" s="20" t="s">
        <v>25</v>
      </c>
      <c r="B59" s="27">
        <v>40</v>
      </c>
      <c r="C59" s="27"/>
      <c r="D59" s="27"/>
      <c r="E59" s="27">
        <v>40</v>
      </c>
    </row>
    <row r="60" spans="1:5" x14ac:dyDescent="0.2">
      <c r="A60" s="20" t="s">
        <v>441</v>
      </c>
      <c r="B60" s="27">
        <v>120</v>
      </c>
      <c r="C60" s="27">
        <v>40</v>
      </c>
      <c r="D60" s="27">
        <v>80</v>
      </c>
      <c r="E60" s="27">
        <v>240</v>
      </c>
    </row>
    <row r="65" spans="1:11" x14ac:dyDescent="0.2">
      <c r="A65" s="19" t="s">
        <v>443</v>
      </c>
      <c r="B65" s="19" t="s">
        <v>439</v>
      </c>
    </row>
    <row r="66" spans="1:11" x14ac:dyDescent="0.2">
      <c r="A66" s="19" t="s">
        <v>440</v>
      </c>
      <c r="B66" t="s">
        <v>12</v>
      </c>
      <c r="C66" t="s">
        <v>20</v>
      </c>
      <c r="D66" t="s">
        <v>16</v>
      </c>
      <c r="E66" t="s">
        <v>441</v>
      </c>
    </row>
    <row r="67" spans="1:11" x14ac:dyDescent="0.2">
      <c r="A67" s="20" t="s">
        <v>23</v>
      </c>
      <c r="B67" s="28">
        <v>0</v>
      </c>
      <c r="C67" s="28">
        <v>0</v>
      </c>
      <c r="D67" s="28">
        <v>0.5</v>
      </c>
      <c r="E67" s="28">
        <v>0.16666666666666666</v>
      </c>
    </row>
    <row r="68" spans="1:11" x14ac:dyDescent="0.2">
      <c r="A68" s="20" t="s">
        <v>21</v>
      </c>
      <c r="B68" s="28">
        <v>0.33333333333333331</v>
      </c>
      <c r="C68" s="28">
        <v>0</v>
      </c>
      <c r="D68" s="28">
        <v>0</v>
      </c>
      <c r="E68" s="28">
        <v>0.16666666666666666</v>
      </c>
    </row>
    <row r="69" spans="1:11" x14ac:dyDescent="0.2">
      <c r="A69" s="20" t="s">
        <v>17</v>
      </c>
      <c r="B69" s="28">
        <v>0</v>
      </c>
      <c r="C69" s="28">
        <v>1</v>
      </c>
      <c r="D69" s="28">
        <v>0</v>
      </c>
      <c r="E69" s="28">
        <v>0.16666666666666666</v>
      </c>
    </row>
    <row r="70" spans="1:11" x14ac:dyDescent="0.2">
      <c r="A70" s="20" t="s">
        <v>9</v>
      </c>
      <c r="B70" s="28">
        <v>0.33333333333333331</v>
      </c>
      <c r="C70" s="28">
        <v>0</v>
      </c>
      <c r="D70" s="28">
        <v>0</v>
      </c>
      <c r="E70" s="28">
        <v>0.16666666666666666</v>
      </c>
    </row>
    <row r="71" spans="1:11" x14ac:dyDescent="0.2">
      <c r="A71" s="20" t="s">
        <v>13</v>
      </c>
      <c r="B71" s="28">
        <v>0</v>
      </c>
      <c r="C71" s="28">
        <v>0</v>
      </c>
      <c r="D71" s="28">
        <v>0.5</v>
      </c>
      <c r="E71" s="28">
        <v>0.16666666666666666</v>
      </c>
    </row>
    <row r="72" spans="1:11" x14ac:dyDescent="0.2">
      <c r="A72" s="20" t="s">
        <v>25</v>
      </c>
      <c r="B72" s="28">
        <v>0.33333333333333331</v>
      </c>
      <c r="C72" s="28">
        <v>0</v>
      </c>
      <c r="D72" s="28">
        <v>0</v>
      </c>
      <c r="E72" s="28">
        <v>0.16666666666666666</v>
      </c>
    </row>
    <row r="73" spans="1:11" x14ac:dyDescent="0.2">
      <c r="A73" s="20" t="s">
        <v>441</v>
      </c>
      <c r="B73" s="28">
        <v>1</v>
      </c>
      <c r="C73" s="28">
        <v>1</v>
      </c>
      <c r="D73" s="28">
        <v>1</v>
      </c>
      <c r="E73" s="28">
        <v>1</v>
      </c>
    </row>
    <row r="74" spans="1:11" x14ac:dyDescent="0.2">
      <c r="A74" s="20" t="s">
        <v>449</v>
      </c>
    </row>
    <row r="75" spans="1:11" x14ac:dyDescent="0.2">
      <c r="A75" s="20" t="s">
        <v>450</v>
      </c>
    </row>
    <row r="78" spans="1:11" x14ac:dyDescent="0.2">
      <c r="A78" s="19" t="s">
        <v>444</v>
      </c>
      <c r="B78" s="19" t="s">
        <v>439</v>
      </c>
      <c r="G78" s="19" t="s">
        <v>444</v>
      </c>
      <c r="H78" s="19" t="s">
        <v>439</v>
      </c>
    </row>
    <row r="79" spans="1:11" x14ac:dyDescent="0.2">
      <c r="A79" s="19" t="s">
        <v>440</v>
      </c>
      <c r="B79" t="s">
        <v>12</v>
      </c>
      <c r="C79" t="s">
        <v>20</v>
      </c>
      <c r="D79" t="s">
        <v>16</v>
      </c>
      <c r="E79" t="s">
        <v>441</v>
      </c>
      <c r="G79" s="19" t="s">
        <v>440</v>
      </c>
      <c r="H79" t="s">
        <v>12</v>
      </c>
      <c r="I79" t="s">
        <v>20</v>
      </c>
      <c r="J79" t="s">
        <v>16</v>
      </c>
      <c r="K79" t="s">
        <v>441</v>
      </c>
    </row>
    <row r="80" spans="1:11" x14ac:dyDescent="0.2">
      <c r="A80" s="20" t="s">
        <v>23</v>
      </c>
      <c r="B80" s="8"/>
      <c r="C80" s="8"/>
      <c r="D80" s="8">
        <v>2621.8999999999996</v>
      </c>
      <c r="E80" s="8">
        <v>2621.8999999999996</v>
      </c>
      <c r="G80" s="20" t="s">
        <v>23</v>
      </c>
      <c r="H80" s="28">
        <v>0</v>
      </c>
      <c r="I80" s="28">
        <v>0</v>
      </c>
      <c r="J80" s="28">
        <v>0.12327875697172191</v>
      </c>
      <c r="K80" s="28">
        <v>3.2542757439847275E-2</v>
      </c>
    </row>
    <row r="81" spans="1:11" x14ac:dyDescent="0.2">
      <c r="A81" s="20" t="s">
        <v>21</v>
      </c>
      <c r="B81" s="8">
        <v>1861.9300000000007</v>
      </c>
      <c r="C81" s="8"/>
      <c r="D81" s="8"/>
      <c r="E81" s="8">
        <v>1861.9300000000007</v>
      </c>
      <c r="G81" s="20" t="s">
        <v>21</v>
      </c>
      <c r="H81" s="28">
        <v>3.6386529364564137E-2</v>
      </c>
      <c r="I81" s="28">
        <v>0</v>
      </c>
      <c r="J81" s="28">
        <v>0</v>
      </c>
      <c r="K81" s="28">
        <v>2.311008671573091E-2</v>
      </c>
    </row>
    <row r="82" spans="1:11" x14ac:dyDescent="0.2">
      <c r="A82" s="20" t="s">
        <v>17</v>
      </c>
      <c r="B82" s="8"/>
      <c r="C82" s="8">
        <v>8128.9300000000012</v>
      </c>
      <c r="D82" s="8"/>
      <c r="E82" s="8">
        <v>8128.9300000000012</v>
      </c>
      <c r="G82" s="20" t="s">
        <v>17</v>
      </c>
      <c r="H82" s="28">
        <v>0</v>
      </c>
      <c r="I82" s="28">
        <v>1</v>
      </c>
      <c r="J82" s="28">
        <v>0</v>
      </c>
      <c r="K82" s="28">
        <v>0.10089545643826912</v>
      </c>
    </row>
    <row r="83" spans="1:11" x14ac:dyDescent="0.2">
      <c r="A83" s="20" t="s">
        <v>9</v>
      </c>
      <c r="B83" s="8">
        <v>34982.410000000011</v>
      </c>
      <c r="C83" s="8"/>
      <c r="D83" s="8"/>
      <c r="E83" s="8">
        <v>34982.410000000011</v>
      </c>
      <c r="G83" s="20" t="s">
        <v>9</v>
      </c>
      <c r="H83" s="28">
        <v>0.68363928220084647</v>
      </c>
      <c r="I83" s="28">
        <v>0</v>
      </c>
      <c r="J83" s="28">
        <v>0</v>
      </c>
      <c r="K83" s="28">
        <v>0.43419813238158905</v>
      </c>
    </row>
    <row r="84" spans="1:11" x14ac:dyDescent="0.2">
      <c r="A84" s="20" t="s">
        <v>13</v>
      </c>
      <c r="B84" s="8"/>
      <c r="C84" s="8"/>
      <c r="D84" s="8">
        <v>18646.16</v>
      </c>
      <c r="E84" s="8">
        <v>18646.16</v>
      </c>
      <c r="G84" s="20" t="s">
        <v>13</v>
      </c>
      <c r="H84" s="28">
        <v>0</v>
      </c>
      <c r="I84" s="28">
        <v>0</v>
      </c>
      <c r="J84" s="28">
        <v>0.87672124302827814</v>
      </c>
      <c r="K84" s="28">
        <v>0.23143425075883245</v>
      </c>
    </row>
    <row r="85" spans="1:11" x14ac:dyDescent="0.2">
      <c r="A85" s="20" t="s">
        <v>25</v>
      </c>
      <c r="B85" s="8">
        <v>14326.519999999997</v>
      </c>
      <c r="C85" s="8"/>
      <c r="D85" s="8"/>
      <c r="E85" s="8">
        <v>14326.519999999997</v>
      </c>
      <c r="G85" s="20" t="s">
        <v>25</v>
      </c>
      <c r="H85" s="28">
        <v>0.27997418843458943</v>
      </c>
      <c r="I85" s="28">
        <v>0</v>
      </c>
      <c r="J85" s="28">
        <v>0</v>
      </c>
      <c r="K85" s="28">
        <v>0.17781931626573125</v>
      </c>
    </row>
    <row r="86" spans="1:11" x14ac:dyDescent="0.2">
      <c r="A86" s="20" t="s">
        <v>441</v>
      </c>
      <c r="B86" s="8">
        <v>51170.860000000008</v>
      </c>
      <c r="C86" s="8">
        <v>8128.9300000000012</v>
      </c>
      <c r="D86" s="8">
        <v>21268.059999999998</v>
      </c>
      <c r="E86" s="8">
        <v>80567.850000000006</v>
      </c>
      <c r="G86" s="20" t="s">
        <v>441</v>
      </c>
      <c r="H86" s="28">
        <v>1</v>
      </c>
      <c r="I86" s="28">
        <v>1</v>
      </c>
      <c r="J86" s="28">
        <v>1</v>
      </c>
      <c r="K86" s="28">
        <v>1</v>
      </c>
    </row>
    <row r="88" spans="1:11" x14ac:dyDescent="0.2">
      <c r="A88" s="20" t="s">
        <v>453</v>
      </c>
      <c r="G88" s="20" t="s">
        <v>454</v>
      </c>
    </row>
    <row r="91" spans="1:11" x14ac:dyDescent="0.2">
      <c r="A91" s="19" t="s">
        <v>444</v>
      </c>
      <c r="B91" s="19" t="s">
        <v>439</v>
      </c>
      <c r="G91" s="19" t="s">
        <v>444</v>
      </c>
      <c r="H91" s="19" t="s">
        <v>439</v>
      </c>
    </row>
    <row r="92" spans="1:11" x14ac:dyDescent="0.2">
      <c r="A92" s="19" t="s">
        <v>440</v>
      </c>
      <c r="B92" t="s">
        <v>19</v>
      </c>
      <c r="C92" t="s">
        <v>15</v>
      </c>
      <c r="D92" t="s">
        <v>11</v>
      </c>
      <c r="E92" t="s">
        <v>441</v>
      </c>
      <c r="G92" s="19" t="s">
        <v>440</v>
      </c>
      <c r="H92" t="s">
        <v>19</v>
      </c>
      <c r="I92" t="s">
        <v>15</v>
      </c>
      <c r="J92" t="s">
        <v>11</v>
      </c>
      <c r="K92" t="s">
        <v>441</v>
      </c>
    </row>
    <row r="93" spans="1:11" x14ac:dyDescent="0.2">
      <c r="A93" s="20" t="s">
        <v>23</v>
      </c>
      <c r="B93" s="8"/>
      <c r="C93" s="8">
        <v>2621.8999999999996</v>
      </c>
      <c r="D93" s="8"/>
      <c r="E93" s="27">
        <v>2621.8999999999996</v>
      </c>
      <c r="G93" s="20" t="s">
        <v>23</v>
      </c>
      <c r="H93" s="28">
        <v>0</v>
      </c>
      <c r="I93" s="28">
        <v>0.12327875697172191</v>
      </c>
      <c r="J93" s="28">
        <v>0</v>
      </c>
      <c r="K93" s="28">
        <v>3.2542757439847275E-2</v>
      </c>
    </row>
    <row r="94" spans="1:11" x14ac:dyDescent="0.2">
      <c r="A94" s="20" t="s">
        <v>21</v>
      </c>
      <c r="B94" s="8"/>
      <c r="C94" s="8"/>
      <c r="D94" s="8">
        <v>1861.9300000000007</v>
      </c>
      <c r="E94" s="27">
        <v>1861.9300000000007</v>
      </c>
      <c r="G94" s="20" t="s">
        <v>21</v>
      </c>
      <c r="H94" s="28">
        <v>0</v>
      </c>
      <c r="I94" s="28">
        <v>0</v>
      </c>
      <c r="J94" s="28">
        <v>5.0535034689181572E-2</v>
      </c>
      <c r="K94" s="28">
        <v>2.311008671573091E-2</v>
      </c>
    </row>
    <row r="95" spans="1:11" x14ac:dyDescent="0.2">
      <c r="A95" s="20" t="s">
        <v>17</v>
      </c>
      <c r="B95" s="8">
        <v>8128.9300000000012</v>
      </c>
      <c r="C95" s="8"/>
      <c r="D95" s="8"/>
      <c r="E95" s="27">
        <v>8128.9300000000012</v>
      </c>
      <c r="G95" s="20" t="s">
        <v>17</v>
      </c>
      <c r="H95" s="28">
        <v>0.36200254281254673</v>
      </c>
      <c r="I95" s="28">
        <v>0</v>
      </c>
      <c r="J95" s="28">
        <v>0</v>
      </c>
      <c r="K95" s="28">
        <v>0.10089545643826912</v>
      </c>
    </row>
    <row r="96" spans="1:11" x14ac:dyDescent="0.2">
      <c r="A96" s="20" t="s">
        <v>9</v>
      </c>
      <c r="B96" s="8"/>
      <c r="C96" s="8"/>
      <c r="D96" s="8">
        <v>34982.410000000011</v>
      </c>
      <c r="E96" s="27">
        <v>34982.410000000011</v>
      </c>
      <c r="G96" s="20" t="s">
        <v>9</v>
      </c>
      <c r="H96" s="28">
        <v>0</v>
      </c>
      <c r="I96" s="28">
        <v>0</v>
      </c>
      <c r="J96" s="28">
        <v>0.94946496531081848</v>
      </c>
      <c r="K96" s="28">
        <v>0.43419813238158905</v>
      </c>
    </row>
    <row r="97" spans="1:11" x14ac:dyDescent="0.2">
      <c r="A97" s="20" t="s">
        <v>13</v>
      </c>
      <c r="B97" s="8"/>
      <c r="C97" s="8">
        <v>18646.16</v>
      </c>
      <c r="D97" s="8"/>
      <c r="E97" s="27">
        <v>18646.16</v>
      </c>
      <c r="G97" s="20" t="s">
        <v>13</v>
      </c>
      <c r="H97" s="28">
        <v>0</v>
      </c>
      <c r="I97" s="28">
        <v>0.87672124302827814</v>
      </c>
      <c r="J97" s="28">
        <v>0</v>
      </c>
      <c r="K97" s="28">
        <v>0.23143425075883245</v>
      </c>
    </row>
    <row r="98" spans="1:11" x14ac:dyDescent="0.2">
      <c r="A98" s="20" t="s">
        <v>25</v>
      </c>
      <c r="B98" s="8">
        <v>14326.519999999997</v>
      </c>
      <c r="C98" s="8"/>
      <c r="D98" s="8"/>
      <c r="E98" s="27">
        <v>14326.519999999997</v>
      </c>
      <c r="G98" s="20" t="s">
        <v>25</v>
      </c>
      <c r="H98" s="28">
        <v>0.63799745718745327</v>
      </c>
      <c r="I98" s="28">
        <v>0</v>
      </c>
      <c r="J98" s="28">
        <v>0</v>
      </c>
      <c r="K98" s="28">
        <v>0.17781931626573125</v>
      </c>
    </row>
    <row r="99" spans="1:11" x14ac:dyDescent="0.2">
      <c r="A99" s="20" t="s">
        <v>441</v>
      </c>
      <c r="B99" s="8">
        <v>22455.449999999997</v>
      </c>
      <c r="C99" s="8">
        <v>21268.059999999998</v>
      </c>
      <c r="D99" s="8">
        <v>36844.340000000011</v>
      </c>
      <c r="E99" s="8">
        <v>80567.850000000006</v>
      </c>
      <c r="G99" s="20" t="s">
        <v>441</v>
      </c>
      <c r="H99" s="28">
        <v>1</v>
      </c>
      <c r="I99" s="28">
        <v>1</v>
      </c>
      <c r="J99" s="28">
        <v>1</v>
      </c>
      <c r="K99" s="28">
        <v>1</v>
      </c>
    </row>
    <row r="101" spans="1:11" x14ac:dyDescent="0.2">
      <c r="A101" s="20" t="s">
        <v>455</v>
      </c>
      <c r="G101" s="20" t="s">
        <v>456</v>
      </c>
    </row>
  </sheetData>
  <pageMargins left="0.7" right="0.7" top="0.75" bottom="0.75" header="0.3" footer="0.3"/>
  <pageSetup paperSize="9" orientation="portrait" horizontalDpi="0" verticalDpi="0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4F93-0C2C-C143-8BE7-3E6EB4AF07BE}">
  <dimension ref="A1:O241"/>
  <sheetViews>
    <sheetView topLeftCell="H13" zoomScale="130" zoomScaleNormal="130" workbookViewId="0">
      <selection activeCell="M38" sqref="M38"/>
    </sheetView>
  </sheetViews>
  <sheetFormatPr baseColWidth="10" defaultRowHeight="16" x14ac:dyDescent="0.2"/>
  <cols>
    <col min="1" max="1" width="15.1640625" customWidth="1"/>
    <col min="2" max="2" width="8.83203125" style="2" bestFit="1" customWidth="1"/>
    <col min="3" max="3" width="17.33203125" customWidth="1"/>
    <col min="4" max="4" width="50.83203125" bestFit="1" customWidth="1"/>
    <col min="5" max="5" width="11.83203125" style="6" customWidth="1"/>
    <col min="6" max="6" width="13.83203125" style="5" bestFit="1" customWidth="1"/>
    <col min="7" max="8" width="15.1640625" style="5" customWidth="1"/>
    <col min="9" max="9" width="13.1640625" bestFit="1" customWidth="1"/>
    <col min="10" max="10" width="17.5" customWidth="1"/>
    <col min="12" max="12" width="12.33203125" bestFit="1" customWidth="1"/>
    <col min="13" max="13" width="17.1640625" bestFit="1" customWidth="1"/>
    <col min="14" max="14" width="21.1640625" bestFit="1" customWidth="1"/>
    <col min="15" max="15" width="21.33203125" style="8" bestFit="1" customWidth="1"/>
  </cols>
  <sheetData>
    <row r="1" spans="1:15" x14ac:dyDescent="0.2">
      <c r="A1" t="s">
        <v>0</v>
      </c>
      <c r="B1" s="2" t="s">
        <v>1</v>
      </c>
      <c r="C1" s="1" t="s">
        <v>2</v>
      </c>
      <c r="D1" s="1" t="s">
        <v>3</v>
      </c>
      <c r="E1" s="6" t="s">
        <v>4</v>
      </c>
      <c r="F1" s="5" t="s">
        <v>5</v>
      </c>
      <c r="G1" s="5" t="s">
        <v>6</v>
      </c>
      <c r="H1" s="5" t="s">
        <v>430</v>
      </c>
      <c r="I1" t="s">
        <v>7</v>
      </c>
      <c r="J1" t="s">
        <v>8</v>
      </c>
      <c r="L1" s="12" t="s">
        <v>442</v>
      </c>
      <c r="M1" s="14" t="s">
        <v>434</v>
      </c>
      <c r="N1" s="14" t="s">
        <v>435</v>
      </c>
      <c r="O1" s="26" t="s">
        <v>438</v>
      </c>
    </row>
    <row r="2" spans="1:15" x14ac:dyDescent="0.2">
      <c r="A2">
        <v>10001</v>
      </c>
      <c r="B2" s="2">
        <v>45292</v>
      </c>
      <c r="C2" s="1" t="s">
        <v>9</v>
      </c>
      <c r="D2" s="1" t="s">
        <v>10</v>
      </c>
      <c r="E2" s="6">
        <v>2</v>
      </c>
      <c r="F2" s="5">
        <f>VALUE(SUBSTITUTE(SUBSTITUTE(dadosbrutos!F2,",",""),".",","))</f>
        <v>999.99</v>
      </c>
      <c r="G2" s="5">
        <f>VALUE(SUBSTITUTE(SUBSTITUTE(dadosbrutos!G2,",",""),".",","))</f>
        <v>1999.98</v>
      </c>
      <c r="H2" s="5">
        <f>Tabela2[[#This Row],[Total Revenue]]-(Tabela2[[#This Row],[Units Sold]]*Tabela2[[#This Row],[Unit Price]])</f>
        <v>0</v>
      </c>
      <c r="I2" t="s">
        <v>11</v>
      </c>
      <c r="J2" t="s">
        <v>12</v>
      </c>
      <c r="L2" s="4"/>
      <c r="M2" s="13" t="s">
        <v>12</v>
      </c>
      <c r="N2" s="13">
        <f>COUNTIF(J:J,M2)</f>
        <v>120</v>
      </c>
      <c r="O2" s="17">
        <f>SUMIF(J:J,M2,G:G)</f>
        <v>51170.860000000015</v>
      </c>
    </row>
    <row r="3" spans="1:15" x14ac:dyDescent="0.2">
      <c r="A3">
        <v>10002</v>
      </c>
      <c r="B3" s="2">
        <v>45293</v>
      </c>
      <c r="C3" s="1" t="s">
        <v>13</v>
      </c>
      <c r="D3" s="1" t="s">
        <v>14</v>
      </c>
      <c r="E3" s="6">
        <v>1</v>
      </c>
      <c r="F3" s="5">
        <f>VALUE(SUBSTITUTE(SUBSTITUTE(dadosbrutos!F3,",",""),".",","))</f>
        <v>499.99</v>
      </c>
      <c r="G3" s="5">
        <f>VALUE(SUBSTITUTE(SUBSTITUTE(dadosbrutos!G3,",",""),".",","))</f>
        <v>499.99</v>
      </c>
      <c r="H3" s="5">
        <f>Tabela2[[#This Row],[Total Revenue]]-(Tabela2[[#This Row],[Units Sold]]*Tabela2[[#This Row],[Unit Price]])</f>
        <v>0</v>
      </c>
      <c r="I3" t="s">
        <v>15</v>
      </c>
      <c r="J3" t="s">
        <v>16</v>
      </c>
      <c r="M3" s="13" t="s">
        <v>20</v>
      </c>
      <c r="N3" s="13">
        <f>COUNTIF(J:J,M3)</f>
        <v>40</v>
      </c>
      <c r="O3" s="17">
        <f>SUMIF(J:J,M3,G:G)</f>
        <v>8128.9300000000012</v>
      </c>
    </row>
    <row r="4" spans="1:15" x14ac:dyDescent="0.2">
      <c r="A4">
        <v>10003</v>
      </c>
      <c r="B4" s="2">
        <v>45294</v>
      </c>
      <c r="C4" s="1" t="s">
        <v>17</v>
      </c>
      <c r="D4" s="1" t="s">
        <v>18</v>
      </c>
      <c r="E4" s="6">
        <v>3</v>
      </c>
      <c r="F4" s="5">
        <f>VALUE(SUBSTITUTE(SUBSTITUTE(dadosbrutos!F4,",",""),".",","))</f>
        <v>69.989999999999995</v>
      </c>
      <c r="G4" s="5">
        <f>VALUE(SUBSTITUTE(SUBSTITUTE(dadosbrutos!G4,",",""),".",","))</f>
        <v>209.97</v>
      </c>
      <c r="H4" s="5">
        <f>Tabela2[[#This Row],[Total Revenue]]-(Tabela2[[#This Row],[Units Sold]]*Tabela2[[#This Row],[Unit Price]])</f>
        <v>0</v>
      </c>
      <c r="I4" t="s">
        <v>19</v>
      </c>
      <c r="J4" t="s">
        <v>20</v>
      </c>
      <c r="L4" s="6"/>
      <c r="M4" s="13" t="s">
        <v>16</v>
      </c>
      <c r="N4" s="13">
        <f>COUNTIF(J:J,M4)</f>
        <v>80</v>
      </c>
      <c r="O4" s="17">
        <f>SUMIF(J:J,M4,G:G)</f>
        <v>21268.060000000005</v>
      </c>
    </row>
    <row r="5" spans="1:15" x14ac:dyDescent="0.2">
      <c r="A5">
        <v>10004</v>
      </c>
      <c r="B5" s="2">
        <v>45295</v>
      </c>
      <c r="C5" s="1" t="s">
        <v>21</v>
      </c>
      <c r="D5" s="1" t="s">
        <v>22</v>
      </c>
      <c r="E5" s="6">
        <v>4</v>
      </c>
      <c r="F5" s="5">
        <f>VALUE(SUBSTITUTE(SUBSTITUTE(dadosbrutos!F5,",",""),".",","))</f>
        <v>15.99</v>
      </c>
      <c r="G5" s="5">
        <f>VALUE(SUBSTITUTE(SUBSTITUTE(dadosbrutos!G5,",",""),".",","))</f>
        <v>63.96</v>
      </c>
      <c r="H5" s="5">
        <f>Tabela2[[#This Row],[Total Revenue]]-(Tabela2[[#This Row],[Units Sold]]*Tabela2[[#This Row],[Unit Price]])</f>
        <v>0</v>
      </c>
      <c r="I5" t="s">
        <v>11</v>
      </c>
      <c r="J5" t="s">
        <v>12</v>
      </c>
      <c r="L5" s="11"/>
      <c r="M5" s="15" t="s">
        <v>436</v>
      </c>
      <c r="N5" s="16">
        <f>SUM(N2:N4)</f>
        <v>240</v>
      </c>
      <c r="O5" s="18">
        <f>SUM(O2:O4)</f>
        <v>80567.85000000002</v>
      </c>
    </row>
    <row r="6" spans="1:15" x14ac:dyDescent="0.2">
      <c r="A6">
        <v>10005</v>
      </c>
      <c r="B6" s="2">
        <v>45296</v>
      </c>
      <c r="C6" s="1" t="s">
        <v>23</v>
      </c>
      <c r="D6" s="1" t="s">
        <v>24</v>
      </c>
      <c r="E6" s="6">
        <v>1</v>
      </c>
      <c r="F6" s="5">
        <f>VALUE(SUBSTITUTE(SUBSTITUTE(dadosbrutos!F6,",",""),".",","))</f>
        <v>89.99</v>
      </c>
      <c r="G6" s="5">
        <f>VALUE(SUBSTITUTE(SUBSTITUTE(dadosbrutos!G6,",",""),".",","))</f>
        <v>89.99</v>
      </c>
      <c r="H6" s="5">
        <f>Tabela2[[#This Row],[Total Revenue]]-(Tabela2[[#This Row],[Units Sold]]*Tabela2[[#This Row],[Unit Price]])</f>
        <v>0</v>
      </c>
      <c r="I6" t="s">
        <v>15</v>
      </c>
      <c r="J6" t="s">
        <v>16</v>
      </c>
      <c r="L6" s="11"/>
    </row>
    <row r="7" spans="1:15" x14ac:dyDescent="0.2">
      <c r="A7">
        <v>10006</v>
      </c>
      <c r="B7" s="2">
        <v>45297</v>
      </c>
      <c r="C7" s="1" t="s">
        <v>25</v>
      </c>
      <c r="D7" s="1" t="s">
        <v>26</v>
      </c>
      <c r="E7" s="6">
        <v>5</v>
      </c>
      <c r="F7" s="5">
        <f>VALUE(SUBSTITUTE(SUBSTITUTE(dadosbrutos!F7,",",""),".",","))</f>
        <v>29.99</v>
      </c>
      <c r="G7" s="5">
        <f>VALUE(SUBSTITUTE(SUBSTITUTE(dadosbrutos!G7,",",""),".",","))</f>
        <v>149.94999999999999</v>
      </c>
      <c r="H7" s="5">
        <f>Tabela2[[#This Row],[Total Revenue]]-(Tabela2[[#This Row],[Units Sold]]*Tabela2[[#This Row],[Unit Price]])</f>
        <v>0</v>
      </c>
      <c r="I7" t="s">
        <v>19</v>
      </c>
      <c r="J7" t="s">
        <v>12</v>
      </c>
      <c r="L7" s="6"/>
    </row>
    <row r="8" spans="1:15" x14ac:dyDescent="0.2">
      <c r="A8">
        <v>10007</v>
      </c>
      <c r="B8" s="2">
        <v>45298</v>
      </c>
      <c r="C8" s="1" t="s">
        <v>9</v>
      </c>
      <c r="D8" s="1" t="s">
        <v>27</v>
      </c>
      <c r="E8" s="6">
        <v>1</v>
      </c>
      <c r="F8" s="5">
        <f>VALUE(SUBSTITUTE(SUBSTITUTE(dadosbrutos!F8,",",""),".",","))</f>
        <v>2499.9899999999998</v>
      </c>
      <c r="G8" s="5">
        <f>VALUE(SUBSTITUTE(SUBSTITUTE(dadosbrutos!G8,",",""),".",","))</f>
        <v>2499.9899999999998</v>
      </c>
      <c r="H8" s="5">
        <f>Tabela2[[#This Row],[Total Revenue]]-(Tabela2[[#This Row],[Units Sold]]*Tabela2[[#This Row],[Unit Price]])</f>
        <v>0</v>
      </c>
      <c r="I8" t="s">
        <v>11</v>
      </c>
      <c r="J8" t="s">
        <v>12</v>
      </c>
      <c r="L8" s="3"/>
    </row>
    <row r="9" spans="1:15" x14ac:dyDescent="0.2">
      <c r="A9">
        <v>10008</v>
      </c>
      <c r="B9" s="2">
        <v>45299</v>
      </c>
      <c r="C9" s="1" t="s">
        <v>13</v>
      </c>
      <c r="D9" s="1" t="s">
        <v>28</v>
      </c>
      <c r="E9" s="6">
        <v>2</v>
      </c>
      <c r="F9" s="5">
        <f>VALUE(SUBSTITUTE(SUBSTITUTE(dadosbrutos!F9,",",""),".",","))</f>
        <v>599.99</v>
      </c>
      <c r="G9" s="5">
        <f>VALUE(SUBSTITUTE(SUBSTITUTE(dadosbrutos!G9,",",""),".",","))</f>
        <v>1199.98</v>
      </c>
      <c r="H9" s="5">
        <f>Tabela2[[#This Row],[Total Revenue]]-(Tabela2[[#This Row],[Units Sold]]*Tabela2[[#This Row],[Unit Price]])</f>
        <v>0</v>
      </c>
      <c r="I9" t="s">
        <v>15</v>
      </c>
      <c r="J9" t="s">
        <v>16</v>
      </c>
    </row>
    <row r="10" spans="1:15" x14ac:dyDescent="0.2">
      <c r="A10">
        <v>10009</v>
      </c>
      <c r="B10" s="2">
        <v>45300</v>
      </c>
      <c r="C10" s="1" t="s">
        <v>17</v>
      </c>
      <c r="D10" s="1" t="s">
        <v>29</v>
      </c>
      <c r="E10" s="6">
        <v>6</v>
      </c>
      <c r="F10" s="5">
        <f>VALUE(SUBSTITUTE(SUBSTITUTE(dadosbrutos!F10,",",""),".",","))</f>
        <v>89.99</v>
      </c>
      <c r="G10" s="5">
        <f>VALUE(SUBSTITUTE(SUBSTITUTE(dadosbrutos!G10,",",""),".",","))</f>
        <v>539.94000000000005</v>
      </c>
      <c r="H10" s="5">
        <f>Tabela2[[#This Row],[Total Revenue]]-(Tabela2[[#This Row],[Units Sold]]*Tabela2[[#This Row],[Unit Price]])</f>
        <v>0</v>
      </c>
      <c r="I10" t="s">
        <v>19</v>
      </c>
      <c r="J10" t="s">
        <v>20</v>
      </c>
    </row>
    <row r="11" spans="1:15" x14ac:dyDescent="0.2">
      <c r="A11">
        <v>10010</v>
      </c>
      <c r="B11" s="2">
        <v>45301</v>
      </c>
      <c r="C11" s="1" t="s">
        <v>21</v>
      </c>
      <c r="D11" s="1" t="s">
        <v>30</v>
      </c>
      <c r="E11" s="6">
        <v>2</v>
      </c>
      <c r="F11" s="5">
        <f>VALUE(SUBSTITUTE(SUBSTITUTE(dadosbrutos!F11,",",""),".",","))</f>
        <v>25.99</v>
      </c>
      <c r="G11" s="5">
        <f>VALUE(SUBSTITUTE(SUBSTITUTE(dadosbrutos!G11,",",""),".",","))</f>
        <v>51.98</v>
      </c>
      <c r="H11" s="5">
        <f>Tabela2[[#This Row],[Total Revenue]]-(Tabela2[[#This Row],[Units Sold]]*Tabela2[[#This Row],[Unit Price]])</f>
        <v>0</v>
      </c>
      <c r="I11" t="s">
        <v>11</v>
      </c>
      <c r="J11" t="s">
        <v>12</v>
      </c>
    </row>
    <row r="12" spans="1:15" x14ac:dyDescent="0.2">
      <c r="A12">
        <v>10011</v>
      </c>
      <c r="B12" s="2">
        <v>45302</v>
      </c>
      <c r="C12" s="1" t="s">
        <v>23</v>
      </c>
      <c r="D12" s="1" t="s">
        <v>31</v>
      </c>
      <c r="E12" s="6">
        <v>1</v>
      </c>
      <c r="F12" s="5">
        <f>VALUE(SUBSTITUTE(SUBSTITUTE(dadosbrutos!F12,",",""),".",","))</f>
        <v>129.99</v>
      </c>
      <c r="G12" s="5">
        <f>VALUE(SUBSTITUTE(SUBSTITUTE(dadosbrutos!G12,",",""),".",","))</f>
        <v>129.99</v>
      </c>
      <c r="H12" s="5">
        <f>Tabela2[[#This Row],[Total Revenue]]-(Tabela2[[#This Row],[Units Sold]]*Tabela2[[#This Row],[Unit Price]])</f>
        <v>0</v>
      </c>
      <c r="I12" t="s">
        <v>15</v>
      </c>
      <c r="J12" t="s">
        <v>16</v>
      </c>
    </row>
    <row r="13" spans="1:15" x14ac:dyDescent="0.2">
      <c r="A13">
        <v>10012</v>
      </c>
      <c r="B13" s="2">
        <v>45303</v>
      </c>
      <c r="C13" s="1" t="s">
        <v>25</v>
      </c>
      <c r="D13" s="1" t="s">
        <v>32</v>
      </c>
      <c r="E13" s="6">
        <v>3</v>
      </c>
      <c r="F13" s="5">
        <f>VALUE(SUBSTITUTE(SUBSTITUTE(dadosbrutos!F13,",",""),".",","))</f>
        <v>199.99</v>
      </c>
      <c r="G13" s="5">
        <f>VALUE(SUBSTITUTE(SUBSTITUTE(dadosbrutos!G13,",",""),".",","))</f>
        <v>599.97</v>
      </c>
      <c r="H13" s="5">
        <f>Tabela2[[#This Row],[Total Revenue]]-(Tabela2[[#This Row],[Units Sold]]*Tabela2[[#This Row],[Unit Price]])</f>
        <v>0</v>
      </c>
      <c r="I13" t="s">
        <v>19</v>
      </c>
      <c r="J13" t="s">
        <v>12</v>
      </c>
    </row>
    <row r="14" spans="1:15" x14ac:dyDescent="0.2">
      <c r="A14">
        <v>10013</v>
      </c>
      <c r="B14" s="2">
        <v>45304</v>
      </c>
      <c r="C14" s="1" t="s">
        <v>9</v>
      </c>
      <c r="D14" s="1" t="s">
        <v>33</v>
      </c>
      <c r="E14" s="6">
        <v>2</v>
      </c>
      <c r="F14" s="5">
        <f>VALUE(SUBSTITUTE(SUBSTITUTE(dadosbrutos!F14,",",""),".",","))</f>
        <v>749.99</v>
      </c>
      <c r="G14" s="5">
        <f>VALUE(SUBSTITUTE(SUBSTITUTE(dadosbrutos!G14,",",""),".",","))</f>
        <v>1499.98</v>
      </c>
      <c r="H14" s="5">
        <f>Tabela2[[#This Row],[Total Revenue]]-(Tabela2[[#This Row],[Units Sold]]*Tabela2[[#This Row],[Unit Price]])</f>
        <v>0</v>
      </c>
      <c r="I14" t="s">
        <v>11</v>
      </c>
      <c r="J14" t="s">
        <v>12</v>
      </c>
    </row>
    <row r="15" spans="1:15" x14ac:dyDescent="0.2">
      <c r="A15">
        <v>10014</v>
      </c>
      <c r="B15" s="2">
        <v>45305</v>
      </c>
      <c r="C15" s="1" t="s">
        <v>13</v>
      </c>
      <c r="D15" s="1" t="s">
        <v>34</v>
      </c>
      <c r="E15" s="6">
        <v>1</v>
      </c>
      <c r="F15" s="5">
        <f>VALUE(SUBSTITUTE(SUBSTITUTE(dadosbrutos!F15,",",""),".",","))</f>
        <v>189.99</v>
      </c>
      <c r="G15" s="5">
        <f>VALUE(SUBSTITUTE(SUBSTITUTE(dadosbrutos!G15,",",""),".",","))</f>
        <v>189.99</v>
      </c>
      <c r="H15" s="5">
        <f>Tabela2[[#This Row],[Total Revenue]]-(Tabela2[[#This Row],[Units Sold]]*Tabela2[[#This Row],[Unit Price]])</f>
        <v>0</v>
      </c>
      <c r="I15" t="s">
        <v>15</v>
      </c>
      <c r="J15" t="s">
        <v>16</v>
      </c>
    </row>
    <row r="16" spans="1:15" x14ac:dyDescent="0.2">
      <c r="A16">
        <v>10015</v>
      </c>
      <c r="B16" s="2">
        <v>45306</v>
      </c>
      <c r="C16" s="1" t="s">
        <v>17</v>
      </c>
      <c r="D16" s="1" t="s">
        <v>35</v>
      </c>
      <c r="E16" s="6">
        <v>2</v>
      </c>
      <c r="F16" s="5">
        <f>VALUE(SUBSTITUTE(SUBSTITUTE(dadosbrutos!F16,",",""),".",","))</f>
        <v>249.99</v>
      </c>
      <c r="G16" s="5">
        <f>VALUE(SUBSTITUTE(SUBSTITUTE(dadosbrutos!G16,",",""),".",","))</f>
        <v>499.98</v>
      </c>
      <c r="H16" s="5">
        <f>Tabela2[[#This Row],[Total Revenue]]-(Tabela2[[#This Row],[Units Sold]]*Tabela2[[#This Row],[Unit Price]])</f>
        <v>0</v>
      </c>
      <c r="I16" t="s">
        <v>19</v>
      </c>
      <c r="J16" t="s">
        <v>20</v>
      </c>
    </row>
    <row r="17" spans="1:10" x14ac:dyDescent="0.2">
      <c r="A17">
        <v>10016</v>
      </c>
      <c r="B17" s="2">
        <v>45307</v>
      </c>
      <c r="C17" s="1" t="s">
        <v>21</v>
      </c>
      <c r="D17" s="1" t="s">
        <v>36</v>
      </c>
      <c r="E17" s="6">
        <v>3</v>
      </c>
      <c r="F17" s="5">
        <f>VALUE(SUBSTITUTE(SUBSTITUTE(dadosbrutos!F17,",",""),".",","))</f>
        <v>35.99</v>
      </c>
      <c r="G17" s="5">
        <f>VALUE(SUBSTITUTE(SUBSTITUTE(dadosbrutos!G17,",",""),".",","))</f>
        <v>107.97</v>
      </c>
      <c r="H17" s="5">
        <f>Tabela2[[#This Row],[Total Revenue]]-(Tabela2[[#This Row],[Units Sold]]*Tabela2[[#This Row],[Unit Price]])</f>
        <v>0</v>
      </c>
      <c r="I17" t="s">
        <v>11</v>
      </c>
      <c r="J17" t="s">
        <v>12</v>
      </c>
    </row>
    <row r="18" spans="1:10" x14ac:dyDescent="0.2">
      <c r="A18">
        <v>10017</v>
      </c>
      <c r="B18" s="2">
        <v>45308</v>
      </c>
      <c r="C18" s="1" t="s">
        <v>23</v>
      </c>
      <c r="D18" s="1" t="s">
        <v>37</v>
      </c>
      <c r="E18" s="6">
        <v>1</v>
      </c>
      <c r="F18" s="5">
        <f>VALUE(SUBSTITUTE(SUBSTITUTE(dadosbrutos!F18,",",""),".",","))</f>
        <v>399.99</v>
      </c>
      <c r="G18" s="5">
        <f>VALUE(SUBSTITUTE(SUBSTITUTE(dadosbrutos!G18,",",""),".",","))</f>
        <v>399.99</v>
      </c>
      <c r="H18" s="5">
        <f>Tabela2[[#This Row],[Total Revenue]]-(Tabela2[[#This Row],[Units Sold]]*Tabela2[[#This Row],[Unit Price]])</f>
        <v>0</v>
      </c>
      <c r="I18" t="s">
        <v>15</v>
      </c>
      <c r="J18" t="s">
        <v>16</v>
      </c>
    </row>
    <row r="19" spans="1:10" x14ac:dyDescent="0.2">
      <c r="A19">
        <v>10018</v>
      </c>
      <c r="B19" s="2">
        <v>45309</v>
      </c>
      <c r="C19" s="1" t="s">
        <v>25</v>
      </c>
      <c r="D19" s="1" t="s">
        <v>38</v>
      </c>
      <c r="E19" s="6">
        <v>4</v>
      </c>
      <c r="F19" s="5">
        <f>VALUE(SUBSTITUTE(SUBSTITUTE(dadosbrutos!F19,",",""),".",","))</f>
        <v>119.99</v>
      </c>
      <c r="G19" s="5">
        <f>VALUE(SUBSTITUTE(SUBSTITUTE(dadosbrutos!G19,",",""),".",","))</f>
        <v>479.96</v>
      </c>
      <c r="H19" s="5">
        <f>Tabela2[[#This Row],[Total Revenue]]-(Tabela2[[#This Row],[Units Sold]]*Tabela2[[#This Row],[Unit Price]])</f>
        <v>0</v>
      </c>
      <c r="I19" t="s">
        <v>19</v>
      </c>
      <c r="J19" t="s">
        <v>12</v>
      </c>
    </row>
    <row r="20" spans="1:10" x14ac:dyDescent="0.2">
      <c r="A20">
        <v>10019</v>
      </c>
      <c r="B20" s="2">
        <v>45310</v>
      </c>
      <c r="C20" s="1" t="s">
        <v>9</v>
      </c>
      <c r="D20" s="1" t="s">
        <v>39</v>
      </c>
      <c r="E20" s="6">
        <v>2</v>
      </c>
      <c r="F20" s="5">
        <f>VALUE(SUBSTITUTE(SUBSTITUTE(dadosbrutos!F20,",",""),".",","))</f>
        <v>499.99</v>
      </c>
      <c r="G20" s="5">
        <f>VALUE(SUBSTITUTE(SUBSTITUTE(dadosbrutos!G20,",",""),".",","))</f>
        <v>999.98</v>
      </c>
      <c r="H20" s="5">
        <f>Tabela2[[#This Row],[Total Revenue]]-(Tabela2[[#This Row],[Units Sold]]*Tabela2[[#This Row],[Unit Price]])</f>
        <v>0</v>
      </c>
      <c r="I20" t="s">
        <v>11</v>
      </c>
      <c r="J20" t="s">
        <v>12</v>
      </c>
    </row>
    <row r="21" spans="1:10" x14ac:dyDescent="0.2">
      <c r="A21">
        <v>10020</v>
      </c>
      <c r="B21" s="2">
        <v>45311</v>
      </c>
      <c r="C21" s="1" t="s">
        <v>13</v>
      </c>
      <c r="D21" s="1" t="s">
        <v>40</v>
      </c>
      <c r="E21" s="6">
        <v>1</v>
      </c>
      <c r="F21" s="5">
        <f>VALUE(SUBSTITUTE(SUBSTITUTE(dadosbrutos!F21,",",""),".",","))</f>
        <v>99.99</v>
      </c>
      <c r="G21" s="5">
        <f>VALUE(SUBSTITUTE(SUBSTITUTE(dadosbrutos!G21,",",""),".",","))</f>
        <v>99.99</v>
      </c>
      <c r="H21" s="5">
        <f>Tabela2[[#This Row],[Total Revenue]]-(Tabela2[[#This Row],[Units Sold]]*Tabela2[[#This Row],[Unit Price]])</f>
        <v>0</v>
      </c>
      <c r="I21" t="s">
        <v>15</v>
      </c>
      <c r="J21" t="s">
        <v>16</v>
      </c>
    </row>
    <row r="22" spans="1:10" x14ac:dyDescent="0.2">
      <c r="A22">
        <v>10021</v>
      </c>
      <c r="B22" s="2">
        <v>45312</v>
      </c>
      <c r="C22" s="1" t="s">
        <v>17</v>
      </c>
      <c r="D22" s="1" t="s">
        <v>41</v>
      </c>
      <c r="E22" s="6">
        <v>3</v>
      </c>
      <c r="F22" s="5">
        <f>VALUE(SUBSTITUTE(SUBSTITUTE(dadosbrutos!F22,",",""),".",","))</f>
        <v>59.99</v>
      </c>
      <c r="G22" s="5">
        <f>VALUE(SUBSTITUTE(SUBSTITUTE(dadosbrutos!G22,",",""),".",","))</f>
        <v>179.97</v>
      </c>
      <c r="H22" s="5">
        <f>Tabela2[[#This Row],[Total Revenue]]-(Tabela2[[#This Row],[Units Sold]]*Tabela2[[#This Row],[Unit Price]])</f>
        <v>0</v>
      </c>
      <c r="I22" t="s">
        <v>19</v>
      </c>
      <c r="J22" t="s">
        <v>20</v>
      </c>
    </row>
    <row r="23" spans="1:10" x14ac:dyDescent="0.2">
      <c r="A23">
        <v>10022</v>
      </c>
      <c r="B23" s="2">
        <v>45313</v>
      </c>
      <c r="C23" s="1" t="s">
        <v>21</v>
      </c>
      <c r="D23" s="1" t="s">
        <v>42</v>
      </c>
      <c r="E23" s="6">
        <v>2</v>
      </c>
      <c r="F23" s="5">
        <f>VALUE(SUBSTITUTE(SUBSTITUTE(dadosbrutos!F23,",",""),".",","))</f>
        <v>22.99</v>
      </c>
      <c r="G23" s="5">
        <f>VALUE(SUBSTITUTE(SUBSTITUTE(dadosbrutos!G23,",",""),".",","))</f>
        <v>45.98</v>
      </c>
      <c r="H23" s="5">
        <f>Tabela2[[#This Row],[Total Revenue]]-(Tabela2[[#This Row],[Units Sold]]*Tabela2[[#This Row],[Unit Price]])</f>
        <v>0</v>
      </c>
      <c r="I23" t="s">
        <v>11</v>
      </c>
      <c r="J23" t="s">
        <v>12</v>
      </c>
    </row>
    <row r="24" spans="1:10" x14ac:dyDescent="0.2">
      <c r="A24">
        <v>10023</v>
      </c>
      <c r="B24" s="2">
        <v>45314</v>
      </c>
      <c r="C24" s="1" t="s">
        <v>23</v>
      </c>
      <c r="D24" s="1" t="s">
        <v>43</v>
      </c>
      <c r="E24" s="6">
        <v>1</v>
      </c>
      <c r="F24" s="5">
        <f>VALUE(SUBSTITUTE(SUBSTITUTE(dadosbrutos!F24,",",""),".",","))</f>
        <v>49.99</v>
      </c>
      <c r="G24" s="5">
        <f>VALUE(SUBSTITUTE(SUBSTITUTE(dadosbrutos!G24,",",""),".",","))</f>
        <v>49.99</v>
      </c>
      <c r="H24" s="5">
        <f>Tabela2[[#This Row],[Total Revenue]]-(Tabela2[[#This Row],[Units Sold]]*Tabela2[[#This Row],[Unit Price]])</f>
        <v>0</v>
      </c>
      <c r="I24" t="s">
        <v>15</v>
      </c>
      <c r="J24" t="s">
        <v>16</v>
      </c>
    </row>
    <row r="25" spans="1:10" x14ac:dyDescent="0.2">
      <c r="A25">
        <v>10024</v>
      </c>
      <c r="B25" s="2">
        <v>45315</v>
      </c>
      <c r="C25" s="1" t="s">
        <v>25</v>
      </c>
      <c r="D25" s="1" t="s">
        <v>44</v>
      </c>
      <c r="E25" s="6">
        <v>3</v>
      </c>
      <c r="F25" s="5">
        <f>VALUE(SUBSTITUTE(SUBSTITUTE(dadosbrutos!F25,",",""),".",","))</f>
        <v>29.99</v>
      </c>
      <c r="G25" s="5">
        <f>VALUE(SUBSTITUTE(SUBSTITUTE(dadosbrutos!G25,",",""),".",","))</f>
        <v>89.97</v>
      </c>
      <c r="H25" s="5">
        <f>Tabela2[[#This Row],[Total Revenue]]-(Tabela2[[#This Row],[Units Sold]]*Tabela2[[#This Row],[Unit Price]])</f>
        <v>0</v>
      </c>
      <c r="I25" t="s">
        <v>19</v>
      </c>
      <c r="J25" t="s">
        <v>12</v>
      </c>
    </row>
    <row r="26" spans="1:10" x14ac:dyDescent="0.2">
      <c r="A26">
        <v>10025</v>
      </c>
      <c r="B26" s="2">
        <v>45316</v>
      </c>
      <c r="C26" s="1" t="s">
        <v>9</v>
      </c>
      <c r="D26" s="1" t="s">
        <v>45</v>
      </c>
      <c r="E26" s="6">
        <v>1</v>
      </c>
      <c r="F26" s="5">
        <f>VALUE(SUBSTITUTE(SUBSTITUTE(dadosbrutos!F26,",",""),".",","))</f>
        <v>299.99</v>
      </c>
      <c r="G26" s="5">
        <f>VALUE(SUBSTITUTE(SUBSTITUTE(dadosbrutos!G26,",",""),".",","))</f>
        <v>299.99</v>
      </c>
      <c r="H26" s="5">
        <f>Tabela2[[#This Row],[Total Revenue]]-(Tabela2[[#This Row],[Units Sold]]*Tabela2[[#This Row],[Unit Price]])</f>
        <v>0</v>
      </c>
      <c r="I26" t="s">
        <v>11</v>
      </c>
      <c r="J26" t="s">
        <v>12</v>
      </c>
    </row>
    <row r="27" spans="1:10" x14ac:dyDescent="0.2">
      <c r="A27">
        <v>10026</v>
      </c>
      <c r="B27" s="2">
        <v>45317</v>
      </c>
      <c r="C27" s="1" t="s">
        <v>13</v>
      </c>
      <c r="D27" s="1" t="s">
        <v>46</v>
      </c>
      <c r="E27" s="6">
        <v>1</v>
      </c>
      <c r="F27" s="5">
        <f>VALUE(SUBSTITUTE(SUBSTITUTE(dadosbrutos!F27,",",""),".",","))</f>
        <v>179.99</v>
      </c>
      <c r="G27" s="5">
        <f>VALUE(SUBSTITUTE(SUBSTITUTE(dadosbrutos!G27,",",""),".",","))</f>
        <v>179.99</v>
      </c>
      <c r="H27" s="5">
        <f>Tabela2[[#This Row],[Total Revenue]]-(Tabela2[[#This Row],[Units Sold]]*Tabela2[[#This Row],[Unit Price]])</f>
        <v>0</v>
      </c>
      <c r="I27" t="s">
        <v>15</v>
      </c>
      <c r="J27" t="s">
        <v>16</v>
      </c>
    </row>
    <row r="28" spans="1:10" x14ac:dyDescent="0.2">
      <c r="A28">
        <v>10027</v>
      </c>
      <c r="B28" s="2">
        <v>45318</v>
      </c>
      <c r="C28" s="1" t="s">
        <v>17</v>
      </c>
      <c r="D28" s="1" t="s">
        <v>47</v>
      </c>
      <c r="E28" s="6">
        <v>2</v>
      </c>
      <c r="F28" s="5">
        <f>VALUE(SUBSTITUTE(SUBSTITUTE(dadosbrutos!F28,",",""),".",","))</f>
        <v>179.99</v>
      </c>
      <c r="G28" s="5">
        <f>VALUE(SUBSTITUTE(SUBSTITUTE(dadosbrutos!G28,",",""),".",","))</f>
        <v>359.98</v>
      </c>
      <c r="H28" s="5">
        <f>Tabela2[[#This Row],[Total Revenue]]-(Tabela2[[#This Row],[Units Sold]]*Tabela2[[#This Row],[Unit Price]])</f>
        <v>0</v>
      </c>
      <c r="I28" t="s">
        <v>19</v>
      </c>
      <c r="J28" t="s">
        <v>20</v>
      </c>
    </row>
    <row r="29" spans="1:10" x14ac:dyDescent="0.2">
      <c r="A29">
        <v>10028</v>
      </c>
      <c r="B29" s="2">
        <v>45319</v>
      </c>
      <c r="C29" s="1" t="s">
        <v>21</v>
      </c>
      <c r="D29" s="1" t="s">
        <v>48</v>
      </c>
      <c r="E29" s="6">
        <v>3</v>
      </c>
      <c r="F29" s="5">
        <f>VALUE(SUBSTITUTE(SUBSTITUTE(dadosbrutos!F29,",",""),".",","))</f>
        <v>12.99</v>
      </c>
      <c r="G29" s="5">
        <f>VALUE(SUBSTITUTE(SUBSTITUTE(dadosbrutos!G29,",",""),".",","))</f>
        <v>38.97</v>
      </c>
      <c r="H29" s="5">
        <f>Tabela2[[#This Row],[Total Revenue]]-(Tabela2[[#This Row],[Units Sold]]*Tabela2[[#This Row],[Unit Price]])</f>
        <v>0</v>
      </c>
      <c r="I29" t="s">
        <v>11</v>
      </c>
      <c r="J29" t="s">
        <v>12</v>
      </c>
    </row>
    <row r="30" spans="1:10" x14ac:dyDescent="0.2">
      <c r="A30">
        <v>10029</v>
      </c>
      <c r="B30" s="2">
        <v>45320</v>
      </c>
      <c r="C30" s="1" t="s">
        <v>23</v>
      </c>
      <c r="D30" s="1" t="s">
        <v>49</v>
      </c>
      <c r="E30" s="6">
        <v>1</v>
      </c>
      <c r="F30" s="5">
        <f>VALUE(SUBSTITUTE(SUBSTITUTE(dadosbrutos!F30,",",""),".",","))</f>
        <v>29.99</v>
      </c>
      <c r="G30" s="5">
        <f>VALUE(SUBSTITUTE(SUBSTITUTE(dadosbrutos!G30,",",""),".",","))</f>
        <v>29.99</v>
      </c>
      <c r="H30" s="5">
        <f>Tabela2[[#This Row],[Total Revenue]]-(Tabela2[[#This Row],[Units Sold]]*Tabela2[[#This Row],[Unit Price]])</f>
        <v>0</v>
      </c>
      <c r="I30" t="s">
        <v>15</v>
      </c>
      <c r="J30" t="s">
        <v>16</v>
      </c>
    </row>
    <row r="31" spans="1:10" x14ac:dyDescent="0.2">
      <c r="A31">
        <v>10030</v>
      </c>
      <c r="B31" s="2">
        <v>45321</v>
      </c>
      <c r="C31" s="1" t="s">
        <v>25</v>
      </c>
      <c r="D31" s="1" t="s">
        <v>50</v>
      </c>
      <c r="E31" s="6">
        <v>2</v>
      </c>
      <c r="F31" s="5">
        <f>VALUE(SUBSTITUTE(SUBSTITUTE(dadosbrutos!F31,",",""),".",","))</f>
        <v>129.99</v>
      </c>
      <c r="G31" s="5">
        <f>VALUE(SUBSTITUTE(SUBSTITUTE(dadosbrutos!G31,",",""),".",","))</f>
        <v>259.98</v>
      </c>
      <c r="H31" s="5">
        <f>Tabela2[[#This Row],[Total Revenue]]-(Tabela2[[#This Row],[Units Sold]]*Tabela2[[#This Row],[Unit Price]])</f>
        <v>0</v>
      </c>
      <c r="I31" t="s">
        <v>19</v>
      </c>
      <c r="J31" t="s">
        <v>12</v>
      </c>
    </row>
    <row r="32" spans="1:10" x14ac:dyDescent="0.2">
      <c r="A32">
        <v>10031</v>
      </c>
      <c r="B32" s="2">
        <v>45322</v>
      </c>
      <c r="C32" s="1" t="s">
        <v>9</v>
      </c>
      <c r="D32" s="1" t="s">
        <v>51</v>
      </c>
      <c r="E32" s="6">
        <v>2</v>
      </c>
      <c r="F32" s="5">
        <f>VALUE(SUBSTITUTE(SUBSTITUTE(dadosbrutos!F32,",",""),".",","))</f>
        <v>349.99</v>
      </c>
      <c r="G32" s="5">
        <f>VALUE(SUBSTITUTE(SUBSTITUTE(dadosbrutos!G32,",",""),".",","))</f>
        <v>699.98</v>
      </c>
      <c r="H32" s="5">
        <f>Tabela2[[#This Row],[Total Revenue]]-(Tabela2[[#This Row],[Units Sold]]*Tabela2[[#This Row],[Unit Price]])</f>
        <v>0</v>
      </c>
      <c r="I32" t="s">
        <v>11</v>
      </c>
      <c r="J32" t="s">
        <v>12</v>
      </c>
    </row>
    <row r="33" spans="1:10" x14ac:dyDescent="0.2">
      <c r="A33">
        <v>10032</v>
      </c>
      <c r="B33" s="2">
        <v>45323</v>
      </c>
      <c r="C33" s="1" t="s">
        <v>13</v>
      </c>
      <c r="D33" s="1" t="s">
        <v>52</v>
      </c>
      <c r="E33" s="6">
        <v>3</v>
      </c>
      <c r="F33" s="5">
        <f>VALUE(SUBSTITUTE(SUBSTITUTE(dadosbrutos!F33,",",""),".",","))</f>
        <v>89.99</v>
      </c>
      <c r="G33" s="5">
        <f>VALUE(SUBSTITUTE(SUBSTITUTE(dadosbrutos!G33,",",""),".",","))</f>
        <v>269.97000000000003</v>
      </c>
      <c r="H33" s="5">
        <f>Tabela2[[#This Row],[Total Revenue]]-(Tabela2[[#This Row],[Units Sold]]*Tabela2[[#This Row],[Unit Price]])</f>
        <v>0</v>
      </c>
      <c r="I33" t="s">
        <v>15</v>
      </c>
      <c r="J33" t="s">
        <v>16</v>
      </c>
    </row>
    <row r="34" spans="1:10" x14ac:dyDescent="0.2">
      <c r="A34">
        <v>10033</v>
      </c>
      <c r="B34" s="2">
        <v>45324</v>
      </c>
      <c r="C34" s="1" t="s">
        <v>17</v>
      </c>
      <c r="D34" s="1" t="s">
        <v>53</v>
      </c>
      <c r="E34" s="6">
        <v>5</v>
      </c>
      <c r="F34" s="5">
        <f>VALUE(SUBSTITUTE(SUBSTITUTE(dadosbrutos!F34,",",""),".",","))</f>
        <v>29.99</v>
      </c>
      <c r="G34" s="5">
        <f>VALUE(SUBSTITUTE(SUBSTITUTE(dadosbrutos!G34,",",""),".",","))</f>
        <v>149.94999999999999</v>
      </c>
      <c r="H34" s="5">
        <f>Tabela2[[#This Row],[Total Revenue]]-(Tabela2[[#This Row],[Units Sold]]*Tabela2[[#This Row],[Unit Price]])</f>
        <v>0</v>
      </c>
      <c r="I34" t="s">
        <v>19</v>
      </c>
      <c r="J34" t="s">
        <v>20</v>
      </c>
    </row>
    <row r="35" spans="1:10" x14ac:dyDescent="0.2">
      <c r="A35">
        <v>10034</v>
      </c>
      <c r="B35" s="2">
        <v>45325</v>
      </c>
      <c r="C35" s="1" t="s">
        <v>21</v>
      </c>
      <c r="D35" s="1" t="s">
        <v>54</v>
      </c>
      <c r="E35" s="6">
        <v>4</v>
      </c>
      <c r="F35" s="5">
        <f>VALUE(SUBSTITUTE(SUBSTITUTE(dadosbrutos!F35,",",""),".",","))</f>
        <v>19.989999999999998</v>
      </c>
      <c r="G35" s="5">
        <f>VALUE(SUBSTITUTE(SUBSTITUTE(dadosbrutos!G35,",",""),".",","))</f>
        <v>79.959999999999994</v>
      </c>
      <c r="H35" s="5">
        <f>Tabela2[[#This Row],[Total Revenue]]-(Tabela2[[#This Row],[Units Sold]]*Tabela2[[#This Row],[Unit Price]])</f>
        <v>0</v>
      </c>
      <c r="I35" t="s">
        <v>11</v>
      </c>
      <c r="J35" t="s">
        <v>12</v>
      </c>
    </row>
    <row r="36" spans="1:10" x14ac:dyDescent="0.2">
      <c r="A36">
        <v>10035</v>
      </c>
      <c r="B36" s="2">
        <v>45326</v>
      </c>
      <c r="C36" s="1" t="s">
        <v>23</v>
      </c>
      <c r="D36" s="1" t="s">
        <v>55</v>
      </c>
      <c r="E36" s="6">
        <v>2</v>
      </c>
      <c r="F36" s="5">
        <f>VALUE(SUBSTITUTE(SUBSTITUTE(dadosbrutos!F36,",",""),".",","))</f>
        <v>39.99</v>
      </c>
      <c r="G36" s="5">
        <f>VALUE(SUBSTITUTE(SUBSTITUTE(dadosbrutos!G36,",",""),".",","))</f>
        <v>79.98</v>
      </c>
      <c r="H36" s="5">
        <f>Tabela2[[#This Row],[Total Revenue]]-(Tabela2[[#This Row],[Units Sold]]*Tabela2[[#This Row],[Unit Price]])</f>
        <v>0</v>
      </c>
      <c r="I36" t="s">
        <v>15</v>
      </c>
      <c r="J36" t="s">
        <v>16</v>
      </c>
    </row>
    <row r="37" spans="1:10" x14ac:dyDescent="0.2">
      <c r="A37">
        <v>10036</v>
      </c>
      <c r="B37" s="2">
        <v>45327</v>
      </c>
      <c r="C37" s="1" t="s">
        <v>25</v>
      </c>
      <c r="D37" s="1" t="s">
        <v>56</v>
      </c>
      <c r="E37" s="6">
        <v>1</v>
      </c>
      <c r="F37" s="5">
        <f>VALUE(SUBSTITUTE(SUBSTITUTE(dadosbrutos!F37,",",""),".",","))</f>
        <v>1895</v>
      </c>
      <c r="G37" s="5">
        <f>VALUE(SUBSTITUTE(SUBSTITUTE(dadosbrutos!G37,",",""),".",","))</f>
        <v>1895</v>
      </c>
      <c r="H37" s="5">
        <f>Tabela2[[#This Row],[Total Revenue]]-(Tabela2[[#This Row],[Units Sold]]*Tabela2[[#This Row],[Unit Price]])</f>
        <v>0</v>
      </c>
      <c r="I37" t="s">
        <v>19</v>
      </c>
      <c r="J37" t="s">
        <v>12</v>
      </c>
    </row>
    <row r="38" spans="1:10" x14ac:dyDescent="0.2">
      <c r="A38">
        <v>10037</v>
      </c>
      <c r="B38" s="2">
        <v>45328</v>
      </c>
      <c r="C38" s="1" t="s">
        <v>9</v>
      </c>
      <c r="D38" s="1" t="s">
        <v>57</v>
      </c>
      <c r="E38" s="6">
        <v>3</v>
      </c>
      <c r="F38" s="5">
        <f>VALUE(SUBSTITUTE(SUBSTITUTE(dadosbrutos!F38,",",""),".",","))</f>
        <v>399.99</v>
      </c>
      <c r="G38" s="5">
        <f>VALUE(SUBSTITUTE(SUBSTITUTE(dadosbrutos!G38,",",""),".",","))</f>
        <v>1199.97</v>
      </c>
      <c r="H38" s="5">
        <f>Tabela2[[#This Row],[Total Revenue]]-(Tabela2[[#This Row],[Units Sold]]*Tabela2[[#This Row],[Unit Price]])</f>
        <v>0</v>
      </c>
      <c r="I38" t="s">
        <v>11</v>
      </c>
      <c r="J38" t="s">
        <v>12</v>
      </c>
    </row>
    <row r="39" spans="1:10" x14ac:dyDescent="0.2">
      <c r="A39">
        <v>10038</v>
      </c>
      <c r="B39" s="2">
        <v>45329</v>
      </c>
      <c r="C39" s="1" t="s">
        <v>13</v>
      </c>
      <c r="D39" s="1" t="s">
        <v>58</v>
      </c>
      <c r="E39" s="6">
        <v>2</v>
      </c>
      <c r="F39" s="5">
        <f>VALUE(SUBSTITUTE(SUBSTITUTE(dadosbrutos!F39,",",""),".",","))</f>
        <v>799.99</v>
      </c>
      <c r="G39" s="5">
        <f>VALUE(SUBSTITUTE(SUBSTITUTE(dadosbrutos!G39,",",""),".",","))</f>
        <v>1599.98</v>
      </c>
      <c r="H39" s="5">
        <f>Tabela2[[#This Row],[Total Revenue]]-(Tabela2[[#This Row],[Units Sold]]*Tabela2[[#This Row],[Unit Price]])</f>
        <v>0</v>
      </c>
      <c r="I39" t="s">
        <v>15</v>
      </c>
      <c r="J39" t="s">
        <v>16</v>
      </c>
    </row>
    <row r="40" spans="1:10" x14ac:dyDescent="0.2">
      <c r="A40">
        <v>10039</v>
      </c>
      <c r="B40" s="2">
        <v>45330</v>
      </c>
      <c r="C40" s="1" t="s">
        <v>17</v>
      </c>
      <c r="D40" s="1" t="s">
        <v>59</v>
      </c>
      <c r="E40" s="6">
        <v>4</v>
      </c>
      <c r="F40" s="5">
        <f>VALUE(SUBSTITUTE(SUBSTITUTE(dadosbrutos!F40,",",""),".",","))</f>
        <v>59.99</v>
      </c>
      <c r="G40" s="5">
        <f>VALUE(SUBSTITUTE(SUBSTITUTE(dadosbrutos!G40,",",""),".",","))</f>
        <v>239.96</v>
      </c>
      <c r="H40" s="5">
        <f>Tabela2[[#This Row],[Total Revenue]]-(Tabela2[[#This Row],[Units Sold]]*Tabela2[[#This Row],[Unit Price]])</f>
        <v>0</v>
      </c>
      <c r="I40" t="s">
        <v>19</v>
      </c>
      <c r="J40" t="s">
        <v>20</v>
      </c>
    </row>
    <row r="41" spans="1:10" x14ac:dyDescent="0.2">
      <c r="A41">
        <v>10040</v>
      </c>
      <c r="B41" s="2">
        <v>45331</v>
      </c>
      <c r="C41" s="1" t="s">
        <v>21</v>
      </c>
      <c r="D41" s="1" t="s">
        <v>60</v>
      </c>
      <c r="E41" s="6">
        <v>3</v>
      </c>
      <c r="F41" s="5">
        <f>VALUE(SUBSTITUTE(SUBSTITUTE(dadosbrutos!F41,",",""),".",","))</f>
        <v>24.99</v>
      </c>
      <c r="G41" s="5">
        <f>VALUE(SUBSTITUTE(SUBSTITUTE(dadosbrutos!G41,",",""),".",","))</f>
        <v>74.97</v>
      </c>
      <c r="H41" s="5">
        <f>Tabela2[[#This Row],[Total Revenue]]-(Tabela2[[#This Row],[Units Sold]]*Tabela2[[#This Row],[Unit Price]])</f>
        <v>0</v>
      </c>
      <c r="I41" t="s">
        <v>11</v>
      </c>
      <c r="J41" t="s">
        <v>12</v>
      </c>
    </row>
    <row r="42" spans="1:10" x14ac:dyDescent="0.2">
      <c r="A42">
        <v>10041</v>
      </c>
      <c r="B42" s="2">
        <v>45332</v>
      </c>
      <c r="C42" s="1" t="s">
        <v>23</v>
      </c>
      <c r="D42" s="1" t="s">
        <v>61</v>
      </c>
      <c r="E42" s="6">
        <v>1</v>
      </c>
      <c r="F42" s="5">
        <f>VALUE(SUBSTITUTE(SUBSTITUTE(dadosbrutos!F42,",",""),".",","))</f>
        <v>105</v>
      </c>
      <c r="G42" s="5">
        <f>VALUE(SUBSTITUTE(SUBSTITUTE(dadosbrutos!G42,",",""),".",","))</f>
        <v>105</v>
      </c>
      <c r="H42" s="5">
        <f>Tabela2[[#This Row],[Total Revenue]]-(Tabela2[[#This Row],[Units Sold]]*Tabela2[[#This Row],[Unit Price]])</f>
        <v>0</v>
      </c>
      <c r="I42" t="s">
        <v>15</v>
      </c>
      <c r="J42" t="s">
        <v>16</v>
      </c>
    </row>
    <row r="43" spans="1:10" x14ac:dyDescent="0.2">
      <c r="A43">
        <v>10042</v>
      </c>
      <c r="B43" s="2">
        <v>45333</v>
      </c>
      <c r="C43" s="1" t="s">
        <v>25</v>
      </c>
      <c r="D43" s="1" t="s">
        <v>62</v>
      </c>
      <c r="E43" s="6">
        <v>2</v>
      </c>
      <c r="F43" s="5">
        <f>VALUE(SUBSTITUTE(SUBSTITUTE(dadosbrutos!F43,",",""),".",","))</f>
        <v>129.99</v>
      </c>
      <c r="G43" s="5">
        <f>VALUE(SUBSTITUTE(SUBSTITUTE(dadosbrutos!G43,",",""),".",","))</f>
        <v>259.98</v>
      </c>
      <c r="H43" s="5">
        <f>Tabela2[[#This Row],[Total Revenue]]-(Tabela2[[#This Row],[Units Sold]]*Tabela2[[#This Row],[Unit Price]])</f>
        <v>0</v>
      </c>
      <c r="I43" t="s">
        <v>19</v>
      </c>
      <c r="J43" t="s">
        <v>12</v>
      </c>
    </row>
    <row r="44" spans="1:10" x14ac:dyDescent="0.2">
      <c r="A44">
        <v>10043</v>
      </c>
      <c r="B44" s="2">
        <v>45334</v>
      </c>
      <c r="C44" s="1" t="s">
        <v>9</v>
      </c>
      <c r="D44" s="1" t="s">
        <v>63</v>
      </c>
      <c r="E44" s="6">
        <v>3</v>
      </c>
      <c r="F44" s="5">
        <f>VALUE(SUBSTITUTE(SUBSTITUTE(dadosbrutos!F44,",",""),".",","))</f>
        <v>399.99</v>
      </c>
      <c r="G44" s="5">
        <f>VALUE(SUBSTITUTE(SUBSTITUTE(dadosbrutos!G44,",",""),".",","))</f>
        <v>1199.97</v>
      </c>
      <c r="H44" s="5">
        <f>Tabela2[[#This Row],[Total Revenue]]-(Tabela2[[#This Row],[Units Sold]]*Tabela2[[#This Row],[Unit Price]])</f>
        <v>0</v>
      </c>
      <c r="I44" t="s">
        <v>11</v>
      </c>
      <c r="J44" t="s">
        <v>12</v>
      </c>
    </row>
    <row r="45" spans="1:10" x14ac:dyDescent="0.2">
      <c r="A45">
        <v>10044</v>
      </c>
      <c r="B45" s="2">
        <v>45335</v>
      </c>
      <c r="C45" s="1" t="s">
        <v>13</v>
      </c>
      <c r="D45" s="1" t="s">
        <v>64</v>
      </c>
      <c r="E45" s="6">
        <v>1</v>
      </c>
      <c r="F45" s="5">
        <f>VALUE(SUBSTITUTE(SUBSTITUTE(dadosbrutos!F45,",",""),".",","))</f>
        <v>199.99</v>
      </c>
      <c r="G45" s="5">
        <f>VALUE(SUBSTITUTE(SUBSTITUTE(dadosbrutos!G45,",",""),".",","))</f>
        <v>199.99</v>
      </c>
      <c r="H45" s="5">
        <f>Tabela2[[#This Row],[Total Revenue]]-(Tabela2[[#This Row],[Units Sold]]*Tabela2[[#This Row],[Unit Price]])</f>
        <v>0</v>
      </c>
      <c r="I45" t="s">
        <v>15</v>
      </c>
      <c r="J45" t="s">
        <v>16</v>
      </c>
    </row>
    <row r="46" spans="1:10" x14ac:dyDescent="0.2">
      <c r="A46">
        <v>10045</v>
      </c>
      <c r="B46" s="2">
        <v>45336</v>
      </c>
      <c r="C46" s="1" t="s">
        <v>17</v>
      </c>
      <c r="D46" s="1" t="s">
        <v>65</v>
      </c>
      <c r="E46" s="6">
        <v>2</v>
      </c>
      <c r="F46" s="5">
        <f>VALUE(SUBSTITUTE(SUBSTITUTE(dadosbrutos!F46,",",""),".",","))</f>
        <v>139.99</v>
      </c>
      <c r="G46" s="5">
        <f>VALUE(SUBSTITUTE(SUBSTITUTE(dadosbrutos!G46,",",""),".",","))</f>
        <v>279.98</v>
      </c>
      <c r="H46" s="5">
        <f>Tabela2[[#This Row],[Total Revenue]]-(Tabela2[[#This Row],[Units Sold]]*Tabela2[[#This Row],[Unit Price]])</f>
        <v>0</v>
      </c>
      <c r="I46" t="s">
        <v>19</v>
      </c>
      <c r="J46" t="s">
        <v>20</v>
      </c>
    </row>
    <row r="47" spans="1:10" x14ac:dyDescent="0.2">
      <c r="A47">
        <v>10046</v>
      </c>
      <c r="B47" s="2">
        <v>45337</v>
      </c>
      <c r="C47" s="1" t="s">
        <v>21</v>
      </c>
      <c r="D47" s="1" t="s">
        <v>66</v>
      </c>
      <c r="E47" s="6">
        <v>4</v>
      </c>
      <c r="F47" s="5">
        <f>VALUE(SUBSTITUTE(SUBSTITUTE(dadosbrutos!F47,",",""),".",","))</f>
        <v>32.5</v>
      </c>
      <c r="G47" s="5">
        <f>VALUE(SUBSTITUTE(SUBSTITUTE(dadosbrutos!G47,",",""),".",","))</f>
        <v>130</v>
      </c>
      <c r="H47" s="5">
        <f>Tabela2[[#This Row],[Total Revenue]]-(Tabela2[[#This Row],[Units Sold]]*Tabela2[[#This Row],[Unit Price]])</f>
        <v>0</v>
      </c>
      <c r="I47" t="s">
        <v>11</v>
      </c>
      <c r="J47" t="s">
        <v>12</v>
      </c>
    </row>
    <row r="48" spans="1:10" x14ac:dyDescent="0.2">
      <c r="A48">
        <v>10047</v>
      </c>
      <c r="B48" s="2">
        <v>45338</v>
      </c>
      <c r="C48" s="1" t="s">
        <v>23</v>
      </c>
      <c r="D48" s="1" t="s">
        <v>67</v>
      </c>
      <c r="E48" s="6">
        <v>1</v>
      </c>
      <c r="F48" s="5">
        <f>VALUE(SUBSTITUTE(SUBSTITUTE(dadosbrutos!F48,",",""),".",","))</f>
        <v>52</v>
      </c>
      <c r="G48" s="5">
        <f>VALUE(SUBSTITUTE(SUBSTITUTE(dadosbrutos!G48,",",""),".",","))</f>
        <v>52</v>
      </c>
      <c r="H48" s="5">
        <f>Tabela2[[#This Row],[Total Revenue]]-(Tabela2[[#This Row],[Units Sold]]*Tabela2[[#This Row],[Unit Price]])</f>
        <v>0</v>
      </c>
      <c r="I48" t="s">
        <v>15</v>
      </c>
      <c r="J48" t="s">
        <v>16</v>
      </c>
    </row>
    <row r="49" spans="1:10" x14ac:dyDescent="0.2">
      <c r="A49">
        <v>10048</v>
      </c>
      <c r="B49" s="2">
        <v>45339</v>
      </c>
      <c r="C49" s="1" t="s">
        <v>25</v>
      </c>
      <c r="D49" s="1" t="s">
        <v>68</v>
      </c>
      <c r="E49" s="6">
        <v>6</v>
      </c>
      <c r="F49" s="5">
        <f>VALUE(SUBSTITUTE(SUBSTITUTE(dadosbrutos!F49,",",""),".",","))</f>
        <v>39.99</v>
      </c>
      <c r="G49" s="5">
        <f>VALUE(SUBSTITUTE(SUBSTITUTE(dadosbrutos!G49,",",""),".",","))</f>
        <v>239.94</v>
      </c>
      <c r="H49" s="5">
        <f>Tabela2[[#This Row],[Total Revenue]]-(Tabela2[[#This Row],[Units Sold]]*Tabela2[[#This Row],[Unit Price]])</f>
        <v>0</v>
      </c>
      <c r="I49" t="s">
        <v>19</v>
      </c>
      <c r="J49" t="s">
        <v>12</v>
      </c>
    </row>
    <row r="50" spans="1:10" x14ac:dyDescent="0.2">
      <c r="A50">
        <v>10049</v>
      </c>
      <c r="B50" s="2">
        <v>45340</v>
      </c>
      <c r="C50" s="1" t="s">
        <v>9</v>
      </c>
      <c r="D50" s="1" t="s">
        <v>69</v>
      </c>
      <c r="E50" s="6">
        <v>2</v>
      </c>
      <c r="F50" s="5">
        <f>VALUE(SUBSTITUTE(SUBSTITUTE(dadosbrutos!F50,",",""),".",","))</f>
        <v>129.99</v>
      </c>
      <c r="G50" s="5">
        <f>VALUE(SUBSTITUTE(SUBSTITUTE(dadosbrutos!G50,",",""),".",","))</f>
        <v>259.98</v>
      </c>
      <c r="H50" s="5">
        <f>Tabela2[[#This Row],[Total Revenue]]-(Tabela2[[#This Row],[Units Sold]]*Tabela2[[#This Row],[Unit Price]])</f>
        <v>0</v>
      </c>
      <c r="I50" t="s">
        <v>11</v>
      </c>
      <c r="J50" t="s">
        <v>12</v>
      </c>
    </row>
    <row r="51" spans="1:10" x14ac:dyDescent="0.2">
      <c r="A51">
        <v>10050</v>
      </c>
      <c r="B51" s="2">
        <v>45341</v>
      </c>
      <c r="C51" s="1" t="s">
        <v>13</v>
      </c>
      <c r="D51" s="1" t="s">
        <v>70</v>
      </c>
      <c r="E51" s="6">
        <v>1</v>
      </c>
      <c r="F51" s="5">
        <f>VALUE(SUBSTITUTE(SUBSTITUTE(dadosbrutos!F51,",",""),".",","))</f>
        <v>299.99</v>
      </c>
      <c r="G51" s="5">
        <f>VALUE(SUBSTITUTE(SUBSTITUTE(dadosbrutos!G51,",",""),".",","))</f>
        <v>299.99</v>
      </c>
      <c r="H51" s="5">
        <f>Tabela2[[#This Row],[Total Revenue]]-(Tabela2[[#This Row],[Units Sold]]*Tabela2[[#This Row],[Unit Price]])</f>
        <v>0</v>
      </c>
      <c r="I51" t="s">
        <v>15</v>
      </c>
      <c r="J51" t="s">
        <v>16</v>
      </c>
    </row>
    <row r="52" spans="1:10" x14ac:dyDescent="0.2">
      <c r="A52">
        <v>10051</v>
      </c>
      <c r="B52" s="2">
        <v>45342</v>
      </c>
      <c r="C52" s="1" t="s">
        <v>17</v>
      </c>
      <c r="D52" s="1" t="s">
        <v>71</v>
      </c>
      <c r="E52" s="6">
        <v>3</v>
      </c>
      <c r="F52" s="5">
        <f>VALUE(SUBSTITUTE(SUBSTITUTE(dadosbrutos!F52,",",""),".",","))</f>
        <v>154.99</v>
      </c>
      <c r="G52" s="5">
        <f>VALUE(SUBSTITUTE(SUBSTITUTE(dadosbrutos!G52,",",""),".",","))</f>
        <v>464.97</v>
      </c>
      <c r="H52" s="5">
        <f>Tabela2[[#This Row],[Total Revenue]]-(Tabela2[[#This Row],[Units Sold]]*Tabela2[[#This Row],[Unit Price]])</f>
        <v>0</v>
      </c>
      <c r="I52" t="s">
        <v>19</v>
      </c>
      <c r="J52" t="s">
        <v>20</v>
      </c>
    </row>
    <row r="53" spans="1:10" x14ac:dyDescent="0.2">
      <c r="A53">
        <v>10052</v>
      </c>
      <c r="B53" s="2">
        <v>45343</v>
      </c>
      <c r="C53" s="1" t="s">
        <v>21</v>
      </c>
      <c r="D53" s="1" t="s">
        <v>72</v>
      </c>
      <c r="E53" s="6">
        <v>2</v>
      </c>
      <c r="F53" s="5">
        <f>VALUE(SUBSTITUTE(SUBSTITUTE(dadosbrutos!F53,",",""),".",","))</f>
        <v>26.99</v>
      </c>
      <c r="G53" s="5">
        <f>VALUE(SUBSTITUTE(SUBSTITUTE(dadosbrutos!G53,",",""),".",","))</f>
        <v>53.98</v>
      </c>
      <c r="H53" s="5">
        <f>Tabela2[[#This Row],[Total Revenue]]-(Tabela2[[#This Row],[Units Sold]]*Tabela2[[#This Row],[Unit Price]])</f>
        <v>0</v>
      </c>
      <c r="I53" t="s">
        <v>11</v>
      </c>
      <c r="J53" t="s">
        <v>12</v>
      </c>
    </row>
    <row r="54" spans="1:10" x14ac:dyDescent="0.2">
      <c r="A54">
        <v>10053</v>
      </c>
      <c r="B54" s="2">
        <v>45344</v>
      </c>
      <c r="C54" s="1" t="s">
        <v>23</v>
      </c>
      <c r="D54" s="1" t="s">
        <v>73</v>
      </c>
      <c r="E54" s="6">
        <v>1</v>
      </c>
      <c r="F54" s="5">
        <f>VALUE(SUBSTITUTE(SUBSTITUTE(dadosbrutos!F54,",",""),".",","))</f>
        <v>49</v>
      </c>
      <c r="G54" s="5">
        <f>VALUE(SUBSTITUTE(SUBSTITUTE(dadosbrutos!G54,",",""),".",","))</f>
        <v>49</v>
      </c>
      <c r="H54" s="5">
        <f>Tabela2[[#This Row],[Total Revenue]]-(Tabela2[[#This Row],[Units Sold]]*Tabela2[[#This Row],[Unit Price]])</f>
        <v>0</v>
      </c>
      <c r="I54" t="s">
        <v>15</v>
      </c>
      <c r="J54" t="s">
        <v>16</v>
      </c>
    </row>
    <row r="55" spans="1:10" x14ac:dyDescent="0.2">
      <c r="A55">
        <v>10054</v>
      </c>
      <c r="B55" s="2">
        <v>45345</v>
      </c>
      <c r="C55" s="1" t="s">
        <v>25</v>
      </c>
      <c r="D55" s="1" t="s">
        <v>74</v>
      </c>
      <c r="E55" s="6">
        <v>5</v>
      </c>
      <c r="F55" s="5">
        <f>VALUE(SUBSTITUTE(SUBSTITUTE(dadosbrutos!F55,",",""),".",","))</f>
        <v>49.99</v>
      </c>
      <c r="G55" s="5">
        <f>VALUE(SUBSTITUTE(SUBSTITUTE(dadosbrutos!G55,",",""),".",","))</f>
        <v>249.95</v>
      </c>
      <c r="H55" s="5">
        <f>Tabela2[[#This Row],[Total Revenue]]-(Tabela2[[#This Row],[Units Sold]]*Tabela2[[#This Row],[Unit Price]])</f>
        <v>0</v>
      </c>
      <c r="I55" t="s">
        <v>19</v>
      </c>
      <c r="J55" t="s">
        <v>12</v>
      </c>
    </row>
    <row r="56" spans="1:10" x14ac:dyDescent="0.2">
      <c r="A56">
        <v>10055</v>
      </c>
      <c r="B56" s="2">
        <v>45346</v>
      </c>
      <c r="C56" s="1" t="s">
        <v>9</v>
      </c>
      <c r="D56" s="1" t="s">
        <v>75</v>
      </c>
      <c r="E56" s="6">
        <v>4</v>
      </c>
      <c r="F56" s="5">
        <f>VALUE(SUBSTITUTE(SUBSTITUTE(dadosbrutos!F56,",",""),".",","))</f>
        <v>59.99</v>
      </c>
      <c r="G56" s="5">
        <f>VALUE(SUBSTITUTE(SUBSTITUTE(dadosbrutos!G56,",",""),".",","))</f>
        <v>239.96</v>
      </c>
      <c r="H56" s="5">
        <f>Tabela2[[#This Row],[Total Revenue]]-(Tabela2[[#This Row],[Units Sold]]*Tabela2[[#This Row],[Unit Price]])</f>
        <v>0</v>
      </c>
      <c r="I56" t="s">
        <v>11</v>
      </c>
      <c r="J56" t="s">
        <v>12</v>
      </c>
    </row>
    <row r="57" spans="1:10" x14ac:dyDescent="0.2">
      <c r="A57">
        <v>10056</v>
      </c>
      <c r="B57" s="2">
        <v>45347</v>
      </c>
      <c r="C57" s="1" t="s">
        <v>13</v>
      </c>
      <c r="D57" s="1" t="s">
        <v>76</v>
      </c>
      <c r="E57" s="6">
        <v>1</v>
      </c>
      <c r="F57" s="5">
        <f>VALUE(SUBSTITUTE(SUBSTITUTE(dadosbrutos!F57,",",""),".",","))</f>
        <v>499.99</v>
      </c>
      <c r="G57" s="5">
        <f>VALUE(SUBSTITUTE(SUBSTITUTE(dadosbrutos!G57,",",""),".",","))</f>
        <v>499.99</v>
      </c>
      <c r="H57" s="5">
        <f>Tabela2[[#This Row],[Total Revenue]]-(Tabela2[[#This Row],[Units Sold]]*Tabela2[[#This Row],[Unit Price]])</f>
        <v>0</v>
      </c>
      <c r="I57" t="s">
        <v>15</v>
      </c>
      <c r="J57" t="s">
        <v>16</v>
      </c>
    </row>
    <row r="58" spans="1:10" x14ac:dyDescent="0.2">
      <c r="A58">
        <v>10057</v>
      </c>
      <c r="B58" s="2">
        <v>45348</v>
      </c>
      <c r="C58" s="1" t="s">
        <v>17</v>
      </c>
      <c r="D58" s="1" t="s">
        <v>77</v>
      </c>
      <c r="E58" s="6">
        <v>5</v>
      </c>
      <c r="F58" s="5">
        <f>VALUE(SUBSTITUTE(SUBSTITUTE(dadosbrutos!F58,",",""),".",","))</f>
        <v>29.99</v>
      </c>
      <c r="G58" s="5">
        <f>VALUE(SUBSTITUTE(SUBSTITUTE(dadosbrutos!G58,",",""),".",","))</f>
        <v>149.94999999999999</v>
      </c>
      <c r="H58" s="5">
        <f>Tabela2[[#This Row],[Total Revenue]]-(Tabela2[[#This Row],[Units Sold]]*Tabela2[[#This Row],[Unit Price]])</f>
        <v>0</v>
      </c>
      <c r="I58" t="s">
        <v>19</v>
      </c>
      <c r="J58" t="s">
        <v>20</v>
      </c>
    </row>
    <row r="59" spans="1:10" x14ac:dyDescent="0.2">
      <c r="A59">
        <v>10058</v>
      </c>
      <c r="B59" s="2">
        <v>45349</v>
      </c>
      <c r="C59" s="1" t="s">
        <v>21</v>
      </c>
      <c r="D59" s="1" t="s">
        <v>78</v>
      </c>
      <c r="E59" s="6">
        <v>3</v>
      </c>
      <c r="F59" s="5">
        <f>VALUE(SUBSTITUTE(SUBSTITUTE(dadosbrutos!F59,",",""),".",","))</f>
        <v>28</v>
      </c>
      <c r="G59" s="5">
        <f>VALUE(SUBSTITUTE(SUBSTITUTE(dadosbrutos!G59,",",""),".",","))</f>
        <v>84</v>
      </c>
      <c r="H59" s="5">
        <f>Tabela2[[#This Row],[Total Revenue]]-(Tabela2[[#This Row],[Units Sold]]*Tabela2[[#This Row],[Unit Price]])</f>
        <v>0</v>
      </c>
      <c r="I59" t="s">
        <v>11</v>
      </c>
      <c r="J59" t="s">
        <v>12</v>
      </c>
    </row>
    <row r="60" spans="1:10" x14ac:dyDescent="0.2">
      <c r="A60">
        <v>10059</v>
      </c>
      <c r="B60" s="2">
        <v>45350</v>
      </c>
      <c r="C60" s="1" t="s">
        <v>23</v>
      </c>
      <c r="D60" s="1" t="s">
        <v>79</v>
      </c>
      <c r="E60" s="6">
        <v>2</v>
      </c>
      <c r="F60" s="5">
        <f>VALUE(SUBSTITUTE(SUBSTITUTE(dadosbrutos!F60,",",""),".",","))</f>
        <v>23</v>
      </c>
      <c r="G60" s="5">
        <f>VALUE(SUBSTITUTE(SUBSTITUTE(dadosbrutos!G60,",",""),".",","))</f>
        <v>46</v>
      </c>
      <c r="H60" s="5">
        <f>Tabela2[[#This Row],[Total Revenue]]-(Tabela2[[#This Row],[Units Sold]]*Tabela2[[#This Row],[Unit Price]])</f>
        <v>0</v>
      </c>
      <c r="I60" t="s">
        <v>15</v>
      </c>
      <c r="J60" t="s">
        <v>16</v>
      </c>
    </row>
    <row r="61" spans="1:10" x14ac:dyDescent="0.2">
      <c r="A61">
        <v>10060</v>
      </c>
      <c r="B61" s="2">
        <v>45351</v>
      </c>
      <c r="C61" s="1" t="s">
        <v>25</v>
      </c>
      <c r="D61" s="1" t="s">
        <v>80</v>
      </c>
      <c r="E61" s="6">
        <v>1</v>
      </c>
      <c r="F61" s="5">
        <f>VALUE(SUBSTITUTE(SUBSTITUTE(dadosbrutos!F61,",",""),".",","))</f>
        <v>349</v>
      </c>
      <c r="G61" s="5">
        <f>VALUE(SUBSTITUTE(SUBSTITUTE(dadosbrutos!G61,",",""),".",","))</f>
        <v>349</v>
      </c>
      <c r="H61" s="5">
        <f>Tabela2[[#This Row],[Total Revenue]]-(Tabela2[[#This Row],[Units Sold]]*Tabela2[[#This Row],[Unit Price]])</f>
        <v>0</v>
      </c>
      <c r="I61" t="s">
        <v>19</v>
      </c>
      <c r="J61" t="s">
        <v>12</v>
      </c>
    </row>
    <row r="62" spans="1:10" x14ac:dyDescent="0.2">
      <c r="A62">
        <v>10061</v>
      </c>
      <c r="B62" s="2">
        <v>45352</v>
      </c>
      <c r="C62" s="1" t="s">
        <v>9</v>
      </c>
      <c r="D62" s="1" t="s">
        <v>81</v>
      </c>
      <c r="E62" s="6">
        <v>3</v>
      </c>
      <c r="F62" s="5">
        <f>VALUE(SUBSTITUTE(SUBSTITUTE(dadosbrutos!F62,",",""),".",","))</f>
        <v>299.99</v>
      </c>
      <c r="G62" s="5">
        <f>VALUE(SUBSTITUTE(SUBSTITUTE(dadosbrutos!G62,",",""),".",","))</f>
        <v>899.97</v>
      </c>
      <c r="H62" s="5">
        <f>Tabela2[[#This Row],[Total Revenue]]-(Tabela2[[#This Row],[Units Sold]]*Tabela2[[#This Row],[Unit Price]])</f>
        <v>0</v>
      </c>
      <c r="I62" t="s">
        <v>11</v>
      </c>
      <c r="J62" t="s">
        <v>12</v>
      </c>
    </row>
    <row r="63" spans="1:10" x14ac:dyDescent="0.2">
      <c r="A63">
        <v>10062</v>
      </c>
      <c r="B63" s="2">
        <v>45353</v>
      </c>
      <c r="C63" s="1" t="s">
        <v>13</v>
      </c>
      <c r="D63" s="1" t="s">
        <v>82</v>
      </c>
      <c r="E63" s="6">
        <v>2</v>
      </c>
      <c r="F63" s="5">
        <f>VALUE(SUBSTITUTE(SUBSTITUTE(dadosbrutos!F63,",",""),".",","))</f>
        <v>199.99</v>
      </c>
      <c r="G63" s="5">
        <f>VALUE(SUBSTITUTE(SUBSTITUTE(dadosbrutos!G63,",",""),".",","))</f>
        <v>399.98</v>
      </c>
      <c r="H63" s="5">
        <f>Tabela2[[#This Row],[Total Revenue]]-(Tabela2[[#This Row],[Units Sold]]*Tabela2[[#This Row],[Unit Price]])</f>
        <v>0</v>
      </c>
      <c r="I63" t="s">
        <v>15</v>
      </c>
      <c r="J63" t="s">
        <v>16</v>
      </c>
    </row>
    <row r="64" spans="1:10" x14ac:dyDescent="0.2">
      <c r="A64">
        <v>10063</v>
      </c>
      <c r="B64" s="2">
        <v>45354</v>
      </c>
      <c r="C64" s="1" t="s">
        <v>17</v>
      </c>
      <c r="D64" s="1" t="s">
        <v>83</v>
      </c>
      <c r="E64" s="6">
        <v>10</v>
      </c>
      <c r="F64" s="5">
        <f>VALUE(SUBSTITUTE(SUBSTITUTE(dadosbrutos!F64,",",""),".",","))</f>
        <v>9.99</v>
      </c>
      <c r="G64" s="5">
        <f>VALUE(SUBSTITUTE(SUBSTITUTE(dadosbrutos!G64,",",""),".",","))</f>
        <v>99.9</v>
      </c>
      <c r="H64" s="5">
        <f>Tabela2[[#This Row],[Total Revenue]]-(Tabela2[[#This Row],[Units Sold]]*Tabela2[[#This Row],[Unit Price]])</f>
        <v>0</v>
      </c>
      <c r="I64" t="s">
        <v>19</v>
      </c>
      <c r="J64" t="s">
        <v>20</v>
      </c>
    </row>
    <row r="65" spans="1:10" x14ac:dyDescent="0.2">
      <c r="A65">
        <v>10064</v>
      </c>
      <c r="B65" s="2">
        <v>45355</v>
      </c>
      <c r="C65" s="1" t="s">
        <v>21</v>
      </c>
      <c r="D65" s="1" t="s">
        <v>84</v>
      </c>
      <c r="E65" s="6">
        <v>4</v>
      </c>
      <c r="F65" s="5">
        <f>VALUE(SUBSTITUTE(SUBSTITUTE(dadosbrutos!F65,",",""),".",","))</f>
        <v>18.989999999999998</v>
      </c>
      <c r="G65" s="5">
        <f>VALUE(SUBSTITUTE(SUBSTITUTE(dadosbrutos!G65,",",""),".",","))</f>
        <v>75.959999999999994</v>
      </c>
      <c r="H65" s="5">
        <f>Tabela2[[#This Row],[Total Revenue]]-(Tabela2[[#This Row],[Units Sold]]*Tabela2[[#This Row],[Unit Price]])</f>
        <v>0</v>
      </c>
      <c r="I65" t="s">
        <v>11</v>
      </c>
      <c r="J65" t="s">
        <v>12</v>
      </c>
    </row>
    <row r="66" spans="1:10" x14ac:dyDescent="0.2">
      <c r="A66">
        <v>10065</v>
      </c>
      <c r="B66" s="2">
        <v>45356</v>
      </c>
      <c r="C66" s="1" t="s">
        <v>23</v>
      </c>
      <c r="D66" s="1" t="s">
        <v>85</v>
      </c>
      <c r="E66" s="6">
        <v>1</v>
      </c>
      <c r="F66" s="5">
        <f>VALUE(SUBSTITUTE(SUBSTITUTE(dadosbrutos!F66,",",""),".",","))</f>
        <v>102</v>
      </c>
      <c r="G66" s="5">
        <f>VALUE(SUBSTITUTE(SUBSTITUTE(dadosbrutos!G66,",",""),".",","))</f>
        <v>102</v>
      </c>
      <c r="H66" s="5">
        <f>Tabela2[[#This Row],[Total Revenue]]-(Tabela2[[#This Row],[Units Sold]]*Tabela2[[#This Row],[Unit Price]])</f>
        <v>0</v>
      </c>
      <c r="I66" t="s">
        <v>15</v>
      </c>
      <c r="J66" t="s">
        <v>16</v>
      </c>
    </row>
    <row r="67" spans="1:10" x14ac:dyDescent="0.2">
      <c r="A67">
        <v>10066</v>
      </c>
      <c r="B67" s="2">
        <v>45357</v>
      </c>
      <c r="C67" s="1" t="s">
        <v>25</v>
      </c>
      <c r="D67" s="1" t="s">
        <v>86</v>
      </c>
      <c r="E67" s="6">
        <v>2</v>
      </c>
      <c r="F67" s="5">
        <f>VALUE(SUBSTITUTE(SUBSTITUTE(dadosbrutos!F67,",",""),".",","))</f>
        <v>299.99</v>
      </c>
      <c r="G67" s="5">
        <f>VALUE(SUBSTITUTE(SUBSTITUTE(dadosbrutos!G67,",",""),".",","))</f>
        <v>599.98</v>
      </c>
      <c r="H67" s="5">
        <f>Tabela2[[#This Row],[Total Revenue]]-(Tabela2[[#This Row],[Units Sold]]*Tabela2[[#This Row],[Unit Price]])</f>
        <v>0</v>
      </c>
      <c r="I67" t="s">
        <v>19</v>
      </c>
      <c r="J67" t="s">
        <v>12</v>
      </c>
    </row>
    <row r="68" spans="1:10" x14ac:dyDescent="0.2">
      <c r="A68">
        <v>10067</v>
      </c>
      <c r="B68" s="2">
        <v>45358</v>
      </c>
      <c r="C68" s="1" t="s">
        <v>9</v>
      </c>
      <c r="D68" s="1" t="s">
        <v>87</v>
      </c>
      <c r="E68" s="6">
        <v>1</v>
      </c>
      <c r="F68" s="5">
        <f>VALUE(SUBSTITUTE(SUBSTITUTE(dadosbrutos!F68,",",""),".",","))</f>
        <v>1199.99</v>
      </c>
      <c r="G68" s="5">
        <f>VALUE(SUBSTITUTE(SUBSTITUTE(dadosbrutos!G68,",",""),".",","))</f>
        <v>1199.99</v>
      </c>
      <c r="H68" s="5">
        <f>Tabela2[[#This Row],[Total Revenue]]-(Tabela2[[#This Row],[Units Sold]]*Tabela2[[#This Row],[Unit Price]])</f>
        <v>0</v>
      </c>
      <c r="I68" t="s">
        <v>11</v>
      </c>
      <c r="J68" t="s">
        <v>12</v>
      </c>
    </row>
    <row r="69" spans="1:10" x14ac:dyDescent="0.2">
      <c r="A69">
        <v>10068</v>
      </c>
      <c r="B69" s="2">
        <v>45359</v>
      </c>
      <c r="C69" s="1" t="s">
        <v>13</v>
      </c>
      <c r="D69" s="1" t="s">
        <v>88</v>
      </c>
      <c r="E69" s="6">
        <v>3</v>
      </c>
      <c r="F69" s="5">
        <f>VALUE(SUBSTITUTE(SUBSTITUTE(dadosbrutos!F69,",",""),".",","))</f>
        <v>219.99</v>
      </c>
      <c r="G69" s="5">
        <f>VALUE(SUBSTITUTE(SUBSTITUTE(dadosbrutos!G69,",",""),".",","))</f>
        <v>659.97</v>
      </c>
      <c r="H69" s="5">
        <f>Tabela2[[#This Row],[Total Revenue]]-(Tabela2[[#This Row],[Units Sold]]*Tabela2[[#This Row],[Unit Price]])</f>
        <v>0</v>
      </c>
      <c r="I69" t="s">
        <v>15</v>
      </c>
      <c r="J69" t="s">
        <v>16</v>
      </c>
    </row>
    <row r="70" spans="1:10" x14ac:dyDescent="0.2">
      <c r="A70">
        <v>10069</v>
      </c>
      <c r="B70" s="2">
        <v>45360</v>
      </c>
      <c r="C70" s="1" t="s">
        <v>17</v>
      </c>
      <c r="D70" s="1" t="s">
        <v>89</v>
      </c>
      <c r="E70" s="6">
        <v>4</v>
      </c>
      <c r="F70" s="5">
        <f>VALUE(SUBSTITUTE(SUBSTITUTE(dadosbrutos!F70,",",""),".",","))</f>
        <v>59.99</v>
      </c>
      <c r="G70" s="5">
        <f>VALUE(SUBSTITUTE(SUBSTITUTE(dadosbrutos!G70,",",""),".",","))</f>
        <v>239.96</v>
      </c>
      <c r="H70" s="5">
        <f>Tabela2[[#This Row],[Total Revenue]]-(Tabela2[[#This Row],[Units Sold]]*Tabela2[[#This Row],[Unit Price]])</f>
        <v>0</v>
      </c>
      <c r="I70" t="s">
        <v>19</v>
      </c>
      <c r="J70" t="s">
        <v>20</v>
      </c>
    </row>
    <row r="71" spans="1:10" x14ac:dyDescent="0.2">
      <c r="A71">
        <v>10070</v>
      </c>
      <c r="B71" s="2">
        <v>45361</v>
      </c>
      <c r="C71" s="1" t="s">
        <v>21</v>
      </c>
      <c r="D71" s="1" t="s">
        <v>90</v>
      </c>
      <c r="E71" s="6">
        <v>2</v>
      </c>
      <c r="F71" s="5">
        <f>VALUE(SUBSTITUTE(SUBSTITUTE(dadosbrutos!F71,",",""),".",","))</f>
        <v>10.99</v>
      </c>
      <c r="G71" s="5">
        <f>VALUE(SUBSTITUTE(SUBSTITUTE(dadosbrutos!G71,",",""),".",","))</f>
        <v>21.98</v>
      </c>
      <c r="H71" s="5">
        <f>Tabela2[[#This Row],[Total Revenue]]-(Tabela2[[#This Row],[Units Sold]]*Tabela2[[#This Row],[Unit Price]])</f>
        <v>0</v>
      </c>
      <c r="I71" t="s">
        <v>11</v>
      </c>
      <c r="J71" t="s">
        <v>12</v>
      </c>
    </row>
    <row r="72" spans="1:10" x14ac:dyDescent="0.2">
      <c r="A72">
        <v>10071</v>
      </c>
      <c r="B72" s="2">
        <v>45362</v>
      </c>
      <c r="C72" s="1" t="s">
        <v>23</v>
      </c>
      <c r="D72" s="1" t="s">
        <v>91</v>
      </c>
      <c r="E72" s="6">
        <v>1</v>
      </c>
      <c r="F72" s="5">
        <f>VALUE(SUBSTITUTE(SUBSTITUTE(dadosbrutos!F72,",",""),".",","))</f>
        <v>78</v>
      </c>
      <c r="G72" s="5">
        <f>VALUE(SUBSTITUTE(SUBSTITUTE(dadosbrutos!G72,",",""),".",","))</f>
        <v>78</v>
      </c>
      <c r="H72" s="5">
        <f>Tabela2[[#This Row],[Total Revenue]]-(Tabela2[[#This Row],[Units Sold]]*Tabela2[[#This Row],[Unit Price]])</f>
        <v>0</v>
      </c>
      <c r="I72" t="s">
        <v>15</v>
      </c>
      <c r="J72" t="s">
        <v>16</v>
      </c>
    </row>
    <row r="73" spans="1:10" x14ac:dyDescent="0.2">
      <c r="A73">
        <v>10072</v>
      </c>
      <c r="B73" s="2">
        <v>45363</v>
      </c>
      <c r="C73" s="1" t="s">
        <v>25</v>
      </c>
      <c r="D73" s="1" t="s">
        <v>92</v>
      </c>
      <c r="E73" s="6">
        <v>3</v>
      </c>
      <c r="F73" s="5">
        <f>VALUE(SUBSTITUTE(SUBSTITUTE(dadosbrutos!F73,",",""),".",","))</f>
        <v>129.99</v>
      </c>
      <c r="G73" s="5">
        <f>VALUE(SUBSTITUTE(SUBSTITUTE(dadosbrutos!G73,",",""),".",","))</f>
        <v>389.97</v>
      </c>
      <c r="H73" s="5">
        <f>Tabela2[[#This Row],[Total Revenue]]-(Tabela2[[#This Row],[Units Sold]]*Tabela2[[#This Row],[Unit Price]])</f>
        <v>0</v>
      </c>
      <c r="I73" t="s">
        <v>19</v>
      </c>
      <c r="J73" t="s">
        <v>12</v>
      </c>
    </row>
    <row r="74" spans="1:10" x14ac:dyDescent="0.2">
      <c r="A74">
        <v>10073</v>
      </c>
      <c r="B74" s="2">
        <v>45364</v>
      </c>
      <c r="C74" s="1" t="s">
        <v>9</v>
      </c>
      <c r="D74" s="1" t="s">
        <v>93</v>
      </c>
      <c r="E74" s="6">
        <v>1</v>
      </c>
      <c r="F74" s="5">
        <f>VALUE(SUBSTITUTE(SUBSTITUTE(dadosbrutos!F74,",",""),".",","))</f>
        <v>1599.99</v>
      </c>
      <c r="G74" s="5">
        <f>VALUE(SUBSTITUTE(SUBSTITUTE(dadosbrutos!G74,",",""),".",","))</f>
        <v>1599.99</v>
      </c>
      <c r="H74" s="5">
        <f>Tabela2[[#This Row],[Total Revenue]]-(Tabela2[[#This Row],[Units Sold]]*Tabela2[[#This Row],[Unit Price]])</f>
        <v>0</v>
      </c>
      <c r="I74" t="s">
        <v>11</v>
      </c>
      <c r="J74" t="s">
        <v>12</v>
      </c>
    </row>
    <row r="75" spans="1:10" x14ac:dyDescent="0.2">
      <c r="A75">
        <v>10074</v>
      </c>
      <c r="B75" s="2">
        <v>45365</v>
      </c>
      <c r="C75" s="1" t="s">
        <v>13</v>
      </c>
      <c r="D75" s="1" t="s">
        <v>94</v>
      </c>
      <c r="E75" s="6">
        <v>1</v>
      </c>
      <c r="F75" s="5">
        <f>VALUE(SUBSTITUTE(SUBSTITUTE(dadosbrutos!F75,",",""),".",","))</f>
        <v>899.99</v>
      </c>
      <c r="G75" s="5">
        <f>VALUE(SUBSTITUTE(SUBSTITUTE(dadosbrutos!G75,",",""),".",","))</f>
        <v>899.99</v>
      </c>
      <c r="H75" s="5">
        <f>Tabela2[[#This Row],[Total Revenue]]-(Tabela2[[#This Row],[Units Sold]]*Tabela2[[#This Row],[Unit Price]])</f>
        <v>0</v>
      </c>
      <c r="I75" t="s">
        <v>15</v>
      </c>
      <c r="J75" t="s">
        <v>16</v>
      </c>
    </row>
    <row r="76" spans="1:10" x14ac:dyDescent="0.2">
      <c r="A76">
        <v>10075</v>
      </c>
      <c r="B76" s="2">
        <v>45366</v>
      </c>
      <c r="C76" s="1" t="s">
        <v>17</v>
      </c>
      <c r="D76" s="1" t="s">
        <v>95</v>
      </c>
      <c r="E76" s="6">
        <v>5</v>
      </c>
      <c r="F76" s="5">
        <f>VALUE(SUBSTITUTE(SUBSTITUTE(dadosbrutos!F76,",",""),".",","))</f>
        <v>49.99</v>
      </c>
      <c r="G76" s="5">
        <f>VALUE(SUBSTITUTE(SUBSTITUTE(dadosbrutos!G76,",",""),".",","))</f>
        <v>249.95</v>
      </c>
      <c r="H76" s="5">
        <f>Tabela2[[#This Row],[Total Revenue]]-(Tabela2[[#This Row],[Units Sold]]*Tabela2[[#This Row],[Unit Price]])</f>
        <v>0</v>
      </c>
      <c r="I76" t="s">
        <v>19</v>
      </c>
      <c r="J76" t="s">
        <v>20</v>
      </c>
    </row>
    <row r="77" spans="1:10" x14ac:dyDescent="0.2">
      <c r="A77">
        <v>10076</v>
      </c>
      <c r="B77" s="2">
        <v>45367</v>
      </c>
      <c r="C77" s="1" t="s">
        <v>21</v>
      </c>
      <c r="D77" s="1" t="s">
        <v>96</v>
      </c>
      <c r="E77" s="6">
        <v>4</v>
      </c>
      <c r="F77" s="5">
        <f>VALUE(SUBSTITUTE(SUBSTITUTE(dadosbrutos!F77,",",""),".",","))</f>
        <v>14.99</v>
      </c>
      <c r="G77" s="5">
        <f>VALUE(SUBSTITUTE(SUBSTITUTE(dadosbrutos!G77,",",""),".",","))</f>
        <v>59.96</v>
      </c>
      <c r="H77" s="5">
        <f>Tabela2[[#This Row],[Total Revenue]]-(Tabela2[[#This Row],[Units Sold]]*Tabela2[[#This Row],[Unit Price]])</f>
        <v>0</v>
      </c>
      <c r="I77" t="s">
        <v>11</v>
      </c>
      <c r="J77" t="s">
        <v>12</v>
      </c>
    </row>
    <row r="78" spans="1:10" x14ac:dyDescent="0.2">
      <c r="A78">
        <v>10077</v>
      </c>
      <c r="B78" s="2">
        <v>45368</v>
      </c>
      <c r="C78" s="1" t="s">
        <v>23</v>
      </c>
      <c r="D78" s="1" t="s">
        <v>97</v>
      </c>
      <c r="E78" s="6">
        <v>2</v>
      </c>
      <c r="F78" s="5">
        <f>VALUE(SUBSTITUTE(SUBSTITUTE(dadosbrutos!F78,",",""),".",","))</f>
        <v>16</v>
      </c>
      <c r="G78" s="5">
        <f>VALUE(SUBSTITUTE(SUBSTITUTE(dadosbrutos!G78,",",""),".",","))</f>
        <v>32</v>
      </c>
      <c r="H78" s="5">
        <f>Tabela2[[#This Row],[Total Revenue]]-(Tabela2[[#This Row],[Units Sold]]*Tabela2[[#This Row],[Unit Price]])</f>
        <v>0</v>
      </c>
      <c r="I78" t="s">
        <v>15</v>
      </c>
      <c r="J78" t="s">
        <v>16</v>
      </c>
    </row>
    <row r="79" spans="1:10" x14ac:dyDescent="0.2">
      <c r="A79">
        <v>10078</v>
      </c>
      <c r="B79" s="2">
        <v>45369</v>
      </c>
      <c r="C79" s="1" t="s">
        <v>25</v>
      </c>
      <c r="D79" s="1" t="s">
        <v>98</v>
      </c>
      <c r="E79" s="6">
        <v>3</v>
      </c>
      <c r="F79" s="5">
        <f>VALUE(SUBSTITUTE(SUBSTITUTE(dadosbrutos!F79,",",""),".",","))</f>
        <v>69.989999999999995</v>
      </c>
      <c r="G79" s="5">
        <f>VALUE(SUBSTITUTE(SUBSTITUTE(dadosbrutos!G79,",",""),".",","))</f>
        <v>209.97</v>
      </c>
      <c r="H79" s="5">
        <f>Tabela2[[#This Row],[Total Revenue]]-(Tabela2[[#This Row],[Units Sold]]*Tabela2[[#This Row],[Unit Price]])</f>
        <v>0</v>
      </c>
      <c r="I79" t="s">
        <v>19</v>
      </c>
      <c r="J79" t="s">
        <v>12</v>
      </c>
    </row>
    <row r="80" spans="1:10" x14ac:dyDescent="0.2">
      <c r="A80">
        <v>10079</v>
      </c>
      <c r="B80" s="2">
        <v>45370</v>
      </c>
      <c r="C80" s="1" t="s">
        <v>9</v>
      </c>
      <c r="D80" s="1" t="s">
        <v>99</v>
      </c>
      <c r="E80" s="6">
        <v>2</v>
      </c>
      <c r="F80" s="5">
        <f>VALUE(SUBSTITUTE(SUBSTITUTE(dadosbrutos!F80,",",""),".",","))</f>
        <v>249.99</v>
      </c>
      <c r="G80" s="5">
        <f>VALUE(SUBSTITUTE(SUBSTITUTE(dadosbrutos!G80,",",""),".",","))</f>
        <v>499.98</v>
      </c>
      <c r="H80" s="5">
        <f>Tabela2[[#This Row],[Total Revenue]]-(Tabela2[[#This Row],[Units Sold]]*Tabela2[[#This Row],[Unit Price]])</f>
        <v>0</v>
      </c>
      <c r="I80" t="s">
        <v>11</v>
      </c>
      <c r="J80" t="s">
        <v>12</v>
      </c>
    </row>
    <row r="81" spans="1:10" x14ac:dyDescent="0.2">
      <c r="A81">
        <v>10080</v>
      </c>
      <c r="B81" s="2">
        <v>45371</v>
      </c>
      <c r="C81" s="1" t="s">
        <v>13</v>
      </c>
      <c r="D81" s="1" t="s">
        <v>100</v>
      </c>
      <c r="E81" s="6">
        <v>1</v>
      </c>
      <c r="F81" s="5">
        <f>VALUE(SUBSTITUTE(SUBSTITUTE(dadosbrutos!F81,",",""),".",","))</f>
        <v>499.99</v>
      </c>
      <c r="G81" s="5">
        <f>VALUE(SUBSTITUTE(SUBSTITUTE(dadosbrutos!G81,",",""),".",","))</f>
        <v>499.99</v>
      </c>
      <c r="H81" s="5">
        <f>Tabela2[[#This Row],[Total Revenue]]-(Tabela2[[#This Row],[Units Sold]]*Tabela2[[#This Row],[Unit Price]])</f>
        <v>0</v>
      </c>
      <c r="I81" t="s">
        <v>15</v>
      </c>
      <c r="J81" t="s">
        <v>16</v>
      </c>
    </row>
    <row r="82" spans="1:10" x14ac:dyDescent="0.2">
      <c r="A82">
        <v>10081</v>
      </c>
      <c r="B82" s="2">
        <v>45372</v>
      </c>
      <c r="C82" s="1" t="s">
        <v>17</v>
      </c>
      <c r="D82" s="1" t="s">
        <v>101</v>
      </c>
      <c r="E82" s="6">
        <v>2</v>
      </c>
      <c r="F82" s="5">
        <f>VALUE(SUBSTITUTE(SUBSTITUTE(dadosbrutos!F82,",",""),".",","))</f>
        <v>89.99</v>
      </c>
      <c r="G82" s="5">
        <f>VALUE(SUBSTITUTE(SUBSTITUTE(dadosbrutos!G82,",",""),".",","))</f>
        <v>179.98</v>
      </c>
      <c r="H82" s="5">
        <f>Tabela2[[#This Row],[Total Revenue]]-(Tabela2[[#This Row],[Units Sold]]*Tabela2[[#This Row],[Unit Price]])</f>
        <v>0</v>
      </c>
      <c r="I82" t="s">
        <v>19</v>
      </c>
      <c r="J82" t="s">
        <v>20</v>
      </c>
    </row>
    <row r="83" spans="1:10" x14ac:dyDescent="0.2">
      <c r="A83">
        <v>10082</v>
      </c>
      <c r="B83" s="2">
        <v>45373</v>
      </c>
      <c r="C83" s="1" t="s">
        <v>21</v>
      </c>
      <c r="D83" s="1" t="s">
        <v>102</v>
      </c>
      <c r="E83" s="6">
        <v>3</v>
      </c>
      <c r="F83" s="5">
        <f>VALUE(SUBSTITUTE(SUBSTITUTE(dadosbrutos!F83,",",""),".",","))</f>
        <v>12.99</v>
      </c>
      <c r="G83" s="5">
        <f>VALUE(SUBSTITUTE(SUBSTITUTE(dadosbrutos!G83,",",""),".",","))</f>
        <v>38.97</v>
      </c>
      <c r="H83" s="5">
        <f>Tabela2[[#This Row],[Total Revenue]]-(Tabela2[[#This Row],[Units Sold]]*Tabela2[[#This Row],[Unit Price]])</f>
        <v>0</v>
      </c>
      <c r="I83" t="s">
        <v>11</v>
      </c>
      <c r="J83" t="s">
        <v>12</v>
      </c>
    </row>
    <row r="84" spans="1:10" x14ac:dyDescent="0.2">
      <c r="A84">
        <v>10083</v>
      </c>
      <c r="B84" s="2">
        <v>45374</v>
      </c>
      <c r="C84" s="1" t="s">
        <v>23</v>
      </c>
      <c r="D84" s="1" t="s">
        <v>103</v>
      </c>
      <c r="E84" s="6">
        <v>1</v>
      </c>
      <c r="F84" s="5">
        <f>VALUE(SUBSTITUTE(SUBSTITUTE(dadosbrutos!F84,",",""),".",","))</f>
        <v>100</v>
      </c>
      <c r="G84" s="5">
        <f>VALUE(SUBSTITUTE(SUBSTITUTE(dadosbrutos!G84,",",""),".",","))</f>
        <v>100</v>
      </c>
      <c r="H84" s="5">
        <f>Tabela2[[#This Row],[Total Revenue]]-(Tabela2[[#This Row],[Units Sold]]*Tabela2[[#This Row],[Unit Price]])</f>
        <v>0</v>
      </c>
      <c r="I84" t="s">
        <v>15</v>
      </c>
      <c r="J84" t="s">
        <v>16</v>
      </c>
    </row>
    <row r="85" spans="1:10" x14ac:dyDescent="0.2">
      <c r="A85">
        <v>10084</v>
      </c>
      <c r="B85" s="2">
        <v>45375</v>
      </c>
      <c r="C85" s="1" t="s">
        <v>25</v>
      </c>
      <c r="D85" s="1" t="s">
        <v>104</v>
      </c>
      <c r="E85" s="6">
        <v>6</v>
      </c>
      <c r="F85" s="5">
        <f>VALUE(SUBSTITUTE(SUBSTITUTE(dadosbrutos!F85,",",""),".",","))</f>
        <v>24.99</v>
      </c>
      <c r="G85" s="5">
        <f>VALUE(SUBSTITUTE(SUBSTITUTE(dadosbrutos!G85,",",""),".",","))</f>
        <v>149.94</v>
      </c>
      <c r="H85" s="5">
        <f>Tabela2[[#This Row],[Total Revenue]]-(Tabela2[[#This Row],[Units Sold]]*Tabela2[[#This Row],[Unit Price]])</f>
        <v>0</v>
      </c>
      <c r="I85" t="s">
        <v>19</v>
      </c>
      <c r="J85" t="s">
        <v>12</v>
      </c>
    </row>
    <row r="86" spans="1:10" x14ac:dyDescent="0.2">
      <c r="A86">
        <v>10085</v>
      </c>
      <c r="B86" s="2">
        <v>45376</v>
      </c>
      <c r="C86" s="1" t="s">
        <v>9</v>
      </c>
      <c r="D86" s="1" t="s">
        <v>105</v>
      </c>
      <c r="E86" s="6">
        <v>1</v>
      </c>
      <c r="F86" s="5">
        <f>VALUE(SUBSTITUTE(SUBSTITUTE(dadosbrutos!F86,",",""),".",","))</f>
        <v>99.99</v>
      </c>
      <c r="G86" s="5">
        <f>VALUE(SUBSTITUTE(SUBSTITUTE(dadosbrutos!G86,",",""),".",","))</f>
        <v>99.99</v>
      </c>
      <c r="H86" s="5">
        <f>Tabela2[[#This Row],[Total Revenue]]-(Tabela2[[#This Row],[Units Sold]]*Tabela2[[#This Row],[Unit Price]])</f>
        <v>0</v>
      </c>
      <c r="I86" t="s">
        <v>11</v>
      </c>
      <c r="J86" t="s">
        <v>12</v>
      </c>
    </row>
    <row r="87" spans="1:10" x14ac:dyDescent="0.2">
      <c r="A87">
        <v>10086</v>
      </c>
      <c r="B87" s="2">
        <v>45377</v>
      </c>
      <c r="C87" s="1" t="s">
        <v>13</v>
      </c>
      <c r="D87" s="1" t="s">
        <v>106</v>
      </c>
      <c r="E87" s="6">
        <v>2</v>
      </c>
      <c r="F87" s="5">
        <f>VALUE(SUBSTITUTE(SUBSTITUTE(dadosbrutos!F87,",",""),".",","))</f>
        <v>1299.99</v>
      </c>
      <c r="G87" s="5">
        <f>VALUE(SUBSTITUTE(SUBSTITUTE(dadosbrutos!G87,",",""),".",","))</f>
        <v>2599.98</v>
      </c>
      <c r="H87" s="5">
        <f>Tabela2[[#This Row],[Total Revenue]]-(Tabela2[[#This Row],[Units Sold]]*Tabela2[[#This Row],[Unit Price]])</f>
        <v>0</v>
      </c>
      <c r="I87" t="s">
        <v>15</v>
      </c>
      <c r="J87" t="s">
        <v>16</v>
      </c>
    </row>
    <row r="88" spans="1:10" x14ac:dyDescent="0.2">
      <c r="A88">
        <v>10087</v>
      </c>
      <c r="B88" s="2">
        <v>45378</v>
      </c>
      <c r="C88" s="1" t="s">
        <v>17</v>
      </c>
      <c r="D88" s="1" t="s">
        <v>107</v>
      </c>
      <c r="E88" s="6">
        <v>3</v>
      </c>
      <c r="F88" s="5">
        <f>VALUE(SUBSTITUTE(SUBSTITUTE(dadosbrutos!F88,",",""),".",","))</f>
        <v>79.989999999999995</v>
      </c>
      <c r="G88" s="5">
        <f>VALUE(SUBSTITUTE(SUBSTITUTE(dadosbrutos!G88,",",""),".",","))</f>
        <v>239.97</v>
      </c>
      <c r="H88" s="5">
        <f>Tabela2[[#This Row],[Total Revenue]]-(Tabela2[[#This Row],[Units Sold]]*Tabela2[[#This Row],[Unit Price]])</f>
        <v>0</v>
      </c>
      <c r="I88" t="s">
        <v>19</v>
      </c>
      <c r="J88" t="s">
        <v>20</v>
      </c>
    </row>
    <row r="89" spans="1:10" x14ac:dyDescent="0.2">
      <c r="A89">
        <v>10088</v>
      </c>
      <c r="B89" s="2">
        <v>45379</v>
      </c>
      <c r="C89" s="1" t="s">
        <v>21</v>
      </c>
      <c r="D89" s="1" t="s">
        <v>108</v>
      </c>
      <c r="E89" s="6">
        <v>4</v>
      </c>
      <c r="F89" s="5">
        <f>VALUE(SUBSTITUTE(SUBSTITUTE(dadosbrutos!F89,",",""),".",","))</f>
        <v>13.99</v>
      </c>
      <c r="G89" s="5">
        <f>VALUE(SUBSTITUTE(SUBSTITUTE(dadosbrutos!G89,",",""),".",","))</f>
        <v>55.96</v>
      </c>
      <c r="H89" s="5">
        <f>Tabela2[[#This Row],[Total Revenue]]-(Tabela2[[#This Row],[Units Sold]]*Tabela2[[#This Row],[Unit Price]])</f>
        <v>0</v>
      </c>
      <c r="I89" t="s">
        <v>11</v>
      </c>
      <c r="J89" t="s">
        <v>12</v>
      </c>
    </row>
    <row r="90" spans="1:10" x14ac:dyDescent="0.2">
      <c r="A90">
        <v>10089</v>
      </c>
      <c r="B90" s="2">
        <v>45380</v>
      </c>
      <c r="C90" s="1" t="s">
        <v>23</v>
      </c>
      <c r="D90" s="1" t="s">
        <v>109</v>
      </c>
      <c r="E90" s="6">
        <v>1</v>
      </c>
      <c r="F90" s="5">
        <f>VALUE(SUBSTITUTE(SUBSTITUTE(dadosbrutos!F90,",",""),".",","))</f>
        <v>105</v>
      </c>
      <c r="G90" s="5">
        <f>VALUE(SUBSTITUTE(SUBSTITUTE(dadosbrutos!G90,",",""),".",","))</f>
        <v>105</v>
      </c>
      <c r="H90" s="5">
        <f>Tabela2[[#This Row],[Total Revenue]]-(Tabela2[[#This Row],[Units Sold]]*Tabela2[[#This Row],[Unit Price]])</f>
        <v>0</v>
      </c>
      <c r="I90" t="s">
        <v>15</v>
      </c>
      <c r="J90" t="s">
        <v>16</v>
      </c>
    </row>
    <row r="91" spans="1:10" x14ac:dyDescent="0.2">
      <c r="A91">
        <v>10090</v>
      </c>
      <c r="B91" s="2">
        <v>45381</v>
      </c>
      <c r="C91" s="1" t="s">
        <v>25</v>
      </c>
      <c r="D91" s="1" t="s">
        <v>110</v>
      </c>
      <c r="E91" s="6">
        <v>2</v>
      </c>
      <c r="F91" s="5">
        <f>VALUE(SUBSTITUTE(SUBSTITUTE(dadosbrutos!F91,",",""),".",","))</f>
        <v>129.99</v>
      </c>
      <c r="G91" s="5">
        <f>VALUE(SUBSTITUTE(SUBSTITUTE(dadosbrutos!G91,",",""),".",","))</f>
        <v>259.98</v>
      </c>
      <c r="H91" s="5">
        <f>Tabela2[[#This Row],[Total Revenue]]-(Tabela2[[#This Row],[Units Sold]]*Tabela2[[#This Row],[Unit Price]])</f>
        <v>0</v>
      </c>
      <c r="I91" t="s">
        <v>19</v>
      </c>
      <c r="J91" t="s">
        <v>12</v>
      </c>
    </row>
    <row r="92" spans="1:10" x14ac:dyDescent="0.2">
      <c r="A92">
        <v>10091</v>
      </c>
      <c r="B92" s="2">
        <v>45382</v>
      </c>
      <c r="C92" s="1" t="s">
        <v>9</v>
      </c>
      <c r="D92" s="1" t="s">
        <v>111</v>
      </c>
      <c r="E92" s="6">
        <v>2</v>
      </c>
      <c r="F92" s="5">
        <f>VALUE(SUBSTITUTE(SUBSTITUTE(dadosbrutos!F92,",",""),".",","))</f>
        <v>99.99</v>
      </c>
      <c r="G92" s="5">
        <f>VALUE(SUBSTITUTE(SUBSTITUTE(dadosbrutos!G92,",",""),".",","))</f>
        <v>199.98</v>
      </c>
      <c r="H92" s="5">
        <f>Tabela2[[#This Row],[Total Revenue]]-(Tabela2[[#This Row],[Units Sold]]*Tabela2[[#This Row],[Unit Price]])</f>
        <v>0</v>
      </c>
      <c r="I92" t="s">
        <v>11</v>
      </c>
      <c r="J92" t="s">
        <v>12</v>
      </c>
    </row>
    <row r="93" spans="1:10" x14ac:dyDescent="0.2">
      <c r="A93">
        <v>10092</v>
      </c>
      <c r="B93" s="2">
        <v>45383</v>
      </c>
      <c r="C93" s="1" t="s">
        <v>13</v>
      </c>
      <c r="D93" s="1" t="s">
        <v>112</v>
      </c>
      <c r="E93" s="6">
        <v>1</v>
      </c>
      <c r="F93" s="5">
        <f>VALUE(SUBSTITUTE(SUBSTITUTE(dadosbrutos!F93,",",""),".",","))</f>
        <v>179.99</v>
      </c>
      <c r="G93" s="5">
        <f>VALUE(SUBSTITUTE(SUBSTITUTE(dadosbrutos!G93,",",""),".",","))</f>
        <v>179.99</v>
      </c>
      <c r="H93" s="5">
        <f>Tabela2[[#This Row],[Total Revenue]]-(Tabela2[[#This Row],[Units Sold]]*Tabela2[[#This Row],[Unit Price]])</f>
        <v>0</v>
      </c>
      <c r="I93" t="s">
        <v>15</v>
      </c>
      <c r="J93" t="s">
        <v>16</v>
      </c>
    </row>
    <row r="94" spans="1:10" x14ac:dyDescent="0.2">
      <c r="A94">
        <v>10093</v>
      </c>
      <c r="B94" s="2">
        <v>45384</v>
      </c>
      <c r="C94" s="1" t="s">
        <v>17</v>
      </c>
      <c r="D94" s="1" t="s">
        <v>113</v>
      </c>
      <c r="E94" s="6">
        <v>4</v>
      </c>
      <c r="F94" s="5">
        <f>VALUE(SUBSTITUTE(SUBSTITUTE(dadosbrutos!F94,",",""),".",","))</f>
        <v>79.989999999999995</v>
      </c>
      <c r="G94" s="5">
        <f>VALUE(SUBSTITUTE(SUBSTITUTE(dadosbrutos!G94,",",""),".",","))</f>
        <v>319.95999999999998</v>
      </c>
      <c r="H94" s="5">
        <f>Tabela2[[#This Row],[Total Revenue]]-(Tabela2[[#This Row],[Units Sold]]*Tabela2[[#This Row],[Unit Price]])</f>
        <v>0</v>
      </c>
      <c r="I94" t="s">
        <v>19</v>
      </c>
      <c r="J94" t="s">
        <v>20</v>
      </c>
    </row>
    <row r="95" spans="1:10" x14ac:dyDescent="0.2">
      <c r="A95">
        <v>10094</v>
      </c>
      <c r="B95" s="2">
        <v>45385</v>
      </c>
      <c r="C95" s="1" t="s">
        <v>21</v>
      </c>
      <c r="D95" s="1" t="s">
        <v>114</v>
      </c>
      <c r="E95" s="6">
        <v>3</v>
      </c>
      <c r="F95" s="5">
        <f>VALUE(SUBSTITUTE(SUBSTITUTE(dadosbrutos!F95,",",""),".",","))</f>
        <v>14.99</v>
      </c>
      <c r="G95" s="5">
        <f>VALUE(SUBSTITUTE(SUBSTITUTE(dadosbrutos!G95,",",""),".",","))</f>
        <v>44.97</v>
      </c>
      <c r="H95" s="5">
        <f>Tabela2[[#This Row],[Total Revenue]]-(Tabela2[[#This Row],[Units Sold]]*Tabela2[[#This Row],[Unit Price]])</f>
        <v>0</v>
      </c>
      <c r="I95" t="s">
        <v>11</v>
      </c>
      <c r="J95" t="s">
        <v>12</v>
      </c>
    </row>
    <row r="96" spans="1:10" x14ac:dyDescent="0.2">
      <c r="A96">
        <v>10095</v>
      </c>
      <c r="B96" s="2">
        <v>45386</v>
      </c>
      <c r="C96" s="1" t="s">
        <v>23</v>
      </c>
      <c r="D96" s="1" t="s">
        <v>115</v>
      </c>
      <c r="E96" s="6">
        <v>1</v>
      </c>
      <c r="F96" s="5">
        <f>VALUE(SUBSTITUTE(SUBSTITUTE(dadosbrutos!F96,",",""),".",","))</f>
        <v>68</v>
      </c>
      <c r="G96" s="5">
        <f>VALUE(SUBSTITUTE(SUBSTITUTE(dadosbrutos!G96,",",""),".",","))</f>
        <v>68</v>
      </c>
      <c r="H96" s="5">
        <f>Tabela2[[#This Row],[Total Revenue]]-(Tabela2[[#This Row],[Units Sold]]*Tabela2[[#This Row],[Unit Price]])</f>
        <v>0</v>
      </c>
      <c r="I96" t="s">
        <v>15</v>
      </c>
      <c r="J96" t="s">
        <v>16</v>
      </c>
    </row>
    <row r="97" spans="1:10" x14ac:dyDescent="0.2">
      <c r="A97">
        <v>10096</v>
      </c>
      <c r="B97" s="2">
        <v>45387</v>
      </c>
      <c r="C97" s="1" t="s">
        <v>25</v>
      </c>
      <c r="D97" s="1" t="s">
        <v>116</v>
      </c>
      <c r="E97" s="6">
        <v>1</v>
      </c>
      <c r="F97" s="5">
        <f>VALUE(SUBSTITUTE(SUBSTITUTE(dadosbrutos!F97,",",""),".",","))</f>
        <v>999.99</v>
      </c>
      <c r="G97" s="5">
        <f>VALUE(SUBSTITUTE(SUBSTITUTE(dadosbrutos!G97,",",""),".",","))</f>
        <v>999.99</v>
      </c>
      <c r="H97" s="5">
        <f>Tabela2[[#This Row],[Total Revenue]]-(Tabela2[[#This Row],[Units Sold]]*Tabela2[[#This Row],[Unit Price]])</f>
        <v>0</v>
      </c>
      <c r="I97" t="s">
        <v>19</v>
      </c>
      <c r="J97" t="s">
        <v>12</v>
      </c>
    </row>
    <row r="98" spans="1:10" x14ac:dyDescent="0.2">
      <c r="A98">
        <v>10097</v>
      </c>
      <c r="B98" s="2">
        <v>45388</v>
      </c>
      <c r="C98" s="1" t="s">
        <v>9</v>
      </c>
      <c r="D98" s="1" t="s">
        <v>117</v>
      </c>
      <c r="E98" s="6">
        <v>3</v>
      </c>
      <c r="F98" s="5">
        <f>VALUE(SUBSTITUTE(SUBSTITUTE(dadosbrutos!F98,",",""),".",","))</f>
        <v>299.99</v>
      </c>
      <c r="G98" s="5">
        <f>VALUE(SUBSTITUTE(SUBSTITUTE(dadosbrutos!G98,",",""),".",","))</f>
        <v>899.97</v>
      </c>
      <c r="H98" s="5">
        <f>Tabela2[[#This Row],[Total Revenue]]-(Tabela2[[#This Row],[Units Sold]]*Tabela2[[#This Row],[Unit Price]])</f>
        <v>0</v>
      </c>
      <c r="I98" t="s">
        <v>11</v>
      </c>
      <c r="J98" t="s">
        <v>12</v>
      </c>
    </row>
    <row r="99" spans="1:10" x14ac:dyDescent="0.2">
      <c r="A99">
        <v>10098</v>
      </c>
      <c r="B99" s="2">
        <v>45389</v>
      </c>
      <c r="C99" s="1" t="s">
        <v>13</v>
      </c>
      <c r="D99" s="1" t="s">
        <v>118</v>
      </c>
      <c r="E99" s="6">
        <v>1</v>
      </c>
      <c r="F99" s="5">
        <f>VALUE(SUBSTITUTE(SUBSTITUTE(dadosbrutos!F99,",",""),".",","))</f>
        <v>349.99</v>
      </c>
      <c r="G99" s="5">
        <f>VALUE(SUBSTITUTE(SUBSTITUTE(dadosbrutos!G99,",",""),".",","))</f>
        <v>349.99</v>
      </c>
      <c r="H99" s="5">
        <f>Tabela2[[#This Row],[Total Revenue]]-(Tabela2[[#This Row],[Units Sold]]*Tabela2[[#This Row],[Unit Price]])</f>
        <v>0</v>
      </c>
      <c r="I99" t="s">
        <v>15</v>
      </c>
      <c r="J99" t="s">
        <v>16</v>
      </c>
    </row>
    <row r="100" spans="1:10" x14ac:dyDescent="0.2">
      <c r="A100">
        <v>10099</v>
      </c>
      <c r="B100" s="2">
        <v>45390</v>
      </c>
      <c r="C100" s="1" t="s">
        <v>17</v>
      </c>
      <c r="D100" s="1" t="s">
        <v>119</v>
      </c>
      <c r="E100" s="6">
        <v>6</v>
      </c>
      <c r="F100" s="5">
        <f>VALUE(SUBSTITUTE(SUBSTITUTE(dadosbrutos!F100,",",""),".",","))</f>
        <v>19.989999999999998</v>
      </c>
      <c r="G100" s="5">
        <f>VALUE(SUBSTITUTE(SUBSTITUTE(dadosbrutos!G100,",",""),".",","))</f>
        <v>119.94</v>
      </c>
      <c r="H100" s="5">
        <f>Tabela2[[#This Row],[Total Revenue]]-(Tabela2[[#This Row],[Units Sold]]*Tabela2[[#This Row],[Unit Price]])</f>
        <v>0</v>
      </c>
      <c r="I100" t="s">
        <v>19</v>
      </c>
      <c r="J100" t="s">
        <v>20</v>
      </c>
    </row>
    <row r="101" spans="1:10" x14ac:dyDescent="0.2">
      <c r="A101">
        <v>10100</v>
      </c>
      <c r="B101" s="2">
        <v>45391</v>
      </c>
      <c r="C101" s="1" t="s">
        <v>21</v>
      </c>
      <c r="D101" s="1" t="s">
        <v>120</v>
      </c>
      <c r="E101" s="6">
        <v>2</v>
      </c>
      <c r="F101" s="5">
        <f>VALUE(SUBSTITUTE(SUBSTITUTE(dadosbrutos!F101,",",""),".",","))</f>
        <v>12.99</v>
      </c>
      <c r="G101" s="5">
        <f>VALUE(SUBSTITUTE(SUBSTITUTE(dadosbrutos!G101,",",""),".",","))</f>
        <v>25.98</v>
      </c>
      <c r="H101" s="5">
        <f>Tabela2[[#This Row],[Total Revenue]]-(Tabela2[[#This Row],[Units Sold]]*Tabela2[[#This Row],[Unit Price]])</f>
        <v>0</v>
      </c>
      <c r="I101" t="s">
        <v>11</v>
      </c>
      <c r="J101" t="s">
        <v>12</v>
      </c>
    </row>
    <row r="102" spans="1:10" x14ac:dyDescent="0.2">
      <c r="A102">
        <v>10101</v>
      </c>
      <c r="B102" s="2">
        <v>45392</v>
      </c>
      <c r="C102" s="1" t="s">
        <v>23</v>
      </c>
      <c r="D102" s="1" t="s">
        <v>121</v>
      </c>
      <c r="E102" s="6">
        <v>1</v>
      </c>
      <c r="F102" s="5">
        <f>VALUE(SUBSTITUTE(SUBSTITUTE(dadosbrutos!F102,",",""),".",","))</f>
        <v>82</v>
      </c>
      <c r="G102" s="5">
        <f>VALUE(SUBSTITUTE(SUBSTITUTE(dadosbrutos!G102,",",""),".",","))</f>
        <v>82</v>
      </c>
      <c r="H102" s="5">
        <f>Tabela2[[#This Row],[Total Revenue]]-(Tabela2[[#This Row],[Units Sold]]*Tabela2[[#This Row],[Unit Price]])</f>
        <v>0</v>
      </c>
      <c r="I102" t="s">
        <v>15</v>
      </c>
      <c r="J102" t="s">
        <v>16</v>
      </c>
    </row>
    <row r="103" spans="1:10" x14ac:dyDescent="0.2">
      <c r="A103">
        <v>10102</v>
      </c>
      <c r="B103" s="2">
        <v>45393</v>
      </c>
      <c r="C103" s="1" t="s">
        <v>25</v>
      </c>
      <c r="D103" s="1" t="s">
        <v>122</v>
      </c>
      <c r="E103" s="6">
        <v>2</v>
      </c>
      <c r="F103" s="5">
        <f>VALUE(SUBSTITUTE(SUBSTITUTE(dadosbrutos!F103,",",""),".",","))</f>
        <v>109.99</v>
      </c>
      <c r="G103" s="5">
        <f>VALUE(SUBSTITUTE(SUBSTITUTE(dadosbrutos!G103,",",""),".",","))</f>
        <v>219.98</v>
      </c>
      <c r="H103" s="5">
        <f>Tabela2[[#This Row],[Total Revenue]]-(Tabela2[[#This Row],[Units Sold]]*Tabela2[[#This Row],[Unit Price]])</f>
        <v>0</v>
      </c>
      <c r="I103" t="s">
        <v>19</v>
      </c>
      <c r="J103" t="s">
        <v>12</v>
      </c>
    </row>
    <row r="104" spans="1:10" x14ac:dyDescent="0.2">
      <c r="A104">
        <v>10103</v>
      </c>
      <c r="B104" s="2">
        <v>45394</v>
      </c>
      <c r="C104" s="1" t="s">
        <v>9</v>
      </c>
      <c r="D104" s="1" t="s">
        <v>123</v>
      </c>
      <c r="E104" s="6">
        <v>1</v>
      </c>
      <c r="F104" s="5">
        <f>VALUE(SUBSTITUTE(SUBSTITUTE(dadosbrutos!F104,",",""),".",","))</f>
        <v>3899.99</v>
      </c>
      <c r="G104" s="5">
        <f>VALUE(SUBSTITUTE(SUBSTITUTE(dadosbrutos!G104,",",""),".",","))</f>
        <v>3899.99</v>
      </c>
      <c r="H104" s="5">
        <f>Tabela2[[#This Row],[Total Revenue]]-(Tabela2[[#This Row],[Units Sold]]*Tabela2[[#This Row],[Unit Price]])</f>
        <v>0</v>
      </c>
      <c r="I104" t="s">
        <v>11</v>
      </c>
      <c r="J104" t="s">
        <v>12</v>
      </c>
    </row>
    <row r="105" spans="1:10" x14ac:dyDescent="0.2">
      <c r="A105">
        <v>10104</v>
      </c>
      <c r="B105" s="2">
        <v>45395</v>
      </c>
      <c r="C105" s="1" t="s">
        <v>13</v>
      </c>
      <c r="D105" s="1" t="s">
        <v>124</v>
      </c>
      <c r="E105" s="6">
        <v>2</v>
      </c>
      <c r="F105" s="5">
        <f>VALUE(SUBSTITUTE(SUBSTITUTE(dadosbrutos!F105,",",""),".",","))</f>
        <v>349.99</v>
      </c>
      <c r="G105" s="5">
        <f>VALUE(SUBSTITUTE(SUBSTITUTE(dadosbrutos!G105,",",""),".",","))</f>
        <v>699.98</v>
      </c>
      <c r="H105" s="5">
        <f>Tabela2[[#This Row],[Total Revenue]]-(Tabela2[[#This Row],[Units Sold]]*Tabela2[[#This Row],[Unit Price]])</f>
        <v>0</v>
      </c>
      <c r="I105" t="s">
        <v>15</v>
      </c>
      <c r="J105" t="s">
        <v>16</v>
      </c>
    </row>
    <row r="106" spans="1:10" x14ac:dyDescent="0.2">
      <c r="A106">
        <v>10105</v>
      </c>
      <c r="B106" s="2">
        <v>45396</v>
      </c>
      <c r="C106" s="1" t="s">
        <v>17</v>
      </c>
      <c r="D106" s="1" t="s">
        <v>125</v>
      </c>
      <c r="E106" s="6">
        <v>3</v>
      </c>
      <c r="F106" s="5">
        <f>VALUE(SUBSTITUTE(SUBSTITUTE(dadosbrutos!F106,",",""),".",","))</f>
        <v>39.99</v>
      </c>
      <c r="G106" s="5">
        <f>VALUE(SUBSTITUTE(SUBSTITUTE(dadosbrutos!G106,",",""),".",","))</f>
        <v>119.97</v>
      </c>
      <c r="H106" s="5">
        <f>Tabela2[[#This Row],[Total Revenue]]-(Tabela2[[#This Row],[Units Sold]]*Tabela2[[#This Row],[Unit Price]])</f>
        <v>0</v>
      </c>
      <c r="I106" t="s">
        <v>19</v>
      </c>
      <c r="J106" t="s">
        <v>20</v>
      </c>
    </row>
    <row r="107" spans="1:10" x14ac:dyDescent="0.2">
      <c r="A107">
        <v>10106</v>
      </c>
      <c r="B107" s="2">
        <v>45397</v>
      </c>
      <c r="C107" s="1" t="s">
        <v>21</v>
      </c>
      <c r="D107" s="1" t="s">
        <v>126</v>
      </c>
      <c r="E107" s="6">
        <v>4</v>
      </c>
      <c r="F107" s="5">
        <f>VALUE(SUBSTITUTE(SUBSTITUTE(dadosbrutos!F107,",",""),".",","))</f>
        <v>10.99</v>
      </c>
      <c r="G107" s="5">
        <f>VALUE(SUBSTITUTE(SUBSTITUTE(dadosbrutos!G107,",",""),".",","))</f>
        <v>43.96</v>
      </c>
      <c r="H107" s="5">
        <f>Tabela2[[#This Row],[Total Revenue]]-(Tabela2[[#This Row],[Units Sold]]*Tabela2[[#This Row],[Unit Price]])</f>
        <v>0</v>
      </c>
      <c r="I107" t="s">
        <v>11</v>
      </c>
      <c r="J107" t="s">
        <v>12</v>
      </c>
    </row>
    <row r="108" spans="1:10" x14ac:dyDescent="0.2">
      <c r="A108">
        <v>10107</v>
      </c>
      <c r="B108" s="2">
        <v>45398</v>
      </c>
      <c r="C108" s="1" t="s">
        <v>23</v>
      </c>
      <c r="D108" s="1" t="s">
        <v>127</v>
      </c>
      <c r="E108" s="6">
        <v>1</v>
      </c>
      <c r="F108" s="5">
        <f>VALUE(SUBSTITUTE(SUBSTITUTE(dadosbrutos!F108,",",""),".",","))</f>
        <v>6.5</v>
      </c>
      <c r="G108" s="5">
        <f>VALUE(SUBSTITUTE(SUBSTITUTE(dadosbrutos!G108,",",""),".",","))</f>
        <v>6.5</v>
      </c>
      <c r="H108" s="5">
        <f>Tabela2[[#This Row],[Total Revenue]]-(Tabela2[[#This Row],[Units Sold]]*Tabela2[[#This Row],[Unit Price]])</f>
        <v>0</v>
      </c>
      <c r="I108" t="s">
        <v>15</v>
      </c>
      <c r="J108" t="s">
        <v>16</v>
      </c>
    </row>
    <row r="109" spans="1:10" x14ac:dyDescent="0.2">
      <c r="A109">
        <v>10108</v>
      </c>
      <c r="B109" s="2">
        <v>45399</v>
      </c>
      <c r="C109" s="1" t="s">
        <v>25</v>
      </c>
      <c r="D109" s="1" t="s">
        <v>128</v>
      </c>
      <c r="E109" s="6">
        <v>1</v>
      </c>
      <c r="F109" s="5">
        <f>VALUE(SUBSTITUTE(SUBSTITUTE(dadosbrutos!F109,",",""),".",","))</f>
        <v>399.99</v>
      </c>
      <c r="G109" s="5">
        <f>VALUE(SUBSTITUTE(SUBSTITUTE(dadosbrutos!G109,",",""),".",","))</f>
        <v>399.99</v>
      </c>
      <c r="H109" s="5">
        <f>Tabela2[[#This Row],[Total Revenue]]-(Tabela2[[#This Row],[Units Sold]]*Tabela2[[#This Row],[Unit Price]])</f>
        <v>0</v>
      </c>
      <c r="I109" t="s">
        <v>19</v>
      </c>
      <c r="J109" t="s">
        <v>12</v>
      </c>
    </row>
    <row r="110" spans="1:10" x14ac:dyDescent="0.2">
      <c r="A110">
        <v>10109</v>
      </c>
      <c r="B110" s="2">
        <v>45400</v>
      </c>
      <c r="C110" s="1" t="s">
        <v>9</v>
      </c>
      <c r="D110" s="1" t="s">
        <v>129</v>
      </c>
      <c r="E110" s="6">
        <v>2</v>
      </c>
      <c r="F110" s="5">
        <f>VALUE(SUBSTITUTE(SUBSTITUTE(dadosbrutos!F110,",",""),".",","))</f>
        <v>229.99</v>
      </c>
      <c r="G110" s="5">
        <f>VALUE(SUBSTITUTE(SUBSTITUTE(dadosbrutos!G110,",",""),".",","))</f>
        <v>459.98</v>
      </c>
      <c r="H110" s="5">
        <f>Tabela2[[#This Row],[Total Revenue]]-(Tabela2[[#This Row],[Units Sold]]*Tabela2[[#This Row],[Unit Price]])</f>
        <v>0</v>
      </c>
      <c r="I110" t="s">
        <v>11</v>
      </c>
      <c r="J110" t="s">
        <v>12</v>
      </c>
    </row>
    <row r="111" spans="1:10" x14ac:dyDescent="0.2">
      <c r="A111">
        <v>10110</v>
      </c>
      <c r="B111" s="2">
        <v>45401</v>
      </c>
      <c r="C111" s="1" t="s">
        <v>13</v>
      </c>
      <c r="D111" s="1" t="s">
        <v>130</v>
      </c>
      <c r="E111" s="6">
        <v>1</v>
      </c>
      <c r="F111" s="5">
        <f>VALUE(SUBSTITUTE(SUBSTITUTE(dadosbrutos!F111,",",""),".",","))</f>
        <v>159.99</v>
      </c>
      <c r="G111" s="5">
        <f>VALUE(SUBSTITUTE(SUBSTITUTE(dadosbrutos!G111,",",""),".",","))</f>
        <v>159.99</v>
      </c>
      <c r="H111" s="5">
        <f>Tabela2[[#This Row],[Total Revenue]]-(Tabela2[[#This Row],[Units Sold]]*Tabela2[[#This Row],[Unit Price]])</f>
        <v>0</v>
      </c>
      <c r="I111" t="s">
        <v>15</v>
      </c>
      <c r="J111" t="s">
        <v>16</v>
      </c>
    </row>
    <row r="112" spans="1:10" x14ac:dyDescent="0.2">
      <c r="A112">
        <v>10111</v>
      </c>
      <c r="B112" s="2">
        <v>45402</v>
      </c>
      <c r="C112" s="1" t="s">
        <v>17</v>
      </c>
      <c r="D112" s="1" t="s">
        <v>131</v>
      </c>
      <c r="E112" s="6">
        <v>4</v>
      </c>
      <c r="F112" s="5">
        <f>VALUE(SUBSTITUTE(SUBSTITUTE(dadosbrutos!F112,",",""),".",","))</f>
        <v>14.99</v>
      </c>
      <c r="G112" s="5">
        <f>VALUE(SUBSTITUTE(SUBSTITUTE(dadosbrutos!G112,",",""),".",","))</f>
        <v>59.96</v>
      </c>
      <c r="H112" s="5">
        <f>Tabela2[[#This Row],[Total Revenue]]-(Tabela2[[#This Row],[Units Sold]]*Tabela2[[#This Row],[Unit Price]])</f>
        <v>0</v>
      </c>
      <c r="I112" t="s">
        <v>19</v>
      </c>
      <c r="J112" t="s">
        <v>20</v>
      </c>
    </row>
    <row r="113" spans="1:10" x14ac:dyDescent="0.2">
      <c r="A113">
        <v>10112</v>
      </c>
      <c r="B113" s="2">
        <v>45403</v>
      </c>
      <c r="C113" s="1" t="s">
        <v>21</v>
      </c>
      <c r="D113" s="1" t="s">
        <v>132</v>
      </c>
      <c r="E113" s="6">
        <v>2</v>
      </c>
      <c r="F113" s="5">
        <f>VALUE(SUBSTITUTE(SUBSTITUTE(dadosbrutos!F113,",",""),".",","))</f>
        <v>18.989999999999998</v>
      </c>
      <c r="G113" s="5">
        <f>VALUE(SUBSTITUTE(SUBSTITUTE(dadosbrutos!G113,",",""),".",","))</f>
        <v>37.979999999999997</v>
      </c>
      <c r="H113" s="5">
        <f>Tabela2[[#This Row],[Total Revenue]]-(Tabela2[[#This Row],[Units Sold]]*Tabela2[[#This Row],[Unit Price]])</f>
        <v>0</v>
      </c>
      <c r="I113" t="s">
        <v>11</v>
      </c>
      <c r="J113" t="s">
        <v>12</v>
      </c>
    </row>
    <row r="114" spans="1:10" x14ac:dyDescent="0.2">
      <c r="A114">
        <v>10113</v>
      </c>
      <c r="B114" s="2">
        <v>45404</v>
      </c>
      <c r="C114" s="1" t="s">
        <v>23</v>
      </c>
      <c r="D114" s="1" t="s">
        <v>133</v>
      </c>
      <c r="E114" s="6">
        <v>1</v>
      </c>
      <c r="F114" s="5">
        <f>VALUE(SUBSTITUTE(SUBSTITUTE(dadosbrutos!F114,",",""),".",","))</f>
        <v>15</v>
      </c>
      <c r="G114" s="5">
        <f>VALUE(SUBSTITUTE(SUBSTITUTE(dadosbrutos!G114,",",""),".",","))</f>
        <v>15</v>
      </c>
      <c r="H114" s="5">
        <f>Tabela2[[#This Row],[Total Revenue]]-(Tabela2[[#This Row],[Units Sold]]*Tabela2[[#This Row],[Unit Price]])</f>
        <v>0</v>
      </c>
      <c r="I114" t="s">
        <v>15</v>
      </c>
      <c r="J114" t="s">
        <v>16</v>
      </c>
    </row>
    <row r="115" spans="1:10" x14ac:dyDescent="0.2">
      <c r="A115">
        <v>10114</v>
      </c>
      <c r="B115" s="2">
        <v>45405</v>
      </c>
      <c r="C115" s="1" t="s">
        <v>25</v>
      </c>
      <c r="D115" s="1" t="s">
        <v>134</v>
      </c>
      <c r="E115" s="6">
        <v>3</v>
      </c>
      <c r="F115" s="5">
        <f>VALUE(SUBSTITUTE(SUBSTITUTE(dadosbrutos!F115,",",""),".",","))</f>
        <v>229.95</v>
      </c>
      <c r="G115" s="5">
        <f>VALUE(SUBSTITUTE(SUBSTITUTE(dadosbrutos!G115,",",""),".",","))</f>
        <v>689.85</v>
      </c>
      <c r="H115" s="5">
        <f>Tabela2[[#This Row],[Total Revenue]]-(Tabela2[[#This Row],[Units Sold]]*Tabela2[[#This Row],[Unit Price]])</f>
        <v>0</v>
      </c>
      <c r="I115" t="s">
        <v>19</v>
      </c>
      <c r="J115" t="s">
        <v>12</v>
      </c>
    </row>
    <row r="116" spans="1:10" x14ac:dyDescent="0.2">
      <c r="A116">
        <v>10115</v>
      </c>
      <c r="B116" s="2">
        <v>45406</v>
      </c>
      <c r="C116" s="1" t="s">
        <v>9</v>
      </c>
      <c r="D116" s="1" t="s">
        <v>135</v>
      </c>
      <c r="E116" s="6">
        <v>1</v>
      </c>
      <c r="F116" s="5">
        <f>VALUE(SUBSTITUTE(SUBSTITUTE(dadosbrutos!F116,",",""),".",","))</f>
        <v>249.99</v>
      </c>
      <c r="G116" s="5">
        <f>VALUE(SUBSTITUTE(SUBSTITUTE(dadosbrutos!G116,",",""),".",","))</f>
        <v>249.99</v>
      </c>
      <c r="H116" s="5">
        <f>Tabela2[[#This Row],[Total Revenue]]-(Tabela2[[#This Row],[Units Sold]]*Tabela2[[#This Row],[Unit Price]])</f>
        <v>0</v>
      </c>
      <c r="I116" t="s">
        <v>11</v>
      </c>
      <c r="J116" t="s">
        <v>12</v>
      </c>
    </row>
    <row r="117" spans="1:10" x14ac:dyDescent="0.2">
      <c r="A117">
        <v>10116</v>
      </c>
      <c r="B117" s="2">
        <v>45407</v>
      </c>
      <c r="C117" s="1" t="s">
        <v>13</v>
      </c>
      <c r="D117" s="1" t="s">
        <v>136</v>
      </c>
      <c r="E117" s="6">
        <v>2</v>
      </c>
      <c r="F117" s="5">
        <f>VALUE(SUBSTITUTE(SUBSTITUTE(dadosbrutos!F117,",",""),".",","))</f>
        <v>299.95</v>
      </c>
      <c r="G117" s="5">
        <f>VALUE(SUBSTITUTE(SUBSTITUTE(dadosbrutos!G117,",",""),".",","))</f>
        <v>599.9</v>
      </c>
      <c r="H117" s="5">
        <f>Tabela2[[#This Row],[Total Revenue]]-(Tabela2[[#This Row],[Units Sold]]*Tabela2[[#This Row],[Unit Price]])</f>
        <v>0</v>
      </c>
      <c r="I117" t="s">
        <v>15</v>
      </c>
      <c r="J117" t="s">
        <v>16</v>
      </c>
    </row>
    <row r="118" spans="1:10" x14ac:dyDescent="0.2">
      <c r="A118">
        <v>10117</v>
      </c>
      <c r="B118" s="2">
        <v>45408</v>
      </c>
      <c r="C118" s="1" t="s">
        <v>17</v>
      </c>
      <c r="D118" s="1" t="s">
        <v>137</v>
      </c>
      <c r="E118" s="6">
        <v>3</v>
      </c>
      <c r="F118" s="5">
        <f>VALUE(SUBSTITUTE(SUBSTITUTE(dadosbrutos!F118,",",""),".",","))</f>
        <v>49.99</v>
      </c>
      <c r="G118" s="5">
        <f>VALUE(SUBSTITUTE(SUBSTITUTE(dadosbrutos!G118,",",""),".",","))</f>
        <v>149.97</v>
      </c>
      <c r="H118" s="5">
        <f>Tabela2[[#This Row],[Total Revenue]]-(Tabela2[[#This Row],[Units Sold]]*Tabela2[[#This Row],[Unit Price]])</f>
        <v>0</v>
      </c>
      <c r="I118" t="s">
        <v>19</v>
      </c>
      <c r="J118" t="s">
        <v>20</v>
      </c>
    </row>
    <row r="119" spans="1:10" x14ac:dyDescent="0.2">
      <c r="A119">
        <v>10118</v>
      </c>
      <c r="B119" s="2">
        <v>45409</v>
      </c>
      <c r="C119" s="1" t="s">
        <v>21</v>
      </c>
      <c r="D119" s="1" t="s">
        <v>138</v>
      </c>
      <c r="E119" s="6">
        <v>4</v>
      </c>
      <c r="F119" s="5">
        <f>VALUE(SUBSTITUTE(SUBSTITUTE(dadosbrutos!F119,",",""),".",","))</f>
        <v>16.989999999999998</v>
      </c>
      <c r="G119" s="5">
        <f>VALUE(SUBSTITUTE(SUBSTITUTE(dadosbrutos!G119,",",""),".",","))</f>
        <v>67.959999999999994</v>
      </c>
      <c r="H119" s="5">
        <f>Tabela2[[#This Row],[Total Revenue]]-(Tabela2[[#This Row],[Units Sold]]*Tabela2[[#This Row],[Unit Price]])</f>
        <v>0</v>
      </c>
      <c r="I119" t="s">
        <v>11</v>
      </c>
      <c r="J119" t="s">
        <v>12</v>
      </c>
    </row>
    <row r="120" spans="1:10" x14ac:dyDescent="0.2">
      <c r="A120">
        <v>10119</v>
      </c>
      <c r="B120" s="2">
        <v>45410</v>
      </c>
      <c r="C120" s="1" t="s">
        <v>23</v>
      </c>
      <c r="D120" s="1" t="s">
        <v>139</v>
      </c>
      <c r="E120" s="6">
        <v>2</v>
      </c>
      <c r="F120" s="5">
        <f>VALUE(SUBSTITUTE(SUBSTITUTE(dadosbrutos!F120,",",""),".",","))</f>
        <v>14.99</v>
      </c>
      <c r="G120" s="5">
        <f>VALUE(SUBSTITUTE(SUBSTITUTE(dadosbrutos!G120,",",""),".",","))</f>
        <v>29.98</v>
      </c>
      <c r="H120" s="5">
        <f>Tabela2[[#This Row],[Total Revenue]]-(Tabela2[[#This Row],[Units Sold]]*Tabela2[[#This Row],[Unit Price]])</f>
        <v>0</v>
      </c>
      <c r="I120" t="s">
        <v>15</v>
      </c>
      <c r="J120" t="s">
        <v>16</v>
      </c>
    </row>
    <row r="121" spans="1:10" x14ac:dyDescent="0.2">
      <c r="A121">
        <v>10120</v>
      </c>
      <c r="B121" s="2">
        <v>45411</v>
      </c>
      <c r="C121" s="1" t="s">
        <v>25</v>
      </c>
      <c r="D121" s="1" t="s">
        <v>140</v>
      </c>
      <c r="E121" s="6">
        <v>1</v>
      </c>
      <c r="F121" s="5">
        <f>VALUE(SUBSTITUTE(SUBSTITUTE(dadosbrutos!F121,",",""),".",","))</f>
        <v>249.99</v>
      </c>
      <c r="G121" s="5">
        <f>VALUE(SUBSTITUTE(SUBSTITUTE(dadosbrutos!G121,",",""),".",","))</f>
        <v>249.99</v>
      </c>
      <c r="H121" s="5">
        <f>Tabela2[[#This Row],[Total Revenue]]-(Tabela2[[#This Row],[Units Sold]]*Tabela2[[#This Row],[Unit Price]])</f>
        <v>0</v>
      </c>
      <c r="I121" t="s">
        <v>19</v>
      </c>
      <c r="J121" t="s">
        <v>12</v>
      </c>
    </row>
    <row r="122" spans="1:10" x14ac:dyDescent="0.2">
      <c r="A122">
        <v>10121</v>
      </c>
      <c r="B122" s="2">
        <v>45412</v>
      </c>
      <c r="C122" s="1" t="s">
        <v>9</v>
      </c>
      <c r="D122" s="1" t="s">
        <v>141</v>
      </c>
      <c r="E122" s="6">
        <v>2</v>
      </c>
      <c r="F122" s="5">
        <f>VALUE(SUBSTITUTE(SUBSTITUTE(dadosbrutos!F122,",",""),".",","))</f>
        <v>599.99</v>
      </c>
      <c r="G122" s="5">
        <f>VALUE(SUBSTITUTE(SUBSTITUTE(dadosbrutos!G122,",",""),".",","))</f>
        <v>1199.98</v>
      </c>
      <c r="H122" s="5">
        <f>Tabela2[[#This Row],[Total Revenue]]-(Tabela2[[#This Row],[Units Sold]]*Tabela2[[#This Row],[Unit Price]])</f>
        <v>0</v>
      </c>
      <c r="I122" t="s">
        <v>11</v>
      </c>
      <c r="J122" t="s">
        <v>12</v>
      </c>
    </row>
    <row r="123" spans="1:10" x14ac:dyDescent="0.2">
      <c r="A123">
        <v>10122</v>
      </c>
      <c r="B123" s="2">
        <v>45413</v>
      </c>
      <c r="C123" s="1" t="s">
        <v>13</v>
      </c>
      <c r="D123" s="1" t="s">
        <v>142</v>
      </c>
      <c r="E123" s="6">
        <v>1</v>
      </c>
      <c r="F123" s="5">
        <f>VALUE(SUBSTITUTE(SUBSTITUTE(dadosbrutos!F123,",",""),".",","))</f>
        <v>89.99</v>
      </c>
      <c r="G123" s="5">
        <f>VALUE(SUBSTITUTE(SUBSTITUTE(dadosbrutos!G123,",",""),".",","))</f>
        <v>89.99</v>
      </c>
      <c r="H123" s="5">
        <f>Tabela2[[#This Row],[Total Revenue]]-(Tabela2[[#This Row],[Units Sold]]*Tabela2[[#This Row],[Unit Price]])</f>
        <v>0</v>
      </c>
      <c r="I123" t="s">
        <v>15</v>
      </c>
      <c r="J123" t="s">
        <v>16</v>
      </c>
    </row>
    <row r="124" spans="1:10" x14ac:dyDescent="0.2">
      <c r="A124">
        <v>10123</v>
      </c>
      <c r="B124" s="2">
        <v>45414</v>
      </c>
      <c r="C124" s="1" t="s">
        <v>17</v>
      </c>
      <c r="D124" s="1" t="s">
        <v>143</v>
      </c>
      <c r="E124" s="6">
        <v>5</v>
      </c>
      <c r="F124" s="5">
        <f>VALUE(SUBSTITUTE(SUBSTITUTE(dadosbrutos!F124,",",""),".",","))</f>
        <v>12.99</v>
      </c>
      <c r="G124" s="5">
        <f>VALUE(SUBSTITUTE(SUBSTITUTE(dadosbrutos!G124,",",""),".",","))</f>
        <v>64.95</v>
      </c>
      <c r="H124" s="5">
        <f>Tabela2[[#This Row],[Total Revenue]]-(Tabela2[[#This Row],[Units Sold]]*Tabela2[[#This Row],[Unit Price]])</f>
        <v>0</v>
      </c>
      <c r="I124" t="s">
        <v>19</v>
      </c>
      <c r="J124" t="s">
        <v>20</v>
      </c>
    </row>
    <row r="125" spans="1:10" x14ac:dyDescent="0.2">
      <c r="A125">
        <v>10124</v>
      </c>
      <c r="B125" s="2">
        <v>45415</v>
      </c>
      <c r="C125" s="1" t="s">
        <v>21</v>
      </c>
      <c r="D125" s="1" t="s">
        <v>144</v>
      </c>
      <c r="E125" s="6">
        <v>3</v>
      </c>
      <c r="F125" s="5">
        <f>VALUE(SUBSTITUTE(SUBSTITUTE(dadosbrutos!F125,",",""),".",","))</f>
        <v>14.99</v>
      </c>
      <c r="G125" s="5">
        <f>VALUE(SUBSTITUTE(SUBSTITUTE(dadosbrutos!G125,",",""),".",","))</f>
        <v>44.97</v>
      </c>
      <c r="H125" s="5">
        <f>Tabela2[[#This Row],[Total Revenue]]-(Tabela2[[#This Row],[Units Sold]]*Tabela2[[#This Row],[Unit Price]])</f>
        <v>0</v>
      </c>
      <c r="I125" t="s">
        <v>11</v>
      </c>
      <c r="J125" t="s">
        <v>12</v>
      </c>
    </row>
    <row r="126" spans="1:10" x14ac:dyDescent="0.2">
      <c r="A126">
        <v>10125</v>
      </c>
      <c r="B126" s="2">
        <v>45416</v>
      </c>
      <c r="C126" s="1" t="s">
        <v>23</v>
      </c>
      <c r="D126" s="1" t="s">
        <v>145</v>
      </c>
      <c r="E126" s="6">
        <v>1</v>
      </c>
      <c r="F126" s="5">
        <f>VALUE(SUBSTITUTE(SUBSTITUTE(dadosbrutos!F126,",",""),".",","))</f>
        <v>30</v>
      </c>
      <c r="G126" s="5">
        <f>VALUE(SUBSTITUTE(SUBSTITUTE(dadosbrutos!G126,",",""),".",","))</f>
        <v>30</v>
      </c>
      <c r="H126" s="5">
        <f>Tabela2[[#This Row],[Total Revenue]]-(Tabela2[[#This Row],[Units Sold]]*Tabela2[[#This Row],[Unit Price]])</f>
        <v>0</v>
      </c>
      <c r="I126" t="s">
        <v>15</v>
      </c>
      <c r="J126" t="s">
        <v>16</v>
      </c>
    </row>
    <row r="127" spans="1:10" x14ac:dyDescent="0.2">
      <c r="A127">
        <v>10126</v>
      </c>
      <c r="B127" s="2">
        <v>45417</v>
      </c>
      <c r="C127" s="1" t="s">
        <v>25</v>
      </c>
      <c r="D127" s="1" t="s">
        <v>146</v>
      </c>
      <c r="E127" s="6">
        <v>1</v>
      </c>
      <c r="F127" s="5">
        <f>VALUE(SUBSTITUTE(SUBSTITUTE(dadosbrutos!F127,",",""),".",","))</f>
        <v>199.99</v>
      </c>
      <c r="G127" s="5">
        <f>VALUE(SUBSTITUTE(SUBSTITUTE(dadosbrutos!G127,",",""),".",","))</f>
        <v>199.99</v>
      </c>
      <c r="H127" s="5">
        <f>Tabela2[[#This Row],[Total Revenue]]-(Tabela2[[#This Row],[Units Sold]]*Tabela2[[#This Row],[Unit Price]])</f>
        <v>0</v>
      </c>
      <c r="I127" t="s">
        <v>19</v>
      </c>
      <c r="J127" t="s">
        <v>12</v>
      </c>
    </row>
    <row r="128" spans="1:10" x14ac:dyDescent="0.2">
      <c r="A128">
        <v>10127</v>
      </c>
      <c r="B128" s="2">
        <v>45418</v>
      </c>
      <c r="C128" s="1" t="s">
        <v>9</v>
      </c>
      <c r="D128" s="1" t="s">
        <v>147</v>
      </c>
      <c r="E128" s="6">
        <v>1</v>
      </c>
      <c r="F128" s="5">
        <f>VALUE(SUBSTITUTE(SUBSTITUTE(dadosbrutos!F128,",",""),".",","))</f>
        <v>499.99</v>
      </c>
      <c r="G128" s="5">
        <f>VALUE(SUBSTITUTE(SUBSTITUTE(dadosbrutos!G128,",",""),".",","))</f>
        <v>499.99</v>
      </c>
      <c r="H128" s="5">
        <f>Tabela2[[#This Row],[Total Revenue]]-(Tabela2[[#This Row],[Units Sold]]*Tabela2[[#This Row],[Unit Price]])</f>
        <v>0</v>
      </c>
      <c r="I128" t="s">
        <v>11</v>
      </c>
      <c r="J128" t="s">
        <v>12</v>
      </c>
    </row>
    <row r="129" spans="1:10" x14ac:dyDescent="0.2">
      <c r="A129">
        <v>10128</v>
      </c>
      <c r="B129" s="2">
        <v>45419</v>
      </c>
      <c r="C129" s="1" t="s">
        <v>13</v>
      </c>
      <c r="D129" s="1" t="s">
        <v>37</v>
      </c>
      <c r="E129" s="6">
        <v>2</v>
      </c>
      <c r="F129" s="5">
        <f>VALUE(SUBSTITUTE(SUBSTITUTE(dadosbrutos!F129,",",""),".",","))</f>
        <v>399.99</v>
      </c>
      <c r="G129" s="5">
        <f>VALUE(SUBSTITUTE(SUBSTITUTE(dadosbrutos!G129,",",""),".",","))</f>
        <v>799.98</v>
      </c>
      <c r="H129" s="5">
        <f>Tabela2[[#This Row],[Total Revenue]]-(Tabela2[[#This Row],[Units Sold]]*Tabela2[[#This Row],[Unit Price]])</f>
        <v>0</v>
      </c>
      <c r="I129" t="s">
        <v>15</v>
      </c>
      <c r="J129" t="s">
        <v>16</v>
      </c>
    </row>
    <row r="130" spans="1:10" x14ac:dyDescent="0.2">
      <c r="A130">
        <v>10129</v>
      </c>
      <c r="B130" s="2">
        <v>45420</v>
      </c>
      <c r="C130" s="1" t="s">
        <v>17</v>
      </c>
      <c r="D130" s="1" t="s">
        <v>148</v>
      </c>
      <c r="E130" s="6">
        <v>3</v>
      </c>
      <c r="F130" s="5">
        <f>VALUE(SUBSTITUTE(SUBSTITUTE(dadosbrutos!F130,",",""),".",","))</f>
        <v>98</v>
      </c>
      <c r="G130" s="5">
        <f>VALUE(SUBSTITUTE(SUBSTITUTE(dadosbrutos!G130,",",""),".",","))</f>
        <v>294</v>
      </c>
      <c r="H130" s="5">
        <f>Tabela2[[#This Row],[Total Revenue]]-(Tabela2[[#This Row],[Units Sold]]*Tabela2[[#This Row],[Unit Price]])</f>
        <v>0</v>
      </c>
      <c r="I130" t="s">
        <v>19</v>
      </c>
      <c r="J130" t="s">
        <v>20</v>
      </c>
    </row>
    <row r="131" spans="1:10" x14ac:dyDescent="0.2">
      <c r="A131">
        <v>10130</v>
      </c>
      <c r="B131" s="2">
        <v>45421</v>
      </c>
      <c r="C131" s="1" t="s">
        <v>21</v>
      </c>
      <c r="D131" s="1" t="s">
        <v>149</v>
      </c>
      <c r="E131" s="6">
        <v>2</v>
      </c>
      <c r="F131" s="5">
        <f>VALUE(SUBSTITUTE(SUBSTITUTE(dadosbrutos!F131,",",""),".",","))</f>
        <v>8.99</v>
      </c>
      <c r="G131" s="5">
        <f>VALUE(SUBSTITUTE(SUBSTITUTE(dadosbrutos!G131,",",""),".",","))</f>
        <v>17.98</v>
      </c>
      <c r="H131" s="5">
        <f>Tabela2[[#This Row],[Total Revenue]]-(Tabela2[[#This Row],[Units Sold]]*Tabela2[[#This Row],[Unit Price]])</f>
        <v>0</v>
      </c>
      <c r="I131" t="s">
        <v>11</v>
      </c>
      <c r="J131" t="s">
        <v>12</v>
      </c>
    </row>
    <row r="132" spans="1:10" x14ac:dyDescent="0.2">
      <c r="A132">
        <v>10131</v>
      </c>
      <c r="B132" s="2">
        <v>45422</v>
      </c>
      <c r="C132" s="1" t="s">
        <v>23</v>
      </c>
      <c r="D132" s="1" t="s">
        <v>150</v>
      </c>
      <c r="E132" s="6">
        <v>1</v>
      </c>
      <c r="F132" s="5">
        <f>VALUE(SUBSTITUTE(SUBSTITUTE(dadosbrutos!F132,",",""),".",","))</f>
        <v>36</v>
      </c>
      <c r="G132" s="5">
        <f>VALUE(SUBSTITUTE(SUBSTITUTE(dadosbrutos!G132,",",""),".",","))</f>
        <v>36</v>
      </c>
      <c r="H132" s="5">
        <f>Tabela2[[#This Row],[Total Revenue]]-(Tabela2[[#This Row],[Units Sold]]*Tabela2[[#This Row],[Unit Price]])</f>
        <v>0</v>
      </c>
      <c r="I132" t="s">
        <v>15</v>
      </c>
      <c r="J132" t="s">
        <v>16</v>
      </c>
    </row>
    <row r="133" spans="1:10" x14ac:dyDescent="0.2">
      <c r="A133">
        <v>10132</v>
      </c>
      <c r="B133" s="2">
        <v>45423</v>
      </c>
      <c r="C133" s="1" t="s">
        <v>25</v>
      </c>
      <c r="D133" s="1" t="s">
        <v>151</v>
      </c>
      <c r="E133" s="6">
        <v>4</v>
      </c>
      <c r="F133" s="5">
        <f>VALUE(SUBSTITUTE(SUBSTITUTE(dadosbrutos!F133,",",""),".",","))</f>
        <v>39.950000000000003</v>
      </c>
      <c r="G133" s="5">
        <f>VALUE(SUBSTITUTE(SUBSTITUTE(dadosbrutos!G133,",",""),".",","))</f>
        <v>159.80000000000001</v>
      </c>
      <c r="H133" s="5">
        <f>Tabela2[[#This Row],[Total Revenue]]-(Tabela2[[#This Row],[Units Sold]]*Tabela2[[#This Row],[Unit Price]])</f>
        <v>0</v>
      </c>
      <c r="I133" t="s">
        <v>19</v>
      </c>
      <c r="J133" t="s">
        <v>12</v>
      </c>
    </row>
    <row r="134" spans="1:10" x14ac:dyDescent="0.2">
      <c r="A134">
        <v>10133</v>
      </c>
      <c r="B134" s="2">
        <v>45424</v>
      </c>
      <c r="C134" s="1" t="s">
        <v>9</v>
      </c>
      <c r="D134" s="1" t="s">
        <v>152</v>
      </c>
      <c r="E134" s="6">
        <v>1</v>
      </c>
      <c r="F134" s="5">
        <f>VALUE(SUBSTITUTE(SUBSTITUTE(dadosbrutos!F134,",",""),".",","))</f>
        <v>1299.99</v>
      </c>
      <c r="G134" s="5">
        <f>VALUE(SUBSTITUTE(SUBSTITUTE(dadosbrutos!G134,",",""),".",","))</f>
        <v>1299.99</v>
      </c>
      <c r="H134" s="5">
        <f>Tabela2[[#This Row],[Total Revenue]]-(Tabela2[[#This Row],[Units Sold]]*Tabela2[[#This Row],[Unit Price]])</f>
        <v>0</v>
      </c>
      <c r="I134" t="s">
        <v>11</v>
      </c>
      <c r="J134" t="s">
        <v>12</v>
      </c>
    </row>
    <row r="135" spans="1:10" x14ac:dyDescent="0.2">
      <c r="A135">
        <v>10134</v>
      </c>
      <c r="B135" s="2">
        <v>45425</v>
      </c>
      <c r="C135" s="1" t="s">
        <v>13</v>
      </c>
      <c r="D135" s="1" t="s">
        <v>153</v>
      </c>
      <c r="E135" s="6">
        <v>2</v>
      </c>
      <c r="F135" s="5">
        <f>VALUE(SUBSTITUTE(SUBSTITUTE(dadosbrutos!F135,",",""),".",","))</f>
        <v>79.989999999999995</v>
      </c>
      <c r="G135" s="5">
        <f>VALUE(SUBSTITUTE(SUBSTITUTE(dadosbrutos!G135,",",""),".",","))</f>
        <v>159.97999999999999</v>
      </c>
      <c r="H135" s="5">
        <f>Tabela2[[#This Row],[Total Revenue]]-(Tabela2[[#This Row],[Units Sold]]*Tabela2[[#This Row],[Unit Price]])</f>
        <v>0</v>
      </c>
      <c r="I135" t="s">
        <v>15</v>
      </c>
      <c r="J135" t="s">
        <v>16</v>
      </c>
    </row>
    <row r="136" spans="1:10" x14ac:dyDescent="0.2">
      <c r="A136">
        <v>10135</v>
      </c>
      <c r="B136" s="2">
        <v>45426</v>
      </c>
      <c r="C136" s="1" t="s">
        <v>17</v>
      </c>
      <c r="D136" s="1" t="s">
        <v>154</v>
      </c>
      <c r="E136" s="6">
        <v>4</v>
      </c>
      <c r="F136" s="5">
        <f>VALUE(SUBSTITUTE(SUBSTITUTE(dadosbrutos!F136,",",""),".",","))</f>
        <v>34.99</v>
      </c>
      <c r="G136" s="5">
        <f>VALUE(SUBSTITUTE(SUBSTITUTE(dadosbrutos!G136,",",""),".",","))</f>
        <v>139.96</v>
      </c>
      <c r="H136" s="5">
        <f>Tabela2[[#This Row],[Total Revenue]]-(Tabela2[[#This Row],[Units Sold]]*Tabela2[[#This Row],[Unit Price]])</f>
        <v>0</v>
      </c>
      <c r="I136" t="s">
        <v>19</v>
      </c>
      <c r="J136" t="s">
        <v>20</v>
      </c>
    </row>
    <row r="137" spans="1:10" x14ac:dyDescent="0.2">
      <c r="A137">
        <v>10136</v>
      </c>
      <c r="B137" s="2">
        <v>45427</v>
      </c>
      <c r="C137" s="1" t="s">
        <v>21</v>
      </c>
      <c r="D137" s="1" t="s">
        <v>155</v>
      </c>
      <c r="E137" s="6">
        <v>3</v>
      </c>
      <c r="F137" s="5">
        <f>VALUE(SUBSTITUTE(SUBSTITUTE(dadosbrutos!F137,",",""),".",","))</f>
        <v>9.99</v>
      </c>
      <c r="G137" s="5">
        <f>VALUE(SUBSTITUTE(SUBSTITUTE(dadosbrutos!G137,",",""),".",","))</f>
        <v>29.97</v>
      </c>
      <c r="H137" s="5">
        <f>Tabela2[[#This Row],[Total Revenue]]-(Tabela2[[#This Row],[Units Sold]]*Tabela2[[#This Row],[Unit Price]])</f>
        <v>0</v>
      </c>
      <c r="I137" t="s">
        <v>11</v>
      </c>
      <c r="J137" t="s">
        <v>12</v>
      </c>
    </row>
    <row r="138" spans="1:10" x14ac:dyDescent="0.2">
      <c r="A138">
        <v>10137</v>
      </c>
      <c r="B138" s="2">
        <v>45428</v>
      </c>
      <c r="C138" s="1" t="s">
        <v>23</v>
      </c>
      <c r="D138" s="1" t="s">
        <v>156</v>
      </c>
      <c r="E138" s="6">
        <v>1</v>
      </c>
      <c r="F138" s="5">
        <f>VALUE(SUBSTITUTE(SUBSTITUTE(dadosbrutos!F138,",",""),".",","))</f>
        <v>6.8</v>
      </c>
      <c r="G138" s="5">
        <f>VALUE(SUBSTITUTE(SUBSTITUTE(dadosbrutos!G138,",",""),".",","))</f>
        <v>6.8</v>
      </c>
      <c r="H138" s="5">
        <f>Tabela2[[#This Row],[Total Revenue]]-(Tabela2[[#This Row],[Units Sold]]*Tabela2[[#This Row],[Unit Price]])</f>
        <v>0</v>
      </c>
      <c r="I138" t="s">
        <v>15</v>
      </c>
      <c r="J138" t="s">
        <v>16</v>
      </c>
    </row>
    <row r="139" spans="1:10" x14ac:dyDescent="0.2">
      <c r="A139">
        <v>10138</v>
      </c>
      <c r="B139" s="2">
        <v>45429</v>
      </c>
      <c r="C139" s="1" t="s">
        <v>25</v>
      </c>
      <c r="D139" s="1" t="s">
        <v>157</v>
      </c>
      <c r="E139" s="6">
        <v>2</v>
      </c>
      <c r="F139" s="5">
        <f>VALUE(SUBSTITUTE(SUBSTITUTE(dadosbrutos!F139,",",""),".",","))</f>
        <v>99.95</v>
      </c>
      <c r="G139" s="5">
        <f>VALUE(SUBSTITUTE(SUBSTITUTE(dadosbrutos!G139,",",""),".",","))</f>
        <v>199.9</v>
      </c>
      <c r="H139" s="5">
        <f>Tabela2[[#This Row],[Total Revenue]]-(Tabela2[[#This Row],[Units Sold]]*Tabela2[[#This Row],[Unit Price]])</f>
        <v>0</v>
      </c>
      <c r="I139" t="s">
        <v>19</v>
      </c>
      <c r="J139" t="s">
        <v>12</v>
      </c>
    </row>
    <row r="140" spans="1:10" x14ac:dyDescent="0.2">
      <c r="A140">
        <v>10139</v>
      </c>
      <c r="B140" s="2">
        <v>45430</v>
      </c>
      <c r="C140" s="1" t="s">
        <v>9</v>
      </c>
      <c r="D140" s="1" t="s">
        <v>158</v>
      </c>
      <c r="E140" s="6">
        <v>1</v>
      </c>
      <c r="F140" s="5">
        <f>VALUE(SUBSTITUTE(SUBSTITUTE(dadosbrutos!F140,",",""),".",","))</f>
        <v>1499.99</v>
      </c>
      <c r="G140" s="5">
        <f>VALUE(SUBSTITUTE(SUBSTITUTE(dadosbrutos!G140,",",""),".",","))</f>
        <v>1499.99</v>
      </c>
      <c r="H140" s="5">
        <f>Tabela2[[#This Row],[Total Revenue]]-(Tabela2[[#This Row],[Units Sold]]*Tabela2[[#This Row],[Unit Price]])</f>
        <v>0</v>
      </c>
      <c r="I140" t="s">
        <v>11</v>
      </c>
      <c r="J140" t="s">
        <v>12</v>
      </c>
    </row>
    <row r="141" spans="1:10" x14ac:dyDescent="0.2">
      <c r="A141">
        <v>10140</v>
      </c>
      <c r="B141" s="2">
        <v>45431</v>
      </c>
      <c r="C141" s="1" t="s">
        <v>13</v>
      </c>
      <c r="D141" s="1" t="s">
        <v>159</v>
      </c>
      <c r="E141" s="6">
        <v>1</v>
      </c>
      <c r="F141" s="5">
        <f>VALUE(SUBSTITUTE(SUBSTITUTE(dadosbrutos!F141,",",""),".",","))</f>
        <v>139.99</v>
      </c>
      <c r="G141" s="5">
        <f>VALUE(SUBSTITUTE(SUBSTITUTE(dadosbrutos!G141,",",""),".",","))</f>
        <v>139.99</v>
      </c>
      <c r="H141" s="5">
        <f>Tabela2[[#This Row],[Total Revenue]]-(Tabela2[[#This Row],[Units Sold]]*Tabela2[[#This Row],[Unit Price]])</f>
        <v>0</v>
      </c>
      <c r="I141" t="s">
        <v>15</v>
      </c>
      <c r="J141" t="s">
        <v>16</v>
      </c>
    </row>
    <row r="142" spans="1:10" x14ac:dyDescent="0.2">
      <c r="A142">
        <v>10141</v>
      </c>
      <c r="B142" s="2">
        <v>45432</v>
      </c>
      <c r="C142" s="1" t="s">
        <v>17</v>
      </c>
      <c r="D142" s="1" t="s">
        <v>160</v>
      </c>
      <c r="E142" s="6">
        <v>3</v>
      </c>
      <c r="F142" s="5">
        <f>VALUE(SUBSTITUTE(SUBSTITUTE(dadosbrutos!F142,",",""),".",","))</f>
        <v>44.99</v>
      </c>
      <c r="G142" s="5">
        <f>VALUE(SUBSTITUTE(SUBSTITUTE(dadosbrutos!G142,",",""),".",","))</f>
        <v>134.97</v>
      </c>
      <c r="H142" s="5">
        <f>Tabela2[[#This Row],[Total Revenue]]-(Tabela2[[#This Row],[Units Sold]]*Tabela2[[#This Row],[Unit Price]])</f>
        <v>0</v>
      </c>
      <c r="I142" t="s">
        <v>19</v>
      </c>
      <c r="J142" t="s">
        <v>20</v>
      </c>
    </row>
    <row r="143" spans="1:10" x14ac:dyDescent="0.2">
      <c r="A143">
        <v>10142</v>
      </c>
      <c r="B143" s="2">
        <v>45433</v>
      </c>
      <c r="C143" s="1" t="s">
        <v>21</v>
      </c>
      <c r="D143" s="1" t="s">
        <v>161</v>
      </c>
      <c r="E143" s="6">
        <v>2</v>
      </c>
      <c r="F143" s="5">
        <f>VALUE(SUBSTITUTE(SUBSTITUTE(dadosbrutos!F143,",",""),".",","))</f>
        <v>11.99</v>
      </c>
      <c r="G143" s="5">
        <f>VALUE(SUBSTITUTE(SUBSTITUTE(dadosbrutos!G143,",",""),".",","))</f>
        <v>23.98</v>
      </c>
      <c r="H143" s="5">
        <f>Tabela2[[#This Row],[Total Revenue]]-(Tabela2[[#This Row],[Units Sold]]*Tabela2[[#This Row],[Unit Price]])</f>
        <v>0</v>
      </c>
      <c r="I143" t="s">
        <v>11</v>
      </c>
      <c r="J143" t="s">
        <v>12</v>
      </c>
    </row>
    <row r="144" spans="1:10" x14ac:dyDescent="0.2">
      <c r="A144">
        <v>10143</v>
      </c>
      <c r="B144" s="2">
        <v>45434</v>
      </c>
      <c r="C144" s="1" t="s">
        <v>23</v>
      </c>
      <c r="D144" s="1" t="s">
        <v>162</v>
      </c>
      <c r="E144" s="6">
        <v>1</v>
      </c>
      <c r="F144" s="5">
        <f>VALUE(SUBSTITUTE(SUBSTITUTE(dadosbrutos!F144,",",""),".",","))</f>
        <v>29.5</v>
      </c>
      <c r="G144" s="5">
        <f>VALUE(SUBSTITUTE(SUBSTITUTE(dadosbrutos!G144,",",""),".",","))</f>
        <v>29.5</v>
      </c>
      <c r="H144" s="5">
        <f>Tabela2[[#This Row],[Total Revenue]]-(Tabela2[[#This Row],[Units Sold]]*Tabela2[[#This Row],[Unit Price]])</f>
        <v>0</v>
      </c>
      <c r="I144" t="s">
        <v>15</v>
      </c>
      <c r="J144" t="s">
        <v>16</v>
      </c>
    </row>
    <row r="145" spans="1:10" x14ac:dyDescent="0.2">
      <c r="A145">
        <v>10144</v>
      </c>
      <c r="B145" s="2">
        <v>45435</v>
      </c>
      <c r="C145" s="1" t="s">
        <v>25</v>
      </c>
      <c r="D145" s="1" t="s">
        <v>163</v>
      </c>
      <c r="E145" s="6">
        <v>1</v>
      </c>
      <c r="F145" s="5">
        <f>VALUE(SUBSTITUTE(SUBSTITUTE(dadosbrutos!F145,",",""),".",","))</f>
        <v>299.99</v>
      </c>
      <c r="G145" s="5">
        <f>VALUE(SUBSTITUTE(SUBSTITUTE(dadosbrutos!G145,",",""),".",","))</f>
        <v>299.99</v>
      </c>
      <c r="H145" s="5">
        <f>Tabela2[[#This Row],[Total Revenue]]-(Tabela2[[#This Row],[Units Sold]]*Tabela2[[#This Row],[Unit Price]])</f>
        <v>0</v>
      </c>
      <c r="I145" t="s">
        <v>19</v>
      </c>
      <c r="J145" t="s">
        <v>12</v>
      </c>
    </row>
    <row r="146" spans="1:10" x14ac:dyDescent="0.2">
      <c r="A146">
        <v>10145</v>
      </c>
      <c r="B146" s="2">
        <v>45436</v>
      </c>
      <c r="C146" s="1" t="s">
        <v>9</v>
      </c>
      <c r="D146" s="1" t="s">
        <v>164</v>
      </c>
      <c r="E146" s="6">
        <v>1</v>
      </c>
      <c r="F146" s="5">
        <f>VALUE(SUBSTITUTE(SUBSTITUTE(dadosbrutos!F146,",",""),".",","))</f>
        <v>549</v>
      </c>
      <c r="G146" s="5">
        <f>VALUE(SUBSTITUTE(SUBSTITUTE(dadosbrutos!G146,",",""),".",","))</f>
        <v>549</v>
      </c>
      <c r="H146" s="5">
        <f>Tabela2[[#This Row],[Total Revenue]]-(Tabela2[[#This Row],[Units Sold]]*Tabela2[[#This Row],[Unit Price]])</f>
        <v>0</v>
      </c>
      <c r="I146" t="s">
        <v>11</v>
      </c>
      <c r="J146" t="s">
        <v>12</v>
      </c>
    </row>
    <row r="147" spans="1:10" x14ac:dyDescent="0.2">
      <c r="A147">
        <v>10146</v>
      </c>
      <c r="B147" s="2">
        <v>45437</v>
      </c>
      <c r="C147" s="1" t="s">
        <v>13</v>
      </c>
      <c r="D147" s="1" t="s">
        <v>165</v>
      </c>
      <c r="E147" s="6">
        <v>2</v>
      </c>
      <c r="F147" s="5">
        <f>VALUE(SUBSTITUTE(SUBSTITUTE(dadosbrutos!F147,",",""),".",","))</f>
        <v>199.95</v>
      </c>
      <c r="G147" s="5">
        <f>VALUE(SUBSTITUTE(SUBSTITUTE(dadosbrutos!G147,",",""),".",","))</f>
        <v>399.9</v>
      </c>
      <c r="H147" s="5">
        <f>Tabela2[[#This Row],[Total Revenue]]-(Tabela2[[#This Row],[Units Sold]]*Tabela2[[#This Row],[Unit Price]])</f>
        <v>0</v>
      </c>
      <c r="I147" t="s">
        <v>15</v>
      </c>
      <c r="J147" t="s">
        <v>16</v>
      </c>
    </row>
    <row r="148" spans="1:10" x14ac:dyDescent="0.2">
      <c r="A148">
        <v>10147</v>
      </c>
      <c r="B148" s="2">
        <v>45438</v>
      </c>
      <c r="C148" s="1" t="s">
        <v>17</v>
      </c>
      <c r="D148" s="1" t="s">
        <v>166</v>
      </c>
      <c r="E148" s="6">
        <v>2</v>
      </c>
      <c r="F148" s="5">
        <f>VALUE(SUBSTITUTE(SUBSTITUTE(dadosbrutos!F148,",",""),".",","))</f>
        <v>98</v>
      </c>
      <c r="G148" s="5">
        <f>VALUE(SUBSTITUTE(SUBSTITUTE(dadosbrutos!G148,",",""),".",","))</f>
        <v>196</v>
      </c>
      <c r="H148" s="5">
        <f>Tabela2[[#This Row],[Total Revenue]]-(Tabela2[[#This Row],[Units Sold]]*Tabela2[[#This Row],[Unit Price]])</f>
        <v>0</v>
      </c>
      <c r="I148" t="s">
        <v>19</v>
      </c>
      <c r="J148" t="s">
        <v>20</v>
      </c>
    </row>
    <row r="149" spans="1:10" x14ac:dyDescent="0.2">
      <c r="A149">
        <v>10148</v>
      </c>
      <c r="B149" s="2">
        <v>45439</v>
      </c>
      <c r="C149" s="1" t="s">
        <v>21</v>
      </c>
      <c r="D149" s="1" t="s">
        <v>167</v>
      </c>
      <c r="E149" s="6">
        <v>3</v>
      </c>
      <c r="F149" s="5">
        <f>VALUE(SUBSTITUTE(SUBSTITUTE(dadosbrutos!F149,",",""),".",","))</f>
        <v>10.99</v>
      </c>
      <c r="G149" s="5">
        <f>VALUE(SUBSTITUTE(SUBSTITUTE(dadosbrutos!G149,",",""),".",","))</f>
        <v>32.97</v>
      </c>
      <c r="H149" s="5">
        <f>Tabela2[[#This Row],[Total Revenue]]-(Tabela2[[#This Row],[Units Sold]]*Tabela2[[#This Row],[Unit Price]])</f>
        <v>0</v>
      </c>
      <c r="I149" t="s">
        <v>11</v>
      </c>
      <c r="J149" t="s">
        <v>12</v>
      </c>
    </row>
    <row r="150" spans="1:10" x14ac:dyDescent="0.2">
      <c r="A150">
        <v>10149</v>
      </c>
      <c r="B150" s="2">
        <v>45440</v>
      </c>
      <c r="C150" s="1" t="s">
        <v>23</v>
      </c>
      <c r="D150" s="1" t="s">
        <v>168</v>
      </c>
      <c r="E150" s="6">
        <v>1</v>
      </c>
      <c r="F150" s="5">
        <f>VALUE(SUBSTITUTE(SUBSTITUTE(dadosbrutos!F150,",",""),".",","))</f>
        <v>25</v>
      </c>
      <c r="G150" s="5">
        <f>VALUE(SUBSTITUTE(SUBSTITUTE(dadosbrutos!G150,",",""),".",","))</f>
        <v>25</v>
      </c>
      <c r="H150" s="5">
        <f>Tabela2[[#This Row],[Total Revenue]]-(Tabela2[[#This Row],[Units Sold]]*Tabela2[[#This Row],[Unit Price]])</f>
        <v>0</v>
      </c>
      <c r="I150" t="s">
        <v>15</v>
      </c>
      <c r="J150" t="s">
        <v>16</v>
      </c>
    </row>
    <row r="151" spans="1:10" x14ac:dyDescent="0.2">
      <c r="A151">
        <v>10150</v>
      </c>
      <c r="B151" s="2">
        <v>45441</v>
      </c>
      <c r="C151" s="1" t="s">
        <v>25</v>
      </c>
      <c r="D151" s="1" t="s">
        <v>169</v>
      </c>
      <c r="E151" s="6">
        <v>2</v>
      </c>
      <c r="F151" s="5">
        <f>VALUE(SUBSTITUTE(SUBSTITUTE(dadosbrutos!F151,",",""),".",","))</f>
        <v>149.99</v>
      </c>
      <c r="G151" s="5">
        <f>VALUE(SUBSTITUTE(SUBSTITUTE(dadosbrutos!G151,",",""),".",","))</f>
        <v>299.98</v>
      </c>
      <c r="H151" s="5">
        <f>Tabela2[[#This Row],[Total Revenue]]-(Tabela2[[#This Row],[Units Sold]]*Tabela2[[#This Row],[Unit Price]])</f>
        <v>0</v>
      </c>
      <c r="I151" t="s">
        <v>19</v>
      </c>
      <c r="J151" t="s">
        <v>12</v>
      </c>
    </row>
    <row r="152" spans="1:10" x14ac:dyDescent="0.2">
      <c r="A152">
        <v>10151</v>
      </c>
      <c r="B152" s="2">
        <v>45442</v>
      </c>
      <c r="C152" s="1" t="s">
        <v>9</v>
      </c>
      <c r="D152" s="1" t="s">
        <v>51</v>
      </c>
      <c r="E152" s="6">
        <v>1</v>
      </c>
      <c r="F152" s="5">
        <f>VALUE(SUBSTITUTE(SUBSTITUTE(dadosbrutos!F152,",",""),".",","))</f>
        <v>349.99</v>
      </c>
      <c r="G152" s="5">
        <f>VALUE(SUBSTITUTE(SUBSTITUTE(dadosbrutos!G152,",",""),".",","))</f>
        <v>349.99</v>
      </c>
      <c r="H152" s="5">
        <f>Tabela2[[#This Row],[Total Revenue]]-(Tabela2[[#This Row],[Units Sold]]*Tabela2[[#This Row],[Unit Price]])</f>
        <v>0</v>
      </c>
      <c r="I152" t="s">
        <v>11</v>
      </c>
      <c r="J152" t="s">
        <v>12</v>
      </c>
    </row>
    <row r="153" spans="1:10" x14ac:dyDescent="0.2">
      <c r="A153">
        <v>10152</v>
      </c>
      <c r="B153" s="2">
        <v>45443</v>
      </c>
      <c r="C153" s="1" t="s">
        <v>13</v>
      </c>
      <c r="D153" s="1" t="s">
        <v>170</v>
      </c>
      <c r="E153" s="6">
        <v>2</v>
      </c>
      <c r="F153" s="5">
        <f>VALUE(SUBSTITUTE(SUBSTITUTE(dadosbrutos!F153,",",""),".",","))</f>
        <v>199.99</v>
      </c>
      <c r="G153" s="5">
        <f>VALUE(SUBSTITUTE(SUBSTITUTE(dadosbrutos!G153,",",""),".",","))</f>
        <v>399.98</v>
      </c>
      <c r="H153" s="5">
        <f>Tabela2[[#This Row],[Total Revenue]]-(Tabela2[[#This Row],[Units Sold]]*Tabela2[[#This Row],[Unit Price]])</f>
        <v>0</v>
      </c>
      <c r="I153" t="s">
        <v>15</v>
      </c>
      <c r="J153" t="s">
        <v>16</v>
      </c>
    </row>
    <row r="154" spans="1:10" x14ac:dyDescent="0.2">
      <c r="A154">
        <v>10153</v>
      </c>
      <c r="B154" s="2">
        <v>45444</v>
      </c>
      <c r="C154" s="1" t="s">
        <v>17</v>
      </c>
      <c r="D154" s="1" t="s">
        <v>171</v>
      </c>
      <c r="E154" s="6">
        <v>3</v>
      </c>
      <c r="F154" s="5">
        <f>VALUE(SUBSTITUTE(SUBSTITUTE(dadosbrutos!F154,",",""),".",","))</f>
        <v>54.99</v>
      </c>
      <c r="G154" s="5">
        <f>VALUE(SUBSTITUTE(SUBSTITUTE(dadosbrutos!G154,",",""),".",","))</f>
        <v>164.97</v>
      </c>
      <c r="H154" s="5">
        <f>Tabela2[[#This Row],[Total Revenue]]-(Tabela2[[#This Row],[Units Sold]]*Tabela2[[#This Row],[Unit Price]])</f>
        <v>0</v>
      </c>
      <c r="I154" t="s">
        <v>19</v>
      </c>
      <c r="J154" t="s">
        <v>20</v>
      </c>
    </row>
    <row r="155" spans="1:10" x14ac:dyDescent="0.2">
      <c r="A155">
        <v>10154</v>
      </c>
      <c r="B155" s="2">
        <v>45445</v>
      </c>
      <c r="C155" s="1" t="s">
        <v>21</v>
      </c>
      <c r="D155" s="1" t="s">
        <v>172</v>
      </c>
      <c r="E155" s="6">
        <v>2</v>
      </c>
      <c r="F155" s="5">
        <f>VALUE(SUBSTITUTE(SUBSTITUTE(dadosbrutos!F155,",",""),".",","))</f>
        <v>16.989999999999998</v>
      </c>
      <c r="G155" s="5">
        <f>VALUE(SUBSTITUTE(SUBSTITUTE(dadosbrutos!G155,",",""),".",","))</f>
        <v>33.979999999999997</v>
      </c>
      <c r="H155" s="5">
        <f>Tabela2[[#This Row],[Total Revenue]]-(Tabela2[[#This Row],[Units Sold]]*Tabela2[[#This Row],[Unit Price]])</f>
        <v>0</v>
      </c>
      <c r="I155" t="s">
        <v>11</v>
      </c>
      <c r="J155" t="s">
        <v>12</v>
      </c>
    </row>
    <row r="156" spans="1:10" x14ac:dyDescent="0.2">
      <c r="A156">
        <v>10155</v>
      </c>
      <c r="B156" s="2">
        <v>45446</v>
      </c>
      <c r="C156" s="1" t="s">
        <v>23</v>
      </c>
      <c r="D156" s="1" t="s">
        <v>173</v>
      </c>
      <c r="E156" s="6">
        <v>1</v>
      </c>
      <c r="F156" s="5">
        <f>VALUE(SUBSTITUTE(SUBSTITUTE(dadosbrutos!F156,",",""),".",","))</f>
        <v>59</v>
      </c>
      <c r="G156" s="5">
        <f>VALUE(SUBSTITUTE(SUBSTITUTE(dadosbrutos!G156,",",""),".",","))</f>
        <v>59</v>
      </c>
      <c r="H156" s="5">
        <f>Tabela2[[#This Row],[Total Revenue]]-(Tabela2[[#This Row],[Units Sold]]*Tabela2[[#This Row],[Unit Price]])</f>
        <v>0</v>
      </c>
      <c r="I156" t="s">
        <v>15</v>
      </c>
      <c r="J156" t="s">
        <v>16</v>
      </c>
    </row>
    <row r="157" spans="1:10" x14ac:dyDescent="0.2">
      <c r="A157">
        <v>10156</v>
      </c>
      <c r="B157" s="2">
        <v>45447</v>
      </c>
      <c r="C157" s="1" t="s">
        <v>25</v>
      </c>
      <c r="D157" s="1" t="s">
        <v>174</v>
      </c>
      <c r="E157" s="6">
        <v>1</v>
      </c>
      <c r="F157" s="5">
        <f>VALUE(SUBSTITUTE(SUBSTITUTE(dadosbrutos!F157,",",""),".",","))</f>
        <v>299.99</v>
      </c>
      <c r="G157" s="5">
        <f>VALUE(SUBSTITUTE(SUBSTITUTE(dadosbrutos!G157,",",""),".",","))</f>
        <v>299.99</v>
      </c>
      <c r="H157" s="5">
        <f>Tabela2[[#This Row],[Total Revenue]]-(Tabela2[[#This Row],[Units Sold]]*Tabela2[[#This Row],[Unit Price]])</f>
        <v>0</v>
      </c>
      <c r="I157" t="s">
        <v>19</v>
      </c>
      <c r="J157" t="s">
        <v>12</v>
      </c>
    </row>
    <row r="158" spans="1:10" x14ac:dyDescent="0.2">
      <c r="A158">
        <v>10157</v>
      </c>
      <c r="B158" s="2">
        <v>45448</v>
      </c>
      <c r="C158" s="1" t="s">
        <v>9</v>
      </c>
      <c r="D158" s="1" t="s">
        <v>175</v>
      </c>
      <c r="E158" s="6">
        <v>1</v>
      </c>
      <c r="F158" s="5">
        <f>VALUE(SUBSTITUTE(SUBSTITUTE(dadosbrutos!F158,",",""),".",","))</f>
        <v>899.99</v>
      </c>
      <c r="G158" s="5">
        <f>VALUE(SUBSTITUTE(SUBSTITUTE(dadosbrutos!G158,",",""),".",","))</f>
        <v>899.99</v>
      </c>
      <c r="H158" s="5">
        <f>Tabela2[[#This Row],[Total Revenue]]-(Tabela2[[#This Row],[Units Sold]]*Tabela2[[#This Row],[Unit Price]])</f>
        <v>0</v>
      </c>
      <c r="I158" t="s">
        <v>11</v>
      </c>
      <c r="J158" t="s">
        <v>12</v>
      </c>
    </row>
    <row r="159" spans="1:10" x14ac:dyDescent="0.2">
      <c r="A159">
        <v>10158</v>
      </c>
      <c r="B159" s="2">
        <v>45449</v>
      </c>
      <c r="C159" s="1" t="s">
        <v>13</v>
      </c>
      <c r="D159" s="1" t="s">
        <v>176</v>
      </c>
      <c r="E159" s="6">
        <v>1</v>
      </c>
      <c r="F159" s="5">
        <f>VALUE(SUBSTITUTE(SUBSTITUTE(dadosbrutos!F159,",",""),".",","))</f>
        <v>499.95</v>
      </c>
      <c r="G159" s="5">
        <f>VALUE(SUBSTITUTE(SUBSTITUTE(dadosbrutos!G159,",",""),".",","))</f>
        <v>499.95</v>
      </c>
      <c r="H159" s="5">
        <f>Tabela2[[#This Row],[Total Revenue]]-(Tabela2[[#This Row],[Units Sold]]*Tabela2[[#This Row],[Unit Price]])</f>
        <v>0</v>
      </c>
      <c r="I159" t="s">
        <v>15</v>
      </c>
      <c r="J159" t="s">
        <v>16</v>
      </c>
    </row>
    <row r="160" spans="1:10" x14ac:dyDescent="0.2">
      <c r="A160">
        <v>10159</v>
      </c>
      <c r="B160" s="2">
        <v>45450</v>
      </c>
      <c r="C160" s="1" t="s">
        <v>17</v>
      </c>
      <c r="D160" s="1" t="s">
        <v>177</v>
      </c>
      <c r="E160" s="6">
        <v>4</v>
      </c>
      <c r="F160" s="5">
        <f>VALUE(SUBSTITUTE(SUBSTITUTE(dadosbrutos!F160,",",""),".",","))</f>
        <v>24.99</v>
      </c>
      <c r="G160" s="5">
        <f>VALUE(SUBSTITUTE(SUBSTITUTE(dadosbrutos!G160,",",""),".",","))</f>
        <v>99.96</v>
      </c>
      <c r="H160" s="5">
        <f>Tabela2[[#This Row],[Total Revenue]]-(Tabela2[[#This Row],[Units Sold]]*Tabela2[[#This Row],[Unit Price]])</f>
        <v>0</v>
      </c>
      <c r="I160" t="s">
        <v>19</v>
      </c>
      <c r="J160" t="s">
        <v>20</v>
      </c>
    </row>
    <row r="161" spans="1:10" x14ac:dyDescent="0.2">
      <c r="A161">
        <v>10160</v>
      </c>
      <c r="B161" s="2">
        <v>45451</v>
      </c>
      <c r="C161" s="1" t="s">
        <v>21</v>
      </c>
      <c r="D161" s="1" t="s">
        <v>178</v>
      </c>
      <c r="E161" s="6">
        <v>3</v>
      </c>
      <c r="F161" s="5">
        <f>VALUE(SUBSTITUTE(SUBSTITUTE(dadosbrutos!F161,",",""),".",","))</f>
        <v>7.99</v>
      </c>
      <c r="G161" s="5">
        <f>VALUE(SUBSTITUTE(SUBSTITUTE(dadosbrutos!G161,",",""),".",","))</f>
        <v>23.97</v>
      </c>
      <c r="H161" s="5">
        <f>Tabela2[[#This Row],[Total Revenue]]-(Tabela2[[#This Row],[Units Sold]]*Tabela2[[#This Row],[Unit Price]])</f>
        <v>0</v>
      </c>
      <c r="I161" t="s">
        <v>11</v>
      </c>
      <c r="J161" t="s">
        <v>12</v>
      </c>
    </row>
    <row r="162" spans="1:10" x14ac:dyDescent="0.2">
      <c r="A162">
        <v>10161</v>
      </c>
      <c r="B162" s="2">
        <v>45452</v>
      </c>
      <c r="C162" s="1" t="s">
        <v>23</v>
      </c>
      <c r="D162" s="1" t="s">
        <v>179</v>
      </c>
      <c r="E162" s="6">
        <v>1</v>
      </c>
      <c r="F162" s="5">
        <f>VALUE(SUBSTITUTE(SUBSTITUTE(dadosbrutos!F162,",",""),".",","))</f>
        <v>36</v>
      </c>
      <c r="G162" s="5">
        <f>VALUE(SUBSTITUTE(SUBSTITUTE(dadosbrutos!G162,",",""),".",","))</f>
        <v>36</v>
      </c>
      <c r="H162" s="5">
        <f>Tabela2[[#This Row],[Total Revenue]]-(Tabela2[[#This Row],[Units Sold]]*Tabela2[[#This Row],[Unit Price]])</f>
        <v>0</v>
      </c>
      <c r="I162" t="s">
        <v>15</v>
      </c>
      <c r="J162" t="s">
        <v>16</v>
      </c>
    </row>
    <row r="163" spans="1:10" x14ac:dyDescent="0.2">
      <c r="A163">
        <v>10162</v>
      </c>
      <c r="B163" s="2">
        <v>45453</v>
      </c>
      <c r="C163" s="1" t="s">
        <v>25</v>
      </c>
      <c r="D163" s="1" t="s">
        <v>180</v>
      </c>
      <c r="E163" s="6">
        <v>2</v>
      </c>
      <c r="F163" s="5">
        <f>VALUE(SUBSTITUTE(SUBSTITUTE(dadosbrutos!F163,",",""),".",","))</f>
        <v>34.99</v>
      </c>
      <c r="G163" s="5">
        <f>VALUE(SUBSTITUTE(SUBSTITUTE(dadosbrutos!G163,",",""),".",","))</f>
        <v>69.98</v>
      </c>
      <c r="H163" s="5">
        <f>Tabela2[[#This Row],[Total Revenue]]-(Tabela2[[#This Row],[Units Sold]]*Tabela2[[#This Row],[Unit Price]])</f>
        <v>0</v>
      </c>
      <c r="I163" t="s">
        <v>19</v>
      </c>
      <c r="J163" t="s">
        <v>12</v>
      </c>
    </row>
    <row r="164" spans="1:10" x14ac:dyDescent="0.2">
      <c r="A164">
        <v>10163</v>
      </c>
      <c r="B164" s="2">
        <v>45454</v>
      </c>
      <c r="C164" s="1" t="s">
        <v>9</v>
      </c>
      <c r="D164" s="1" t="s">
        <v>181</v>
      </c>
      <c r="E164" s="6">
        <v>1</v>
      </c>
      <c r="F164" s="5">
        <f>VALUE(SUBSTITUTE(SUBSTITUTE(dadosbrutos!F164,",",""),".",","))</f>
        <v>1199.99</v>
      </c>
      <c r="G164" s="5">
        <f>VALUE(SUBSTITUTE(SUBSTITUTE(dadosbrutos!G164,",",""),".",","))</f>
        <v>1199.99</v>
      </c>
      <c r="H164" s="5">
        <f>Tabela2[[#This Row],[Total Revenue]]-(Tabela2[[#This Row],[Units Sold]]*Tabela2[[#This Row],[Unit Price]])</f>
        <v>0</v>
      </c>
      <c r="I164" t="s">
        <v>11</v>
      </c>
      <c r="J164" t="s">
        <v>12</v>
      </c>
    </row>
    <row r="165" spans="1:10" x14ac:dyDescent="0.2">
      <c r="A165">
        <v>10164</v>
      </c>
      <c r="B165" s="2">
        <v>45455</v>
      </c>
      <c r="C165" s="1" t="s">
        <v>13</v>
      </c>
      <c r="D165" s="1" t="s">
        <v>182</v>
      </c>
      <c r="E165" s="6">
        <v>1</v>
      </c>
      <c r="F165" s="5">
        <f>VALUE(SUBSTITUTE(SUBSTITUTE(dadosbrutos!F165,",",""),".",","))</f>
        <v>199.99</v>
      </c>
      <c r="G165" s="5">
        <f>VALUE(SUBSTITUTE(SUBSTITUTE(dadosbrutos!G165,",",""),".",","))</f>
        <v>199.99</v>
      </c>
      <c r="H165" s="5">
        <f>Tabela2[[#This Row],[Total Revenue]]-(Tabela2[[#This Row],[Units Sold]]*Tabela2[[#This Row],[Unit Price]])</f>
        <v>0</v>
      </c>
      <c r="I165" t="s">
        <v>15</v>
      </c>
      <c r="J165" t="s">
        <v>16</v>
      </c>
    </row>
    <row r="166" spans="1:10" x14ac:dyDescent="0.2">
      <c r="A166">
        <v>10165</v>
      </c>
      <c r="B166" s="2">
        <v>45456</v>
      </c>
      <c r="C166" s="1" t="s">
        <v>17</v>
      </c>
      <c r="D166" s="1" t="s">
        <v>183</v>
      </c>
      <c r="E166" s="6">
        <v>5</v>
      </c>
      <c r="F166" s="5">
        <f>VALUE(SUBSTITUTE(SUBSTITUTE(dadosbrutos!F166,",",""),".",","))</f>
        <v>29.99</v>
      </c>
      <c r="G166" s="5">
        <f>VALUE(SUBSTITUTE(SUBSTITUTE(dadosbrutos!G166,",",""),".",","))</f>
        <v>149.94999999999999</v>
      </c>
      <c r="H166" s="5">
        <f>Tabela2[[#This Row],[Total Revenue]]-(Tabela2[[#This Row],[Units Sold]]*Tabela2[[#This Row],[Unit Price]])</f>
        <v>0</v>
      </c>
      <c r="I166" t="s">
        <v>19</v>
      </c>
      <c r="J166" t="s">
        <v>20</v>
      </c>
    </row>
    <row r="167" spans="1:10" x14ac:dyDescent="0.2">
      <c r="A167">
        <v>10166</v>
      </c>
      <c r="B167" s="2">
        <v>45457</v>
      </c>
      <c r="C167" s="1" t="s">
        <v>21</v>
      </c>
      <c r="D167" s="1" t="s">
        <v>184</v>
      </c>
      <c r="E167" s="6">
        <v>4</v>
      </c>
      <c r="F167" s="5">
        <f>VALUE(SUBSTITUTE(SUBSTITUTE(dadosbrutos!F167,",",""),".",","))</f>
        <v>8.99</v>
      </c>
      <c r="G167" s="5">
        <f>VALUE(SUBSTITUTE(SUBSTITUTE(dadosbrutos!G167,",",""),".",","))</f>
        <v>35.96</v>
      </c>
      <c r="H167" s="5">
        <f>Tabela2[[#This Row],[Total Revenue]]-(Tabela2[[#This Row],[Units Sold]]*Tabela2[[#This Row],[Unit Price]])</f>
        <v>0</v>
      </c>
      <c r="I167" t="s">
        <v>11</v>
      </c>
      <c r="J167" t="s">
        <v>12</v>
      </c>
    </row>
    <row r="168" spans="1:10" x14ac:dyDescent="0.2">
      <c r="A168">
        <v>10167</v>
      </c>
      <c r="B168" s="2">
        <v>45458</v>
      </c>
      <c r="C168" s="1" t="s">
        <v>23</v>
      </c>
      <c r="D168" s="1" t="s">
        <v>185</v>
      </c>
      <c r="E168" s="6">
        <v>1</v>
      </c>
      <c r="F168" s="5">
        <f>VALUE(SUBSTITUTE(SUBSTITUTE(dadosbrutos!F168,",",""),".",","))</f>
        <v>16.989999999999998</v>
      </c>
      <c r="G168" s="5">
        <f>VALUE(SUBSTITUTE(SUBSTITUTE(dadosbrutos!G168,",",""),".",","))</f>
        <v>16.989999999999998</v>
      </c>
      <c r="H168" s="5">
        <f>Tabela2[[#This Row],[Total Revenue]]-(Tabela2[[#This Row],[Units Sold]]*Tabela2[[#This Row],[Unit Price]])</f>
        <v>0</v>
      </c>
      <c r="I168" t="s">
        <v>15</v>
      </c>
      <c r="J168" t="s">
        <v>16</v>
      </c>
    </row>
    <row r="169" spans="1:10" x14ac:dyDescent="0.2">
      <c r="A169">
        <v>10168</v>
      </c>
      <c r="B169" s="2">
        <v>45459</v>
      </c>
      <c r="C169" s="1" t="s">
        <v>25</v>
      </c>
      <c r="D169" s="1" t="s">
        <v>186</v>
      </c>
      <c r="E169" s="6">
        <v>3</v>
      </c>
      <c r="F169" s="5">
        <f>VALUE(SUBSTITUTE(SUBSTITUTE(dadosbrutos!F169,",",""),".",","))</f>
        <v>49.99</v>
      </c>
      <c r="G169" s="5">
        <f>VALUE(SUBSTITUTE(SUBSTITUTE(dadosbrutos!G169,",",""),".",","))</f>
        <v>149.97</v>
      </c>
      <c r="H169" s="5">
        <f>Tabela2[[#This Row],[Total Revenue]]-(Tabela2[[#This Row],[Units Sold]]*Tabela2[[#This Row],[Unit Price]])</f>
        <v>0</v>
      </c>
      <c r="I169" t="s">
        <v>19</v>
      </c>
      <c r="J169" t="s">
        <v>12</v>
      </c>
    </row>
    <row r="170" spans="1:10" x14ac:dyDescent="0.2">
      <c r="A170">
        <v>10169</v>
      </c>
      <c r="B170" s="2">
        <v>45460</v>
      </c>
      <c r="C170" s="1" t="s">
        <v>9</v>
      </c>
      <c r="D170" s="1" t="s">
        <v>187</v>
      </c>
      <c r="E170" s="6">
        <v>1</v>
      </c>
      <c r="F170" s="5">
        <f>VALUE(SUBSTITUTE(SUBSTITUTE(dadosbrutos!F170,",",""),".",","))</f>
        <v>699.99</v>
      </c>
      <c r="G170" s="5">
        <f>VALUE(SUBSTITUTE(SUBSTITUTE(dadosbrutos!G170,",",""),".",","))</f>
        <v>699.99</v>
      </c>
      <c r="H170" s="5">
        <f>Tabela2[[#This Row],[Total Revenue]]-(Tabela2[[#This Row],[Units Sold]]*Tabela2[[#This Row],[Unit Price]])</f>
        <v>0</v>
      </c>
      <c r="I170" t="s">
        <v>11</v>
      </c>
      <c r="J170" t="s">
        <v>12</v>
      </c>
    </row>
    <row r="171" spans="1:10" x14ac:dyDescent="0.2">
      <c r="A171">
        <v>10170</v>
      </c>
      <c r="B171" s="2">
        <v>45461</v>
      </c>
      <c r="C171" s="1" t="s">
        <v>13</v>
      </c>
      <c r="D171" s="1" t="s">
        <v>188</v>
      </c>
      <c r="E171" s="6">
        <v>2</v>
      </c>
      <c r="F171" s="5">
        <f>VALUE(SUBSTITUTE(SUBSTITUTE(dadosbrutos!F171,",",""),".",","))</f>
        <v>139.99</v>
      </c>
      <c r="G171" s="5">
        <f>VALUE(SUBSTITUTE(SUBSTITUTE(dadosbrutos!G171,",",""),".",","))</f>
        <v>279.98</v>
      </c>
      <c r="H171" s="5">
        <f>Tabela2[[#This Row],[Total Revenue]]-(Tabela2[[#This Row],[Units Sold]]*Tabela2[[#This Row],[Unit Price]])</f>
        <v>0</v>
      </c>
      <c r="I171" t="s">
        <v>15</v>
      </c>
      <c r="J171" t="s">
        <v>16</v>
      </c>
    </row>
    <row r="172" spans="1:10" x14ac:dyDescent="0.2">
      <c r="A172">
        <v>10171</v>
      </c>
      <c r="B172" s="2">
        <v>45462</v>
      </c>
      <c r="C172" s="1" t="s">
        <v>17</v>
      </c>
      <c r="D172" s="1" t="s">
        <v>189</v>
      </c>
      <c r="E172" s="6">
        <v>3</v>
      </c>
      <c r="F172" s="5">
        <f>VALUE(SUBSTITUTE(SUBSTITUTE(dadosbrutos!F172,",",""),".",","))</f>
        <v>34.99</v>
      </c>
      <c r="G172" s="5">
        <f>VALUE(SUBSTITUTE(SUBSTITUTE(dadosbrutos!G172,",",""),".",","))</f>
        <v>104.97</v>
      </c>
      <c r="H172" s="5">
        <f>Tabela2[[#This Row],[Total Revenue]]-(Tabela2[[#This Row],[Units Sold]]*Tabela2[[#This Row],[Unit Price]])</f>
        <v>0</v>
      </c>
      <c r="I172" t="s">
        <v>19</v>
      </c>
      <c r="J172" t="s">
        <v>20</v>
      </c>
    </row>
    <row r="173" spans="1:10" x14ac:dyDescent="0.2">
      <c r="A173">
        <v>10172</v>
      </c>
      <c r="B173" s="2">
        <v>45463</v>
      </c>
      <c r="C173" s="1" t="s">
        <v>21</v>
      </c>
      <c r="D173" s="1" t="s">
        <v>190</v>
      </c>
      <c r="E173" s="6">
        <v>2</v>
      </c>
      <c r="F173" s="5">
        <f>VALUE(SUBSTITUTE(SUBSTITUTE(dadosbrutos!F173,",",""),".",","))</f>
        <v>9.99</v>
      </c>
      <c r="G173" s="5">
        <f>VALUE(SUBSTITUTE(SUBSTITUTE(dadosbrutos!G173,",",""),".",","))</f>
        <v>19.98</v>
      </c>
      <c r="H173" s="5">
        <f>Tabela2[[#This Row],[Total Revenue]]-(Tabela2[[#This Row],[Units Sold]]*Tabela2[[#This Row],[Unit Price]])</f>
        <v>0</v>
      </c>
      <c r="I173" t="s">
        <v>11</v>
      </c>
      <c r="J173" t="s">
        <v>12</v>
      </c>
    </row>
    <row r="174" spans="1:10" x14ac:dyDescent="0.2">
      <c r="A174">
        <v>10173</v>
      </c>
      <c r="B174" s="2">
        <v>45464</v>
      </c>
      <c r="C174" s="1" t="s">
        <v>23</v>
      </c>
      <c r="D174" s="1" t="s">
        <v>191</v>
      </c>
      <c r="E174" s="6">
        <v>1</v>
      </c>
      <c r="F174" s="5">
        <f>VALUE(SUBSTITUTE(SUBSTITUTE(dadosbrutos!F174,",",""),".",","))</f>
        <v>29.5</v>
      </c>
      <c r="G174" s="5">
        <f>VALUE(SUBSTITUTE(SUBSTITUTE(dadosbrutos!G174,",",""),".",","))</f>
        <v>29.5</v>
      </c>
      <c r="H174" s="5">
        <f>Tabela2[[#This Row],[Total Revenue]]-(Tabela2[[#This Row],[Units Sold]]*Tabela2[[#This Row],[Unit Price]])</f>
        <v>0</v>
      </c>
      <c r="I174" t="s">
        <v>15</v>
      </c>
      <c r="J174" t="s">
        <v>16</v>
      </c>
    </row>
    <row r="175" spans="1:10" x14ac:dyDescent="0.2">
      <c r="A175">
        <v>10174</v>
      </c>
      <c r="B175" s="2">
        <v>45465</v>
      </c>
      <c r="C175" s="1" t="s">
        <v>25</v>
      </c>
      <c r="D175" s="1" t="s">
        <v>192</v>
      </c>
      <c r="E175" s="6">
        <v>1</v>
      </c>
      <c r="F175" s="5">
        <f>VALUE(SUBSTITUTE(SUBSTITUTE(dadosbrutos!F175,",",""),".",","))</f>
        <v>699.99</v>
      </c>
      <c r="G175" s="5">
        <f>VALUE(SUBSTITUTE(SUBSTITUTE(dadosbrutos!G175,",",""),".",","))</f>
        <v>699.99</v>
      </c>
      <c r="H175" s="5">
        <f>Tabela2[[#This Row],[Total Revenue]]-(Tabela2[[#This Row],[Units Sold]]*Tabela2[[#This Row],[Unit Price]])</f>
        <v>0</v>
      </c>
      <c r="I175" t="s">
        <v>19</v>
      </c>
      <c r="J175" t="s">
        <v>12</v>
      </c>
    </row>
    <row r="176" spans="1:10" x14ac:dyDescent="0.2">
      <c r="A176">
        <v>10175</v>
      </c>
      <c r="B176" s="2">
        <v>45466</v>
      </c>
      <c r="C176" s="1" t="s">
        <v>9</v>
      </c>
      <c r="D176" s="1" t="s">
        <v>193</v>
      </c>
      <c r="E176" s="6">
        <v>3</v>
      </c>
      <c r="F176" s="5">
        <f>VALUE(SUBSTITUTE(SUBSTITUTE(dadosbrutos!F176,",",""),".",","))</f>
        <v>49.99</v>
      </c>
      <c r="G176" s="5">
        <f>VALUE(SUBSTITUTE(SUBSTITUTE(dadosbrutos!G176,",",""),".",","))</f>
        <v>149.97</v>
      </c>
      <c r="H176" s="5">
        <f>Tabela2[[#This Row],[Total Revenue]]-(Tabela2[[#This Row],[Units Sold]]*Tabela2[[#This Row],[Unit Price]])</f>
        <v>0</v>
      </c>
      <c r="I176" t="s">
        <v>11</v>
      </c>
      <c r="J176" t="s">
        <v>12</v>
      </c>
    </row>
    <row r="177" spans="1:10" x14ac:dyDescent="0.2">
      <c r="A177">
        <v>10176</v>
      </c>
      <c r="B177" s="2">
        <v>45467</v>
      </c>
      <c r="C177" s="1" t="s">
        <v>13</v>
      </c>
      <c r="D177" s="1" t="s">
        <v>194</v>
      </c>
      <c r="E177" s="6">
        <v>2</v>
      </c>
      <c r="F177" s="5">
        <f>VALUE(SUBSTITUTE(SUBSTITUTE(dadosbrutos!F177,",",""),".",","))</f>
        <v>49.99</v>
      </c>
      <c r="G177" s="5">
        <f>VALUE(SUBSTITUTE(SUBSTITUTE(dadosbrutos!G177,",",""),".",","))</f>
        <v>99.98</v>
      </c>
      <c r="H177" s="5">
        <f>Tabela2[[#This Row],[Total Revenue]]-(Tabela2[[#This Row],[Units Sold]]*Tabela2[[#This Row],[Unit Price]])</f>
        <v>0</v>
      </c>
      <c r="I177" t="s">
        <v>15</v>
      </c>
      <c r="J177" t="s">
        <v>16</v>
      </c>
    </row>
    <row r="178" spans="1:10" x14ac:dyDescent="0.2">
      <c r="A178">
        <v>10177</v>
      </c>
      <c r="B178" s="2">
        <v>45468</v>
      </c>
      <c r="C178" s="1" t="s">
        <v>17</v>
      </c>
      <c r="D178" s="1" t="s">
        <v>195</v>
      </c>
      <c r="E178" s="6">
        <v>4</v>
      </c>
      <c r="F178" s="5">
        <f>VALUE(SUBSTITUTE(SUBSTITUTE(dadosbrutos!F178,",",""),".",","))</f>
        <v>14.9</v>
      </c>
      <c r="G178" s="5">
        <f>VALUE(SUBSTITUTE(SUBSTITUTE(dadosbrutos!G178,",",""),".",","))</f>
        <v>59.6</v>
      </c>
      <c r="H178" s="5">
        <f>Tabela2[[#This Row],[Total Revenue]]-(Tabela2[[#This Row],[Units Sold]]*Tabela2[[#This Row],[Unit Price]])</f>
        <v>0</v>
      </c>
      <c r="I178" t="s">
        <v>19</v>
      </c>
      <c r="J178" t="s">
        <v>20</v>
      </c>
    </row>
    <row r="179" spans="1:10" x14ac:dyDescent="0.2">
      <c r="A179">
        <v>10178</v>
      </c>
      <c r="B179" s="2">
        <v>45469</v>
      </c>
      <c r="C179" s="1" t="s">
        <v>21</v>
      </c>
      <c r="D179" s="1" t="s">
        <v>196</v>
      </c>
      <c r="E179" s="6">
        <v>3</v>
      </c>
      <c r="F179" s="5">
        <f>VALUE(SUBSTITUTE(SUBSTITUTE(dadosbrutos!F179,",",""),".",","))</f>
        <v>11.99</v>
      </c>
      <c r="G179" s="5">
        <f>VALUE(SUBSTITUTE(SUBSTITUTE(dadosbrutos!G179,",",""),".",","))</f>
        <v>35.97</v>
      </c>
      <c r="H179" s="5">
        <f>Tabela2[[#This Row],[Total Revenue]]-(Tabela2[[#This Row],[Units Sold]]*Tabela2[[#This Row],[Unit Price]])</f>
        <v>0</v>
      </c>
      <c r="I179" t="s">
        <v>11</v>
      </c>
      <c r="J179" t="s">
        <v>12</v>
      </c>
    </row>
    <row r="180" spans="1:10" x14ac:dyDescent="0.2">
      <c r="A180">
        <v>10179</v>
      </c>
      <c r="B180" s="2">
        <v>45470</v>
      </c>
      <c r="C180" s="1" t="s">
        <v>23</v>
      </c>
      <c r="D180" s="1" t="s">
        <v>197</v>
      </c>
      <c r="E180" s="6">
        <v>2</v>
      </c>
      <c r="F180" s="5">
        <f>VALUE(SUBSTITUTE(SUBSTITUTE(dadosbrutos!F180,",",""),".",","))</f>
        <v>34</v>
      </c>
      <c r="G180" s="5">
        <f>VALUE(SUBSTITUTE(SUBSTITUTE(dadosbrutos!G180,",",""),".",","))</f>
        <v>68</v>
      </c>
      <c r="H180" s="5">
        <f>Tabela2[[#This Row],[Total Revenue]]-(Tabela2[[#This Row],[Units Sold]]*Tabela2[[#This Row],[Unit Price]])</f>
        <v>0</v>
      </c>
      <c r="I180" t="s">
        <v>15</v>
      </c>
      <c r="J180" t="s">
        <v>16</v>
      </c>
    </row>
    <row r="181" spans="1:10" x14ac:dyDescent="0.2">
      <c r="A181">
        <v>10180</v>
      </c>
      <c r="B181" s="2">
        <v>45471</v>
      </c>
      <c r="C181" s="1" t="s">
        <v>25</v>
      </c>
      <c r="D181" s="1" t="s">
        <v>198</v>
      </c>
      <c r="E181" s="6">
        <v>1</v>
      </c>
      <c r="F181" s="5">
        <f>VALUE(SUBSTITUTE(SUBSTITUTE(dadosbrutos!F181,",",""),".",","))</f>
        <v>146</v>
      </c>
      <c r="G181" s="5">
        <f>VALUE(SUBSTITUTE(SUBSTITUTE(dadosbrutos!G181,",",""),".",","))</f>
        <v>146</v>
      </c>
      <c r="H181" s="5">
        <f>Tabela2[[#This Row],[Total Revenue]]-(Tabela2[[#This Row],[Units Sold]]*Tabela2[[#This Row],[Unit Price]])</f>
        <v>0</v>
      </c>
      <c r="I181" t="s">
        <v>19</v>
      </c>
      <c r="J181" t="s">
        <v>12</v>
      </c>
    </row>
    <row r="182" spans="1:10" x14ac:dyDescent="0.2">
      <c r="A182">
        <v>10181</v>
      </c>
      <c r="B182" s="2">
        <v>45472</v>
      </c>
      <c r="C182" s="1" t="s">
        <v>9</v>
      </c>
      <c r="D182" s="1" t="s">
        <v>199</v>
      </c>
      <c r="E182" s="6">
        <v>1</v>
      </c>
      <c r="F182" s="5">
        <f>VALUE(SUBSTITUTE(SUBSTITUTE(dadosbrutos!F182,",",""),".",","))</f>
        <v>649.99</v>
      </c>
      <c r="G182" s="5">
        <f>VALUE(SUBSTITUTE(SUBSTITUTE(dadosbrutos!G182,",",""),".",","))</f>
        <v>649.99</v>
      </c>
      <c r="H182" s="5">
        <f>Tabela2[[#This Row],[Total Revenue]]-(Tabela2[[#This Row],[Units Sold]]*Tabela2[[#This Row],[Unit Price]])</f>
        <v>0</v>
      </c>
      <c r="I182" t="s">
        <v>11</v>
      </c>
      <c r="J182" t="s">
        <v>12</v>
      </c>
    </row>
    <row r="183" spans="1:10" x14ac:dyDescent="0.2">
      <c r="A183">
        <v>10182</v>
      </c>
      <c r="B183" s="2">
        <v>45473</v>
      </c>
      <c r="C183" s="1" t="s">
        <v>13</v>
      </c>
      <c r="D183" s="1" t="s">
        <v>200</v>
      </c>
      <c r="E183" s="6">
        <v>1</v>
      </c>
      <c r="F183" s="5">
        <f>VALUE(SUBSTITUTE(SUBSTITUTE(dadosbrutos!F183,",",""),".",","))</f>
        <v>399.99</v>
      </c>
      <c r="G183" s="5">
        <f>VALUE(SUBSTITUTE(SUBSTITUTE(dadosbrutos!G183,",",""),".",","))</f>
        <v>399.99</v>
      </c>
      <c r="H183" s="5">
        <f>Tabela2[[#This Row],[Total Revenue]]-(Tabela2[[#This Row],[Units Sold]]*Tabela2[[#This Row],[Unit Price]])</f>
        <v>0</v>
      </c>
      <c r="I183" t="s">
        <v>15</v>
      </c>
      <c r="J183" t="s">
        <v>16</v>
      </c>
    </row>
    <row r="184" spans="1:10" x14ac:dyDescent="0.2">
      <c r="A184">
        <v>10183</v>
      </c>
      <c r="B184" s="2">
        <v>45474</v>
      </c>
      <c r="C184" s="1" t="s">
        <v>17</v>
      </c>
      <c r="D184" s="1" t="s">
        <v>201</v>
      </c>
      <c r="E184" s="6">
        <v>3</v>
      </c>
      <c r="F184" s="5">
        <f>VALUE(SUBSTITUTE(SUBSTITUTE(dadosbrutos!F184,",",""),".",","))</f>
        <v>59.99</v>
      </c>
      <c r="G184" s="5">
        <f>VALUE(SUBSTITUTE(SUBSTITUTE(dadosbrutos!G184,",",""),".",","))</f>
        <v>179.97</v>
      </c>
      <c r="H184" s="5">
        <f>Tabela2[[#This Row],[Total Revenue]]-(Tabela2[[#This Row],[Units Sold]]*Tabela2[[#This Row],[Unit Price]])</f>
        <v>0</v>
      </c>
      <c r="I184" t="s">
        <v>19</v>
      </c>
      <c r="J184" t="s">
        <v>20</v>
      </c>
    </row>
    <row r="185" spans="1:10" x14ac:dyDescent="0.2">
      <c r="A185">
        <v>10184</v>
      </c>
      <c r="B185" s="2">
        <v>45475</v>
      </c>
      <c r="C185" s="1" t="s">
        <v>21</v>
      </c>
      <c r="D185" s="1" t="s">
        <v>202</v>
      </c>
      <c r="E185" s="6">
        <v>2</v>
      </c>
      <c r="F185" s="5">
        <f>VALUE(SUBSTITUTE(SUBSTITUTE(dadosbrutos!F185,",",""),".",","))</f>
        <v>12.99</v>
      </c>
      <c r="G185" s="5">
        <f>VALUE(SUBSTITUTE(SUBSTITUTE(dadosbrutos!G185,",",""),".",","))</f>
        <v>25.98</v>
      </c>
      <c r="H185" s="5">
        <f>Tabela2[[#This Row],[Total Revenue]]-(Tabela2[[#This Row],[Units Sold]]*Tabela2[[#This Row],[Unit Price]])</f>
        <v>0</v>
      </c>
      <c r="I185" t="s">
        <v>11</v>
      </c>
      <c r="J185" t="s">
        <v>12</v>
      </c>
    </row>
    <row r="186" spans="1:10" x14ac:dyDescent="0.2">
      <c r="A186">
        <v>10185</v>
      </c>
      <c r="B186" s="2">
        <v>45476</v>
      </c>
      <c r="C186" s="1" t="s">
        <v>23</v>
      </c>
      <c r="D186" s="1" t="s">
        <v>203</v>
      </c>
      <c r="E186" s="6">
        <v>1</v>
      </c>
      <c r="F186" s="5">
        <f>VALUE(SUBSTITUTE(SUBSTITUTE(dadosbrutos!F186,",",""),".",","))</f>
        <v>190</v>
      </c>
      <c r="G186" s="5">
        <f>VALUE(SUBSTITUTE(SUBSTITUTE(dadosbrutos!G186,",",""),".",","))</f>
        <v>190</v>
      </c>
      <c r="H186" s="5">
        <f>Tabela2[[#This Row],[Total Revenue]]-(Tabela2[[#This Row],[Units Sold]]*Tabela2[[#This Row],[Unit Price]])</f>
        <v>0</v>
      </c>
      <c r="I186" t="s">
        <v>15</v>
      </c>
      <c r="J186" t="s">
        <v>16</v>
      </c>
    </row>
    <row r="187" spans="1:10" x14ac:dyDescent="0.2">
      <c r="A187">
        <v>10186</v>
      </c>
      <c r="B187" s="2">
        <v>45477</v>
      </c>
      <c r="C187" s="1" t="s">
        <v>25</v>
      </c>
      <c r="D187" s="1" t="s">
        <v>204</v>
      </c>
      <c r="E187" s="6">
        <v>1</v>
      </c>
      <c r="F187" s="5">
        <f>VALUE(SUBSTITUTE(SUBSTITUTE(dadosbrutos!F187,",",""),".",","))</f>
        <v>499.95</v>
      </c>
      <c r="G187" s="5">
        <f>VALUE(SUBSTITUTE(SUBSTITUTE(dadosbrutos!G187,",",""),".",","))</f>
        <v>499.95</v>
      </c>
      <c r="H187" s="5">
        <f>Tabela2[[#This Row],[Total Revenue]]-(Tabela2[[#This Row],[Units Sold]]*Tabela2[[#This Row],[Unit Price]])</f>
        <v>0</v>
      </c>
      <c r="I187" t="s">
        <v>19</v>
      </c>
      <c r="J187" t="s">
        <v>12</v>
      </c>
    </row>
    <row r="188" spans="1:10" x14ac:dyDescent="0.2">
      <c r="A188">
        <v>10187</v>
      </c>
      <c r="B188" s="2">
        <v>45478</v>
      </c>
      <c r="C188" s="1" t="s">
        <v>9</v>
      </c>
      <c r="D188" s="1" t="s">
        <v>205</v>
      </c>
      <c r="E188" s="6">
        <v>1</v>
      </c>
      <c r="F188" s="5">
        <f>VALUE(SUBSTITUTE(SUBSTITUTE(dadosbrutos!F188,",",""),".",","))</f>
        <v>399</v>
      </c>
      <c r="G188" s="5">
        <f>VALUE(SUBSTITUTE(SUBSTITUTE(dadosbrutos!G188,",",""),".",","))</f>
        <v>399</v>
      </c>
      <c r="H188" s="5">
        <f>Tabela2[[#This Row],[Total Revenue]]-(Tabela2[[#This Row],[Units Sold]]*Tabela2[[#This Row],[Unit Price]])</f>
        <v>0</v>
      </c>
      <c r="I188" t="s">
        <v>11</v>
      </c>
      <c r="J188" t="s">
        <v>12</v>
      </c>
    </row>
    <row r="189" spans="1:10" x14ac:dyDescent="0.2">
      <c r="A189">
        <v>10188</v>
      </c>
      <c r="B189" s="2">
        <v>45479</v>
      </c>
      <c r="C189" s="1" t="s">
        <v>13</v>
      </c>
      <c r="D189" s="1" t="s">
        <v>206</v>
      </c>
      <c r="E189" s="6">
        <v>2</v>
      </c>
      <c r="F189" s="5">
        <f>VALUE(SUBSTITUTE(SUBSTITUTE(dadosbrutos!F189,",",""),".",","))</f>
        <v>199</v>
      </c>
      <c r="G189" s="5">
        <f>VALUE(SUBSTITUTE(SUBSTITUTE(dadosbrutos!G189,",",""),".",","))</f>
        <v>398</v>
      </c>
      <c r="H189" s="5">
        <f>Tabela2[[#This Row],[Total Revenue]]-(Tabela2[[#This Row],[Units Sold]]*Tabela2[[#This Row],[Unit Price]])</f>
        <v>0</v>
      </c>
      <c r="I189" t="s">
        <v>15</v>
      </c>
      <c r="J189" t="s">
        <v>16</v>
      </c>
    </row>
    <row r="190" spans="1:10" x14ac:dyDescent="0.2">
      <c r="A190">
        <v>10189</v>
      </c>
      <c r="B190" s="2">
        <v>45480</v>
      </c>
      <c r="C190" s="1" t="s">
        <v>17</v>
      </c>
      <c r="D190" s="1" t="s">
        <v>207</v>
      </c>
      <c r="E190" s="6">
        <v>4</v>
      </c>
      <c r="F190" s="5">
        <f>VALUE(SUBSTITUTE(SUBSTITUTE(dadosbrutos!F190,",",""),".",","))</f>
        <v>34.99</v>
      </c>
      <c r="G190" s="5">
        <f>VALUE(SUBSTITUTE(SUBSTITUTE(dadosbrutos!G190,",",""),".",","))</f>
        <v>139.96</v>
      </c>
      <c r="H190" s="5">
        <f>Tabela2[[#This Row],[Total Revenue]]-(Tabela2[[#This Row],[Units Sold]]*Tabela2[[#This Row],[Unit Price]])</f>
        <v>0</v>
      </c>
      <c r="I190" t="s">
        <v>19</v>
      </c>
      <c r="J190" t="s">
        <v>20</v>
      </c>
    </row>
    <row r="191" spans="1:10" x14ac:dyDescent="0.2">
      <c r="A191">
        <v>10190</v>
      </c>
      <c r="B191" s="2">
        <v>45481</v>
      </c>
      <c r="C191" s="1" t="s">
        <v>21</v>
      </c>
      <c r="D191" s="1" t="s">
        <v>108</v>
      </c>
      <c r="E191" s="6">
        <v>3</v>
      </c>
      <c r="F191" s="5">
        <f>VALUE(SUBSTITUTE(SUBSTITUTE(dadosbrutos!F191,",",""),".",","))</f>
        <v>10.99</v>
      </c>
      <c r="G191" s="5">
        <f>VALUE(SUBSTITUTE(SUBSTITUTE(dadosbrutos!G191,",",""),".",","))</f>
        <v>32.97</v>
      </c>
      <c r="H191" s="5">
        <f>Tabela2[[#This Row],[Total Revenue]]-(Tabela2[[#This Row],[Units Sold]]*Tabela2[[#This Row],[Unit Price]])</f>
        <v>0</v>
      </c>
      <c r="I191" t="s">
        <v>11</v>
      </c>
      <c r="J191" t="s">
        <v>12</v>
      </c>
    </row>
    <row r="192" spans="1:10" x14ac:dyDescent="0.2">
      <c r="A192">
        <v>10191</v>
      </c>
      <c r="B192" s="2">
        <v>45482</v>
      </c>
      <c r="C192" s="1" t="s">
        <v>23</v>
      </c>
      <c r="D192" s="1" t="s">
        <v>208</v>
      </c>
      <c r="E192" s="6">
        <v>1</v>
      </c>
      <c r="F192" s="5">
        <f>VALUE(SUBSTITUTE(SUBSTITUTE(dadosbrutos!F192,",",""),".",","))</f>
        <v>18</v>
      </c>
      <c r="G192" s="5">
        <f>VALUE(SUBSTITUTE(SUBSTITUTE(dadosbrutos!G192,",",""),".",","))</f>
        <v>18</v>
      </c>
      <c r="H192" s="5">
        <f>Tabela2[[#This Row],[Total Revenue]]-(Tabela2[[#This Row],[Units Sold]]*Tabela2[[#This Row],[Unit Price]])</f>
        <v>0</v>
      </c>
      <c r="I192" t="s">
        <v>15</v>
      </c>
      <c r="J192" t="s">
        <v>16</v>
      </c>
    </row>
    <row r="193" spans="1:10" x14ac:dyDescent="0.2">
      <c r="A193">
        <v>10192</v>
      </c>
      <c r="B193" s="2">
        <v>45483</v>
      </c>
      <c r="C193" s="1" t="s">
        <v>25</v>
      </c>
      <c r="D193" s="1" t="s">
        <v>209</v>
      </c>
      <c r="E193" s="6">
        <v>1</v>
      </c>
      <c r="F193" s="5">
        <f>VALUE(SUBSTITUTE(SUBSTITUTE(dadosbrutos!F193,",",""),".",","))</f>
        <v>169.95</v>
      </c>
      <c r="G193" s="5">
        <f>VALUE(SUBSTITUTE(SUBSTITUTE(dadosbrutos!G193,",",""),".",","))</f>
        <v>169.95</v>
      </c>
      <c r="H193" s="5">
        <f>Tabela2[[#This Row],[Total Revenue]]-(Tabela2[[#This Row],[Units Sold]]*Tabela2[[#This Row],[Unit Price]])</f>
        <v>0</v>
      </c>
      <c r="I193" t="s">
        <v>19</v>
      </c>
      <c r="J193" t="s">
        <v>12</v>
      </c>
    </row>
    <row r="194" spans="1:10" x14ac:dyDescent="0.2">
      <c r="A194">
        <v>10193</v>
      </c>
      <c r="B194" s="2">
        <v>45484</v>
      </c>
      <c r="C194" s="1" t="s">
        <v>9</v>
      </c>
      <c r="D194" s="1" t="s">
        <v>210</v>
      </c>
      <c r="E194" s="6">
        <v>1</v>
      </c>
      <c r="F194" s="5">
        <f>VALUE(SUBSTITUTE(SUBSTITUTE(dadosbrutos!F194,",",""),".",","))</f>
        <v>199.99</v>
      </c>
      <c r="G194" s="5">
        <f>VALUE(SUBSTITUTE(SUBSTITUTE(dadosbrutos!G194,",",""),".",","))</f>
        <v>199.99</v>
      </c>
      <c r="H194" s="5">
        <f>Tabela2[[#This Row],[Total Revenue]]-(Tabela2[[#This Row],[Units Sold]]*Tabela2[[#This Row],[Unit Price]])</f>
        <v>0</v>
      </c>
      <c r="I194" t="s">
        <v>11</v>
      </c>
      <c r="J194" t="s">
        <v>12</v>
      </c>
    </row>
    <row r="195" spans="1:10" x14ac:dyDescent="0.2">
      <c r="A195">
        <v>10194</v>
      </c>
      <c r="B195" s="2">
        <v>45485</v>
      </c>
      <c r="C195" s="1" t="s">
        <v>13</v>
      </c>
      <c r="D195" s="1" t="s">
        <v>211</v>
      </c>
      <c r="E195" s="6">
        <v>1</v>
      </c>
      <c r="F195" s="5">
        <f>VALUE(SUBSTITUTE(SUBSTITUTE(dadosbrutos!F195,",",""),".",","))</f>
        <v>199.95</v>
      </c>
      <c r="G195" s="5">
        <f>VALUE(SUBSTITUTE(SUBSTITUTE(dadosbrutos!G195,",",""),".",","))</f>
        <v>199.95</v>
      </c>
      <c r="H195" s="5">
        <f>Tabela2[[#This Row],[Total Revenue]]-(Tabela2[[#This Row],[Units Sold]]*Tabela2[[#This Row],[Unit Price]])</f>
        <v>0</v>
      </c>
      <c r="I195" t="s">
        <v>15</v>
      </c>
      <c r="J195" t="s">
        <v>16</v>
      </c>
    </row>
    <row r="196" spans="1:10" x14ac:dyDescent="0.2">
      <c r="A196">
        <v>10195</v>
      </c>
      <c r="B196" s="2">
        <v>45486</v>
      </c>
      <c r="C196" s="1" t="s">
        <v>17</v>
      </c>
      <c r="D196" s="1" t="s">
        <v>212</v>
      </c>
      <c r="E196" s="6">
        <v>2</v>
      </c>
      <c r="F196" s="5">
        <f>VALUE(SUBSTITUTE(SUBSTITUTE(dadosbrutos!F196,",",""),".",","))</f>
        <v>179.99</v>
      </c>
      <c r="G196" s="5">
        <f>VALUE(SUBSTITUTE(SUBSTITUTE(dadosbrutos!G196,",",""),".",","))</f>
        <v>359.98</v>
      </c>
      <c r="H196" s="5">
        <f>Tabela2[[#This Row],[Total Revenue]]-(Tabela2[[#This Row],[Units Sold]]*Tabela2[[#This Row],[Unit Price]])</f>
        <v>0</v>
      </c>
      <c r="I196" t="s">
        <v>19</v>
      </c>
      <c r="J196" t="s">
        <v>20</v>
      </c>
    </row>
    <row r="197" spans="1:10" x14ac:dyDescent="0.2">
      <c r="A197">
        <v>10196</v>
      </c>
      <c r="B197" s="2">
        <v>45487</v>
      </c>
      <c r="C197" s="1" t="s">
        <v>21</v>
      </c>
      <c r="D197" s="1" t="s">
        <v>213</v>
      </c>
      <c r="E197" s="6">
        <v>2</v>
      </c>
      <c r="F197" s="5">
        <f>VALUE(SUBSTITUTE(SUBSTITUTE(dadosbrutos!F197,",",""),".",","))</f>
        <v>11.99</v>
      </c>
      <c r="G197" s="5">
        <f>VALUE(SUBSTITUTE(SUBSTITUTE(dadosbrutos!G197,",",""),".",","))</f>
        <v>23.98</v>
      </c>
      <c r="H197" s="5">
        <f>Tabela2[[#This Row],[Total Revenue]]-(Tabela2[[#This Row],[Units Sold]]*Tabela2[[#This Row],[Unit Price]])</f>
        <v>0</v>
      </c>
      <c r="I197" t="s">
        <v>11</v>
      </c>
      <c r="J197" t="s">
        <v>12</v>
      </c>
    </row>
    <row r="198" spans="1:10" x14ac:dyDescent="0.2">
      <c r="A198">
        <v>10197</v>
      </c>
      <c r="B198" s="2">
        <v>45488</v>
      </c>
      <c r="C198" s="1" t="s">
        <v>23</v>
      </c>
      <c r="D198" s="1" t="s">
        <v>214</v>
      </c>
      <c r="E198" s="6">
        <v>1</v>
      </c>
      <c r="F198" s="5">
        <f>VALUE(SUBSTITUTE(SUBSTITUTE(dadosbrutos!F198,",",""),".",","))</f>
        <v>125</v>
      </c>
      <c r="G198" s="5">
        <f>VALUE(SUBSTITUTE(SUBSTITUTE(dadosbrutos!G198,",",""),".",","))</f>
        <v>125</v>
      </c>
      <c r="H198" s="5">
        <f>Tabela2[[#This Row],[Total Revenue]]-(Tabela2[[#This Row],[Units Sold]]*Tabela2[[#This Row],[Unit Price]])</f>
        <v>0</v>
      </c>
      <c r="I198" t="s">
        <v>15</v>
      </c>
      <c r="J198" t="s">
        <v>16</v>
      </c>
    </row>
    <row r="199" spans="1:10" x14ac:dyDescent="0.2">
      <c r="A199">
        <v>10198</v>
      </c>
      <c r="B199" s="2">
        <v>45489</v>
      </c>
      <c r="C199" s="1" t="s">
        <v>25</v>
      </c>
      <c r="D199" s="1" t="s">
        <v>215</v>
      </c>
      <c r="E199" s="6">
        <v>1</v>
      </c>
      <c r="F199" s="5">
        <f>VALUE(SUBSTITUTE(SUBSTITUTE(dadosbrutos!F199,",",""),".",","))</f>
        <v>449.99</v>
      </c>
      <c r="G199" s="5">
        <f>VALUE(SUBSTITUTE(SUBSTITUTE(dadosbrutos!G199,",",""),".",","))</f>
        <v>449.99</v>
      </c>
      <c r="H199" s="5">
        <f>Tabela2[[#This Row],[Total Revenue]]-(Tabela2[[#This Row],[Units Sold]]*Tabela2[[#This Row],[Unit Price]])</f>
        <v>0</v>
      </c>
      <c r="I199" t="s">
        <v>19</v>
      </c>
      <c r="J199" t="s">
        <v>12</v>
      </c>
    </row>
    <row r="200" spans="1:10" x14ac:dyDescent="0.2">
      <c r="A200">
        <v>10199</v>
      </c>
      <c r="B200" s="2">
        <v>45490</v>
      </c>
      <c r="C200" s="1" t="s">
        <v>9</v>
      </c>
      <c r="D200" s="1" t="s">
        <v>216</v>
      </c>
      <c r="E200" s="6">
        <v>2</v>
      </c>
      <c r="F200" s="5">
        <f>VALUE(SUBSTITUTE(SUBSTITUTE(dadosbrutos!F200,",",""),".",","))</f>
        <v>179</v>
      </c>
      <c r="G200" s="5">
        <f>VALUE(SUBSTITUTE(SUBSTITUTE(dadosbrutos!G200,",",""),".",","))</f>
        <v>358</v>
      </c>
      <c r="H200" s="5">
        <f>Tabela2[[#This Row],[Total Revenue]]-(Tabela2[[#This Row],[Units Sold]]*Tabela2[[#This Row],[Unit Price]])</f>
        <v>0</v>
      </c>
      <c r="I200" t="s">
        <v>11</v>
      </c>
      <c r="J200" t="s">
        <v>12</v>
      </c>
    </row>
    <row r="201" spans="1:10" x14ac:dyDescent="0.2">
      <c r="A201">
        <v>10200</v>
      </c>
      <c r="B201" s="2">
        <v>45491</v>
      </c>
      <c r="C201" s="1" t="s">
        <v>13</v>
      </c>
      <c r="D201" s="1" t="s">
        <v>217</v>
      </c>
      <c r="E201" s="6">
        <v>1</v>
      </c>
      <c r="F201" s="5">
        <f>VALUE(SUBSTITUTE(SUBSTITUTE(dadosbrutos!F201,",",""),".",","))</f>
        <v>99.95</v>
      </c>
      <c r="G201" s="5">
        <f>VALUE(SUBSTITUTE(SUBSTITUTE(dadosbrutos!G201,",",""),".",","))</f>
        <v>99.95</v>
      </c>
      <c r="H201" s="5">
        <f>Tabela2[[#This Row],[Total Revenue]]-(Tabela2[[#This Row],[Units Sold]]*Tabela2[[#This Row],[Unit Price]])</f>
        <v>0</v>
      </c>
      <c r="I201" t="s">
        <v>15</v>
      </c>
      <c r="J201" t="s">
        <v>16</v>
      </c>
    </row>
    <row r="202" spans="1:10" x14ac:dyDescent="0.2">
      <c r="A202">
        <v>10201</v>
      </c>
      <c r="B202" s="2">
        <v>45492</v>
      </c>
      <c r="C202" s="1" t="s">
        <v>17</v>
      </c>
      <c r="D202" s="1" t="s">
        <v>218</v>
      </c>
      <c r="E202" s="6">
        <v>3</v>
      </c>
      <c r="F202" s="5">
        <f>VALUE(SUBSTITUTE(SUBSTITUTE(dadosbrutos!F202,",",""),".",","))</f>
        <v>59.99</v>
      </c>
      <c r="G202" s="5">
        <f>VALUE(SUBSTITUTE(SUBSTITUTE(dadosbrutos!G202,",",""),".",","))</f>
        <v>179.97</v>
      </c>
      <c r="H202" s="5">
        <f>Tabela2[[#This Row],[Total Revenue]]-(Tabela2[[#This Row],[Units Sold]]*Tabela2[[#This Row],[Unit Price]])</f>
        <v>0</v>
      </c>
      <c r="I202" t="s">
        <v>19</v>
      </c>
      <c r="J202" t="s">
        <v>20</v>
      </c>
    </row>
    <row r="203" spans="1:10" x14ac:dyDescent="0.2">
      <c r="A203">
        <v>10202</v>
      </c>
      <c r="B203" s="2">
        <v>45493</v>
      </c>
      <c r="C203" s="1" t="s">
        <v>21</v>
      </c>
      <c r="D203" s="1" t="s">
        <v>219</v>
      </c>
      <c r="E203" s="6">
        <v>2</v>
      </c>
      <c r="F203" s="5">
        <f>VALUE(SUBSTITUTE(SUBSTITUTE(dadosbrutos!F203,",",""),".",","))</f>
        <v>14.99</v>
      </c>
      <c r="G203" s="5">
        <f>VALUE(SUBSTITUTE(SUBSTITUTE(dadosbrutos!G203,",",""),".",","))</f>
        <v>29.98</v>
      </c>
      <c r="H203" s="5">
        <f>Tabela2[[#This Row],[Total Revenue]]-(Tabela2[[#This Row],[Units Sold]]*Tabela2[[#This Row],[Unit Price]])</f>
        <v>0</v>
      </c>
      <c r="I203" t="s">
        <v>11</v>
      </c>
      <c r="J203" t="s">
        <v>12</v>
      </c>
    </row>
    <row r="204" spans="1:10" x14ac:dyDescent="0.2">
      <c r="A204">
        <v>10203</v>
      </c>
      <c r="B204" s="2">
        <v>45494</v>
      </c>
      <c r="C204" s="1" t="s">
        <v>23</v>
      </c>
      <c r="D204" s="1" t="s">
        <v>220</v>
      </c>
      <c r="E204" s="6">
        <v>1</v>
      </c>
      <c r="F204" s="5">
        <f>VALUE(SUBSTITUTE(SUBSTITUTE(dadosbrutos!F204,",",""),".",","))</f>
        <v>52</v>
      </c>
      <c r="G204" s="5">
        <f>VALUE(SUBSTITUTE(SUBSTITUTE(dadosbrutos!G204,",",""),".",","))</f>
        <v>52</v>
      </c>
      <c r="H204" s="5">
        <f>Tabela2[[#This Row],[Total Revenue]]-(Tabela2[[#This Row],[Units Sold]]*Tabela2[[#This Row],[Unit Price]])</f>
        <v>0</v>
      </c>
      <c r="I204" t="s">
        <v>15</v>
      </c>
      <c r="J204" t="s">
        <v>16</v>
      </c>
    </row>
    <row r="205" spans="1:10" x14ac:dyDescent="0.2">
      <c r="A205">
        <v>10204</v>
      </c>
      <c r="B205" s="2">
        <v>45495</v>
      </c>
      <c r="C205" s="1" t="s">
        <v>25</v>
      </c>
      <c r="D205" s="1" t="s">
        <v>221</v>
      </c>
      <c r="E205" s="6">
        <v>1</v>
      </c>
      <c r="F205" s="5">
        <f>VALUE(SUBSTITUTE(SUBSTITUTE(dadosbrutos!F205,",",""),".",","))</f>
        <v>399.99</v>
      </c>
      <c r="G205" s="5">
        <f>VALUE(SUBSTITUTE(SUBSTITUTE(dadosbrutos!G205,",",""),".",","))</f>
        <v>399.99</v>
      </c>
      <c r="H205" s="5">
        <f>Tabela2[[#This Row],[Total Revenue]]-(Tabela2[[#This Row],[Units Sold]]*Tabela2[[#This Row],[Unit Price]])</f>
        <v>0</v>
      </c>
      <c r="I205" t="s">
        <v>19</v>
      </c>
      <c r="J205" t="s">
        <v>12</v>
      </c>
    </row>
    <row r="206" spans="1:10" x14ac:dyDescent="0.2">
      <c r="A206">
        <v>10205</v>
      </c>
      <c r="B206" s="2">
        <v>45496</v>
      </c>
      <c r="C206" s="1" t="s">
        <v>9</v>
      </c>
      <c r="D206" s="1" t="s">
        <v>222</v>
      </c>
      <c r="E206" s="6">
        <v>1</v>
      </c>
      <c r="F206" s="5">
        <f>VALUE(SUBSTITUTE(SUBSTITUTE(dadosbrutos!F206,",",""),".",","))</f>
        <v>299.99</v>
      </c>
      <c r="G206" s="5">
        <f>VALUE(SUBSTITUTE(SUBSTITUTE(dadosbrutos!G206,",",""),".",","))</f>
        <v>299.99</v>
      </c>
      <c r="H206" s="5">
        <f>Tabela2[[#This Row],[Total Revenue]]-(Tabela2[[#This Row],[Units Sold]]*Tabela2[[#This Row],[Unit Price]])</f>
        <v>0</v>
      </c>
      <c r="I206" t="s">
        <v>11</v>
      </c>
      <c r="J206" t="s">
        <v>12</v>
      </c>
    </row>
    <row r="207" spans="1:10" x14ac:dyDescent="0.2">
      <c r="A207">
        <v>10206</v>
      </c>
      <c r="B207" s="2">
        <v>45497</v>
      </c>
      <c r="C207" s="1" t="s">
        <v>13</v>
      </c>
      <c r="D207" s="1" t="s">
        <v>223</v>
      </c>
      <c r="E207" s="6">
        <v>1</v>
      </c>
      <c r="F207" s="5">
        <f>VALUE(SUBSTITUTE(SUBSTITUTE(dadosbrutos!F207,",",""),".",","))</f>
        <v>379.99</v>
      </c>
      <c r="G207" s="5">
        <f>VALUE(SUBSTITUTE(SUBSTITUTE(dadosbrutos!G207,",",""),".",","))</f>
        <v>379.99</v>
      </c>
      <c r="H207" s="5">
        <f>Tabela2[[#This Row],[Total Revenue]]-(Tabela2[[#This Row],[Units Sold]]*Tabela2[[#This Row],[Unit Price]])</f>
        <v>0</v>
      </c>
      <c r="I207" t="s">
        <v>15</v>
      </c>
      <c r="J207" t="s">
        <v>16</v>
      </c>
    </row>
    <row r="208" spans="1:10" x14ac:dyDescent="0.2">
      <c r="A208">
        <v>10207</v>
      </c>
      <c r="B208" s="2">
        <v>45498</v>
      </c>
      <c r="C208" s="1" t="s">
        <v>17</v>
      </c>
      <c r="D208" s="1" t="s">
        <v>224</v>
      </c>
      <c r="E208" s="6">
        <v>2</v>
      </c>
      <c r="F208" s="5">
        <f>VALUE(SUBSTITUTE(SUBSTITUTE(dadosbrutos!F208,",",""),".",","))</f>
        <v>98</v>
      </c>
      <c r="G208" s="5">
        <f>VALUE(SUBSTITUTE(SUBSTITUTE(dadosbrutos!G208,",",""),".",","))</f>
        <v>196</v>
      </c>
      <c r="H208" s="5">
        <f>Tabela2[[#This Row],[Total Revenue]]-(Tabela2[[#This Row],[Units Sold]]*Tabela2[[#This Row],[Unit Price]])</f>
        <v>0</v>
      </c>
      <c r="I208" t="s">
        <v>19</v>
      </c>
      <c r="J208" t="s">
        <v>20</v>
      </c>
    </row>
    <row r="209" spans="1:10" x14ac:dyDescent="0.2">
      <c r="A209">
        <v>10208</v>
      </c>
      <c r="B209" s="2">
        <v>45499</v>
      </c>
      <c r="C209" s="1" t="s">
        <v>21</v>
      </c>
      <c r="D209" s="1" t="s">
        <v>225</v>
      </c>
      <c r="E209" s="6">
        <v>3</v>
      </c>
      <c r="F209" s="5">
        <f>VALUE(SUBSTITUTE(SUBSTITUTE(dadosbrutos!F209,",",""),".",","))</f>
        <v>16.989999999999998</v>
      </c>
      <c r="G209" s="5">
        <f>VALUE(SUBSTITUTE(SUBSTITUTE(dadosbrutos!G209,",",""),".",","))</f>
        <v>50.97</v>
      </c>
      <c r="H209" s="5">
        <f>Tabela2[[#This Row],[Total Revenue]]-(Tabela2[[#This Row],[Units Sold]]*Tabela2[[#This Row],[Unit Price]])</f>
        <v>0</v>
      </c>
      <c r="I209" t="s">
        <v>11</v>
      </c>
      <c r="J209" t="s">
        <v>12</v>
      </c>
    </row>
    <row r="210" spans="1:10" x14ac:dyDescent="0.2">
      <c r="A210">
        <v>10209</v>
      </c>
      <c r="B210" s="2">
        <v>45500</v>
      </c>
      <c r="C210" s="1" t="s">
        <v>23</v>
      </c>
      <c r="D210" s="1" t="s">
        <v>226</v>
      </c>
      <c r="E210" s="6">
        <v>1</v>
      </c>
      <c r="F210" s="5">
        <f>VALUE(SUBSTITUTE(SUBSTITUTE(dadosbrutos!F210,",",""),".",","))</f>
        <v>79</v>
      </c>
      <c r="G210" s="5">
        <f>VALUE(SUBSTITUTE(SUBSTITUTE(dadosbrutos!G210,",",""),".",","))</f>
        <v>79</v>
      </c>
      <c r="H210" s="5">
        <f>Tabela2[[#This Row],[Total Revenue]]-(Tabela2[[#This Row],[Units Sold]]*Tabela2[[#This Row],[Unit Price]])</f>
        <v>0</v>
      </c>
      <c r="I210" t="s">
        <v>15</v>
      </c>
      <c r="J210" t="s">
        <v>16</v>
      </c>
    </row>
    <row r="211" spans="1:10" x14ac:dyDescent="0.2">
      <c r="A211">
        <v>10210</v>
      </c>
      <c r="B211" s="2">
        <v>45501</v>
      </c>
      <c r="C211" s="1" t="s">
        <v>25</v>
      </c>
      <c r="D211" s="1" t="s">
        <v>227</v>
      </c>
      <c r="E211" s="6">
        <v>1</v>
      </c>
      <c r="F211" s="5">
        <f>VALUE(SUBSTITUTE(SUBSTITUTE(dadosbrutos!F211,",",""),".",","))</f>
        <v>129</v>
      </c>
      <c r="G211" s="5">
        <f>VALUE(SUBSTITUTE(SUBSTITUTE(dadosbrutos!G211,",",""),".",","))</f>
        <v>129</v>
      </c>
      <c r="H211" s="5">
        <f>Tabela2[[#This Row],[Total Revenue]]-(Tabela2[[#This Row],[Units Sold]]*Tabela2[[#This Row],[Unit Price]])</f>
        <v>0</v>
      </c>
      <c r="I211" t="s">
        <v>19</v>
      </c>
      <c r="J211" t="s">
        <v>12</v>
      </c>
    </row>
    <row r="212" spans="1:10" x14ac:dyDescent="0.2">
      <c r="A212">
        <v>10211</v>
      </c>
      <c r="B212" s="2">
        <v>45502</v>
      </c>
      <c r="C212" s="1" t="s">
        <v>9</v>
      </c>
      <c r="D212" s="1" t="s">
        <v>228</v>
      </c>
      <c r="E212" s="6">
        <v>1</v>
      </c>
      <c r="F212" s="5">
        <f>VALUE(SUBSTITUTE(SUBSTITUTE(dadosbrutos!F212,",",""),".",","))</f>
        <v>749.99</v>
      </c>
      <c r="G212" s="5">
        <f>VALUE(SUBSTITUTE(SUBSTITUTE(dadosbrutos!G212,",",""),".",","))</f>
        <v>749.99</v>
      </c>
      <c r="H212" s="5">
        <f>Tabela2[[#This Row],[Total Revenue]]-(Tabela2[[#This Row],[Units Sold]]*Tabela2[[#This Row],[Unit Price]])</f>
        <v>0</v>
      </c>
      <c r="I212" t="s">
        <v>11</v>
      </c>
      <c r="J212" t="s">
        <v>12</v>
      </c>
    </row>
    <row r="213" spans="1:10" x14ac:dyDescent="0.2">
      <c r="A213">
        <v>10212</v>
      </c>
      <c r="B213" s="2">
        <v>45503</v>
      </c>
      <c r="C213" s="1" t="s">
        <v>13</v>
      </c>
      <c r="D213" s="1" t="s">
        <v>34</v>
      </c>
      <c r="E213" s="6">
        <v>2</v>
      </c>
      <c r="F213" s="5">
        <f>VALUE(SUBSTITUTE(SUBSTITUTE(dadosbrutos!F213,",",""),".",","))</f>
        <v>169.99</v>
      </c>
      <c r="G213" s="5">
        <f>VALUE(SUBSTITUTE(SUBSTITUTE(dadosbrutos!G213,",",""),".",","))</f>
        <v>339.98</v>
      </c>
      <c r="H213" s="5">
        <f>Tabela2[[#This Row],[Total Revenue]]-(Tabela2[[#This Row],[Units Sold]]*Tabela2[[#This Row],[Unit Price]])</f>
        <v>0</v>
      </c>
      <c r="I213" t="s">
        <v>15</v>
      </c>
      <c r="J213" t="s">
        <v>16</v>
      </c>
    </row>
    <row r="214" spans="1:10" x14ac:dyDescent="0.2">
      <c r="A214">
        <v>10213</v>
      </c>
      <c r="B214" s="2">
        <v>45504</v>
      </c>
      <c r="C214" s="1" t="s">
        <v>17</v>
      </c>
      <c r="D214" s="1" t="s">
        <v>229</v>
      </c>
      <c r="E214" s="6">
        <v>4</v>
      </c>
      <c r="F214" s="5">
        <f>VALUE(SUBSTITUTE(SUBSTITUTE(dadosbrutos!F214,",",""),".",","))</f>
        <v>9.9</v>
      </c>
      <c r="G214" s="5">
        <f>VALUE(SUBSTITUTE(SUBSTITUTE(dadosbrutos!G214,",",""),".",","))</f>
        <v>39.6</v>
      </c>
      <c r="H214" s="5">
        <f>Tabela2[[#This Row],[Total Revenue]]-(Tabela2[[#This Row],[Units Sold]]*Tabela2[[#This Row],[Unit Price]])</f>
        <v>0</v>
      </c>
      <c r="I214" t="s">
        <v>19</v>
      </c>
      <c r="J214" t="s">
        <v>20</v>
      </c>
    </row>
    <row r="215" spans="1:10" x14ac:dyDescent="0.2">
      <c r="A215">
        <v>10214</v>
      </c>
      <c r="B215" s="2">
        <v>45505</v>
      </c>
      <c r="C215" s="1" t="s">
        <v>21</v>
      </c>
      <c r="D215" s="1" t="s">
        <v>190</v>
      </c>
      <c r="E215" s="6">
        <v>3</v>
      </c>
      <c r="F215" s="5">
        <f>VALUE(SUBSTITUTE(SUBSTITUTE(dadosbrutos!F215,",",""),".",","))</f>
        <v>10.99</v>
      </c>
      <c r="G215" s="5">
        <f>VALUE(SUBSTITUTE(SUBSTITUTE(dadosbrutos!G215,",",""),".",","))</f>
        <v>32.97</v>
      </c>
      <c r="H215" s="5">
        <f>Tabela2[[#This Row],[Total Revenue]]-(Tabela2[[#This Row],[Units Sold]]*Tabela2[[#This Row],[Unit Price]])</f>
        <v>0</v>
      </c>
      <c r="I215" t="s">
        <v>11</v>
      </c>
      <c r="J215" t="s">
        <v>12</v>
      </c>
    </row>
    <row r="216" spans="1:10" x14ac:dyDescent="0.2">
      <c r="A216">
        <v>10215</v>
      </c>
      <c r="B216" s="2">
        <v>45506</v>
      </c>
      <c r="C216" s="1" t="s">
        <v>23</v>
      </c>
      <c r="D216" s="1" t="s">
        <v>230</v>
      </c>
      <c r="E216" s="6">
        <v>2</v>
      </c>
      <c r="F216" s="5">
        <f>VALUE(SUBSTITUTE(SUBSTITUTE(dadosbrutos!F216,",",""),".",","))</f>
        <v>29</v>
      </c>
      <c r="G216" s="5">
        <f>VALUE(SUBSTITUTE(SUBSTITUTE(dadosbrutos!G216,",",""),".",","))</f>
        <v>58</v>
      </c>
      <c r="H216" s="5">
        <f>Tabela2[[#This Row],[Total Revenue]]-(Tabela2[[#This Row],[Units Sold]]*Tabela2[[#This Row],[Unit Price]])</f>
        <v>0</v>
      </c>
      <c r="I216" t="s">
        <v>15</v>
      </c>
      <c r="J216" t="s">
        <v>16</v>
      </c>
    </row>
    <row r="217" spans="1:10" x14ac:dyDescent="0.2">
      <c r="A217">
        <v>10216</v>
      </c>
      <c r="B217" s="2">
        <v>45507</v>
      </c>
      <c r="C217" s="1" t="s">
        <v>25</v>
      </c>
      <c r="D217" s="1" t="s">
        <v>231</v>
      </c>
      <c r="E217" s="6">
        <v>1</v>
      </c>
      <c r="F217" s="5">
        <f>VALUE(SUBSTITUTE(SUBSTITUTE(dadosbrutos!F217,",",""),".",","))</f>
        <v>349.99</v>
      </c>
      <c r="G217" s="5">
        <f>VALUE(SUBSTITUTE(SUBSTITUTE(dadosbrutos!G217,",",""),".",","))</f>
        <v>349.99</v>
      </c>
      <c r="H217" s="5">
        <f>Tabela2[[#This Row],[Total Revenue]]-(Tabela2[[#This Row],[Units Sold]]*Tabela2[[#This Row],[Unit Price]])</f>
        <v>0</v>
      </c>
      <c r="I217" t="s">
        <v>19</v>
      </c>
      <c r="J217" t="s">
        <v>12</v>
      </c>
    </row>
    <row r="218" spans="1:10" x14ac:dyDescent="0.2">
      <c r="A218">
        <v>10217</v>
      </c>
      <c r="B218" s="2">
        <v>45508</v>
      </c>
      <c r="C218" s="1" t="s">
        <v>9</v>
      </c>
      <c r="D218" s="1" t="s">
        <v>232</v>
      </c>
      <c r="E218" s="6">
        <v>1</v>
      </c>
      <c r="F218" s="5">
        <f>VALUE(SUBSTITUTE(SUBSTITUTE(dadosbrutos!F218,",",""),".",","))</f>
        <v>2399</v>
      </c>
      <c r="G218" s="5">
        <f>VALUE(SUBSTITUTE(SUBSTITUTE(dadosbrutos!G218,",",""),".",","))</f>
        <v>2399</v>
      </c>
      <c r="H218" s="5">
        <f>Tabela2[[#This Row],[Total Revenue]]-(Tabela2[[#This Row],[Units Sold]]*Tabela2[[#This Row],[Unit Price]])</f>
        <v>0</v>
      </c>
      <c r="I218" t="s">
        <v>11</v>
      </c>
      <c r="J218" t="s">
        <v>12</v>
      </c>
    </row>
    <row r="219" spans="1:10" x14ac:dyDescent="0.2">
      <c r="A219">
        <v>10218</v>
      </c>
      <c r="B219" s="2">
        <v>45509</v>
      </c>
      <c r="C219" s="1" t="s">
        <v>13</v>
      </c>
      <c r="D219" s="1" t="s">
        <v>233</v>
      </c>
      <c r="E219" s="6">
        <v>1</v>
      </c>
      <c r="F219" s="5">
        <f>VALUE(SUBSTITUTE(SUBSTITUTE(dadosbrutos!F219,",",""),".",","))</f>
        <v>449.99</v>
      </c>
      <c r="G219" s="5">
        <f>VALUE(SUBSTITUTE(SUBSTITUTE(dadosbrutos!G219,",",""),".",","))</f>
        <v>449.99</v>
      </c>
      <c r="H219" s="5">
        <f>Tabela2[[#This Row],[Total Revenue]]-(Tabela2[[#This Row],[Units Sold]]*Tabela2[[#This Row],[Unit Price]])</f>
        <v>0</v>
      </c>
      <c r="I219" t="s">
        <v>15</v>
      </c>
      <c r="J219" t="s">
        <v>16</v>
      </c>
    </row>
    <row r="220" spans="1:10" x14ac:dyDescent="0.2">
      <c r="A220">
        <v>10219</v>
      </c>
      <c r="B220" s="2">
        <v>45510</v>
      </c>
      <c r="C220" s="1" t="s">
        <v>17</v>
      </c>
      <c r="D220" s="1" t="s">
        <v>234</v>
      </c>
      <c r="E220" s="6">
        <v>3</v>
      </c>
      <c r="F220" s="5">
        <f>VALUE(SUBSTITUTE(SUBSTITUTE(dadosbrutos!F220,",",""),".",","))</f>
        <v>49.99</v>
      </c>
      <c r="G220" s="5">
        <f>VALUE(SUBSTITUTE(SUBSTITUTE(dadosbrutos!G220,",",""),".",","))</f>
        <v>149.97</v>
      </c>
      <c r="H220" s="5">
        <f>Tabela2[[#This Row],[Total Revenue]]-(Tabela2[[#This Row],[Units Sold]]*Tabela2[[#This Row],[Unit Price]])</f>
        <v>0</v>
      </c>
      <c r="I220" t="s">
        <v>19</v>
      </c>
      <c r="J220" t="s">
        <v>20</v>
      </c>
    </row>
    <row r="221" spans="1:10" x14ac:dyDescent="0.2">
      <c r="A221">
        <v>10220</v>
      </c>
      <c r="B221" s="2">
        <v>45511</v>
      </c>
      <c r="C221" s="1" t="s">
        <v>21</v>
      </c>
      <c r="D221" s="1" t="s">
        <v>235</v>
      </c>
      <c r="E221" s="6">
        <v>2</v>
      </c>
      <c r="F221" s="5">
        <f>VALUE(SUBSTITUTE(SUBSTITUTE(dadosbrutos!F221,",",""),".",","))</f>
        <v>12.99</v>
      </c>
      <c r="G221" s="5">
        <f>VALUE(SUBSTITUTE(SUBSTITUTE(dadosbrutos!G221,",",""),".",","))</f>
        <v>25.98</v>
      </c>
      <c r="H221" s="5">
        <f>Tabela2[[#This Row],[Total Revenue]]-(Tabela2[[#This Row],[Units Sold]]*Tabela2[[#This Row],[Unit Price]])</f>
        <v>0</v>
      </c>
      <c r="I221" t="s">
        <v>11</v>
      </c>
      <c r="J221" t="s">
        <v>12</v>
      </c>
    </row>
    <row r="222" spans="1:10" x14ac:dyDescent="0.2">
      <c r="A222">
        <v>10221</v>
      </c>
      <c r="B222" s="2">
        <v>45512</v>
      </c>
      <c r="C222" s="1" t="s">
        <v>23</v>
      </c>
      <c r="D222" s="1" t="s">
        <v>236</v>
      </c>
      <c r="E222" s="6">
        <v>1</v>
      </c>
      <c r="F222" s="5">
        <f>VALUE(SUBSTITUTE(SUBSTITUTE(dadosbrutos!F222,",",""),".",","))</f>
        <v>27</v>
      </c>
      <c r="G222" s="5">
        <f>VALUE(SUBSTITUTE(SUBSTITUTE(dadosbrutos!G222,",",""),".",","))</f>
        <v>27</v>
      </c>
      <c r="H222" s="5">
        <f>Tabela2[[#This Row],[Total Revenue]]-(Tabela2[[#This Row],[Units Sold]]*Tabela2[[#This Row],[Unit Price]])</f>
        <v>0</v>
      </c>
      <c r="I222" t="s">
        <v>15</v>
      </c>
      <c r="J222" t="s">
        <v>16</v>
      </c>
    </row>
    <row r="223" spans="1:10" x14ac:dyDescent="0.2">
      <c r="A223">
        <v>10222</v>
      </c>
      <c r="B223" s="2">
        <v>45513</v>
      </c>
      <c r="C223" s="1" t="s">
        <v>25</v>
      </c>
      <c r="D223" s="1" t="s">
        <v>39</v>
      </c>
      <c r="E223" s="6">
        <v>1</v>
      </c>
      <c r="F223" s="5">
        <f>VALUE(SUBSTITUTE(SUBSTITUTE(dadosbrutos!F223,",",""),".",","))</f>
        <v>599.99</v>
      </c>
      <c r="G223" s="5">
        <f>VALUE(SUBSTITUTE(SUBSTITUTE(dadosbrutos!G223,",",""),".",","))</f>
        <v>599.99</v>
      </c>
      <c r="H223" s="5">
        <f>Tabela2[[#This Row],[Total Revenue]]-(Tabela2[[#This Row],[Units Sold]]*Tabela2[[#This Row],[Unit Price]])</f>
        <v>0</v>
      </c>
      <c r="I223" t="s">
        <v>19</v>
      </c>
      <c r="J223" t="s">
        <v>12</v>
      </c>
    </row>
    <row r="224" spans="1:10" x14ac:dyDescent="0.2">
      <c r="A224">
        <v>10223</v>
      </c>
      <c r="B224" s="2">
        <v>45514</v>
      </c>
      <c r="C224" s="1" t="s">
        <v>9</v>
      </c>
      <c r="D224" s="1" t="s">
        <v>237</v>
      </c>
      <c r="E224" s="6">
        <v>4</v>
      </c>
      <c r="F224" s="5">
        <f>VALUE(SUBSTITUTE(SUBSTITUTE(dadosbrutos!F224,",",""),".",","))</f>
        <v>49.99</v>
      </c>
      <c r="G224" s="5">
        <f>VALUE(SUBSTITUTE(SUBSTITUTE(dadosbrutos!G224,",",""),".",","))</f>
        <v>199.96</v>
      </c>
      <c r="H224" s="5">
        <f>Tabela2[[#This Row],[Total Revenue]]-(Tabela2[[#This Row],[Units Sold]]*Tabela2[[#This Row],[Unit Price]])</f>
        <v>0</v>
      </c>
      <c r="I224" t="s">
        <v>11</v>
      </c>
      <c r="J224" t="s">
        <v>12</v>
      </c>
    </row>
    <row r="225" spans="1:10" x14ac:dyDescent="0.2">
      <c r="A225">
        <v>10224</v>
      </c>
      <c r="B225" s="2">
        <v>45515</v>
      </c>
      <c r="C225" s="1" t="s">
        <v>13</v>
      </c>
      <c r="D225" s="1" t="s">
        <v>238</v>
      </c>
      <c r="E225" s="6">
        <v>2</v>
      </c>
      <c r="F225" s="5">
        <f>VALUE(SUBSTITUTE(SUBSTITUTE(dadosbrutos!F225,",",""),".",","))</f>
        <v>229.99</v>
      </c>
      <c r="G225" s="5">
        <f>VALUE(SUBSTITUTE(SUBSTITUTE(dadosbrutos!G225,",",""),".",","))</f>
        <v>459.98</v>
      </c>
      <c r="H225" s="5">
        <f>Tabela2[[#This Row],[Total Revenue]]-(Tabela2[[#This Row],[Units Sold]]*Tabela2[[#This Row],[Unit Price]])</f>
        <v>0</v>
      </c>
      <c r="I225" t="s">
        <v>15</v>
      </c>
      <c r="J225" t="s">
        <v>16</v>
      </c>
    </row>
    <row r="226" spans="1:10" x14ac:dyDescent="0.2">
      <c r="A226">
        <v>10225</v>
      </c>
      <c r="B226" s="2">
        <v>45516</v>
      </c>
      <c r="C226" s="1" t="s">
        <v>17</v>
      </c>
      <c r="D226" s="1" t="s">
        <v>239</v>
      </c>
      <c r="E226" s="6">
        <v>2</v>
      </c>
      <c r="F226" s="5">
        <f>VALUE(SUBSTITUTE(SUBSTITUTE(dadosbrutos!F226,",",""),".",","))</f>
        <v>44.99</v>
      </c>
      <c r="G226" s="5">
        <f>VALUE(SUBSTITUTE(SUBSTITUTE(dadosbrutos!G226,",",""),".",","))</f>
        <v>89.98</v>
      </c>
      <c r="H226" s="5">
        <f>Tabela2[[#This Row],[Total Revenue]]-(Tabela2[[#This Row],[Units Sold]]*Tabela2[[#This Row],[Unit Price]])</f>
        <v>0</v>
      </c>
      <c r="I226" t="s">
        <v>19</v>
      </c>
      <c r="J226" t="s">
        <v>20</v>
      </c>
    </row>
    <row r="227" spans="1:10" x14ac:dyDescent="0.2">
      <c r="A227">
        <v>10226</v>
      </c>
      <c r="B227" s="2">
        <v>45517</v>
      </c>
      <c r="C227" s="1" t="s">
        <v>21</v>
      </c>
      <c r="D227" s="1" t="s">
        <v>72</v>
      </c>
      <c r="E227" s="6">
        <v>3</v>
      </c>
      <c r="F227" s="5">
        <f>VALUE(SUBSTITUTE(SUBSTITUTE(dadosbrutos!F227,",",""),".",","))</f>
        <v>26.99</v>
      </c>
      <c r="G227" s="5">
        <f>VALUE(SUBSTITUTE(SUBSTITUTE(dadosbrutos!G227,",",""),".",","))</f>
        <v>80.97</v>
      </c>
      <c r="H227" s="5">
        <f>Tabela2[[#This Row],[Total Revenue]]-(Tabela2[[#This Row],[Units Sold]]*Tabela2[[#This Row],[Unit Price]])</f>
        <v>0</v>
      </c>
      <c r="I227" t="s">
        <v>11</v>
      </c>
      <c r="J227" t="s">
        <v>12</v>
      </c>
    </row>
    <row r="228" spans="1:10" x14ac:dyDescent="0.2">
      <c r="A228">
        <v>10227</v>
      </c>
      <c r="B228" s="2">
        <v>45518</v>
      </c>
      <c r="C228" s="1" t="s">
        <v>23</v>
      </c>
      <c r="D228" s="1" t="s">
        <v>240</v>
      </c>
      <c r="E228" s="6">
        <v>1</v>
      </c>
      <c r="F228" s="5">
        <f>VALUE(SUBSTITUTE(SUBSTITUTE(dadosbrutos!F228,",",""),".",","))</f>
        <v>6.7</v>
      </c>
      <c r="G228" s="5">
        <f>VALUE(SUBSTITUTE(SUBSTITUTE(dadosbrutos!G228,",",""),".",","))</f>
        <v>6.7</v>
      </c>
      <c r="H228" s="5">
        <f>Tabela2[[#This Row],[Total Revenue]]-(Tabela2[[#This Row],[Units Sold]]*Tabela2[[#This Row],[Unit Price]])</f>
        <v>0</v>
      </c>
      <c r="I228" t="s">
        <v>15</v>
      </c>
      <c r="J228" t="s">
        <v>16</v>
      </c>
    </row>
    <row r="229" spans="1:10" x14ac:dyDescent="0.2">
      <c r="A229">
        <v>10228</v>
      </c>
      <c r="B229" s="2">
        <v>45519</v>
      </c>
      <c r="C229" s="1" t="s">
        <v>25</v>
      </c>
      <c r="D229" s="1" t="s">
        <v>241</v>
      </c>
      <c r="E229" s="6">
        <v>2</v>
      </c>
      <c r="F229" s="5">
        <f>VALUE(SUBSTITUTE(SUBSTITUTE(dadosbrutos!F229,",",""),".",","))</f>
        <v>149.94999999999999</v>
      </c>
      <c r="G229" s="5">
        <f>VALUE(SUBSTITUTE(SUBSTITUTE(dadosbrutos!G229,",",""),".",","))</f>
        <v>299.89999999999998</v>
      </c>
      <c r="H229" s="5">
        <f>Tabela2[[#This Row],[Total Revenue]]-(Tabela2[[#This Row],[Units Sold]]*Tabela2[[#This Row],[Unit Price]])</f>
        <v>0</v>
      </c>
      <c r="I229" t="s">
        <v>19</v>
      </c>
      <c r="J229" t="s">
        <v>12</v>
      </c>
    </row>
    <row r="230" spans="1:10" x14ac:dyDescent="0.2">
      <c r="A230">
        <v>10229</v>
      </c>
      <c r="B230" s="2">
        <v>45520</v>
      </c>
      <c r="C230" s="1" t="s">
        <v>9</v>
      </c>
      <c r="D230" s="1" t="s">
        <v>242</v>
      </c>
      <c r="E230" s="6">
        <v>1</v>
      </c>
      <c r="F230" s="5">
        <f>VALUE(SUBSTITUTE(SUBSTITUTE(dadosbrutos!F230,",",""),".",","))</f>
        <v>169</v>
      </c>
      <c r="G230" s="5">
        <f>VALUE(SUBSTITUTE(SUBSTITUTE(dadosbrutos!G230,",",""),".",","))</f>
        <v>169</v>
      </c>
      <c r="H230" s="5">
        <f>Tabela2[[#This Row],[Total Revenue]]-(Tabela2[[#This Row],[Units Sold]]*Tabela2[[#This Row],[Unit Price]])</f>
        <v>0</v>
      </c>
      <c r="I230" t="s">
        <v>11</v>
      </c>
      <c r="J230" t="s">
        <v>12</v>
      </c>
    </row>
    <row r="231" spans="1:10" x14ac:dyDescent="0.2">
      <c r="A231">
        <v>10230</v>
      </c>
      <c r="B231" s="2">
        <v>45521</v>
      </c>
      <c r="C231" s="1" t="s">
        <v>13</v>
      </c>
      <c r="D231" s="1" t="s">
        <v>243</v>
      </c>
      <c r="E231" s="6">
        <v>1</v>
      </c>
      <c r="F231" s="5">
        <f>VALUE(SUBSTITUTE(SUBSTITUTE(dadosbrutos!F231,",",""),".",","))</f>
        <v>599</v>
      </c>
      <c r="G231" s="5">
        <f>VALUE(SUBSTITUTE(SUBSTITUTE(dadosbrutos!G231,",",""),".",","))</f>
        <v>599</v>
      </c>
      <c r="H231" s="5">
        <f>Tabela2[[#This Row],[Total Revenue]]-(Tabela2[[#This Row],[Units Sold]]*Tabela2[[#This Row],[Unit Price]])</f>
        <v>0</v>
      </c>
      <c r="I231" t="s">
        <v>15</v>
      </c>
      <c r="J231" t="s">
        <v>16</v>
      </c>
    </row>
    <row r="232" spans="1:10" x14ac:dyDescent="0.2">
      <c r="A232">
        <v>10231</v>
      </c>
      <c r="B232" s="2">
        <v>45522</v>
      </c>
      <c r="C232" s="1" t="s">
        <v>17</v>
      </c>
      <c r="D232" s="1" t="s">
        <v>244</v>
      </c>
      <c r="E232" s="6">
        <v>4</v>
      </c>
      <c r="F232" s="5">
        <f>VALUE(SUBSTITUTE(SUBSTITUTE(dadosbrutos!F232,",",""),".",","))</f>
        <v>64.989999999999995</v>
      </c>
      <c r="G232" s="5">
        <f>VALUE(SUBSTITUTE(SUBSTITUTE(dadosbrutos!G232,",",""),".",","))</f>
        <v>259.95999999999998</v>
      </c>
      <c r="H232" s="5">
        <f>Tabela2[[#This Row],[Total Revenue]]-(Tabela2[[#This Row],[Units Sold]]*Tabela2[[#This Row],[Unit Price]])</f>
        <v>0</v>
      </c>
      <c r="I232" t="s">
        <v>19</v>
      </c>
      <c r="J232" t="s">
        <v>20</v>
      </c>
    </row>
    <row r="233" spans="1:10" x14ac:dyDescent="0.2">
      <c r="A233">
        <v>10232</v>
      </c>
      <c r="B233" s="2">
        <v>45523</v>
      </c>
      <c r="C233" s="1" t="s">
        <v>21</v>
      </c>
      <c r="D233" s="1" t="s">
        <v>30</v>
      </c>
      <c r="E233" s="6">
        <v>2</v>
      </c>
      <c r="F233" s="5">
        <f>VALUE(SUBSTITUTE(SUBSTITUTE(dadosbrutos!F233,",",""),".",","))</f>
        <v>9.99</v>
      </c>
      <c r="G233" s="5">
        <f>VALUE(SUBSTITUTE(SUBSTITUTE(dadosbrutos!G233,",",""),".",","))</f>
        <v>19.98</v>
      </c>
      <c r="H233" s="5">
        <f>Tabela2[[#This Row],[Total Revenue]]-(Tabela2[[#This Row],[Units Sold]]*Tabela2[[#This Row],[Unit Price]])</f>
        <v>0</v>
      </c>
      <c r="I233" t="s">
        <v>11</v>
      </c>
      <c r="J233" t="s">
        <v>12</v>
      </c>
    </row>
    <row r="234" spans="1:10" x14ac:dyDescent="0.2">
      <c r="A234">
        <v>10233</v>
      </c>
      <c r="B234" s="2">
        <v>45524</v>
      </c>
      <c r="C234" s="1" t="s">
        <v>23</v>
      </c>
      <c r="D234" s="1" t="s">
        <v>245</v>
      </c>
      <c r="E234" s="6">
        <v>1</v>
      </c>
      <c r="F234" s="5">
        <f>VALUE(SUBSTITUTE(SUBSTITUTE(dadosbrutos!F234,",",""),".",","))</f>
        <v>24</v>
      </c>
      <c r="G234" s="5">
        <f>VALUE(SUBSTITUTE(SUBSTITUTE(dadosbrutos!G234,",",""),".",","))</f>
        <v>24</v>
      </c>
      <c r="H234" s="5">
        <f>Tabela2[[#This Row],[Total Revenue]]-(Tabela2[[#This Row],[Units Sold]]*Tabela2[[#This Row],[Unit Price]])</f>
        <v>0</v>
      </c>
      <c r="I234" t="s">
        <v>15</v>
      </c>
      <c r="J234" t="s">
        <v>16</v>
      </c>
    </row>
    <row r="235" spans="1:10" x14ac:dyDescent="0.2">
      <c r="A235">
        <v>10234</v>
      </c>
      <c r="B235" s="2">
        <v>45525</v>
      </c>
      <c r="C235" s="1" t="s">
        <v>25</v>
      </c>
      <c r="D235" s="1" t="s">
        <v>246</v>
      </c>
      <c r="E235" s="6">
        <v>3</v>
      </c>
      <c r="F235" s="5">
        <f>VALUE(SUBSTITUTE(SUBSTITUTE(dadosbrutos!F235,",",""),".",","))</f>
        <v>32.950000000000003</v>
      </c>
      <c r="G235" s="5">
        <f>VALUE(SUBSTITUTE(SUBSTITUTE(dadosbrutos!G235,",",""),".",","))</f>
        <v>98.85</v>
      </c>
      <c r="H235" s="5">
        <f>Tabela2[[#This Row],[Total Revenue]]-(Tabela2[[#This Row],[Units Sold]]*Tabela2[[#This Row],[Unit Price]])</f>
        <v>0</v>
      </c>
      <c r="I235" t="s">
        <v>19</v>
      </c>
      <c r="J235" t="s">
        <v>12</v>
      </c>
    </row>
    <row r="236" spans="1:10" x14ac:dyDescent="0.2">
      <c r="A236">
        <v>10235</v>
      </c>
      <c r="B236" s="2">
        <v>45526</v>
      </c>
      <c r="C236" s="1" t="s">
        <v>9</v>
      </c>
      <c r="D236" s="1" t="s">
        <v>247</v>
      </c>
      <c r="E236" s="6">
        <v>1</v>
      </c>
      <c r="F236" s="5">
        <f>VALUE(SUBSTITUTE(SUBSTITUTE(dadosbrutos!F236,",",""),".",","))</f>
        <v>299</v>
      </c>
      <c r="G236" s="5">
        <f>VALUE(SUBSTITUTE(SUBSTITUTE(dadosbrutos!G236,",",""),".",","))</f>
        <v>299</v>
      </c>
      <c r="H236" s="5">
        <f>Tabela2[[#This Row],[Total Revenue]]-(Tabela2[[#This Row],[Units Sold]]*Tabela2[[#This Row],[Unit Price]])</f>
        <v>0</v>
      </c>
      <c r="I236" t="s">
        <v>11</v>
      </c>
      <c r="J236" t="s">
        <v>12</v>
      </c>
    </row>
    <row r="237" spans="1:10" x14ac:dyDescent="0.2">
      <c r="A237">
        <v>10236</v>
      </c>
      <c r="B237" s="2">
        <v>45527</v>
      </c>
      <c r="C237" s="1" t="s">
        <v>13</v>
      </c>
      <c r="D237" s="1" t="s">
        <v>248</v>
      </c>
      <c r="E237" s="6">
        <v>1</v>
      </c>
      <c r="F237" s="5">
        <f>VALUE(SUBSTITUTE(SUBSTITUTE(dadosbrutos!F237,",",""),".",","))</f>
        <v>159.99</v>
      </c>
      <c r="G237" s="5">
        <f>VALUE(SUBSTITUTE(SUBSTITUTE(dadosbrutos!G237,",",""),".",","))</f>
        <v>159.99</v>
      </c>
      <c r="H237" s="5">
        <f>Tabela2[[#This Row],[Total Revenue]]-(Tabela2[[#This Row],[Units Sold]]*Tabela2[[#This Row],[Unit Price]])</f>
        <v>0</v>
      </c>
      <c r="I237" t="s">
        <v>15</v>
      </c>
      <c r="J237" t="s">
        <v>16</v>
      </c>
    </row>
    <row r="238" spans="1:10" x14ac:dyDescent="0.2">
      <c r="A238">
        <v>10237</v>
      </c>
      <c r="B238" s="2">
        <v>45528</v>
      </c>
      <c r="C238" s="1" t="s">
        <v>17</v>
      </c>
      <c r="D238" s="1" t="s">
        <v>249</v>
      </c>
      <c r="E238" s="6">
        <v>3</v>
      </c>
      <c r="F238" s="5">
        <f>VALUE(SUBSTITUTE(SUBSTITUTE(dadosbrutos!F238,",",""),".",","))</f>
        <v>90</v>
      </c>
      <c r="G238" s="5">
        <f>VALUE(SUBSTITUTE(SUBSTITUTE(dadosbrutos!G238,",",""),".",","))</f>
        <v>270</v>
      </c>
      <c r="H238" s="5">
        <f>Tabela2[[#This Row],[Total Revenue]]-(Tabela2[[#This Row],[Units Sold]]*Tabela2[[#This Row],[Unit Price]])</f>
        <v>0</v>
      </c>
      <c r="I238" t="s">
        <v>19</v>
      </c>
      <c r="J238" t="s">
        <v>20</v>
      </c>
    </row>
    <row r="239" spans="1:10" x14ac:dyDescent="0.2">
      <c r="A239">
        <v>10238</v>
      </c>
      <c r="B239" s="2">
        <v>45529</v>
      </c>
      <c r="C239" s="1" t="s">
        <v>21</v>
      </c>
      <c r="D239" s="1" t="s">
        <v>250</v>
      </c>
      <c r="E239" s="6">
        <v>3</v>
      </c>
      <c r="F239" s="5">
        <f>VALUE(SUBSTITUTE(SUBSTITUTE(dadosbrutos!F239,",",""),".",","))</f>
        <v>10.99</v>
      </c>
      <c r="G239" s="5">
        <f>VALUE(SUBSTITUTE(SUBSTITUTE(dadosbrutos!G239,",",""),".",","))</f>
        <v>32.97</v>
      </c>
      <c r="H239" s="5">
        <f>Tabela2[[#This Row],[Total Revenue]]-(Tabela2[[#This Row],[Units Sold]]*Tabela2[[#This Row],[Unit Price]])</f>
        <v>0</v>
      </c>
      <c r="I239" t="s">
        <v>11</v>
      </c>
      <c r="J239" t="s">
        <v>12</v>
      </c>
    </row>
    <row r="240" spans="1:10" x14ac:dyDescent="0.2">
      <c r="A240">
        <v>10239</v>
      </c>
      <c r="B240" s="2">
        <v>45530</v>
      </c>
      <c r="C240" s="1" t="s">
        <v>23</v>
      </c>
      <c r="D240" s="1" t="s">
        <v>251</v>
      </c>
      <c r="E240" s="6">
        <v>1</v>
      </c>
      <c r="F240" s="5">
        <f>VALUE(SUBSTITUTE(SUBSTITUTE(dadosbrutos!F240,",",""),".",","))</f>
        <v>55</v>
      </c>
      <c r="G240" s="5">
        <f>VALUE(SUBSTITUTE(SUBSTITUTE(dadosbrutos!G240,",",""),".",","))</f>
        <v>55</v>
      </c>
      <c r="H240" s="5">
        <f>Tabela2[[#This Row],[Total Revenue]]-(Tabela2[[#This Row],[Units Sold]]*Tabela2[[#This Row],[Unit Price]])</f>
        <v>0</v>
      </c>
      <c r="I240" t="s">
        <v>15</v>
      </c>
      <c r="J240" t="s">
        <v>16</v>
      </c>
    </row>
    <row r="241" spans="1:10" x14ac:dyDescent="0.2">
      <c r="A241">
        <v>10240</v>
      </c>
      <c r="B241" s="2">
        <v>45531</v>
      </c>
      <c r="C241" s="1" t="s">
        <v>25</v>
      </c>
      <c r="D241" s="1" t="s">
        <v>252</v>
      </c>
      <c r="E241" s="6">
        <v>2</v>
      </c>
      <c r="F241" s="5">
        <f>VALUE(SUBSTITUTE(SUBSTITUTE(dadosbrutos!F241,",",""),".",","))</f>
        <v>29.99</v>
      </c>
      <c r="G241" s="5">
        <f>VALUE(SUBSTITUTE(SUBSTITUTE(dadosbrutos!G241,",",""),".",","))</f>
        <v>59.98</v>
      </c>
      <c r="H241" s="5">
        <f>Tabela2[[#This Row],[Total Revenue]]-(Tabela2[[#This Row],[Units Sold]]*Tabela2[[#This Row],[Unit Price]])</f>
        <v>0</v>
      </c>
      <c r="I241" t="s">
        <v>19</v>
      </c>
      <c r="J241" t="s">
        <v>12</v>
      </c>
    </row>
  </sheetData>
  <sortState xmlns:xlrd2="http://schemas.microsoft.com/office/spreadsheetml/2017/richdata2" ref="M2:O4">
    <sortCondition ref="M2:M4"/>
  </sortState>
  <dataConsolidate/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FDB9-1557-1243-96BE-AA704E62D383}">
  <sheetPr>
    <pageSetUpPr fitToPage="1"/>
  </sheetPr>
  <dimension ref="A1:N114"/>
  <sheetViews>
    <sheetView showGridLines="0" showRowColHeaders="0" topLeftCell="A4" workbookViewId="0">
      <selection activeCell="O12" sqref="O12"/>
    </sheetView>
  </sheetViews>
  <sheetFormatPr baseColWidth="10" defaultRowHeight="16" x14ac:dyDescent="0.2"/>
  <sheetData>
    <row r="1" spans="1:13" ht="24" x14ac:dyDescent="0.3">
      <c r="A1" s="24" t="s">
        <v>431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x14ac:dyDescent="0.2">
      <c r="A2" s="21" t="s">
        <v>432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3" x14ac:dyDescent="0.2">
      <c r="A3" s="21" t="s">
        <v>433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1:13" x14ac:dyDescent="0.2">
      <c r="A5" s="21" t="s">
        <v>437</v>
      </c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13" x14ac:dyDescent="0.2">
      <c r="A6" s="23" t="s">
        <v>446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</row>
    <row r="29" spans="1:13" x14ac:dyDescent="0.2">
      <c r="A29" s="21" t="s">
        <v>447</v>
      </c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45" spans="1:13" x14ac:dyDescent="0.2">
      <c r="A45" s="21" t="s">
        <v>427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spans="1:13" ht="16" customHeight="1" x14ac:dyDescent="0.2">
      <c r="A46" s="25" t="s">
        <v>445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</row>
    <row r="47" spans="1:13" x14ac:dyDescent="0.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x14ac:dyDescent="0.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</row>
    <row r="51" spans="1:13" x14ac:dyDescent="0.2">
      <c r="A51" s="23"/>
      <c r="B51" s="23"/>
      <c r="C51" s="23"/>
      <c r="D51" s="23"/>
      <c r="E51" s="23"/>
      <c r="F51" s="23"/>
      <c r="H51" s="23"/>
      <c r="I51" s="23"/>
      <c r="J51" s="23"/>
      <c r="K51" s="23"/>
      <c r="L51" s="23"/>
      <c r="M51" s="23"/>
    </row>
    <row r="68" spans="1:13" x14ac:dyDescent="0.2">
      <c r="A68" s="21" t="s">
        <v>428</v>
      </c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6" customHeight="1" x14ac:dyDescent="0.2"/>
    <row r="70" spans="1:13" x14ac:dyDescent="0.2">
      <c r="H70" s="22" t="s">
        <v>457</v>
      </c>
      <c r="I70" s="22"/>
      <c r="J70" s="22"/>
      <c r="K70" s="22"/>
      <c r="L70" s="22"/>
    </row>
    <row r="71" spans="1:13" x14ac:dyDescent="0.2">
      <c r="H71" s="22"/>
      <c r="I71" s="22"/>
      <c r="J71" s="22"/>
      <c r="K71" s="22"/>
      <c r="L71" s="22"/>
    </row>
    <row r="72" spans="1:13" x14ac:dyDescent="0.2">
      <c r="H72" s="22"/>
      <c r="I72" s="22"/>
      <c r="J72" s="22"/>
      <c r="K72" s="22"/>
      <c r="L72" s="22"/>
    </row>
    <row r="73" spans="1:13" x14ac:dyDescent="0.2">
      <c r="H73" s="22"/>
      <c r="I73" s="22"/>
      <c r="J73" s="22"/>
      <c r="K73" s="22"/>
      <c r="L73" s="22"/>
    </row>
    <row r="74" spans="1:13" x14ac:dyDescent="0.2">
      <c r="H74" s="22"/>
      <c r="I74" s="22"/>
      <c r="J74" s="22"/>
      <c r="K74" s="22"/>
      <c r="L74" s="22"/>
    </row>
    <row r="75" spans="1:13" x14ac:dyDescent="0.2">
      <c r="H75" s="22"/>
      <c r="I75" s="22"/>
      <c r="J75" s="22"/>
      <c r="K75" s="22"/>
      <c r="L75" s="22"/>
    </row>
    <row r="76" spans="1:13" x14ac:dyDescent="0.2">
      <c r="H76" s="22"/>
      <c r="I76" s="22"/>
      <c r="J76" s="22"/>
      <c r="K76" s="22"/>
      <c r="L76" s="22"/>
    </row>
    <row r="77" spans="1:13" x14ac:dyDescent="0.2">
      <c r="H77" s="22"/>
      <c r="I77" s="22"/>
      <c r="J77" s="22"/>
      <c r="K77" s="22"/>
      <c r="L77" s="22"/>
    </row>
    <row r="85" spans="1:12" x14ac:dyDescent="0.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 x14ac:dyDescent="0.2">
      <c r="A86" s="12" t="s">
        <v>458</v>
      </c>
      <c r="B86" s="12"/>
      <c r="F86" s="35"/>
      <c r="G86" s="35"/>
      <c r="H86" s="41" t="s">
        <v>462</v>
      </c>
      <c r="I86" s="35"/>
      <c r="J86" s="35"/>
      <c r="K86" s="35"/>
      <c r="L86" s="35"/>
    </row>
    <row r="87" spans="1:12" x14ac:dyDescent="0.2">
      <c r="A87" s="37"/>
      <c r="B87" s="30" t="s">
        <v>12</v>
      </c>
      <c r="C87" s="30" t="s">
        <v>20</v>
      </c>
      <c r="D87" s="30" t="s">
        <v>16</v>
      </c>
      <c r="E87" s="30" t="s">
        <v>441</v>
      </c>
      <c r="F87" s="35"/>
      <c r="G87" s="35"/>
      <c r="H87" s="37"/>
      <c r="I87" s="30" t="s">
        <v>12</v>
      </c>
      <c r="J87" s="30" t="s">
        <v>20</v>
      </c>
      <c r="K87" s="30" t="s">
        <v>16</v>
      </c>
      <c r="L87" s="30" t="s">
        <v>441</v>
      </c>
    </row>
    <row r="88" spans="1:12" x14ac:dyDescent="0.2">
      <c r="A88" s="31" t="s">
        <v>23</v>
      </c>
      <c r="B88" s="33"/>
      <c r="C88" s="33"/>
      <c r="D88" s="33">
        <v>2621.9</v>
      </c>
      <c r="E88" s="33">
        <v>2621.9</v>
      </c>
      <c r="F88" s="35"/>
      <c r="G88" s="35"/>
      <c r="H88" s="31" t="s">
        <v>23</v>
      </c>
      <c r="I88" s="39">
        <v>0</v>
      </c>
      <c r="J88" s="39">
        <v>0</v>
      </c>
      <c r="K88" s="39">
        <v>0.12330000000000001</v>
      </c>
      <c r="L88" s="39">
        <v>3.2500000000000001E-2</v>
      </c>
    </row>
    <row r="89" spans="1:12" x14ac:dyDescent="0.2">
      <c r="A89" s="31" t="s">
        <v>21</v>
      </c>
      <c r="B89" s="33">
        <v>1861.93</v>
      </c>
      <c r="C89" s="33"/>
      <c r="D89" s="33"/>
      <c r="E89" s="33">
        <v>1861.93</v>
      </c>
      <c r="H89" s="31" t="s">
        <v>21</v>
      </c>
      <c r="I89" s="39">
        <v>3.6400000000000002E-2</v>
      </c>
      <c r="J89" s="39">
        <v>0</v>
      </c>
      <c r="K89" s="39">
        <v>0</v>
      </c>
      <c r="L89" s="39">
        <v>2.3099999999999999E-2</v>
      </c>
    </row>
    <row r="90" spans="1:12" x14ac:dyDescent="0.2">
      <c r="A90" s="31" t="s">
        <v>17</v>
      </c>
      <c r="B90" s="33"/>
      <c r="C90" s="33">
        <v>8128.93</v>
      </c>
      <c r="D90" s="33"/>
      <c r="E90" s="33">
        <v>8128.93</v>
      </c>
      <c r="H90" s="31" t="s">
        <v>17</v>
      </c>
      <c r="I90" s="39">
        <v>0</v>
      </c>
      <c r="J90" s="39">
        <v>1</v>
      </c>
      <c r="K90" s="39">
        <v>0</v>
      </c>
      <c r="L90" s="39">
        <v>0.1009</v>
      </c>
    </row>
    <row r="91" spans="1:12" x14ac:dyDescent="0.2">
      <c r="A91" s="31" t="s">
        <v>9</v>
      </c>
      <c r="B91" s="33">
        <v>34982.410000000003</v>
      </c>
      <c r="C91" s="33"/>
      <c r="D91" s="33"/>
      <c r="E91" s="33">
        <v>34982.410000000003</v>
      </c>
      <c r="H91" s="31" t="s">
        <v>9</v>
      </c>
      <c r="I91" s="39">
        <v>0.68359999999999999</v>
      </c>
      <c r="J91" s="39">
        <v>0</v>
      </c>
      <c r="K91" s="39">
        <v>0</v>
      </c>
      <c r="L91" s="39">
        <v>0.43419999999999997</v>
      </c>
    </row>
    <row r="92" spans="1:12" x14ac:dyDescent="0.2">
      <c r="A92" s="31" t="s">
        <v>13</v>
      </c>
      <c r="B92" s="33"/>
      <c r="C92" s="33"/>
      <c r="D92" s="33">
        <v>18646.16</v>
      </c>
      <c r="E92" s="33">
        <v>18646.16</v>
      </c>
      <c r="H92" s="31" t="s">
        <v>13</v>
      </c>
      <c r="I92" s="39">
        <v>0</v>
      </c>
      <c r="J92" s="39">
        <v>0</v>
      </c>
      <c r="K92" s="39">
        <v>0.87670000000000003</v>
      </c>
      <c r="L92" s="39">
        <v>0.23139999999999999</v>
      </c>
    </row>
    <row r="93" spans="1:12" x14ac:dyDescent="0.2">
      <c r="A93" s="31" t="s">
        <v>25</v>
      </c>
      <c r="B93" s="33">
        <v>14326.52</v>
      </c>
      <c r="C93" s="33"/>
      <c r="D93" s="33"/>
      <c r="E93" s="33">
        <v>14326.52</v>
      </c>
      <c r="H93" s="31" t="s">
        <v>25</v>
      </c>
      <c r="I93" s="39">
        <v>0.28000000000000003</v>
      </c>
      <c r="J93" s="39">
        <v>0</v>
      </c>
      <c r="K93" s="39">
        <v>0</v>
      </c>
      <c r="L93" s="39">
        <v>0.17780000000000001</v>
      </c>
    </row>
    <row r="94" spans="1:12" x14ac:dyDescent="0.2">
      <c r="A94" s="34" t="s">
        <v>441</v>
      </c>
      <c r="B94" s="36">
        <v>51170.86</v>
      </c>
      <c r="C94" s="36">
        <v>8128.93</v>
      </c>
      <c r="D94" s="36">
        <v>21268.06</v>
      </c>
      <c r="E94" s="36">
        <v>80567.850000000006</v>
      </c>
      <c r="H94" s="34" t="s">
        <v>441</v>
      </c>
      <c r="I94" s="40">
        <v>1</v>
      </c>
      <c r="J94" s="40">
        <v>1</v>
      </c>
      <c r="K94" s="40">
        <v>1</v>
      </c>
      <c r="L94" s="40">
        <v>1</v>
      </c>
    </row>
    <row r="96" spans="1:12" ht="15" customHeight="1" x14ac:dyDescent="0.2">
      <c r="A96" s="22" t="s">
        <v>453</v>
      </c>
      <c r="B96" s="22"/>
      <c r="C96" s="22"/>
      <c r="D96" s="22"/>
      <c r="E96" s="22"/>
      <c r="H96" s="22" t="s">
        <v>454</v>
      </c>
      <c r="I96" s="22"/>
      <c r="J96" s="22"/>
      <c r="K96" s="22"/>
      <c r="L96" s="22"/>
    </row>
    <row r="97" spans="1:14" x14ac:dyDescent="0.2">
      <c r="A97" s="22"/>
      <c r="B97" s="22"/>
      <c r="C97" s="22"/>
      <c r="D97" s="22"/>
      <c r="E97" s="22"/>
      <c r="H97" s="22"/>
      <c r="I97" s="22"/>
      <c r="J97" s="22"/>
      <c r="K97" s="22"/>
      <c r="L97" s="22"/>
    </row>
    <row r="98" spans="1:14" x14ac:dyDescent="0.2">
      <c r="A98" s="22"/>
      <c r="B98" s="22"/>
      <c r="C98" s="22"/>
      <c r="D98" s="22"/>
      <c r="E98" s="22"/>
      <c r="H98" s="22"/>
      <c r="I98" s="22"/>
      <c r="J98" s="22"/>
      <c r="K98" s="22"/>
      <c r="L98" s="22"/>
    </row>
    <row r="102" spans="1:14" x14ac:dyDescent="0.2">
      <c r="A102" s="12" t="s">
        <v>460</v>
      </c>
      <c r="H102" s="12" t="s">
        <v>461</v>
      </c>
    </row>
    <row r="103" spans="1:14" x14ac:dyDescent="0.2">
      <c r="A103" s="37"/>
      <c r="B103" s="30" t="s">
        <v>19</v>
      </c>
      <c r="C103" s="30" t="s">
        <v>15</v>
      </c>
      <c r="D103" s="30" t="s">
        <v>11</v>
      </c>
      <c r="E103" s="30" t="s">
        <v>441</v>
      </c>
      <c r="H103" s="37"/>
      <c r="I103" s="30" t="s">
        <v>19</v>
      </c>
      <c r="J103" s="30" t="s">
        <v>15</v>
      </c>
      <c r="K103" s="30" t="s">
        <v>11</v>
      </c>
      <c r="L103" s="30" t="s">
        <v>441</v>
      </c>
    </row>
    <row r="104" spans="1:14" x14ac:dyDescent="0.2">
      <c r="A104" s="31" t="s">
        <v>23</v>
      </c>
      <c r="B104" s="33"/>
      <c r="C104" s="33">
        <v>2621.9</v>
      </c>
      <c r="D104" s="33"/>
      <c r="E104" s="32">
        <v>2621.9</v>
      </c>
      <c r="H104" s="31" t="s">
        <v>23</v>
      </c>
      <c r="I104" s="39">
        <v>0</v>
      </c>
      <c r="J104" s="39">
        <v>0.12330000000000001</v>
      </c>
      <c r="K104" s="39">
        <v>0</v>
      </c>
      <c r="L104" s="39">
        <v>3.2500000000000001E-2</v>
      </c>
    </row>
    <row r="105" spans="1:14" x14ac:dyDescent="0.2">
      <c r="A105" s="31" t="s">
        <v>21</v>
      </c>
      <c r="B105" s="33"/>
      <c r="C105" s="33"/>
      <c r="D105" s="33">
        <v>1861.93</v>
      </c>
      <c r="E105" s="32">
        <v>1861.93</v>
      </c>
      <c r="H105" s="31" t="s">
        <v>21</v>
      </c>
      <c r="I105" s="39">
        <v>0</v>
      </c>
      <c r="J105" s="39">
        <v>0</v>
      </c>
      <c r="K105" s="39">
        <v>5.0500000000000003E-2</v>
      </c>
      <c r="L105" s="39">
        <v>2.3099999999999999E-2</v>
      </c>
    </row>
    <row r="106" spans="1:14" x14ac:dyDescent="0.2">
      <c r="A106" s="31" t="s">
        <v>17</v>
      </c>
      <c r="B106" s="33">
        <v>8128.93</v>
      </c>
      <c r="C106" s="33"/>
      <c r="D106" s="33"/>
      <c r="E106" s="32">
        <v>8128.93</v>
      </c>
      <c r="H106" s="31" t="s">
        <v>17</v>
      </c>
      <c r="I106" s="39">
        <v>0.36199999999999999</v>
      </c>
      <c r="J106" s="39">
        <v>0</v>
      </c>
      <c r="K106" s="39">
        <v>0</v>
      </c>
      <c r="L106" s="39">
        <v>0.1009</v>
      </c>
    </row>
    <row r="107" spans="1:14" x14ac:dyDescent="0.2">
      <c r="A107" s="31" t="s">
        <v>9</v>
      </c>
      <c r="B107" s="33"/>
      <c r="C107" s="33"/>
      <c r="D107" s="33">
        <v>34982.410000000003</v>
      </c>
      <c r="E107" s="32">
        <v>34982.410000000003</v>
      </c>
      <c r="H107" s="31" t="s">
        <v>9</v>
      </c>
      <c r="I107" s="39">
        <v>0</v>
      </c>
      <c r="J107" s="39">
        <v>0</v>
      </c>
      <c r="K107" s="39">
        <v>0.94950000000000001</v>
      </c>
      <c r="L107" s="39">
        <v>0.43419999999999997</v>
      </c>
    </row>
    <row r="108" spans="1:14" x14ac:dyDescent="0.2">
      <c r="A108" s="31" t="s">
        <v>13</v>
      </c>
      <c r="B108" s="33"/>
      <c r="C108" s="33">
        <v>18646.16</v>
      </c>
      <c r="D108" s="33"/>
      <c r="E108" s="32">
        <v>18646.16</v>
      </c>
      <c r="H108" s="31" t="s">
        <v>13</v>
      </c>
      <c r="I108" s="39">
        <v>0</v>
      </c>
      <c r="J108" s="39">
        <v>0.87670000000000003</v>
      </c>
      <c r="K108" s="39">
        <v>0</v>
      </c>
      <c r="L108" s="39">
        <v>0.23139999999999999</v>
      </c>
    </row>
    <row r="109" spans="1:14" x14ac:dyDescent="0.2">
      <c r="A109" s="31" t="s">
        <v>25</v>
      </c>
      <c r="B109" s="33">
        <v>14326.52</v>
      </c>
      <c r="C109" s="33"/>
      <c r="D109" s="33"/>
      <c r="E109" s="32">
        <v>14326.52</v>
      </c>
      <c r="H109" s="31" t="s">
        <v>25</v>
      </c>
      <c r="I109" s="39">
        <v>0.63800000000000001</v>
      </c>
      <c r="J109" s="39">
        <v>0</v>
      </c>
      <c r="K109" s="39">
        <v>0</v>
      </c>
      <c r="L109" s="39">
        <v>0.17780000000000001</v>
      </c>
    </row>
    <row r="110" spans="1:14" x14ac:dyDescent="0.2">
      <c r="A110" s="34" t="s">
        <v>441</v>
      </c>
      <c r="B110" s="36">
        <v>22455.45</v>
      </c>
      <c r="C110" s="36">
        <v>21268.06</v>
      </c>
      <c r="D110" s="36">
        <v>36844.339999999997</v>
      </c>
      <c r="E110" s="36">
        <v>80567.850000000006</v>
      </c>
      <c r="H110" s="34" t="s">
        <v>441</v>
      </c>
      <c r="I110" s="40">
        <v>1</v>
      </c>
      <c r="J110" s="40">
        <v>1</v>
      </c>
      <c r="K110" s="40">
        <v>1</v>
      </c>
      <c r="L110" s="40">
        <v>1</v>
      </c>
    </row>
    <row r="112" spans="1:14" x14ac:dyDescent="0.2">
      <c r="A112" s="22" t="s">
        <v>459</v>
      </c>
      <c r="B112" s="22"/>
      <c r="C112" s="22"/>
      <c r="D112" s="22"/>
      <c r="E112" s="22"/>
      <c r="H112" s="38" t="s">
        <v>463</v>
      </c>
      <c r="I112" s="38"/>
      <c r="J112" s="38"/>
      <c r="K112" s="38"/>
      <c r="L112" s="38"/>
      <c r="M112" s="38"/>
      <c r="N112" s="38"/>
    </row>
    <row r="113" spans="1:14" x14ac:dyDescent="0.2">
      <c r="A113" s="22"/>
      <c r="B113" s="22"/>
      <c r="C113" s="22"/>
      <c r="D113" s="22"/>
      <c r="E113" s="22"/>
      <c r="H113" s="38"/>
      <c r="I113" s="38"/>
      <c r="J113" s="38"/>
      <c r="K113" s="38"/>
      <c r="L113" s="38"/>
      <c r="M113" s="38"/>
      <c r="N113" s="38"/>
    </row>
    <row r="114" spans="1:14" x14ac:dyDescent="0.2">
      <c r="A114" s="22"/>
      <c r="B114" s="22"/>
      <c r="C114" s="22"/>
      <c r="D114" s="22"/>
      <c r="E114" s="22"/>
      <c r="H114" s="38"/>
      <c r="I114" s="38"/>
      <c r="J114" s="38"/>
      <c r="K114" s="38"/>
      <c r="L114" s="38"/>
      <c r="M114" s="38"/>
      <c r="N114" s="38"/>
    </row>
  </sheetData>
  <mergeCells count="16">
    <mergeCell ref="A96:E98"/>
    <mergeCell ref="H96:L98"/>
    <mergeCell ref="A112:E114"/>
    <mergeCell ref="H112:N114"/>
    <mergeCell ref="A68:M68"/>
    <mergeCell ref="A51:F51"/>
    <mergeCell ref="H51:M51"/>
    <mergeCell ref="A1:M1"/>
    <mergeCell ref="A46:M49"/>
    <mergeCell ref="A45:M45"/>
    <mergeCell ref="A2:M2"/>
    <mergeCell ref="A3:M3"/>
    <mergeCell ref="A5:M5"/>
    <mergeCell ref="A6:M6"/>
    <mergeCell ref="A29:M29"/>
    <mergeCell ref="H70:L77"/>
  </mergeCells>
  <printOptions horizontalCentered="1"/>
  <pageMargins left="0.7" right="0.7" top="0.75" bottom="0.75" header="0.3" footer="0.3"/>
  <pageSetup paperSize="9" scale="58" orientation="portrait" horizontalDpi="0" verticalDpi="0"/>
  <headerFooter>
    <oddFooter>&amp;L&amp;"Calibri,Normal"&amp;K000000&amp;D : &amp;T&amp;C&amp;"Calibri,Normal"&amp;K000000Página &amp;P&amp;R&amp;"Calibri,Normal"&amp;K000000Feito por: Robson Soares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6C3E-E0B4-1240-98A7-6F6E4B60A31E}">
  <dimension ref="A1:H5"/>
  <sheetViews>
    <sheetView workbookViewId="0">
      <selection activeCell="A5" sqref="A5"/>
    </sheetView>
  </sheetViews>
  <sheetFormatPr baseColWidth="10" defaultRowHeight="16" x14ac:dyDescent="0.2"/>
  <sheetData>
    <row r="1" spans="1:8" ht="37" x14ac:dyDescent="0.45">
      <c r="A1" s="10" t="s">
        <v>429</v>
      </c>
      <c r="B1" s="9"/>
      <c r="C1" s="9"/>
      <c r="D1" s="9"/>
      <c r="E1" s="9"/>
      <c r="F1" s="9"/>
      <c r="G1" s="9"/>
      <c r="H1" s="9"/>
    </row>
    <row r="2" spans="1:8" ht="37" x14ac:dyDescent="0.45">
      <c r="A2" s="9" t="s">
        <v>425</v>
      </c>
      <c r="B2" s="9"/>
      <c r="C2" s="9"/>
      <c r="D2" s="9"/>
      <c r="E2" s="9"/>
      <c r="F2" s="9"/>
      <c r="G2" s="9"/>
      <c r="H2" s="9"/>
    </row>
    <row r="3" spans="1:8" ht="37" x14ac:dyDescent="0.45">
      <c r="A3" s="9" t="s">
        <v>426</v>
      </c>
      <c r="B3" s="9"/>
      <c r="C3" s="9"/>
      <c r="D3" s="9"/>
      <c r="E3" s="9"/>
      <c r="F3" s="9"/>
      <c r="G3" s="9"/>
      <c r="H3" s="9"/>
    </row>
    <row r="4" spans="1:8" ht="37" x14ac:dyDescent="0.45">
      <c r="A4" s="9" t="s">
        <v>427</v>
      </c>
      <c r="B4" s="9"/>
      <c r="C4" s="9"/>
      <c r="D4" s="9"/>
      <c r="E4" s="9"/>
      <c r="F4" s="9"/>
      <c r="G4" s="9"/>
      <c r="H4" s="9"/>
    </row>
    <row r="5" spans="1:8" ht="37" x14ac:dyDescent="0.45">
      <c r="A5" s="9" t="s">
        <v>428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21E1-7A51-154F-A780-8F15CA009958}">
  <dimension ref="A1:K241"/>
  <sheetViews>
    <sheetView workbookViewId="0">
      <selection activeCell="J115" sqref="J115"/>
    </sheetView>
  </sheetViews>
  <sheetFormatPr baseColWidth="10" defaultRowHeight="16" x14ac:dyDescent="0.2"/>
  <cols>
    <col min="1" max="1" width="12.83203125" bestFit="1" customWidth="1"/>
    <col min="2" max="2" width="8.83203125" bestFit="1" customWidth="1"/>
    <col min="3" max="3" width="15.33203125" bestFit="1" customWidth="1"/>
    <col min="4" max="4" width="50.83203125" bestFit="1" customWidth="1"/>
    <col min="5" max="5" width="9.5" bestFit="1" customWidth="1"/>
    <col min="6" max="6" width="12.33203125" style="8" bestFit="1" customWidth="1"/>
    <col min="7" max="7" width="12.83203125" bestFit="1" customWidth="1"/>
    <col min="8" max="8" width="13.1640625" bestFit="1" customWidth="1"/>
    <col min="9" max="9" width="15.16406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10001</v>
      </c>
      <c r="B2" s="2">
        <v>45292</v>
      </c>
      <c r="C2" t="s">
        <v>9</v>
      </c>
      <c r="D2" t="s">
        <v>10</v>
      </c>
      <c r="E2">
        <v>2</v>
      </c>
      <c r="F2" s="8" t="s">
        <v>253</v>
      </c>
      <c r="G2" t="s">
        <v>254</v>
      </c>
      <c r="H2" t="s">
        <v>11</v>
      </c>
      <c r="I2" t="s">
        <v>12</v>
      </c>
    </row>
    <row r="3" spans="1:9" x14ac:dyDescent="0.2">
      <c r="A3">
        <v>10002</v>
      </c>
      <c r="B3" s="2">
        <v>45293</v>
      </c>
      <c r="C3" t="s">
        <v>13</v>
      </c>
      <c r="D3" t="s">
        <v>14</v>
      </c>
      <c r="E3">
        <v>1</v>
      </c>
      <c r="F3" s="8" t="s">
        <v>255</v>
      </c>
      <c r="G3" t="s">
        <v>255</v>
      </c>
      <c r="H3" t="s">
        <v>15</v>
      </c>
      <c r="I3" t="s">
        <v>16</v>
      </c>
    </row>
    <row r="4" spans="1:9" x14ac:dyDescent="0.2">
      <c r="A4">
        <v>10003</v>
      </c>
      <c r="B4" s="2">
        <v>45294</v>
      </c>
      <c r="C4" t="s">
        <v>17</v>
      </c>
      <c r="D4" t="s">
        <v>18</v>
      </c>
      <c r="E4">
        <v>3</v>
      </c>
      <c r="F4" s="8" t="s">
        <v>256</v>
      </c>
      <c r="G4" t="s">
        <v>257</v>
      </c>
      <c r="H4" t="s">
        <v>19</v>
      </c>
      <c r="I4" t="s">
        <v>20</v>
      </c>
    </row>
    <row r="5" spans="1:9" x14ac:dyDescent="0.2">
      <c r="A5">
        <v>10004</v>
      </c>
      <c r="B5" s="2">
        <v>45295</v>
      </c>
      <c r="C5" t="s">
        <v>21</v>
      </c>
      <c r="D5" t="s">
        <v>22</v>
      </c>
      <c r="E5">
        <v>4</v>
      </c>
      <c r="F5" s="8" t="s">
        <v>258</v>
      </c>
      <c r="G5" t="s">
        <v>259</v>
      </c>
      <c r="H5" t="s">
        <v>11</v>
      </c>
      <c r="I5" t="s">
        <v>12</v>
      </c>
    </row>
    <row r="6" spans="1:9" x14ac:dyDescent="0.2">
      <c r="A6">
        <v>10005</v>
      </c>
      <c r="B6" s="2">
        <v>45296</v>
      </c>
      <c r="C6" t="s">
        <v>23</v>
      </c>
      <c r="D6" t="s">
        <v>24</v>
      </c>
      <c r="E6">
        <v>1</v>
      </c>
      <c r="F6" s="8" t="s">
        <v>260</v>
      </c>
      <c r="G6" t="s">
        <v>260</v>
      </c>
      <c r="H6" t="s">
        <v>15</v>
      </c>
      <c r="I6" t="s">
        <v>16</v>
      </c>
    </row>
    <row r="7" spans="1:9" x14ac:dyDescent="0.2">
      <c r="A7">
        <v>10006</v>
      </c>
      <c r="B7" s="2">
        <v>45297</v>
      </c>
      <c r="C7" t="s">
        <v>25</v>
      </c>
      <c r="D7" t="s">
        <v>26</v>
      </c>
      <c r="E7">
        <v>5</v>
      </c>
      <c r="F7" s="8" t="s">
        <v>261</v>
      </c>
      <c r="G7" t="s">
        <v>262</v>
      </c>
      <c r="H7" t="s">
        <v>19</v>
      </c>
      <c r="I7" t="s">
        <v>12</v>
      </c>
    </row>
    <row r="8" spans="1:9" x14ac:dyDescent="0.2">
      <c r="A8">
        <v>10007</v>
      </c>
      <c r="B8" s="2">
        <v>45298</v>
      </c>
      <c r="C8" t="s">
        <v>9</v>
      </c>
      <c r="D8" t="s">
        <v>27</v>
      </c>
      <c r="E8">
        <v>1</v>
      </c>
      <c r="F8" s="8" t="s">
        <v>263</v>
      </c>
      <c r="G8" t="s">
        <v>263</v>
      </c>
      <c r="H8" t="s">
        <v>11</v>
      </c>
      <c r="I8" t="s">
        <v>12</v>
      </c>
    </row>
    <row r="9" spans="1:9" x14ac:dyDescent="0.2">
      <c r="A9">
        <v>10008</v>
      </c>
      <c r="B9" s="2">
        <v>45299</v>
      </c>
      <c r="C9" t="s">
        <v>13</v>
      </c>
      <c r="D9" t="s">
        <v>28</v>
      </c>
      <c r="E9">
        <v>2</v>
      </c>
      <c r="F9" s="8" t="s">
        <v>264</v>
      </c>
      <c r="G9" t="s">
        <v>265</v>
      </c>
      <c r="H9" t="s">
        <v>15</v>
      </c>
      <c r="I9" t="s">
        <v>16</v>
      </c>
    </row>
    <row r="10" spans="1:9" x14ac:dyDescent="0.2">
      <c r="A10">
        <v>10009</v>
      </c>
      <c r="B10" s="2">
        <v>45300</v>
      </c>
      <c r="C10" t="s">
        <v>17</v>
      </c>
      <c r="D10" t="s">
        <v>29</v>
      </c>
      <c r="E10">
        <v>6</v>
      </c>
      <c r="F10" s="8" t="s">
        <v>260</v>
      </c>
      <c r="G10" t="s">
        <v>266</v>
      </c>
      <c r="H10" t="s">
        <v>19</v>
      </c>
      <c r="I10" t="s">
        <v>20</v>
      </c>
    </row>
    <row r="11" spans="1:9" x14ac:dyDescent="0.2">
      <c r="A11">
        <v>10010</v>
      </c>
      <c r="B11" s="2">
        <v>45301</v>
      </c>
      <c r="C11" t="s">
        <v>21</v>
      </c>
      <c r="D11" t="s">
        <v>30</v>
      </c>
      <c r="E11">
        <v>2</v>
      </c>
      <c r="F11" s="8" t="s">
        <v>267</v>
      </c>
      <c r="G11" t="s">
        <v>268</v>
      </c>
      <c r="H11" t="s">
        <v>11</v>
      </c>
      <c r="I11" t="s">
        <v>12</v>
      </c>
    </row>
    <row r="12" spans="1:9" x14ac:dyDescent="0.2">
      <c r="A12">
        <v>10011</v>
      </c>
      <c r="B12" s="2">
        <v>45302</v>
      </c>
      <c r="C12" t="s">
        <v>23</v>
      </c>
      <c r="D12" t="s">
        <v>31</v>
      </c>
      <c r="E12">
        <v>1</v>
      </c>
      <c r="F12" s="8" t="s">
        <v>269</v>
      </c>
      <c r="G12" t="s">
        <v>269</v>
      </c>
      <c r="H12" t="s">
        <v>15</v>
      </c>
      <c r="I12" t="s">
        <v>16</v>
      </c>
    </row>
    <row r="13" spans="1:9" x14ac:dyDescent="0.2">
      <c r="A13">
        <v>10012</v>
      </c>
      <c r="B13" s="2">
        <v>45303</v>
      </c>
      <c r="C13" t="s">
        <v>25</v>
      </c>
      <c r="D13" t="s">
        <v>32</v>
      </c>
      <c r="E13">
        <v>3</v>
      </c>
      <c r="F13" s="8" t="s">
        <v>270</v>
      </c>
      <c r="G13" t="s">
        <v>271</v>
      </c>
      <c r="H13" t="s">
        <v>19</v>
      </c>
      <c r="I13" t="s">
        <v>12</v>
      </c>
    </row>
    <row r="14" spans="1:9" x14ac:dyDescent="0.2">
      <c r="A14">
        <v>10013</v>
      </c>
      <c r="B14" s="2">
        <v>45304</v>
      </c>
      <c r="C14" t="s">
        <v>9</v>
      </c>
      <c r="D14" t="s">
        <v>33</v>
      </c>
      <c r="E14">
        <v>2</v>
      </c>
      <c r="F14" s="8" t="s">
        <v>272</v>
      </c>
      <c r="G14" t="s">
        <v>273</v>
      </c>
      <c r="H14" t="s">
        <v>11</v>
      </c>
      <c r="I14" t="s">
        <v>12</v>
      </c>
    </row>
    <row r="15" spans="1:9" x14ac:dyDescent="0.2">
      <c r="A15">
        <v>10014</v>
      </c>
      <c r="B15" s="2">
        <v>45305</v>
      </c>
      <c r="C15" t="s">
        <v>13</v>
      </c>
      <c r="D15" t="s">
        <v>34</v>
      </c>
      <c r="E15">
        <v>1</v>
      </c>
      <c r="F15" s="8" t="s">
        <v>274</v>
      </c>
      <c r="G15" t="s">
        <v>274</v>
      </c>
      <c r="H15" t="s">
        <v>15</v>
      </c>
      <c r="I15" t="s">
        <v>16</v>
      </c>
    </row>
    <row r="16" spans="1:9" x14ac:dyDescent="0.2">
      <c r="A16">
        <v>10015</v>
      </c>
      <c r="B16" s="2">
        <v>45306</v>
      </c>
      <c r="C16" t="s">
        <v>17</v>
      </c>
      <c r="D16" t="s">
        <v>35</v>
      </c>
      <c r="E16">
        <v>2</v>
      </c>
      <c r="F16" s="8" t="s">
        <v>275</v>
      </c>
      <c r="G16" t="s">
        <v>276</v>
      </c>
      <c r="H16" t="s">
        <v>19</v>
      </c>
      <c r="I16" t="s">
        <v>20</v>
      </c>
    </row>
    <row r="17" spans="1:9" x14ac:dyDescent="0.2">
      <c r="A17">
        <v>10016</v>
      </c>
      <c r="B17" s="2">
        <v>45307</v>
      </c>
      <c r="C17" t="s">
        <v>21</v>
      </c>
      <c r="D17" t="s">
        <v>36</v>
      </c>
      <c r="E17">
        <v>3</v>
      </c>
      <c r="F17" s="8" t="s">
        <v>277</v>
      </c>
      <c r="G17" t="s">
        <v>278</v>
      </c>
      <c r="H17" t="s">
        <v>11</v>
      </c>
      <c r="I17" t="s">
        <v>12</v>
      </c>
    </row>
    <row r="18" spans="1:9" x14ac:dyDescent="0.2">
      <c r="A18">
        <v>10017</v>
      </c>
      <c r="B18" s="2">
        <v>45308</v>
      </c>
      <c r="C18" t="s">
        <v>23</v>
      </c>
      <c r="D18" t="s">
        <v>37</v>
      </c>
      <c r="E18">
        <v>1</v>
      </c>
      <c r="F18" s="8" t="s">
        <v>279</v>
      </c>
      <c r="G18" t="s">
        <v>279</v>
      </c>
      <c r="H18" t="s">
        <v>15</v>
      </c>
      <c r="I18" t="s">
        <v>16</v>
      </c>
    </row>
    <row r="19" spans="1:9" x14ac:dyDescent="0.2">
      <c r="A19">
        <v>10018</v>
      </c>
      <c r="B19" s="2">
        <v>45309</v>
      </c>
      <c r="C19" t="s">
        <v>25</v>
      </c>
      <c r="D19" t="s">
        <v>38</v>
      </c>
      <c r="E19">
        <v>4</v>
      </c>
      <c r="F19" s="8" t="s">
        <v>280</v>
      </c>
      <c r="G19" t="s">
        <v>281</v>
      </c>
      <c r="H19" t="s">
        <v>19</v>
      </c>
      <c r="I19" t="s">
        <v>12</v>
      </c>
    </row>
    <row r="20" spans="1:9" x14ac:dyDescent="0.2">
      <c r="A20">
        <v>10019</v>
      </c>
      <c r="B20" s="2">
        <v>45310</v>
      </c>
      <c r="C20" t="s">
        <v>9</v>
      </c>
      <c r="D20" t="s">
        <v>39</v>
      </c>
      <c r="E20">
        <v>2</v>
      </c>
      <c r="F20" s="8" t="s">
        <v>255</v>
      </c>
      <c r="G20" t="s">
        <v>282</v>
      </c>
      <c r="H20" t="s">
        <v>11</v>
      </c>
      <c r="I20" t="s">
        <v>12</v>
      </c>
    </row>
    <row r="21" spans="1:9" x14ac:dyDescent="0.2">
      <c r="A21">
        <v>10020</v>
      </c>
      <c r="B21" s="2">
        <v>45311</v>
      </c>
      <c r="C21" t="s">
        <v>13</v>
      </c>
      <c r="D21" t="s">
        <v>40</v>
      </c>
      <c r="E21">
        <v>1</v>
      </c>
      <c r="F21" s="8" t="s">
        <v>283</v>
      </c>
      <c r="G21" t="s">
        <v>283</v>
      </c>
      <c r="H21" t="s">
        <v>15</v>
      </c>
      <c r="I21" t="s">
        <v>16</v>
      </c>
    </row>
    <row r="22" spans="1:9" x14ac:dyDescent="0.2">
      <c r="A22">
        <v>10021</v>
      </c>
      <c r="B22" s="2">
        <v>45312</v>
      </c>
      <c r="C22" t="s">
        <v>17</v>
      </c>
      <c r="D22" t="s">
        <v>41</v>
      </c>
      <c r="E22">
        <v>3</v>
      </c>
      <c r="F22" s="8" t="s">
        <v>284</v>
      </c>
      <c r="G22" t="s">
        <v>285</v>
      </c>
      <c r="H22" t="s">
        <v>19</v>
      </c>
      <c r="I22" t="s">
        <v>20</v>
      </c>
    </row>
    <row r="23" spans="1:9" x14ac:dyDescent="0.2">
      <c r="A23">
        <v>10022</v>
      </c>
      <c r="B23" s="2">
        <v>45313</v>
      </c>
      <c r="C23" t="s">
        <v>21</v>
      </c>
      <c r="D23" t="s">
        <v>42</v>
      </c>
      <c r="E23">
        <v>2</v>
      </c>
      <c r="F23" s="8" t="s">
        <v>286</v>
      </c>
      <c r="G23" t="s">
        <v>287</v>
      </c>
      <c r="H23" t="s">
        <v>11</v>
      </c>
      <c r="I23" t="s">
        <v>12</v>
      </c>
    </row>
    <row r="24" spans="1:9" x14ac:dyDescent="0.2">
      <c r="A24">
        <v>10023</v>
      </c>
      <c r="B24" s="2">
        <v>45314</v>
      </c>
      <c r="C24" t="s">
        <v>23</v>
      </c>
      <c r="D24" t="s">
        <v>43</v>
      </c>
      <c r="E24">
        <v>1</v>
      </c>
      <c r="F24" s="8" t="s">
        <v>288</v>
      </c>
      <c r="G24" t="s">
        <v>288</v>
      </c>
      <c r="H24" t="s">
        <v>15</v>
      </c>
      <c r="I24" t="s">
        <v>16</v>
      </c>
    </row>
    <row r="25" spans="1:9" x14ac:dyDescent="0.2">
      <c r="A25">
        <v>10024</v>
      </c>
      <c r="B25" s="2">
        <v>45315</v>
      </c>
      <c r="C25" t="s">
        <v>25</v>
      </c>
      <c r="D25" t="s">
        <v>44</v>
      </c>
      <c r="E25">
        <v>3</v>
      </c>
      <c r="F25" s="8" t="s">
        <v>261</v>
      </c>
      <c r="G25" t="s">
        <v>289</v>
      </c>
      <c r="H25" t="s">
        <v>19</v>
      </c>
      <c r="I25" t="s">
        <v>12</v>
      </c>
    </row>
    <row r="26" spans="1:9" x14ac:dyDescent="0.2">
      <c r="A26">
        <v>10025</v>
      </c>
      <c r="B26" s="2">
        <v>45316</v>
      </c>
      <c r="C26" t="s">
        <v>9</v>
      </c>
      <c r="D26" t="s">
        <v>45</v>
      </c>
      <c r="E26">
        <v>1</v>
      </c>
      <c r="F26" s="8" t="s">
        <v>290</v>
      </c>
      <c r="G26" t="s">
        <v>290</v>
      </c>
      <c r="H26" t="s">
        <v>11</v>
      </c>
      <c r="I26" t="s">
        <v>12</v>
      </c>
    </row>
    <row r="27" spans="1:9" x14ac:dyDescent="0.2">
      <c r="A27">
        <v>10026</v>
      </c>
      <c r="B27" s="2">
        <v>45317</v>
      </c>
      <c r="C27" t="s">
        <v>13</v>
      </c>
      <c r="D27" t="s">
        <v>46</v>
      </c>
      <c r="E27">
        <v>1</v>
      </c>
      <c r="F27" s="8" t="s">
        <v>291</v>
      </c>
      <c r="G27" t="s">
        <v>291</v>
      </c>
      <c r="H27" t="s">
        <v>15</v>
      </c>
      <c r="I27" t="s">
        <v>16</v>
      </c>
    </row>
    <row r="28" spans="1:9" x14ac:dyDescent="0.2">
      <c r="A28">
        <v>10027</v>
      </c>
      <c r="B28" s="2">
        <v>45318</v>
      </c>
      <c r="C28" t="s">
        <v>17</v>
      </c>
      <c r="D28" t="s">
        <v>47</v>
      </c>
      <c r="E28">
        <v>2</v>
      </c>
      <c r="F28" s="8" t="s">
        <v>291</v>
      </c>
      <c r="G28" t="s">
        <v>292</v>
      </c>
      <c r="H28" t="s">
        <v>19</v>
      </c>
      <c r="I28" t="s">
        <v>20</v>
      </c>
    </row>
    <row r="29" spans="1:9" x14ac:dyDescent="0.2">
      <c r="A29">
        <v>10028</v>
      </c>
      <c r="B29" s="2">
        <v>45319</v>
      </c>
      <c r="C29" t="s">
        <v>21</v>
      </c>
      <c r="D29" t="s">
        <v>48</v>
      </c>
      <c r="E29">
        <v>3</v>
      </c>
      <c r="F29" s="8" t="s">
        <v>293</v>
      </c>
      <c r="G29" t="s">
        <v>294</v>
      </c>
      <c r="H29" t="s">
        <v>11</v>
      </c>
      <c r="I29" t="s">
        <v>12</v>
      </c>
    </row>
    <row r="30" spans="1:9" x14ac:dyDescent="0.2">
      <c r="A30">
        <v>10029</v>
      </c>
      <c r="B30" s="2">
        <v>45320</v>
      </c>
      <c r="C30" t="s">
        <v>23</v>
      </c>
      <c r="D30" t="s">
        <v>49</v>
      </c>
      <c r="E30">
        <v>1</v>
      </c>
      <c r="F30" s="8" t="s">
        <v>261</v>
      </c>
      <c r="G30" t="s">
        <v>261</v>
      </c>
      <c r="H30" t="s">
        <v>15</v>
      </c>
      <c r="I30" t="s">
        <v>16</v>
      </c>
    </row>
    <row r="31" spans="1:9" x14ac:dyDescent="0.2">
      <c r="A31">
        <v>10030</v>
      </c>
      <c r="B31" s="2">
        <v>45321</v>
      </c>
      <c r="C31" t="s">
        <v>25</v>
      </c>
      <c r="D31" t="s">
        <v>50</v>
      </c>
      <c r="E31">
        <v>2</v>
      </c>
      <c r="F31" s="8" t="s">
        <v>269</v>
      </c>
      <c r="G31" t="s">
        <v>295</v>
      </c>
      <c r="H31" t="s">
        <v>19</v>
      </c>
      <c r="I31" t="s">
        <v>12</v>
      </c>
    </row>
    <row r="32" spans="1:9" x14ac:dyDescent="0.2">
      <c r="A32">
        <v>10031</v>
      </c>
      <c r="B32" s="2">
        <v>45322</v>
      </c>
      <c r="C32" t="s">
        <v>9</v>
      </c>
      <c r="D32" t="s">
        <v>51</v>
      </c>
      <c r="E32">
        <v>2</v>
      </c>
      <c r="F32" s="8" t="s">
        <v>296</v>
      </c>
      <c r="G32" t="s">
        <v>297</v>
      </c>
      <c r="H32" t="s">
        <v>11</v>
      </c>
      <c r="I32" t="s">
        <v>12</v>
      </c>
    </row>
    <row r="33" spans="1:9" x14ac:dyDescent="0.2">
      <c r="A33">
        <v>10032</v>
      </c>
      <c r="B33" s="2">
        <v>45323</v>
      </c>
      <c r="C33" t="s">
        <v>13</v>
      </c>
      <c r="D33" t="s">
        <v>52</v>
      </c>
      <c r="E33">
        <v>3</v>
      </c>
      <c r="F33" s="8" t="s">
        <v>260</v>
      </c>
      <c r="G33" t="s">
        <v>298</v>
      </c>
      <c r="H33" t="s">
        <v>15</v>
      </c>
      <c r="I33" t="s">
        <v>16</v>
      </c>
    </row>
    <row r="34" spans="1:9" x14ac:dyDescent="0.2">
      <c r="A34">
        <v>10033</v>
      </c>
      <c r="B34" s="2">
        <v>45324</v>
      </c>
      <c r="C34" t="s">
        <v>17</v>
      </c>
      <c r="D34" t="s">
        <v>53</v>
      </c>
      <c r="E34">
        <v>5</v>
      </c>
      <c r="F34" s="8" t="s">
        <v>261</v>
      </c>
      <c r="G34" t="s">
        <v>262</v>
      </c>
      <c r="H34" t="s">
        <v>19</v>
      </c>
      <c r="I34" t="s">
        <v>20</v>
      </c>
    </row>
    <row r="35" spans="1:9" x14ac:dyDescent="0.2">
      <c r="A35">
        <v>10034</v>
      </c>
      <c r="B35" s="2">
        <v>45325</v>
      </c>
      <c r="C35" t="s">
        <v>21</v>
      </c>
      <c r="D35" t="s">
        <v>54</v>
      </c>
      <c r="E35">
        <v>4</v>
      </c>
      <c r="F35" s="8" t="s">
        <v>299</v>
      </c>
      <c r="G35" t="s">
        <v>300</v>
      </c>
      <c r="H35" t="s">
        <v>11</v>
      </c>
      <c r="I35" t="s">
        <v>12</v>
      </c>
    </row>
    <row r="36" spans="1:9" x14ac:dyDescent="0.2">
      <c r="A36">
        <v>10035</v>
      </c>
      <c r="B36" s="2">
        <v>45326</v>
      </c>
      <c r="C36" t="s">
        <v>23</v>
      </c>
      <c r="D36" t="s">
        <v>55</v>
      </c>
      <c r="E36">
        <v>2</v>
      </c>
      <c r="F36" s="8" t="s">
        <v>301</v>
      </c>
      <c r="G36" t="s">
        <v>302</v>
      </c>
      <c r="H36" t="s">
        <v>15</v>
      </c>
      <c r="I36" t="s">
        <v>16</v>
      </c>
    </row>
    <row r="37" spans="1:9" x14ac:dyDescent="0.2">
      <c r="A37">
        <v>10036</v>
      </c>
      <c r="B37" s="2">
        <v>45327</v>
      </c>
      <c r="C37" t="s">
        <v>25</v>
      </c>
      <c r="D37" t="s">
        <v>56</v>
      </c>
      <c r="E37">
        <v>1</v>
      </c>
      <c r="F37" s="8">
        <v>1895</v>
      </c>
      <c r="G37">
        <v>1895</v>
      </c>
      <c r="H37" t="s">
        <v>19</v>
      </c>
      <c r="I37" t="s">
        <v>12</v>
      </c>
    </row>
    <row r="38" spans="1:9" x14ac:dyDescent="0.2">
      <c r="A38">
        <v>10037</v>
      </c>
      <c r="B38" s="2">
        <v>45328</v>
      </c>
      <c r="C38" t="s">
        <v>9</v>
      </c>
      <c r="D38" t="s">
        <v>57</v>
      </c>
      <c r="E38">
        <v>3</v>
      </c>
      <c r="F38" s="8" t="s">
        <v>279</v>
      </c>
      <c r="G38" t="s">
        <v>303</v>
      </c>
      <c r="H38" t="s">
        <v>11</v>
      </c>
      <c r="I38" t="s">
        <v>12</v>
      </c>
    </row>
    <row r="39" spans="1:9" x14ac:dyDescent="0.2">
      <c r="A39">
        <v>10038</v>
      </c>
      <c r="B39" s="2">
        <v>45329</v>
      </c>
      <c r="C39" t="s">
        <v>13</v>
      </c>
      <c r="D39" t="s">
        <v>58</v>
      </c>
      <c r="E39">
        <v>2</v>
      </c>
      <c r="F39" s="8" t="s">
        <v>304</v>
      </c>
      <c r="G39" t="s">
        <v>305</v>
      </c>
      <c r="H39" t="s">
        <v>15</v>
      </c>
      <c r="I39" t="s">
        <v>16</v>
      </c>
    </row>
    <row r="40" spans="1:9" x14ac:dyDescent="0.2">
      <c r="A40">
        <v>10039</v>
      </c>
      <c r="B40" s="2">
        <v>45330</v>
      </c>
      <c r="C40" t="s">
        <v>17</v>
      </c>
      <c r="D40" t="s">
        <v>59</v>
      </c>
      <c r="E40">
        <v>4</v>
      </c>
      <c r="F40" s="8" t="s">
        <v>284</v>
      </c>
      <c r="G40" t="s">
        <v>306</v>
      </c>
      <c r="H40" t="s">
        <v>19</v>
      </c>
      <c r="I40" t="s">
        <v>20</v>
      </c>
    </row>
    <row r="41" spans="1:9" x14ac:dyDescent="0.2">
      <c r="A41">
        <v>10040</v>
      </c>
      <c r="B41" s="2">
        <v>45331</v>
      </c>
      <c r="C41" t="s">
        <v>21</v>
      </c>
      <c r="D41" t="s">
        <v>60</v>
      </c>
      <c r="E41">
        <v>3</v>
      </c>
      <c r="F41" s="8" t="s">
        <v>307</v>
      </c>
      <c r="G41" t="s">
        <v>308</v>
      </c>
      <c r="H41" t="s">
        <v>11</v>
      </c>
      <c r="I41" t="s">
        <v>12</v>
      </c>
    </row>
    <row r="42" spans="1:9" x14ac:dyDescent="0.2">
      <c r="A42">
        <v>10041</v>
      </c>
      <c r="B42" s="2">
        <v>45332</v>
      </c>
      <c r="C42" t="s">
        <v>23</v>
      </c>
      <c r="D42" t="s">
        <v>61</v>
      </c>
      <c r="E42">
        <v>1</v>
      </c>
      <c r="F42" s="8">
        <v>105</v>
      </c>
      <c r="G42">
        <v>105</v>
      </c>
      <c r="H42" t="s">
        <v>15</v>
      </c>
      <c r="I42" t="s">
        <v>16</v>
      </c>
    </row>
    <row r="43" spans="1:9" x14ac:dyDescent="0.2">
      <c r="A43">
        <v>10042</v>
      </c>
      <c r="B43" s="2">
        <v>45333</v>
      </c>
      <c r="C43" t="s">
        <v>25</v>
      </c>
      <c r="D43" t="s">
        <v>62</v>
      </c>
      <c r="E43">
        <v>2</v>
      </c>
      <c r="F43" s="8" t="s">
        <v>269</v>
      </c>
      <c r="G43" t="s">
        <v>295</v>
      </c>
      <c r="H43" t="s">
        <v>19</v>
      </c>
      <c r="I43" t="s">
        <v>12</v>
      </c>
    </row>
    <row r="44" spans="1:9" x14ac:dyDescent="0.2">
      <c r="A44">
        <v>10043</v>
      </c>
      <c r="B44" s="2">
        <v>45334</v>
      </c>
      <c r="C44" t="s">
        <v>9</v>
      </c>
      <c r="D44" t="s">
        <v>63</v>
      </c>
      <c r="E44">
        <v>3</v>
      </c>
      <c r="F44" s="8" t="s">
        <v>279</v>
      </c>
      <c r="G44" t="s">
        <v>303</v>
      </c>
      <c r="H44" t="s">
        <v>11</v>
      </c>
      <c r="I44" t="s">
        <v>12</v>
      </c>
    </row>
    <row r="45" spans="1:9" x14ac:dyDescent="0.2">
      <c r="A45">
        <v>10044</v>
      </c>
      <c r="B45" s="2">
        <v>45335</v>
      </c>
      <c r="C45" t="s">
        <v>13</v>
      </c>
      <c r="D45" t="s">
        <v>64</v>
      </c>
      <c r="E45">
        <v>1</v>
      </c>
      <c r="F45" s="8" t="s">
        <v>270</v>
      </c>
      <c r="G45" t="s">
        <v>270</v>
      </c>
      <c r="H45" t="s">
        <v>15</v>
      </c>
      <c r="I45" t="s">
        <v>16</v>
      </c>
    </row>
    <row r="46" spans="1:9" x14ac:dyDescent="0.2">
      <c r="A46">
        <v>10045</v>
      </c>
      <c r="B46" s="2">
        <v>45336</v>
      </c>
      <c r="C46" t="s">
        <v>17</v>
      </c>
      <c r="D46" t="s">
        <v>65</v>
      </c>
      <c r="E46">
        <v>2</v>
      </c>
      <c r="F46" s="8" t="s">
        <v>309</v>
      </c>
      <c r="G46" t="s">
        <v>310</v>
      </c>
      <c r="H46" t="s">
        <v>19</v>
      </c>
      <c r="I46" t="s">
        <v>20</v>
      </c>
    </row>
    <row r="47" spans="1:9" x14ac:dyDescent="0.2">
      <c r="A47">
        <v>10046</v>
      </c>
      <c r="B47" s="2">
        <v>45337</v>
      </c>
      <c r="C47" t="s">
        <v>21</v>
      </c>
      <c r="D47" t="s">
        <v>66</v>
      </c>
      <c r="E47">
        <v>4</v>
      </c>
      <c r="F47" s="8" t="s">
        <v>311</v>
      </c>
      <c r="G47">
        <v>130</v>
      </c>
      <c r="H47" t="s">
        <v>11</v>
      </c>
      <c r="I47" t="s">
        <v>12</v>
      </c>
    </row>
    <row r="48" spans="1:9" x14ac:dyDescent="0.2">
      <c r="A48">
        <v>10047</v>
      </c>
      <c r="B48" s="2">
        <v>45338</v>
      </c>
      <c r="C48" t="s">
        <v>23</v>
      </c>
      <c r="D48" t="s">
        <v>67</v>
      </c>
      <c r="E48">
        <v>1</v>
      </c>
      <c r="F48" s="8">
        <v>52</v>
      </c>
      <c r="G48">
        <v>52</v>
      </c>
      <c r="H48" t="s">
        <v>15</v>
      </c>
      <c r="I48" t="s">
        <v>16</v>
      </c>
    </row>
    <row r="49" spans="1:9" x14ac:dyDescent="0.2">
      <c r="A49">
        <v>10048</v>
      </c>
      <c r="B49" s="2">
        <v>45339</v>
      </c>
      <c r="C49" t="s">
        <v>25</v>
      </c>
      <c r="D49" t="s">
        <v>68</v>
      </c>
      <c r="E49">
        <v>6</v>
      </c>
      <c r="F49" s="8" t="s">
        <v>301</v>
      </c>
      <c r="G49" t="s">
        <v>312</v>
      </c>
      <c r="H49" t="s">
        <v>19</v>
      </c>
      <c r="I49" t="s">
        <v>12</v>
      </c>
    </row>
    <row r="50" spans="1:9" x14ac:dyDescent="0.2">
      <c r="A50">
        <v>10049</v>
      </c>
      <c r="B50" s="2">
        <v>45340</v>
      </c>
      <c r="C50" t="s">
        <v>9</v>
      </c>
      <c r="D50" t="s">
        <v>69</v>
      </c>
      <c r="E50">
        <v>2</v>
      </c>
      <c r="F50" s="8" t="s">
        <v>269</v>
      </c>
      <c r="G50" t="s">
        <v>295</v>
      </c>
      <c r="H50" t="s">
        <v>11</v>
      </c>
      <c r="I50" t="s">
        <v>12</v>
      </c>
    </row>
    <row r="51" spans="1:9" x14ac:dyDescent="0.2">
      <c r="A51">
        <v>10050</v>
      </c>
      <c r="B51" s="2">
        <v>45341</v>
      </c>
      <c r="C51" t="s">
        <v>13</v>
      </c>
      <c r="D51" t="s">
        <v>70</v>
      </c>
      <c r="E51">
        <v>1</v>
      </c>
      <c r="F51" s="8" t="s">
        <v>290</v>
      </c>
      <c r="G51" t="s">
        <v>290</v>
      </c>
      <c r="H51" t="s">
        <v>15</v>
      </c>
      <c r="I51" t="s">
        <v>16</v>
      </c>
    </row>
    <row r="52" spans="1:9" x14ac:dyDescent="0.2">
      <c r="A52">
        <v>10051</v>
      </c>
      <c r="B52" s="2">
        <v>45342</v>
      </c>
      <c r="C52" t="s">
        <v>17</v>
      </c>
      <c r="D52" t="s">
        <v>71</v>
      </c>
      <c r="E52">
        <v>3</v>
      </c>
      <c r="F52" s="8" t="s">
        <v>313</v>
      </c>
      <c r="G52" t="s">
        <v>314</v>
      </c>
      <c r="H52" t="s">
        <v>19</v>
      </c>
      <c r="I52" t="s">
        <v>20</v>
      </c>
    </row>
    <row r="53" spans="1:9" x14ac:dyDescent="0.2">
      <c r="A53">
        <v>10052</v>
      </c>
      <c r="B53" s="2">
        <v>45343</v>
      </c>
      <c r="C53" t="s">
        <v>21</v>
      </c>
      <c r="D53" t="s">
        <v>72</v>
      </c>
      <c r="E53">
        <v>2</v>
      </c>
      <c r="F53" s="8" t="s">
        <v>315</v>
      </c>
      <c r="G53" t="s">
        <v>316</v>
      </c>
      <c r="H53" t="s">
        <v>11</v>
      </c>
      <c r="I53" t="s">
        <v>12</v>
      </c>
    </row>
    <row r="54" spans="1:9" x14ac:dyDescent="0.2">
      <c r="A54">
        <v>10053</v>
      </c>
      <c r="B54" s="2">
        <v>45344</v>
      </c>
      <c r="C54" t="s">
        <v>23</v>
      </c>
      <c r="D54" t="s">
        <v>73</v>
      </c>
      <c r="E54">
        <v>1</v>
      </c>
      <c r="F54" s="8">
        <v>49</v>
      </c>
      <c r="G54">
        <v>49</v>
      </c>
      <c r="H54" t="s">
        <v>15</v>
      </c>
      <c r="I54" t="s">
        <v>16</v>
      </c>
    </row>
    <row r="55" spans="1:9" x14ac:dyDescent="0.2">
      <c r="A55">
        <v>10054</v>
      </c>
      <c r="B55" s="2">
        <v>45345</v>
      </c>
      <c r="C55" t="s">
        <v>25</v>
      </c>
      <c r="D55" t="s">
        <v>74</v>
      </c>
      <c r="E55">
        <v>5</v>
      </c>
      <c r="F55" s="8" t="s">
        <v>288</v>
      </c>
      <c r="G55" t="s">
        <v>317</v>
      </c>
      <c r="H55" t="s">
        <v>19</v>
      </c>
      <c r="I55" t="s">
        <v>12</v>
      </c>
    </row>
    <row r="56" spans="1:9" x14ac:dyDescent="0.2">
      <c r="A56">
        <v>10055</v>
      </c>
      <c r="B56" s="2">
        <v>45346</v>
      </c>
      <c r="C56" t="s">
        <v>9</v>
      </c>
      <c r="D56" t="s">
        <v>75</v>
      </c>
      <c r="E56">
        <v>4</v>
      </c>
      <c r="F56" s="8" t="s">
        <v>284</v>
      </c>
      <c r="G56" t="s">
        <v>306</v>
      </c>
      <c r="H56" t="s">
        <v>11</v>
      </c>
      <c r="I56" t="s">
        <v>12</v>
      </c>
    </row>
    <row r="57" spans="1:9" x14ac:dyDescent="0.2">
      <c r="A57">
        <v>10056</v>
      </c>
      <c r="B57" s="2">
        <v>45347</v>
      </c>
      <c r="C57" t="s">
        <v>13</v>
      </c>
      <c r="D57" t="s">
        <v>76</v>
      </c>
      <c r="E57">
        <v>1</v>
      </c>
      <c r="F57" s="8" t="s">
        <v>255</v>
      </c>
      <c r="G57" t="s">
        <v>255</v>
      </c>
      <c r="H57" t="s">
        <v>15</v>
      </c>
      <c r="I57" t="s">
        <v>16</v>
      </c>
    </row>
    <row r="58" spans="1:9" x14ac:dyDescent="0.2">
      <c r="A58">
        <v>10057</v>
      </c>
      <c r="B58" s="2">
        <v>45348</v>
      </c>
      <c r="C58" t="s">
        <v>17</v>
      </c>
      <c r="D58" t="s">
        <v>77</v>
      </c>
      <c r="E58">
        <v>5</v>
      </c>
      <c r="F58" s="8" t="s">
        <v>261</v>
      </c>
      <c r="G58" t="s">
        <v>262</v>
      </c>
      <c r="H58" t="s">
        <v>19</v>
      </c>
      <c r="I58" t="s">
        <v>20</v>
      </c>
    </row>
    <row r="59" spans="1:9" x14ac:dyDescent="0.2">
      <c r="A59">
        <v>10058</v>
      </c>
      <c r="B59" s="2">
        <v>45349</v>
      </c>
      <c r="C59" t="s">
        <v>21</v>
      </c>
      <c r="D59" t="s">
        <v>78</v>
      </c>
      <c r="E59">
        <v>3</v>
      </c>
      <c r="F59" s="8">
        <v>28</v>
      </c>
      <c r="G59">
        <v>84</v>
      </c>
      <c r="H59" t="s">
        <v>11</v>
      </c>
      <c r="I59" t="s">
        <v>12</v>
      </c>
    </row>
    <row r="60" spans="1:9" x14ac:dyDescent="0.2">
      <c r="A60">
        <v>10059</v>
      </c>
      <c r="B60" s="2">
        <v>45350</v>
      </c>
      <c r="C60" t="s">
        <v>23</v>
      </c>
      <c r="D60" t="s">
        <v>79</v>
      </c>
      <c r="E60">
        <v>2</v>
      </c>
      <c r="F60" s="8">
        <v>23</v>
      </c>
      <c r="G60">
        <v>46</v>
      </c>
      <c r="H60" t="s">
        <v>15</v>
      </c>
      <c r="I60" t="s">
        <v>16</v>
      </c>
    </row>
    <row r="61" spans="1:9" x14ac:dyDescent="0.2">
      <c r="A61">
        <v>10060</v>
      </c>
      <c r="B61" s="2">
        <v>45351</v>
      </c>
      <c r="C61" t="s">
        <v>25</v>
      </c>
      <c r="D61" t="s">
        <v>80</v>
      </c>
      <c r="E61">
        <v>1</v>
      </c>
      <c r="F61" s="8">
        <v>349</v>
      </c>
      <c r="G61">
        <v>349</v>
      </c>
      <c r="H61" t="s">
        <v>19</v>
      </c>
      <c r="I61" t="s">
        <v>12</v>
      </c>
    </row>
    <row r="62" spans="1:9" x14ac:dyDescent="0.2">
      <c r="A62">
        <v>10061</v>
      </c>
      <c r="B62" s="2">
        <v>45352</v>
      </c>
      <c r="C62" t="s">
        <v>9</v>
      </c>
      <c r="D62" t="s">
        <v>81</v>
      </c>
      <c r="E62">
        <v>3</v>
      </c>
      <c r="F62" s="8" t="s">
        <v>290</v>
      </c>
      <c r="G62" t="s">
        <v>318</v>
      </c>
      <c r="H62" t="s">
        <v>11</v>
      </c>
      <c r="I62" t="s">
        <v>12</v>
      </c>
    </row>
    <row r="63" spans="1:9" x14ac:dyDescent="0.2">
      <c r="A63">
        <v>10062</v>
      </c>
      <c r="B63" s="2">
        <v>45353</v>
      </c>
      <c r="C63" t="s">
        <v>13</v>
      </c>
      <c r="D63" t="s">
        <v>82</v>
      </c>
      <c r="E63">
        <v>2</v>
      </c>
      <c r="F63" s="8" t="s">
        <v>270</v>
      </c>
      <c r="G63" t="s">
        <v>319</v>
      </c>
      <c r="H63" t="s">
        <v>15</v>
      </c>
      <c r="I63" t="s">
        <v>16</v>
      </c>
    </row>
    <row r="64" spans="1:9" x14ac:dyDescent="0.2">
      <c r="A64">
        <v>10063</v>
      </c>
      <c r="B64" s="2">
        <v>45354</v>
      </c>
      <c r="C64" t="s">
        <v>17</v>
      </c>
      <c r="D64" t="s">
        <v>83</v>
      </c>
      <c r="E64">
        <v>10</v>
      </c>
      <c r="F64" s="8" t="s">
        <v>320</v>
      </c>
      <c r="G64" t="s">
        <v>321</v>
      </c>
      <c r="H64" t="s">
        <v>19</v>
      </c>
      <c r="I64" t="s">
        <v>20</v>
      </c>
    </row>
    <row r="65" spans="1:9" x14ac:dyDescent="0.2">
      <c r="A65">
        <v>10064</v>
      </c>
      <c r="B65" s="2">
        <v>45355</v>
      </c>
      <c r="C65" t="s">
        <v>21</v>
      </c>
      <c r="D65" t="s">
        <v>84</v>
      </c>
      <c r="E65">
        <v>4</v>
      </c>
      <c r="F65" s="8" t="s">
        <v>322</v>
      </c>
      <c r="G65" t="s">
        <v>323</v>
      </c>
      <c r="H65" t="s">
        <v>11</v>
      </c>
      <c r="I65" t="s">
        <v>12</v>
      </c>
    </row>
    <row r="66" spans="1:9" x14ac:dyDescent="0.2">
      <c r="A66">
        <v>10065</v>
      </c>
      <c r="B66" s="2">
        <v>45356</v>
      </c>
      <c r="C66" t="s">
        <v>23</v>
      </c>
      <c r="D66" t="s">
        <v>85</v>
      </c>
      <c r="E66">
        <v>1</v>
      </c>
      <c r="F66" s="8">
        <v>102</v>
      </c>
      <c r="G66">
        <v>102</v>
      </c>
      <c r="H66" t="s">
        <v>15</v>
      </c>
      <c r="I66" t="s">
        <v>16</v>
      </c>
    </row>
    <row r="67" spans="1:9" x14ac:dyDescent="0.2">
      <c r="A67">
        <v>10066</v>
      </c>
      <c r="B67" s="2">
        <v>45357</v>
      </c>
      <c r="C67" t="s">
        <v>25</v>
      </c>
      <c r="D67" t="s">
        <v>86</v>
      </c>
      <c r="E67">
        <v>2</v>
      </c>
      <c r="F67" s="8" t="s">
        <v>290</v>
      </c>
      <c r="G67" t="s">
        <v>324</v>
      </c>
      <c r="H67" t="s">
        <v>19</v>
      </c>
      <c r="I67" t="s">
        <v>12</v>
      </c>
    </row>
    <row r="68" spans="1:9" x14ac:dyDescent="0.2">
      <c r="A68">
        <v>10067</v>
      </c>
      <c r="B68" s="2">
        <v>45358</v>
      </c>
      <c r="C68" t="s">
        <v>9</v>
      </c>
      <c r="D68" t="s">
        <v>87</v>
      </c>
      <c r="E68">
        <v>1</v>
      </c>
      <c r="F68" s="8" t="s">
        <v>325</v>
      </c>
      <c r="G68" t="s">
        <v>325</v>
      </c>
      <c r="H68" t="s">
        <v>11</v>
      </c>
      <c r="I68" t="s">
        <v>12</v>
      </c>
    </row>
    <row r="69" spans="1:9" x14ac:dyDescent="0.2">
      <c r="A69">
        <v>10068</v>
      </c>
      <c r="B69" s="2">
        <v>45359</v>
      </c>
      <c r="C69" t="s">
        <v>13</v>
      </c>
      <c r="D69" t="s">
        <v>88</v>
      </c>
      <c r="E69">
        <v>3</v>
      </c>
      <c r="F69" s="8" t="s">
        <v>326</v>
      </c>
      <c r="G69" t="s">
        <v>327</v>
      </c>
      <c r="H69" t="s">
        <v>15</v>
      </c>
      <c r="I69" t="s">
        <v>16</v>
      </c>
    </row>
    <row r="70" spans="1:9" x14ac:dyDescent="0.2">
      <c r="A70">
        <v>10069</v>
      </c>
      <c r="B70" s="2">
        <v>45360</v>
      </c>
      <c r="C70" t="s">
        <v>17</v>
      </c>
      <c r="D70" t="s">
        <v>89</v>
      </c>
      <c r="E70">
        <v>4</v>
      </c>
      <c r="F70" s="8" t="s">
        <v>284</v>
      </c>
      <c r="G70" t="s">
        <v>306</v>
      </c>
      <c r="H70" t="s">
        <v>19</v>
      </c>
      <c r="I70" t="s">
        <v>20</v>
      </c>
    </row>
    <row r="71" spans="1:9" x14ac:dyDescent="0.2">
      <c r="A71">
        <v>10070</v>
      </c>
      <c r="B71" s="2">
        <v>45361</v>
      </c>
      <c r="C71" t="s">
        <v>21</v>
      </c>
      <c r="D71" t="s">
        <v>90</v>
      </c>
      <c r="E71">
        <v>2</v>
      </c>
      <c r="F71" s="8" t="s">
        <v>328</v>
      </c>
      <c r="G71" t="s">
        <v>329</v>
      </c>
      <c r="H71" t="s">
        <v>11</v>
      </c>
      <c r="I71" t="s">
        <v>12</v>
      </c>
    </row>
    <row r="72" spans="1:9" x14ac:dyDescent="0.2">
      <c r="A72">
        <v>10071</v>
      </c>
      <c r="B72" s="2">
        <v>45362</v>
      </c>
      <c r="C72" t="s">
        <v>23</v>
      </c>
      <c r="D72" t="s">
        <v>91</v>
      </c>
      <c r="E72">
        <v>1</v>
      </c>
      <c r="F72" s="8">
        <v>78</v>
      </c>
      <c r="G72">
        <v>78</v>
      </c>
      <c r="H72" t="s">
        <v>15</v>
      </c>
      <c r="I72" t="s">
        <v>16</v>
      </c>
    </row>
    <row r="73" spans="1:9" x14ac:dyDescent="0.2">
      <c r="A73">
        <v>10072</v>
      </c>
      <c r="B73" s="2">
        <v>45363</v>
      </c>
      <c r="C73" t="s">
        <v>25</v>
      </c>
      <c r="D73" t="s">
        <v>92</v>
      </c>
      <c r="E73">
        <v>3</v>
      </c>
      <c r="F73" s="8" t="s">
        <v>269</v>
      </c>
      <c r="G73" t="s">
        <v>330</v>
      </c>
      <c r="H73" t="s">
        <v>19</v>
      </c>
      <c r="I73" t="s">
        <v>12</v>
      </c>
    </row>
    <row r="74" spans="1:9" x14ac:dyDescent="0.2">
      <c r="A74">
        <v>10073</v>
      </c>
      <c r="B74" s="2">
        <v>45364</v>
      </c>
      <c r="C74" t="s">
        <v>9</v>
      </c>
      <c r="D74" t="s">
        <v>93</v>
      </c>
      <c r="E74">
        <v>1</v>
      </c>
      <c r="F74" s="8" t="s">
        <v>331</v>
      </c>
      <c r="G74" t="s">
        <v>331</v>
      </c>
      <c r="H74" t="s">
        <v>11</v>
      </c>
      <c r="I74" t="s">
        <v>12</v>
      </c>
    </row>
    <row r="75" spans="1:9" x14ac:dyDescent="0.2">
      <c r="A75">
        <v>10074</v>
      </c>
      <c r="B75" s="2">
        <v>45365</v>
      </c>
      <c r="C75" t="s">
        <v>13</v>
      </c>
      <c r="D75" t="s">
        <v>94</v>
      </c>
      <c r="E75">
        <v>1</v>
      </c>
      <c r="F75" s="8" t="s">
        <v>332</v>
      </c>
      <c r="G75" t="s">
        <v>332</v>
      </c>
      <c r="H75" t="s">
        <v>15</v>
      </c>
      <c r="I75" t="s">
        <v>16</v>
      </c>
    </row>
    <row r="76" spans="1:9" x14ac:dyDescent="0.2">
      <c r="A76">
        <v>10075</v>
      </c>
      <c r="B76" s="2">
        <v>45366</v>
      </c>
      <c r="C76" t="s">
        <v>17</v>
      </c>
      <c r="D76" t="s">
        <v>95</v>
      </c>
      <c r="E76">
        <v>5</v>
      </c>
      <c r="F76" s="8" t="s">
        <v>288</v>
      </c>
      <c r="G76" t="s">
        <v>317</v>
      </c>
      <c r="H76" t="s">
        <v>19</v>
      </c>
      <c r="I76" t="s">
        <v>20</v>
      </c>
    </row>
    <row r="77" spans="1:9" x14ac:dyDescent="0.2">
      <c r="A77">
        <v>10076</v>
      </c>
      <c r="B77" s="2">
        <v>45367</v>
      </c>
      <c r="C77" t="s">
        <v>21</v>
      </c>
      <c r="D77" t="s">
        <v>96</v>
      </c>
      <c r="E77">
        <v>4</v>
      </c>
      <c r="F77" s="8" t="s">
        <v>333</v>
      </c>
      <c r="G77" t="s">
        <v>334</v>
      </c>
      <c r="H77" t="s">
        <v>11</v>
      </c>
      <c r="I77" t="s">
        <v>12</v>
      </c>
    </row>
    <row r="78" spans="1:9" x14ac:dyDescent="0.2">
      <c r="A78">
        <v>10077</v>
      </c>
      <c r="B78" s="2">
        <v>45368</v>
      </c>
      <c r="C78" t="s">
        <v>23</v>
      </c>
      <c r="D78" t="s">
        <v>97</v>
      </c>
      <c r="E78">
        <v>2</v>
      </c>
      <c r="F78" s="8">
        <v>16</v>
      </c>
      <c r="G78">
        <v>32</v>
      </c>
      <c r="H78" t="s">
        <v>15</v>
      </c>
      <c r="I78" t="s">
        <v>16</v>
      </c>
    </row>
    <row r="79" spans="1:9" x14ac:dyDescent="0.2">
      <c r="A79">
        <v>10078</v>
      </c>
      <c r="B79" s="2">
        <v>45369</v>
      </c>
      <c r="C79" t="s">
        <v>25</v>
      </c>
      <c r="D79" t="s">
        <v>98</v>
      </c>
      <c r="E79">
        <v>3</v>
      </c>
      <c r="F79" s="8" t="s">
        <v>256</v>
      </c>
      <c r="G79" t="s">
        <v>257</v>
      </c>
      <c r="H79" t="s">
        <v>19</v>
      </c>
      <c r="I79" t="s">
        <v>12</v>
      </c>
    </row>
    <row r="80" spans="1:9" x14ac:dyDescent="0.2">
      <c r="A80">
        <v>10079</v>
      </c>
      <c r="B80" s="2">
        <v>45370</v>
      </c>
      <c r="C80" t="s">
        <v>9</v>
      </c>
      <c r="D80" t="s">
        <v>99</v>
      </c>
      <c r="E80">
        <v>2</v>
      </c>
      <c r="F80" s="8" t="s">
        <v>275</v>
      </c>
      <c r="G80" t="s">
        <v>276</v>
      </c>
      <c r="H80" t="s">
        <v>11</v>
      </c>
      <c r="I80" t="s">
        <v>12</v>
      </c>
    </row>
    <row r="81" spans="1:9" x14ac:dyDescent="0.2">
      <c r="A81">
        <v>10080</v>
      </c>
      <c r="B81" s="2">
        <v>45371</v>
      </c>
      <c r="C81" t="s">
        <v>13</v>
      </c>
      <c r="D81" t="s">
        <v>100</v>
      </c>
      <c r="E81">
        <v>1</v>
      </c>
      <c r="F81" s="8" t="s">
        <v>255</v>
      </c>
      <c r="G81" t="s">
        <v>255</v>
      </c>
      <c r="H81" t="s">
        <v>15</v>
      </c>
      <c r="I81" t="s">
        <v>16</v>
      </c>
    </row>
    <row r="82" spans="1:9" x14ac:dyDescent="0.2">
      <c r="A82">
        <v>10081</v>
      </c>
      <c r="B82" s="2">
        <v>45372</v>
      </c>
      <c r="C82" t="s">
        <v>17</v>
      </c>
      <c r="D82" t="s">
        <v>101</v>
      </c>
      <c r="E82">
        <v>2</v>
      </c>
      <c r="F82" s="8" t="s">
        <v>260</v>
      </c>
      <c r="G82" t="s">
        <v>335</v>
      </c>
      <c r="H82" t="s">
        <v>19</v>
      </c>
      <c r="I82" t="s">
        <v>20</v>
      </c>
    </row>
    <row r="83" spans="1:9" x14ac:dyDescent="0.2">
      <c r="A83">
        <v>10082</v>
      </c>
      <c r="B83" s="2">
        <v>45373</v>
      </c>
      <c r="C83" t="s">
        <v>21</v>
      </c>
      <c r="D83" t="s">
        <v>102</v>
      </c>
      <c r="E83">
        <v>3</v>
      </c>
      <c r="F83" s="8" t="s">
        <v>293</v>
      </c>
      <c r="G83" t="s">
        <v>294</v>
      </c>
      <c r="H83" t="s">
        <v>11</v>
      </c>
      <c r="I83" t="s">
        <v>12</v>
      </c>
    </row>
    <row r="84" spans="1:9" x14ac:dyDescent="0.2">
      <c r="A84">
        <v>10083</v>
      </c>
      <c r="B84" s="2">
        <v>45374</v>
      </c>
      <c r="C84" t="s">
        <v>23</v>
      </c>
      <c r="D84" t="s">
        <v>103</v>
      </c>
      <c r="E84">
        <v>1</v>
      </c>
      <c r="F84" s="8">
        <v>100</v>
      </c>
      <c r="G84">
        <v>100</v>
      </c>
      <c r="H84" t="s">
        <v>15</v>
      </c>
      <c r="I84" t="s">
        <v>16</v>
      </c>
    </row>
    <row r="85" spans="1:9" x14ac:dyDescent="0.2">
      <c r="A85">
        <v>10084</v>
      </c>
      <c r="B85" s="2">
        <v>45375</v>
      </c>
      <c r="C85" t="s">
        <v>25</v>
      </c>
      <c r="D85" t="s">
        <v>104</v>
      </c>
      <c r="E85">
        <v>6</v>
      </c>
      <c r="F85" s="8" t="s">
        <v>307</v>
      </c>
      <c r="G85" t="s">
        <v>336</v>
      </c>
      <c r="H85" t="s">
        <v>19</v>
      </c>
      <c r="I85" t="s">
        <v>12</v>
      </c>
    </row>
    <row r="86" spans="1:9" x14ac:dyDescent="0.2">
      <c r="A86">
        <v>10085</v>
      </c>
      <c r="B86" s="2">
        <v>45376</v>
      </c>
      <c r="C86" t="s">
        <v>9</v>
      </c>
      <c r="D86" t="s">
        <v>105</v>
      </c>
      <c r="E86">
        <v>1</v>
      </c>
      <c r="F86" s="8" t="s">
        <v>283</v>
      </c>
      <c r="G86" t="s">
        <v>283</v>
      </c>
      <c r="H86" t="s">
        <v>11</v>
      </c>
      <c r="I86" t="s">
        <v>12</v>
      </c>
    </row>
    <row r="87" spans="1:9" x14ac:dyDescent="0.2">
      <c r="A87">
        <v>10086</v>
      </c>
      <c r="B87" s="2">
        <v>45377</v>
      </c>
      <c r="C87" t="s">
        <v>13</v>
      </c>
      <c r="D87" t="s">
        <v>106</v>
      </c>
      <c r="E87">
        <v>2</v>
      </c>
      <c r="F87" s="8" t="s">
        <v>337</v>
      </c>
      <c r="G87" t="s">
        <v>338</v>
      </c>
      <c r="H87" t="s">
        <v>15</v>
      </c>
      <c r="I87" t="s">
        <v>16</v>
      </c>
    </row>
    <row r="88" spans="1:9" x14ac:dyDescent="0.2">
      <c r="A88">
        <v>10087</v>
      </c>
      <c r="B88" s="2">
        <v>45378</v>
      </c>
      <c r="C88" t="s">
        <v>17</v>
      </c>
      <c r="D88" t="s">
        <v>107</v>
      </c>
      <c r="E88">
        <v>3</v>
      </c>
      <c r="F88" s="8" t="s">
        <v>339</v>
      </c>
      <c r="G88" t="s">
        <v>340</v>
      </c>
      <c r="H88" t="s">
        <v>19</v>
      </c>
      <c r="I88" t="s">
        <v>20</v>
      </c>
    </row>
    <row r="89" spans="1:9" x14ac:dyDescent="0.2">
      <c r="A89">
        <v>10088</v>
      </c>
      <c r="B89" s="2">
        <v>45379</v>
      </c>
      <c r="C89" t="s">
        <v>21</v>
      </c>
      <c r="D89" t="s">
        <v>108</v>
      </c>
      <c r="E89">
        <v>4</v>
      </c>
      <c r="F89" s="8" t="s">
        <v>341</v>
      </c>
      <c r="G89" t="s">
        <v>342</v>
      </c>
      <c r="H89" t="s">
        <v>11</v>
      </c>
      <c r="I89" t="s">
        <v>12</v>
      </c>
    </row>
    <row r="90" spans="1:9" x14ac:dyDescent="0.2">
      <c r="A90">
        <v>10089</v>
      </c>
      <c r="B90" s="2">
        <v>45380</v>
      </c>
      <c r="C90" t="s">
        <v>23</v>
      </c>
      <c r="D90" t="s">
        <v>109</v>
      </c>
      <c r="E90">
        <v>1</v>
      </c>
      <c r="F90" s="8">
        <v>105</v>
      </c>
      <c r="G90">
        <v>105</v>
      </c>
      <c r="H90" t="s">
        <v>15</v>
      </c>
      <c r="I90" t="s">
        <v>16</v>
      </c>
    </row>
    <row r="91" spans="1:9" x14ac:dyDescent="0.2">
      <c r="A91">
        <v>10090</v>
      </c>
      <c r="B91" s="2">
        <v>45381</v>
      </c>
      <c r="C91" t="s">
        <v>25</v>
      </c>
      <c r="D91" t="s">
        <v>110</v>
      </c>
      <c r="E91">
        <v>2</v>
      </c>
      <c r="F91" s="8" t="s">
        <v>269</v>
      </c>
      <c r="G91" t="s">
        <v>295</v>
      </c>
      <c r="H91" t="s">
        <v>19</v>
      </c>
      <c r="I91" t="s">
        <v>12</v>
      </c>
    </row>
    <row r="92" spans="1:9" x14ac:dyDescent="0.2">
      <c r="A92">
        <v>10091</v>
      </c>
      <c r="B92" s="2">
        <v>45382</v>
      </c>
      <c r="C92" t="s">
        <v>9</v>
      </c>
      <c r="D92" t="s">
        <v>111</v>
      </c>
      <c r="E92">
        <v>2</v>
      </c>
      <c r="F92" s="8" t="s">
        <v>283</v>
      </c>
      <c r="G92" t="s">
        <v>343</v>
      </c>
      <c r="H92" t="s">
        <v>11</v>
      </c>
      <c r="I92" t="s">
        <v>12</v>
      </c>
    </row>
    <row r="93" spans="1:9" x14ac:dyDescent="0.2">
      <c r="A93">
        <v>10092</v>
      </c>
      <c r="B93" s="2">
        <v>45383</v>
      </c>
      <c r="C93" t="s">
        <v>13</v>
      </c>
      <c r="D93" t="s">
        <v>112</v>
      </c>
      <c r="E93">
        <v>1</v>
      </c>
      <c r="F93" s="8" t="s">
        <v>291</v>
      </c>
      <c r="G93" t="s">
        <v>291</v>
      </c>
      <c r="H93" t="s">
        <v>15</v>
      </c>
      <c r="I93" t="s">
        <v>16</v>
      </c>
    </row>
    <row r="94" spans="1:9" x14ac:dyDescent="0.2">
      <c r="A94">
        <v>10093</v>
      </c>
      <c r="B94" s="2">
        <v>45384</v>
      </c>
      <c r="C94" t="s">
        <v>17</v>
      </c>
      <c r="D94" t="s">
        <v>113</v>
      </c>
      <c r="E94">
        <v>4</v>
      </c>
      <c r="F94" s="8" t="s">
        <v>339</v>
      </c>
      <c r="G94" t="s">
        <v>344</v>
      </c>
      <c r="H94" t="s">
        <v>19</v>
      </c>
      <c r="I94" t="s">
        <v>20</v>
      </c>
    </row>
    <row r="95" spans="1:9" x14ac:dyDescent="0.2">
      <c r="A95">
        <v>10094</v>
      </c>
      <c r="B95" s="2">
        <v>45385</v>
      </c>
      <c r="C95" t="s">
        <v>21</v>
      </c>
      <c r="D95" t="s">
        <v>114</v>
      </c>
      <c r="E95">
        <v>3</v>
      </c>
      <c r="F95" s="8" t="s">
        <v>333</v>
      </c>
      <c r="G95" t="s">
        <v>345</v>
      </c>
      <c r="H95" t="s">
        <v>11</v>
      </c>
      <c r="I95" t="s">
        <v>12</v>
      </c>
    </row>
    <row r="96" spans="1:9" x14ac:dyDescent="0.2">
      <c r="A96">
        <v>10095</v>
      </c>
      <c r="B96" s="2">
        <v>45386</v>
      </c>
      <c r="C96" t="s">
        <v>23</v>
      </c>
      <c r="D96" t="s">
        <v>115</v>
      </c>
      <c r="E96">
        <v>1</v>
      </c>
      <c r="F96" s="8">
        <v>68</v>
      </c>
      <c r="G96">
        <v>68</v>
      </c>
      <c r="H96" t="s">
        <v>15</v>
      </c>
      <c r="I96" t="s">
        <v>16</v>
      </c>
    </row>
    <row r="97" spans="1:9" x14ac:dyDescent="0.2">
      <c r="A97">
        <v>10096</v>
      </c>
      <c r="B97" s="2">
        <v>45387</v>
      </c>
      <c r="C97" t="s">
        <v>25</v>
      </c>
      <c r="D97" t="s">
        <v>116</v>
      </c>
      <c r="E97">
        <v>1</v>
      </c>
      <c r="F97" s="8" t="s">
        <v>253</v>
      </c>
      <c r="G97" t="s">
        <v>253</v>
      </c>
      <c r="H97" t="s">
        <v>19</v>
      </c>
      <c r="I97" t="s">
        <v>12</v>
      </c>
    </row>
    <row r="98" spans="1:9" x14ac:dyDescent="0.2">
      <c r="A98">
        <v>10097</v>
      </c>
      <c r="B98" s="2">
        <v>45388</v>
      </c>
      <c r="C98" t="s">
        <v>9</v>
      </c>
      <c r="D98" t="s">
        <v>117</v>
      </c>
      <c r="E98">
        <v>3</v>
      </c>
      <c r="F98" s="8" t="s">
        <v>290</v>
      </c>
      <c r="G98" t="s">
        <v>318</v>
      </c>
      <c r="H98" t="s">
        <v>11</v>
      </c>
      <c r="I98" t="s">
        <v>12</v>
      </c>
    </row>
    <row r="99" spans="1:9" x14ac:dyDescent="0.2">
      <c r="A99">
        <v>10098</v>
      </c>
      <c r="B99" s="2">
        <v>45389</v>
      </c>
      <c r="C99" t="s">
        <v>13</v>
      </c>
      <c r="D99" t="s">
        <v>118</v>
      </c>
      <c r="E99">
        <v>1</v>
      </c>
      <c r="F99" s="8" t="s">
        <v>296</v>
      </c>
      <c r="G99" t="s">
        <v>296</v>
      </c>
      <c r="H99" t="s">
        <v>15</v>
      </c>
      <c r="I99" t="s">
        <v>16</v>
      </c>
    </row>
    <row r="100" spans="1:9" x14ac:dyDescent="0.2">
      <c r="A100">
        <v>10099</v>
      </c>
      <c r="B100" s="2">
        <v>45390</v>
      </c>
      <c r="C100" t="s">
        <v>17</v>
      </c>
      <c r="D100" t="s">
        <v>119</v>
      </c>
      <c r="E100">
        <v>6</v>
      </c>
      <c r="F100" s="8" t="s">
        <v>299</v>
      </c>
      <c r="G100" t="s">
        <v>346</v>
      </c>
      <c r="H100" t="s">
        <v>19</v>
      </c>
      <c r="I100" t="s">
        <v>20</v>
      </c>
    </row>
    <row r="101" spans="1:9" x14ac:dyDescent="0.2">
      <c r="A101">
        <v>10100</v>
      </c>
      <c r="B101" s="2">
        <v>45391</v>
      </c>
      <c r="C101" t="s">
        <v>21</v>
      </c>
      <c r="D101" t="s">
        <v>120</v>
      </c>
      <c r="E101">
        <v>2</v>
      </c>
      <c r="F101" s="8" t="s">
        <v>293</v>
      </c>
      <c r="G101" t="s">
        <v>347</v>
      </c>
      <c r="H101" t="s">
        <v>11</v>
      </c>
      <c r="I101" t="s">
        <v>12</v>
      </c>
    </row>
    <row r="102" spans="1:9" x14ac:dyDescent="0.2">
      <c r="A102">
        <v>10101</v>
      </c>
      <c r="B102" s="2">
        <v>45392</v>
      </c>
      <c r="C102" t="s">
        <v>23</v>
      </c>
      <c r="D102" t="s">
        <v>121</v>
      </c>
      <c r="E102">
        <v>1</v>
      </c>
      <c r="F102" s="8">
        <v>82</v>
      </c>
      <c r="G102">
        <v>82</v>
      </c>
      <c r="H102" t="s">
        <v>15</v>
      </c>
      <c r="I102" t="s">
        <v>16</v>
      </c>
    </row>
    <row r="103" spans="1:9" x14ac:dyDescent="0.2">
      <c r="A103">
        <v>10102</v>
      </c>
      <c r="B103" s="2">
        <v>45393</v>
      </c>
      <c r="C103" t="s">
        <v>25</v>
      </c>
      <c r="D103" t="s">
        <v>122</v>
      </c>
      <c r="E103">
        <v>2</v>
      </c>
      <c r="F103" s="8" t="s">
        <v>348</v>
      </c>
      <c r="G103" t="s">
        <v>349</v>
      </c>
      <c r="H103" t="s">
        <v>19</v>
      </c>
      <c r="I103" t="s">
        <v>12</v>
      </c>
    </row>
    <row r="104" spans="1:9" x14ac:dyDescent="0.2">
      <c r="A104">
        <v>10103</v>
      </c>
      <c r="B104" s="2">
        <v>45394</v>
      </c>
      <c r="C104" t="s">
        <v>9</v>
      </c>
      <c r="D104" t="s">
        <v>123</v>
      </c>
      <c r="E104">
        <v>1</v>
      </c>
      <c r="F104" s="8" t="s">
        <v>350</v>
      </c>
      <c r="G104" t="s">
        <v>350</v>
      </c>
      <c r="H104" t="s">
        <v>11</v>
      </c>
      <c r="I104" t="s">
        <v>12</v>
      </c>
    </row>
    <row r="105" spans="1:9" x14ac:dyDescent="0.2">
      <c r="A105">
        <v>10104</v>
      </c>
      <c r="B105" s="2">
        <v>45395</v>
      </c>
      <c r="C105" t="s">
        <v>13</v>
      </c>
      <c r="D105" t="s">
        <v>124</v>
      </c>
      <c r="E105">
        <v>2</v>
      </c>
      <c r="F105" s="8" t="s">
        <v>296</v>
      </c>
      <c r="G105" t="s">
        <v>297</v>
      </c>
      <c r="H105" t="s">
        <v>15</v>
      </c>
      <c r="I105" t="s">
        <v>16</v>
      </c>
    </row>
    <row r="106" spans="1:9" x14ac:dyDescent="0.2">
      <c r="A106">
        <v>10105</v>
      </c>
      <c r="B106" s="2">
        <v>45396</v>
      </c>
      <c r="C106" t="s">
        <v>17</v>
      </c>
      <c r="D106" t="s">
        <v>125</v>
      </c>
      <c r="E106">
        <v>3</v>
      </c>
      <c r="F106" s="8" t="s">
        <v>301</v>
      </c>
      <c r="G106" t="s">
        <v>351</v>
      </c>
      <c r="H106" t="s">
        <v>19</v>
      </c>
      <c r="I106" t="s">
        <v>20</v>
      </c>
    </row>
    <row r="107" spans="1:9" x14ac:dyDescent="0.2">
      <c r="A107">
        <v>10106</v>
      </c>
      <c r="B107" s="2">
        <v>45397</v>
      </c>
      <c r="C107" t="s">
        <v>21</v>
      </c>
      <c r="D107" t="s">
        <v>126</v>
      </c>
      <c r="E107">
        <v>4</v>
      </c>
      <c r="F107" s="8" t="s">
        <v>328</v>
      </c>
      <c r="G107" t="s">
        <v>352</v>
      </c>
      <c r="H107" t="s">
        <v>11</v>
      </c>
      <c r="I107" t="s">
        <v>12</v>
      </c>
    </row>
    <row r="108" spans="1:9" x14ac:dyDescent="0.2">
      <c r="A108">
        <v>10107</v>
      </c>
      <c r="B108" s="2">
        <v>45398</v>
      </c>
      <c r="C108" t="s">
        <v>23</v>
      </c>
      <c r="D108" t="s">
        <v>127</v>
      </c>
      <c r="E108">
        <v>1</v>
      </c>
      <c r="F108" s="8" t="s">
        <v>353</v>
      </c>
      <c r="G108" t="s">
        <v>353</v>
      </c>
      <c r="H108" t="s">
        <v>15</v>
      </c>
      <c r="I108" t="s">
        <v>16</v>
      </c>
    </row>
    <row r="109" spans="1:9" x14ac:dyDescent="0.2">
      <c r="A109">
        <v>10108</v>
      </c>
      <c r="B109" s="2">
        <v>45399</v>
      </c>
      <c r="C109" t="s">
        <v>25</v>
      </c>
      <c r="D109" t="s">
        <v>128</v>
      </c>
      <c r="E109">
        <v>1</v>
      </c>
      <c r="F109" s="8" t="s">
        <v>279</v>
      </c>
      <c r="G109" t="s">
        <v>279</v>
      </c>
      <c r="H109" t="s">
        <v>19</v>
      </c>
      <c r="I109" t="s">
        <v>12</v>
      </c>
    </row>
    <row r="110" spans="1:9" x14ac:dyDescent="0.2">
      <c r="A110">
        <v>10109</v>
      </c>
      <c r="B110" s="2">
        <v>45400</v>
      </c>
      <c r="C110" t="s">
        <v>9</v>
      </c>
      <c r="D110" t="s">
        <v>129</v>
      </c>
      <c r="E110">
        <v>2</v>
      </c>
      <c r="F110" s="8" t="s">
        <v>354</v>
      </c>
      <c r="G110" t="s">
        <v>355</v>
      </c>
      <c r="H110" t="s">
        <v>11</v>
      </c>
      <c r="I110" t="s">
        <v>12</v>
      </c>
    </row>
    <row r="111" spans="1:9" x14ac:dyDescent="0.2">
      <c r="A111">
        <v>10110</v>
      </c>
      <c r="B111" s="2">
        <v>45401</v>
      </c>
      <c r="C111" t="s">
        <v>13</v>
      </c>
      <c r="D111" t="s">
        <v>130</v>
      </c>
      <c r="E111">
        <v>1</v>
      </c>
      <c r="F111" s="8" t="s">
        <v>356</v>
      </c>
      <c r="G111" t="s">
        <v>356</v>
      </c>
      <c r="H111" t="s">
        <v>15</v>
      </c>
      <c r="I111" t="s">
        <v>16</v>
      </c>
    </row>
    <row r="112" spans="1:9" x14ac:dyDescent="0.2">
      <c r="A112">
        <v>10111</v>
      </c>
      <c r="B112" s="2">
        <v>45402</v>
      </c>
      <c r="C112" t="s">
        <v>17</v>
      </c>
      <c r="D112" t="s">
        <v>131</v>
      </c>
      <c r="E112">
        <v>4</v>
      </c>
      <c r="F112" s="8" t="s">
        <v>333</v>
      </c>
      <c r="G112" t="s">
        <v>334</v>
      </c>
      <c r="H112" t="s">
        <v>19</v>
      </c>
      <c r="I112" t="s">
        <v>20</v>
      </c>
    </row>
    <row r="113" spans="1:10" x14ac:dyDescent="0.2">
      <c r="A113">
        <v>10112</v>
      </c>
      <c r="B113" s="2">
        <v>45403</v>
      </c>
      <c r="C113" t="s">
        <v>21</v>
      </c>
      <c r="D113" t="s">
        <v>132</v>
      </c>
      <c r="E113">
        <v>2</v>
      </c>
      <c r="F113" s="8" t="s">
        <v>322</v>
      </c>
      <c r="G113" t="s">
        <v>357</v>
      </c>
      <c r="H113" t="s">
        <v>11</v>
      </c>
      <c r="I113" t="s">
        <v>12</v>
      </c>
      <c r="J113">
        <f>2*F114</f>
        <v>30</v>
      </c>
    </row>
    <row r="114" spans="1:10" x14ac:dyDescent="0.2">
      <c r="A114">
        <v>10113</v>
      </c>
      <c r="B114" s="2">
        <v>45404</v>
      </c>
      <c r="C114" t="s">
        <v>23</v>
      </c>
      <c r="D114" t="s">
        <v>133</v>
      </c>
      <c r="E114">
        <v>1</v>
      </c>
      <c r="F114" s="8">
        <v>15</v>
      </c>
      <c r="G114">
        <v>15</v>
      </c>
      <c r="H114" t="s">
        <v>15</v>
      </c>
      <c r="I114" t="s">
        <v>16</v>
      </c>
      <c r="J114" t="e">
        <f>2*F115</f>
        <v>#VALUE!</v>
      </c>
    </row>
    <row r="115" spans="1:10" x14ac:dyDescent="0.2">
      <c r="A115">
        <v>10114</v>
      </c>
      <c r="B115" s="2">
        <v>45405</v>
      </c>
      <c r="C115" t="s">
        <v>25</v>
      </c>
      <c r="D115" t="s">
        <v>134</v>
      </c>
      <c r="E115">
        <v>3</v>
      </c>
      <c r="F115" s="8" t="s">
        <v>358</v>
      </c>
      <c r="G115" t="s">
        <v>359</v>
      </c>
      <c r="H115" t="s">
        <v>19</v>
      </c>
      <c r="I115" t="s">
        <v>12</v>
      </c>
    </row>
    <row r="116" spans="1:10" x14ac:dyDescent="0.2">
      <c r="A116">
        <v>10115</v>
      </c>
      <c r="B116" s="2">
        <v>45406</v>
      </c>
      <c r="C116" t="s">
        <v>9</v>
      </c>
      <c r="D116" t="s">
        <v>135</v>
      </c>
      <c r="E116">
        <v>1</v>
      </c>
      <c r="F116" s="8" t="s">
        <v>275</v>
      </c>
      <c r="G116" t="s">
        <v>275</v>
      </c>
      <c r="H116" t="s">
        <v>11</v>
      </c>
      <c r="I116" t="s">
        <v>12</v>
      </c>
    </row>
    <row r="117" spans="1:10" x14ac:dyDescent="0.2">
      <c r="A117">
        <v>10116</v>
      </c>
      <c r="B117" s="2">
        <v>45407</v>
      </c>
      <c r="C117" t="s">
        <v>13</v>
      </c>
      <c r="D117" t="s">
        <v>136</v>
      </c>
      <c r="E117">
        <v>2</v>
      </c>
      <c r="F117" s="8" t="s">
        <v>360</v>
      </c>
      <c r="G117" t="s">
        <v>361</v>
      </c>
      <c r="H117" t="s">
        <v>15</v>
      </c>
      <c r="I117" t="s">
        <v>16</v>
      </c>
    </row>
    <row r="118" spans="1:10" x14ac:dyDescent="0.2">
      <c r="A118">
        <v>10117</v>
      </c>
      <c r="B118" s="2">
        <v>45408</v>
      </c>
      <c r="C118" t="s">
        <v>17</v>
      </c>
      <c r="D118" t="s">
        <v>137</v>
      </c>
      <c r="E118">
        <v>3</v>
      </c>
      <c r="F118" s="8" t="s">
        <v>288</v>
      </c>
      <c r="G118" t="s">
        <v>362</v>
      </c>
      <c r="H118" t="s">
        <v>19</v>
      </c>
      <c r="I118" t="s">
        <v>20</v>
      </c>
    </row>
    <row r="119" spans="1:10" x14ac:dyDescent="0.2">
      <c r="A119">
        <v>10118</v>
      </c>
      <c r="B119" s="2">
        <v>45409</v>
      </c>
      <c r="C119" t="s">
        <v>21</v>
      </c>
      <c r="D119" t="s">
        <v>138</v>
      </c>
      <c r="E119">
        <v>4</v>
      </c>
      <c r="F119" s="8" t="s">
        <v>363</v>
      </c>
      <c r="G119" t="s">
        <v>364</v>
      </c>
      <c r="H119" t="s">
        <v>11</v>
      </c>
      <c r="I119" t="s">
        <v>12</v>
      </c>
    </row>
    <row r="120" spans="1:10" x14ac:dyDescent="0.2">
      <c r="A120">
        <v>10119</v>
      </c>
      <c r="B120" s="2">
        <v>45410</v>
      </c>
      <c r="C120" t="s">
        <v>23</v>
      </c>
      <c r="D120" t="s">
        <v>139</v>
      </c>
      <c r="E120">
        <v>2</v>
      </c>
      <c r="F120" s="8" t="s">
        <v>333</v>
      </c>
      <c r="G120" t="s">
        <v>365</v>
      </c>
      <c r="H120" t="s">
        <v>15</v>
      </c>
      <c r="I120" t="s">
        <v>16</v>
      </c>
    </row>
    <row r="121" spans="1:10" x14ac:dyDescent="0.2">
      <c r="A121">
        <v>10120</v>
      </c>
      <c r="B121" s="2">
        <v>45411</v>
      </c>
      <c r="C121" t="s">
        <v>25</v>
      </c>
      <c r="D121" t="s">
        <v>140</v>
      </c>
      <c r="E121">
        <v>1</v>
      </c>
      <c r="F121" s="8" t="s">
        <v>275</v>
      </c>
      <c r="G121" t="s">
        <v>275</v>
      </c>
      <c r="H121" t="s">
        <v>19</v>
      </c>
      <c r="I121" t="s">
        <v>12</v>
      </c>
    </row>
    <row r="122" spans="1:10" x14ac:dyDescent="0.2">
      <c r="A122">
        <v>10121</v>
      </c>
      <c r="B122" s="2">
        <v>45412</v>
      </c>
      <c r="C122" t="s">
        <v>9</v>
      </c>
      <c r="D122" t="s">
        <v>141</v>
      </c>
      <c r="E122">
        <v>2</v>
      </c>
      <c r="F122" s="8" t="s">
        <v>264</v>
      </c>
      <c r="G122" t="s">
        <v>265</v>
      </c>
      <c r="H122" t="s">
        <v>11</v>
      </c>
      <c r="I122" t="s">
        <v>12</v>
      </c>
    </row>
    <row r="123" spans="1:10" x14ac:dyDescent="0.2">
      <c r="A123">
        <v>10122</v>
      </c>
      <c r="B123" s="2">
        <v>45413</v>
      </c>
      <c r="C123" t="s">
        <v>13</v>
      </c>
      <c r="D123" t="s">
        <v>142</v>
      </c>
      <c r="E123">
        <v>1</v>
      </c>
      <c r="F123" s="8" t="s">
        <v>260</v>
      </c>
      <c r="G123" t="s">
        <v>260</v>
      </c>
      <c r="H123" t="s">
        <v>15</v>
      </c>
      <c r="I123" t="s">
        <v>16</v>
      </c>
    </row>
    <row r="124" spans="1:10" x14ac:dyDescent="0.2">
      <c r="A124">
        <v>10123</v>
      </c>
      <c r="B124" s="2">
        <v>45414</v>
      </c>
      <c r="C124" t="s">
        <v>17</v>
      </c>
      <c r="D124" t="s">
        <v>143</v>
      </c>
      <c r="E124">
        <v>5</v>
      </c>
      <c r="F124" s="8" t="s">
        <v>293</v>
      </c>
      <c r="G124" t="s">
        <v>366</v>
      </c>
      <c r="H124" t="s">
        <v>19</v>
      </c>
      <c r="I124" t="s">
        <v>20</v>
      </c>
    </row>
    <row r="125" spans="1:10" x14ac:dyDescent="0.2">
      <c r="A125">
        <v>10124</v>
      </c>
      <c r="B125" s="2">
        <v>45415</v>
      </c>
      <c r="C125" t="s">
        <v>21</v>
      </c>
      <c r="D125" t="s">
        <v>144</v>
      </c>
      <c r="E125">
        <v>3</v>
      </c>
      <c r="F125" s="8" t="s">
        <v>333</v>
      </c>
      <c r="G125" t="s">
        <v>345</v>
      </c>
      <c r="H125" t="s">
        <v>11</v>
      </c>
      <c r="I125" t="s">
        <v>12</v>
      </c>
    </row>
    <row r="126" spans="1:10" x14ac:dyDescent="0.2">
      <c r="A126">
        <v>10125</v>
      </c>
      <c r="B126" s="2">
        <v>45416</v>
      </c>
      <c r="C126" t="s">
        <v>23</v>
      </c>
      <c r="D126" t="s">
        <v>145</v>
      </c>
      <c r="E126">
        <v>1</v>
      </c>
      <c r="F126" s="8">
        <v>30</v>
      </c>
      <c r="G126">
        <v>30</v>
      </c>
      <c r="H126" t="s">
        <v>15</v>
      </c>
      <c r="I126" t="s">
        <v>16</v>
      </c>
    </row>
    <row r="127" spans="1:10" x14ac:dyDescent="0.2">
      <c r="A127">
        <v>10126</v>
      </c>
      <c r="B127" s="2">
        <v>45417</v>
      </c>
      <c r="C127" t="s">
        <v>25</v>
      </c>
      <c r="D127" t="s">
        <v>146</v>
      </c>
      <c r="E127">
        <v>1</v>
      </c>
      <c r="F127" s="8" t="s">
        <v>270</v>
      </c>
      <c r="G127" t="s">
        <v>270</v>
      </c>
      <c r="H127" t="s">
        <v>19</v>
      </c>
      <c r="I127" t="s">
        <v>12</v>
      </c>
    </row>
    <row r="128" spans="1:10" x14ac:dyDescent="0.2">
      <c r="A128">
        <v>10127</v>
      </c>
      <c r="B128" s="2">
        <v>45418</v>
      </c>
      <c r="C128" t="s">
        <v>9</v>
      </c>
      <c r="D128" t="s">
        <v>147</v>
      </c>
      <c r="E128">
        <v>1</v>
      </c>
      <c r="F128" s="8" t="s">
        <v>255</v>
      </c>
      <c r="G128" t="s">
        <v>255</v>
      </c>
      <c r="H128" t="s">
        <v>11</v>
      </c>
      <c r="I128" t="s">
        <v>12</v>
      </c>
    </row>
    <row r="129" spans="1:9" x14ac:dyDescent="0.2">
      <c r="A129">
        <v>10128</v>
      </c>
      <c r="B129" s="2">
        <v>45419</v>
      </c>
      <c r="C129" t="s">
        <v>13</v>
      </c>
      <c r="D129" t="s">
        <v>37</v>
      </c>
      <c r="E129">
        <v>2</v>
      </c>
      <c r="F129" s="8" t="s">
        <v>279</v>
      </c>
      <c r="G129" t="s">
        <v>367</v>
      </c>
      <c r="H129" t="s">
        <v>15</v>
      </c>
      <c r="I129" t="s">
        <v>16</v>
      </c>
    </row>
    <row r="130" spans="1:9" x14ac:dyDescent="0.2">
      <c r="A130">
        <v>10129</v>
      </c>
      <c r="B130" s="2">
        <v>45420</v>
      </c>
      <c r="C130" t="s">
        <v>17</v>
      </c>
      <c r="D130" t="s">
        <v>148</v>
      </c>
      <c r="E130">
        <v>3</v>
      </c>
      <c r="F130" s="8">
        <v>98</v>
      </c>
      <c r="G130">
        <v>294</v>
      </c>
      <c r="H130" t="s">
        <v>19</v>
      </c>
      <c r="I130" t="s">
        <v>20</v>
      </c>
    </row>
    <row r="131" spans="1:9" x14ac:dyDescent="0.2">
      <c r="A131">
        <v>10130</v>
      </c>
      <c r="B131" s="2">
        <v>45421</v>
      </c>
      <c r="C131" t="s">
        <v>21</v>
      </c>
      <c r="D131" t="s">
        <v>149</v>
      </c>
      <c r="E131">
        <v>2</v>
      </c>
      <c r="F131" s="8" t="s">
        <v>368</v>
      </c>
      <c r="G131" t="s">
        <v>369</v>
      </c>
      <c r="H131" t="s">
        <v>11</v>
      </c>
      <c r="I131" t="s">
        <v>12</v>
      </c>
    </row>
    <row r="132" spans="1:9" x14ac:dyDescent="0.2">
      <c r="A132">
        <v>10131</v>
      </c>
      <c r="B132" s="2">
        <v>45422</v>
      </c>
      <c r="C132" t="s">
        <v>23</v>
      </c>
      <c r="D132" t="s">
        <v>150</v>
      </c>
      <c r="E132">
        <v>1</v>
      </c>
      <c r="F132" s="8">
        <v>36</v>
      </c>
      <c r="G132">
        <v>36</v>
      </c>
      <c r="H132" t="s">
        <v>15</v>
      </c>
      <c r="I132" t="s">
        <v>16</v>
      </c>
    </row>
    <row r="133" spans="1:9" x14ac:dyDescent="0.2">
      <c r="A133">
        <v>10132</v>
      </c>
      <c r="B133" s="2">
        <v>45423</v>
      </c>
      <c r="C133" t="s">
        <v>25</v>
      </c>
      <c r="D133" t="s">
        <v>151</v>
      </c>
      <c r="E133">
        <v>4</v>
      </c>
      <c r="F133" s="8" t="s">
        <v>370</v>
      </c>
      <c r="G133" t="s">
        <v>371</v>
      </c>
      <c r="H133" t="s">
        <v>19</v>
      </c>
      <c r="I133" t="s">
        <v>12</v>
      </c>
    </row>
    <row r="134" spans="1:9" x14ac:dyDescent="0.2">
      <c r="A134">
        <v>10133</v>
      </c>
      <c r="B134" s="2">
        <v>45424</v>
      </c>
      <c r="C134" t="s">
        <v>9</v>
      </c>
      <c r="D134" t="s">
        <v>152</v>
      </c>
      <c r="E134">
        <v>1</v>
      </c>
      <c r="F134" s="8" t="s">
        <v>337</v>
      </c>
      <c r="G134" t="s">
        <v>337</v>
      </c>
      <c r="H134" t="s">
        <v>11</v>
      </c>
      <c r="I134" t="s">
        <v>12</v>
      </c>
    </row>
    <row r="135" spans="1:9" x14ac:dyDescent="0.2">
      <c r="A135">
        <v>10134</v>
      </c>
      <c r="B135" s="2">
        <v>45425</v>
      </c>
      <c r="C135" t="s">
        <v>13</v>
      </c>
      <c r="D135" t="s">
        <v>153</v>
      </c>
      <c r="E135">
        <v>2</v>
      </c>
      <c r="F135" s="8" t="s">
        <v>339</v>
      </c>
      <c r="G135" t="s">
        <v>372</v>
      </c>
      <c r="H135" t="s">
        <v>15</v>
      </c>
      <c r="I135" t="s">
        <v>16</v>
      </c>
    </row>
    <row r="136" spans="1:9" x14ac:dyDescent="0.2">
      <c r="A136">
        <v>10135</v>
      </c>
      <c r="B136" s="2">
        <v>45426</v>
      </c>
      <c r="C136" t="s">
        <v>17</v>
      </c>
      <c r="D136" t="s">
        <v>154</v>
      </c>
      <c r="E136">
        <v>4</v>
      </c>
      <c r="F136" s="8" t="s">
        <v>373</v>
      </c>
      <c r="G136" t="s">
        <v>374</v>
      </c>
      <c r="H136" t="s">
        <v>19</v>
      </c>
      <c r="I136" t="s">
        <v>20</v>
      </c>
    </row>
    <row r="137" spans="1:9" x14ac:dyDescent="0.2">
      <c r="A137">
        <v>10136</v>
      </c>
      <c r="B137" s="2">
        <v>45427</v>
      </c>
      <c r="C137" t="s">
        <v>21</v>
      </c>
      <c r="D137" t="s">
        <v>155</v>
      </c>
      <c r="E137">
        <v>3</v>
      </c>
      <c r="F137" s="8" t="s">
        <v>320</v>
      </c>
      <c r="G137" t="s">
        <v>375</v>
      </c>
      <c r="H137" t="s">
        <v>11</v>
      </c>
      <c r="I137" t="s">
        <v>12</v>
      </c>
    </row>
    <row r="138" spans="1:9" x14ac:dyDescent="0.2">
      <c r="A138">
        <v>10137</v>
      </c>
      <c r="B138" s="2">
        <v>45428</v>
      </c>
      <c r="C138" t="s">
        <v>23</v>
      </c>
      <c r="D138" t="s">
        <v>156</v>
      </c>
      <c r="E138">
        <v>1</v>
      </c>
      <c r="F138" s="8" t="s">
        <v>376</v>
      </c>
      <c r="G138" t="s">
        <v>376</v>
      </c>
      <c r="H138" t="s">
        <v>15</v>
      </c>
      <c r="I138" t="s">
        <v>16</v>
      </c>
    </row>
    <row r="139" spans="1:9" x14ac:dyDescent="0.2">
      <c r="A139">
        <v>10138</v>
      </c>
      <c r="B139" s="2">
        <v>45429</v>
      </c>
      <c r="C139" t="s">
        <v>25</v>
      </c>
      <c r="D139" t="s">
        <v>157</v>
      </c>
      <c r="E139">
        <v>2</v>
      </c>
      <c r="F139" s="8" t="s">
        <v>377</v>
      </c>
      <c r="G139" t="s">
        <v>378</v>
      </c>
      <c r="H139" t="s">
        <v>19</v>
      </c>
      <c r="I139" t="s">
        <v>12</v>
      </c>
    </row>
    <row r="140" spans="1:9" x14ac:dyDescent="0.2">
      <c r="A140">
        <v>10139</v>
      </c>
      <c r="B140" s="2">
        <v>45430</v>
      </c>
      <c r="C140" t="s">
        <v>9</v>
      </c>
      <c r="D140" t="s">
        <v>158</v>
      </c>
      <c r="E140">
        <v>1</v>
      </c>
      <c r="F140" s="8" t="s">
        <v>379</v>
      </c>
      <c r="G140" t="s">
        <v>379</v>
      </c>
      <c r="H140" t="s">
        <v>11</v>
      </c>
      <c r="I140" t="s">
        <v>12</v>
      </c>
    </row>
    <row r="141" spans="1:9" x14ac:dyDescent="0.2">
      <c r="A141">
        <v>10140</v>
      </c>
      <c r="B141" s="2">
        <v>45431</v>
      </c>
      <c r="C141" t="s">
        <v>13</v>
      </c>
      <c r="D141" t="s">
        <v>159</v>
      </c>
      <c r="E141">
        <v>1</v>
      </c>
      <c r="F141" s="8" t="s">
        <v>309</v>
      </c>
      <c r="G141" t="s">
        <v>309</v>
      </c>
      <c r="H141" t="s">
        <v>15</v>
      </c>
      <c r="I141" t="s">
        <v>16</v>
      </c>
    </row>
    <row r="142" spans="1:9" x14ac:dyDescent="0.2">
      <c r="A142">
        <v>10141</v>
      </c>
      <c r="B142" s="2">
        <v>45432</v>
      </c>
      <c r="C142" t="s">
        <v>17</v>
      </c>
      <c r="D142" t="s">
        <v>160</v>
      </c>
      <c r="E142">
        <v>3</v>
      </c>
      <c r="F142" s="8" t="s">
        <v>380</v>
      </c>
      <c r="G142" t="s">
        <v>381</v>
      </c>
      <c r="H142" t="s">
        <v>19</v>
      </c>
      <c r="I142" t="s">
        <v>20</v>
      </c>
    </row>
    <row r="143" spans="1:9" x14ac:dyDescent="0.2">
      <c r="A143">
        <v>10142</v>
      </c>
      <c r="B143" s="2">
        <v>45433</v>
      </c>
      <c r="C143" t="s">
        <v>21</v>
      </c>
      <c r="D143" t="s">
        <v>161</v>
      </c>
      <c r="E143">
        <v>2</v>
      </c>
      <c r="F143" s="8" t="s">
        <v>382</v>
      </c>
      <c r="G143" t="s">
        <v>383</v>
      </c>
      <c r="H143" t="s">
        <v>11</v>
      </c>
      <c r="I143" t="s">
        <v>12</v>
      </c>
    </row>
    <row r="144" spans="1:9" x14ac:dyDescent="0.2">
      <c r="A144">
        <v>10143</v>
      </c>
      <c r="B144" s="2">
        <v>45434</v>
      </c>
      <c r="C144" t="s">
        <v>23</v>
      </c>
      <c r="D144" t="s">
        <v>162</v>
      </c>
      <c r="E144">
        <v>1</v>
      </c>
      <c r="F144" s="8" t="s">
        <v>384</v>
      </c>
      <c r="G144" t="s">
        <v>384</v>
      </c>
      <c r="H144" t="s">
        <v>15</v>
      </c>
      <c r="I144" t="s">
        <v>16</v>
      </c>
    </row>
    <row r="145" spans="1:9" x14ac:dyDescent="0.2">
      <c r="A145">
        <v>10144</v>
      </c>
      <c r="B145" s="2">
        <v>45435</v>
      </c>
      <c r="C145" t="s">
        <v>25</v>
      </c>
      <c r="D145" t="s">
        <v>163</v>
      </c>
      <c r="E145">
        <v>1</v>
      </c>
      <c r="F145" s="8" t="s">
        <v>290</v>
      </c>
      <c r="G145" t="s">
        <v>290</v>
      </c>
      <c r="H145" t="s">
        <v>19</v>
      </c>
      <c r="I145" t="s">
        <v>12</v>
      </c>
    </row>
    <row r="146" spans="1:9" x14ac:dyDescent="0.2">
      <c r="A146">
        <v>10145</v>
      </c>
      <c r="B146" s="2">
        <v>45436</v>
      </c>
      <c r="C146" t="s">
        <v>9</v>
      </c>
      <c r="D146" t="s">
        <v>164</v>
      </c>
      <c r="E146">
        <v>1</v>
      </c>
      <c r="F146" s="8">
        <v>549</v>
      </c>
      <c r="G146">
        <v>549</v>
      </c>
      <c r="H146" t="s">
        <v>11</v>
      </c>
      <c r="I146" t="s">
        <v>12</v>
      </c>
    </row>
    <row r="147" spans="1:9" x14ac:dyDescent="0.2">
      <c r="A147">
        <v>10146</v>
      </c>
      <c r="B147" s="2">
        <v>45437</v>
      </c>
      <c r="C147" t="s">
        <v>13</v>
      </c>
      <c r="D147" t="s">
        <v>165</v>
      </c>
      <c r="E147">
        <v>2</v>
      </c>
      <c r="F147" s="8" t="s">
        <v>385</v>
      </c>
      <c r="G147" t="s">
        <v>386</v>
      </c>
      <c r="H147" t="s">
        <v>15</v>
      </c>
      <c r="I147" t="s">
        <v>16</v>
      </c>
    </row>
    <row r="148" spans="1:9" x14ac:dyDescent="0.2">
      <c r="A148">
        <v>10147</v>
      </c>
      <c r="B148" s="2">
        <v>45438</v>
      </c>
      <c r="C148" t="s">
        <v>17</v>
      </c>
      <c r="D148" t="s">
        <v>166</v>
      </c>
      <c r="E148">
        <v>2</v>
      </c>
      <c r="F148" s="8">
        <v>98</v>
      </c>
      <c r="G148">
        <v>196</v>
      </c>
      <c r="H148" t="s">
        <v>19</v>
      </c>
      <c r="I148" t="s">
        <v>20</v>
      </c>
    </row>
    <row r="149" spans="1:9" x14ac:dyDescent="0.2">
      <c r="A149">
        <v>10148</v>
      </c>
      <c r="B149" s="2">
        <v>45439</v>
      </c>
      <c r="C149" t="s">
        <v>21</v>
      </c>
      <c r="D149" t="s">
        <v>167</v>
      </c>
      <c r="E149">
        <v>3</v>
      </c>
      <c r="F149" s="8" t="s">
        <v>328</v>
      </c>
      <c r="G149" t="s">
        <v>387</v>
      </c>
      <c r="H149" t="s">
        <v>11</v>
      </c>
      <c r="I149" t="s">
        <v>12</v>
      </c>
    </row>
    <row r="150" spans="1:9" x14ac:dyDescent="0.2">
      <c r="A150">
        <v>10149</v>
      </c>
      <c r="B150" s="2">
        <v>45440</v>
      </c>
      <c r="C150" t="s">
        <v>23</v>
      </c>
      <c r="D150" t="s">
        <v>168</v>
      </c>
      <c r="E150">
        <v>1</v>
      </c>
      <c r="F150" s="8">
        <v>25</v>
      </c>
      <c r="G150">
        <v>25</v>
      </c>
      <c r="H150" t="s">
        <v>15</v>
      </c>
      <c r="I150" t="s">
        <v>16</v>
      </c>
    </row>
    <row r="151" spans="1:9" x14ac:dyDescent="0.2">
      <c r="A151">
        <v>10150</v>
      </c>
      <c r="B151" s="2">
        <v>45441</v>
      </c>
      <c r="C151" t="s">
        <v>25</v>
      </c>
      <c r="D151" t="s">
        <v>169</v>
      </c>
      <c r="E151">
        <v>2</v>
      </c>
      <c r="F151" s="8" t="s">
        <v>388</v>
      </c>
      <c r="G151" t="s">
        <v>389</v>
      </c>
      <c r="H151" t="s">
        <v>19</v>
      </c>
      <c r="I151" t="s">
        <v>12</v>
      </c>
    </row>
    <row r="152" spans="1:9" x14ac:dyDescent="0.2">
      <c r="A152">
        <v>10151</v>
      </c>
      <c r="B152" s="2">
        <v>45442</v>
      </c>
      <c r="C152" t="s">
        <v>9</v>
      </c>
      <c r="D152" t="s">
        <v>51</v>
      </c>
      <c r="E152">
        <v>1</v>
      </c>
      <c r="F152" s="8" t="s">
        <v>296</v>
      </c>
      <c r="G152" t="s">
        <v>296</v>
      </c>
      <c r="H152" t="s">
        <v>11</v>
      </c>
      <c r="I152" t="s">
        <v>12</v>
      </c>
    </row>
    <row r="153" spans="1:9" x14ac:dyDescent="0.2">
      <c r="A153">
        <v>10152</v>
      </c>
      <c r="B153" s="2">
        <v>45443</v>
      </c>
      <c r="C153" t="s">
        <v>13</v>
      </c>
      <c r="D153" t="s">
        <v>170</v>
      </c>
      <c r="E153">
        <v>2</v>
      </c>
      <c r="F153" s="8" t="s">
        <v>270</v>
      </c>
      <c r="G153" t="s">
        <v>319</v>
      </c>
      <c r="H153" t="s">
        <v>15</v>
      </c>
      <c r="I153" t="s">
        <v>16</v>
      </c>
    </row>
    <row r="154" spans="1:9" x14ac:dyDescent="0.2">
      <c r="A154">
        <v>10153</v>
      </c>
      <c r="B154" s="2">
        <v>45444</v>
      </c>
      <c r="C154" t="s">
        <v>17</v>
      </c>
      <c r="D154" t="s">
        <v>171</v>
      </c>
      <c r="E154">
        <v>3</v>
      </c>
      <c r="F154" s="8" t="s">
        <v>390</v>
      </c>
      <c r="G154" t="s">
        <v>391</v>
      </c>
      <c r="H154" t="s">
        <v>19</v>
      </c>
      <c r="I154" t="s">
        <v>20</v>
      </c>
    </row>
    <row r="155" spans="1:9" x14ac:dyDescent="0.2">
      <c r="A155">
        <v>10154</v>
      </c>
      <c r="B155" s="2">
        <v>45445</v>
      </c>
      <c r="C155" t="s">
        <v>21</v>
      </c>
      <c r="D155" t="s">
        <v>172</v>
      </c>
      <c r="E155">
        <v>2</v>
      </c>
      <c r="F155" s="8" t="s">
        <v>363</v>
      </c>
      <c r="G155" t="s">
        <v>392</v>
      </c>
      <c r="H155" t="s">
        <v>11</v>
      </c>
      <c r="I155" t="s">
        <v>12</v>
      </c>
    </row>
    <row r="156" spans="1:9" x14ac:dyDescent="0.2">
      <c r="A156">
        <v>10155</v>
      </c>
      <c r="B156" s="2">
        <v>45446</v>
      </c>
      <c r="C156" t="s">
        <v>23</v>
      </c>
      <c r="D156" t="s">
        <v>173</v>
      </c>
      <c r="E156">
        <v>1</v>
      </c>
      <c r="F156" s="8">
        <v>59</v>
      </c>
      <c r="G156">
        <v>59</v>
      </c>
      <c r="H156" t="s">
        <v>15</v>
      </c>
      <c r="I156" t="s">
        <v>16</v>
      </c>
    </row>
    <row r="157" spans="1:9" x14ac:dyDescent="0.2">
      <c r="A157">
        <v>10156</v>
      </c>
      <c r="B157" s="2">
        <v>45447</v>
      </c>
      <c r="C157" t="s">
        <v>25</v>
      </c>
      <c r="D157" t="s">
        <v>174</v>
      </c>
      <c r="E157">
        <v>1</v>
      </c>
      <c r="F157" s="8" t="s">
        <v>290</v>
      </c>
      <c r="G157" t="s">
        <v>290</v>
      </c>
      <c r="H157" t="s">
        <v>19</v>
      </c>
      <c r="I157" t="s">
        <v>12</v>
      </c>
    </row>
    <row r="158" spans="1:9" x14ac:dyDescent="0.2">
      <c r="A158">
        <v>10157</v>
      </c>
      <c r="B158" s="2">
        <v>45448</v>
      </c>
      <c r="C158" t="s">
        <v>9</v>
      </c>
      <c r="D158" t="s">
        <v>175</v>
      </c>
      <c r="E158">
        <v>1</v>
      </c>
      <c r="F158" s="8" t="s">
        <v>332</v>
      </c>
      <c r="G158" t="s">
        <v>332</v>
      </c>
      <c r="H158" t="s">
        <v>11</v>
      </c>
      <c r="I158" t="s">
        <v>12</v>
      </c>
    </row>
    <row r="159" spans="1:9" x14ac:dyDescent="0.2">
      <c r="A159">
        <v>10158</v>
      </c>
      <c r="B159" s="2">
        <v>45449</v>
      </c>
      <c r="C159" t="s">
        <v>13</v>
      </c>
      <c r="D159" t="s">
        <v>176</v>
      </c>
      <c r="E159">
        <v>1</v>
      </c>
      <c r="F159" s="8" t="s">
        <v>393</v>
      </c>
      <c r="G159" t="s">
        <v>393</v>
      </c>
      <c r="H159" t="s">
        <v>15</v>
      </c>
      <c r="I159" t="s">
        <v>16</v>
      </c>
    </row>
    <row r="160" spans="1:9" x14ac:dyDescent="0.2">
      <c r="A160">
        <v>10159</v>
      </c>
      <c r="B160" s="2">
        <v>45450</v>
      </c>
      <c r="C160" t="s">
        <v>17</v>
      </c>
      <c r="D160" t="s">
        <v>177</v>
      </c>
      <c r="E160">
        <v>4</v>
      </c>
      <c r="F160" s="8" t="s">
        <v>307</v>
      </c>
      <c r="G160" t="s">
        <v>394</v>
      </c>
      <c r="H160" t="s">
        <v>19</v>
      </c>
      <c r="I160" t="s">
        <v>20</v>
      </c>
    </row>
    <row r="161" spans="1:9" x14ac:dyDescent="0.2">
      <c r="A161">
        <v>10160</v>
      </c>
      <c r="B161" s="2">
        <v>45451</v>
      </c>
      <c r="C161" t="s">
        <v>21</v>
      </c>
      <c r="D161" t="s">
        <v>178</v>
      </c>
      <c r="E161">
        <v>3</v>
      </c>
      <c r="F161" s="8" t="s">
        <v>395</v>
      </c>
      <c r="G161" t="s">
        <v>396</v>
      </c>
      <c r="H161" t="s">
        <v>11</v>
      </c>
      <c r="I161" t="s">
        <v>12</v>
      </c>
    </row>
    <row r="162" spans="1:9" x14ac:dyDescent="0.2">
      <c r="A162">
        <v>10161</v>
      </c>
      <c r="B162" s="2">
        <v>45452</v>
      </c>
      <c r="C162" t="s">
        <v>23</v>
      </c>
      <c r="D162" t="s">
        <v>179</v>
      </c>
      <c r="E162">
        <v>1</v>
      </c>
      <c r="F162" s="8">
        <v>36</v>
      </c>
      <c r="G162">
        <v>36</v>
      </c>
      <c r="H162" t="s">
        <v>15</v>
      </c>
      <c r="I162" t="s">
        <v>16</v>
      </c>
    </row>
    <row r="163" spans="1:9" x14ac:dyDescent="0.2">
      <c r="A163">
        <v>10162</v>
      </c>
      <c r="B163" s="2">
        <v>45453</v>
      </c>
      <c r="C163" t="s">
        <v>25</v>
      </c>
      <c r="D163" t="s">
        <v>180</v>
      </c>
      <c r="E163">
        <v>2</v>
      </c>
      <c r="F163" s="8" t="s">
        <v>373</v>
      </c>
      <c r="G163" t="s">
        <v>397</v>
      </c>
      <c r="H163" t="s">
        <v>19</v>
      </c>
      <c r="I163" t="s">
        <v>12</v>
      </c>
    </row>
    <row r="164" spans="1:9" x14ac:dyDescent="0.2">
      <c r="A164">
        <v>10163</v>
      </c>
      <c r="B164" s="2">
        <v>45454</v>
      </c>
      <c r="C164" t="s">
        <v>9</v>
      </c>
      <c r="D164" t="s">
        <v>181</v>
      </c>
      <c r="E164">
        <v>1</v>
      </c>
      <c r="F164" s="8" t="s">
        <v>325</v>
      </c>
      <c r="G164" t="s">
        <v>325</v>
      </c>
      <c r="H164" t="s">
        <v>11</v>
      </c>
      <c r="I164" t="s">
        <v>12</v>
      </c>
    </row>
    <row r="165" spans="1:9" x14ac:dyDescent="0.2">
      <c r="A165">
        <v>10164</v>
      </c>
      <c r="B165" s="2">
        <v>45455</v>
      </c>
      <c r="C165" t="s">
        <v>13</v>
      </c>
      <c r="D165" t="s">
        <v>182</v>
      </c>
      <c r="E165">
        <v>1</v>
      </c>
      <c r="F165" s="8" t="s">
        <v>270</v>
      </c>
      <c r="G165" t="s">
        <v>270</v>
      </c>
      <c r="H165" t="s">
        <v>15</v>
      </c>
      <c r="I165" t="s">
        <v>16</v>
      </c>
    </row>
    <row r="166" spans="1:9" x14ac:dyDescent="0.2">
      <c r="A166">
        <v>10165</v>
      </c>
      <c r="B166" s="2">
        <v>45456</v>
      </c>
      <c r="C166" t="s">
        <v>17</v>
      </c>
      <c r="D166" t="s">
        <v>183</v>
      </c>
      <c r="E166">
        <v>5</v>
      </c>
      <c r="F166" s="8" t="s">
        <v>261</v>
      </c>
      <c r="G166" t="s">
        <v>262</v>
      </c>
      <c r="H166" t="s">
        <v>19</v>
      </c>
      <c r="I166" t="s">
        <v>20</v>
      </c>
    </row>
    <row r="167" spans="1:9" x14ac:dyDescent="0.2">
      <c r="A167">
        <v>10166</v>
      </c>
      <c r="B167" s="2">
        <v>45457</v>
      </c>
      <c r="C167" t="s">
        <v>21</v>
      </c>
      <c r="D167" t="s">
        <v>184</v>
      </c>
      <c r="E167">
        <v>4</v>
      </c>
      <c r="F167" s="8" t="s">
        <v>368</v>
      </c>
      <c r="G167" t="s">
        <v>398</v>
      </c>
      <c r="H167" t="s">
        <v>11</v>
      </c>
      <c r="I167" t="s">
        <v>12</v>
      </c>
    </row>
    <row r="168" spans="1:9" x14ac:dyDescent="0.2">
      <c r="A168">
        <v>10167</v>
      </c>
      <c r="B168" s="2">
        <v>45458</v>
      </c>
      <c r="C168" t="s">
        <v>23</v>
      </c>
      <c r="D168" t="s">
        <v>185</v>
      </c>
      <c r="E168">
        <v>1</v>
      </c>
      <c r="F168" s="8" t="s">
        <v>363</v>
      </c>
      <c r="G168" t="s">
        <v>363</v>
      </c>
      <c r="H168" t="s">
        <v>15</v>
      </c>
      <c r="I168" t="s">
        <v>16</v>
      </c>
    </row>
    <row r="169" spans="1:9" x14ac:dyDescent="0.2">
      <c r="A169">
        <v>10168</v>
      </c>
      <c r="B169" s="2">
        <v>45459</v>
      </c>
      <c r="C169" t="s">
        <v>25</v>
      </c>
      <c r="D169" t="s">
        <v>186</v>
      </c>
      <c r="E169">
        <v>3</v>
      </c>
      <c r="F169" s="8" t="s">
        <v>288</v>
      </c>
      <c r="G169" t="s">
        <v>362</v>
      </c>
      <c r="H169" t="s">
        <v>19</v>
      </c>
      <c r="I169" t="s">
        <v>12</v>
      </c>
    </row>
    <row r="170" spans="1:9" x14ac:dyDescent="0.2">
      <c r="A170">
        <v>10169</v>
      </c>
      <c r="B170" s="2">
        <v>45460</v>
      </c>
      <c r="C170" t="s">
        <v>9</v>
      </c>
      <c r="D170" t="s">
        <v>187</v>
      </c>
      <c r="E170">
        <v>1</v>
      </c>
      <c r="F170" s="8" t="s">
        <v>399</v>
      </c>
      <c r="G170" t="s">
        <v>399</v>
      </c>
      <c r="H170" t="s">
        <v>11</v>
      </c>
      <c r="I170" t="s">
        <v>12</v>
      </c>
    </row>
    <row r="171" spans="1:9" x14ac:dyDescent="0.2">
      <c r="A171">
        <v>10170</v>
      </c>
      <c r="B171" s="2">
        <v>45461</v>
      </c>
      <c r="C171" t="s">
        <v>13</v>
      </c>
      <c r="D171" t="s">
        <v>188</v>
      </c>
      <c r="E171">
        <v>2</v>
      </c>
      <c r="F171" s="8" t="s">
        <v>309</v>
      </c>
      <c r="G171" t="s">
        <v>310</v>
      </c>
      <c r="H171" t="s">
        <v>15</v>
      </c>
      <c r="I171" t="s">
        <v>16</v>
      </c>
    </row>
    <row r="172" spans="1:9" x14ac:dyDescent="0.2">
      <c r="A172">
        <v>10171</v>
      </c>
      <c r="B172" s="2">
        <v>45462</v>
      </c>
      <c r="C172" t="s">
        <v>17</v>
      </c>
      <c r="D172" t="s">
        <v>189</v>
      </c>
      <c r="E172">
        <v>3</v>
      </c>
      <c r="F172" s="8" t="s">
        <v>373</v>
      </c>
      <c r="G172" t="s">
        <v>400</v>
      </c>
      <c r="H172" t="s">
        <v>19</v>
      </c>
      <c r="I172" t="s">
        <v>20</v>
      </c>
    </row>
    <row r="173" spans="1:9" x14ac:dyDescent="0.2">
      <c r="A173">
        <v>10172</v>
      </c>
      <c r="B173" s="2">
        <v>45463</v>
      </c>
      <c r="C173" t="s">
        <v>21</v>
      </c>
      <c r="D173" t="s">
        <v>190</v>
      </c>
      <c r="E173">
        <v>2</v>
      </c>
      <c r="F173" s="8" t="s">
        <v>320</v>
      </c>
      <c r="G173" t="s">
        <v>401</v>
      </c>
      <c r="H173" t="s">
        <v>11</v>
      </c>
      <c r="I173" t="s">
        <v>12</v>
      </c>
    </row>
    <row r="174" spans="1:9" x14ac:dyDescent="0.2">
      <c r="A174">
        <v>10173</v>
      </c>
      <c r="B174" s="2">
        <v>45464</v>
      </c>
      <c r="C174" t="s">
        <v>23</v>
      </c>
      <c r="D174" t="s">
        <v>191</v>
      </c>
      <c r="E174">
        <v>1</v>
      </c>
      <c r="F174" s="8" t="s">
        <v>384</v>
      </c>
      <c r="G174" t="s">
        <v>384</v>
      </c>
      <c r="H174" t="s">
        <v>15</v>
      </c>
      <c r="I174" t="s">
        <v>16</v>
      </c>
    </row>
    <row r="175" spans="1:9" x14ac:dyDescent="0.2">
      <c r="A175">
        <v>10174</v>
      </c>
      <c r="B175" s="2">
        <v>45465</v>
      </c>
      <c r="C175" t="s">
        <v>25</v>
      </c>
      <c r="D175" t="s">
        <v>192</v>
      </c>
      <c r="E175">
        <v>1</v>
      </c>
      <c r="F175" s="8" t="s">
        <v>399</v>
      </c>
      <c r="G175" t="s">
        <v>399</v>
      </c>
      <c r="H175" t="s">
        <v>19</v>
      </c>
      <c r="I175" t="s">
        <v>12</v>
      </c>
    </row>
    <row r="176" spans="1:9" x14ac:dyDescent="0.2">
      <c r="A176">
        <v>10175</v>
      </c>
      <c r="B176" s="2">
        <v>45466</v>
      </c>
      <c r="C176" t="s">
        <v>9</v>
      </c>
      <c r="D176" t="s">
        <v>193</v>
      </c>
      <c r="E176">
        <v>3</v>
      </c>
      <c r="F176" s="8" t="s">
        <v>288</v>
      </c>
      <c r="G176" t="s">
        <v>362</v>
      </c>
      <c r="H176" t="s">
        <v>11</v>
      </c>
      <c r="I176" t="s">
        <v>12</v>
      </c>
    </row>
    <row r="177" spans="1:9" x14ac:dyDescent="0.2">
      <c r="A177">
        <v>10176</v>
      </c>
      <c r="B177" s="2">
        <v>45467</v>
      </c>
      <c r="C177" t="s">
        <v>13</v>
      </c>
      <c r="D177" t="s">
        <v>194</v>
      </c>
      <c r="E177">
        <v>2</v>
      </c>
      <c r="F177" s="8" t="s">
        <v>288</v>
      </c>
      <c r="G177" t="s">
        <v>402</v>
      </c>
      <c r="H177" t="s">
        <v>15</v>
      </c>
      <c r="I177" t="s">
        <v>16</v>
      </c>
    </row>
    <row r="178" spans="1:9" x14ac:dyDescent="0.2">
      <c r="A178">
        <v>10177</v>
      </c>
      <c r="B178" s="2">
        <v>45468</v>
      </c>
      <c r="C178" t="s">
        <v>17</v>
      </c>
      <c r="D178" t="s">
        <v>195</v>
      </c>
      <c r="E178">
        <v>4</v>
      </c>
      <c r="F178" s="8" t="s">
        <v>403</v>
      </c>
      <c r="G178" t="s">
        <v>404</v>
      </c>
      <c r="H178" t="s">
        <v>19</v>
      </c>
      <c r="I178" t="s">
        <v>20</v>
      </c>
    </row>
    <row r="179" spans="1:9" x14ac:dyDescent="0.2">
      <c r="A179">
        <v>10178</v>
      </c>
      <c r="B179" s="2">
        <v>45469</v>
      </c>
      <c r="C179" t="s">
        <v>21</v>
      </c>
      <c r="D179" t="s">
        <v>196</v>
      </c>
      <c r="E179">
        <v>3</v>
      </c>
      <c r="F179" s="8" t="s">
        <v>382</v>
      </c>
      <c r="G179" t="s">
        <v>405</v>
      </c>
      <c r="H179" t="s">
        <v>11</v>
      </c>
      <c r="I179" t="s">
        <v>12</v>
      </c>
    </row>
    <row r="180" spans="1:9" x14ac:dyDescent="0.2">
      <c r="A180">
        <v>10179</v>
      </c>
      <c r="B180" s="2">
        <v>45470</v>
      </c>
      <c r="C180" t="s">
        <v>23</v>
      </c>
      <c r="D180" t="s">
        <v>197</v>
      </c>
      <c r="E180">
        <v>2</v>
      </c>
      <c r="F180" s="8">
        <v>34</v>
      </c>
      <c r="G180">
        <v>68</v>
      </c>
      <c r="H180" t="s">
        <v>15</v>
      </c>
      <c r="I180" t="s">
        <v>16</v>
      </c>
    </row>
    <row r="181" spans="1:9" x14ac:dyDescent="0.2">
      <c r="A181">
        <v>10180</v>
      </c>
      <c r="B181" s="2">
        <v>45471</v>
      </c>
      <c r="C181" t="s">
        <v>25</v>
      </c>
      <c r="D181" t="s">
        <v>198</v>
      </c>
      <c r="E181">
        <v>1</v>
      </c>
      <c r="F181" s="8">
        <v>146</v>
      </c>
      <c r="G181">
        <v>146</v>
      </c>
      <c r="H181" t="s">
        <v>19</v>
      </c>
      <c r="I181" t="s">
        <v>12</v>
      </c>
    </row>
    <row r="182" spans="1:9" x14ac:dyDescent="0.2">
      <c r="A182">
        <v>10181</v>
      </c>
      <c r="B182" s="2">
        <v>45472</v>
      </c>
      <c r="C182" t="s">
        <v>9</v>
      </c>
      <c r="D182" t="s">
        <v>199</v>
      </c>
      <c r="E182">
        <v>1</v>
      </c>
      <c r="F182" s="8" t="s">
        <v>406</v>
      </c>
      <c r="G182" t="s">
        <v>406</v>
      </c>
      <c r="H182" t="s">
        <v>11</v>
      </c>
      <c r="I182" t="s">
        <v>12</v>
      </c>
    </row>
    <row r="183" spans="1:9" x14ac:dyDescent="0.2">
      <c r="A183">
        <v>10182</v>
      </c>
      <c r="B183" s="2">
        <v>45473</v>
      </c>
      <c r="C183" t="s">
        <v>13</v>
      </c>
      <c r="D183" t="s">
        <v>200</v>
      </c>
      <c r="E183">
        <v>1</v>
      </c>
      <c r="F183" s="8" t="s">
        <v>279</v>
      </c>
      <c r="G183" t="s">
        <v>279</v>
      </c>
      <c r="H183" t="s">
        <v>15</v>
      </c>
      <c r="I183" t="s">
        <v>16</v>
      </c>
    </row>
    <row r="184" spans="1:9" x14ac:dyDescent="0.2">
      <c r="A184">
        <v>10183</v>
      </c>
      <c r="B184" s="2">
        <v>45474</v>
      </c>
      <c r="C184" t="s">
        <v>17</v>
      </c>
      <c r="D184" t="s">
        <v>201</v>
      </c>
      <c r="E184">
        <v>3</v>
      </c>
      <c r="F184" s="8" t="s">
        <v>284</v>
      </c>
      <c r="G184" t="s">
        <v>285</v>
      </c>
      <c r="H184" t="s">
        <v>19</v>
      </c>
      <c r="I184" t="s">
        <v>20</v>
      </c>
    </row>
    <row r="185" spans="1:9" x14ac:dyDescent="0.2">
      <c r="A185">
        <v>10184</v>
      </c>
      <c r="B185" s="2">
        <v>45475</v>
      </c>
      <c r="C185" t="s">
        <v>21</v>
      </c>
      <c r="D185" t="s">
        <v>202</v>
      </c>
      <c r="E185">
        <v>2</v>
      </c>
      <c r="F185" s="8" t="s">
        <v>293</v>
      </c>
      <c r="G185" t="s">
        <v>347</v>
      </c>
      <c r="H185" t="s">
        <v>11</v>
      </c>
      <c r="I185" t="s">
        <v>12</v>
      </c>
    </row>
    <row r="186" spans="1:9" x14ac:dyDescent="0.2">
      <c r="A186">
        <v>10185</v>
      </c>
      <c r="B186" s="2">
        <v>45476</v>
      </c>
      <c r="C186" t="s">
        <v>23</v>
      </c>
      <c r="D186" t="s">
        <v>203</v>
      </c>
      <c r="E186">
        <v>1</v>
      </c>
      <c r="F186" s="8">
        <v>190</v>
      </c>
      <c r="G186">
        <v>190</v>
      </c>
      <c r="H186" t="s">
        <v>15</v>
      </c>
      <c r="I186" t="s">
        <v>16</v>
      </c>
    </row>
    <row r="187" spans="1:9" x14ac:dyDescent="0.2">
      <c r="A187">
        <v>10186</v>
      </c>
      <c r="B187" s="2">
        <v>45477</v>
      </c>
      <c r="C187" t="s">
        <v>25</v>
      </c>
      <c r="D187" t="s">
        <v>204</v>
      </c>
      <c r="E187">
        <v>1</v>
      </c>
      <c r="F187" s="8" t="s">
        <v>393</v>
      </c>
      <c r="G187" t="s">
        <v>393</v>
      </c>
      <c r="H187" t="s">
        <v>19</v>
      </c>
      <c r="I187" t="s">
        <v>12</v>
      </c>
    </row>
    <row r="188" spans="1:9" x14ac:dyDescent="0.2">
      <c r="A188">
        <v>10187</v>
      </c>
      <c r="B188" s="2">
        <v>45478</v>
      </c>
      <c r="C188" t="s">
        <v>9</v>
      </c>
      <c r="D188" t="s">
        <v>205</v>
      </c>
      <c r="E188">
        <v>1</v>
      </c>
      <c r="F188" s="8">
        <v>399</v>
      </c>
      <c r="G188">
        <v>399</v>
      </c>
      <c r="H188" t="s">
        <v>11</v>
      </c>
      <c r="I188" t="s">
        <v>12</v>
      </c>
    </row>
    <row r="189" spans="1:9" x14ac:dyDescent="0.2">
      <c r="A189">
        <v>10188</v>
      </c>
      <c r="B189" s="2">
        <v>45479</v>
      </c>
      <c r="C189" t="s">
        <v>13</v>
      </c>
      <c r="D189" t="s">
        <v>206</v>
      </c>
      <c r="E189">
        <v>2</v>
      </c>
      <c r="F189" s="8">
        <v>199</v>
      </c>
      <c r="G189">
        <v>398</v>
      </c>
      <c r="H189" t="s">
        <v>15</v>
      </c>
      <c r="I189" t="s">
        <v>16</v>
      </c>
    </row>
    <row r="190" spans="1:9" x14ac:dyDescent="0.2">
      <c r="A190">
        <v>10189</v>
      </c>
      <c r="B190" s="2">
        <v>45480</v>
      </c>
      <c r="C190" t="s">
        <v>17</v>
      </c>
      <c r="D190" t="s">
        <v>207</v>
      </c>
      <c r="E190">
        <v>4</v>
      </c>
      <c r="F190" s="8" t="s">
        <v>373</v>
      </c>
      <c r="G190" t="s">
        <v>374</v>
      </c>
      <c r="H190" t="s">
        <v>19</v>
      </c>
      <c r="I190" t="s">
        <v>20</v>
      </c>
    </row>
    <row r="191" spans="1:9" x14ac:dyDescent="0.2">
      <c r="A191">
        <v>10190</v>
      </c>
      <c r="B191" s="2">
        <v>45481</v>
      </c>
      <c r="C191" t="s">
        <v>21</v>
      </c>
      <c r="D191" t="s">
        <v>108</v>
      </c>
      <c r="E191">
        <v>3</v>
      </c>
      <c r="F191" s="8" t="s">
        <v>328</v>
      </c>
      <c r="G191" t="s">
        <v>387</v>
      </c>
      <c r="H191" t="s">
        <v>11</v>
      </c>
      <c r="I191" t="s">
        <v>12</v>
      </c>
    </row>
    <row r="192" spans="1:9" x14ac:dyDescent="0.2">
      <c r="A192">
        <v>10191</v>
      </c>
      <c r="B192" s="2">
        <v>45482</v>
      </c>
      <c r="C192" t="s">
        <v>23</v>
      </c>
      <c r="D192" t="s">
        <v>208</v>
      </c>
      <c r="E192">
        <v>1</v>
      </c>
      <c r="F192" s="8">
        <v>18</v>
      </c>
      <c r="G192">
        <v>18</v>
      </c>
      <c r="H192" t="s">
        <v>15</v>
      </c>
      <c r="I192" t="s">
        <v>16</v>
      </c>
    </row>
    <row r="193" spans="1:9" x14ac:dyDescent="0.2">
      <c r="A193">
        <v>10192</v>
      </c>
      <c r="B193" s="2">
        <v>45483</v>
      </c>
      <c r="C193" t="s">
        <v>25</v>
      </c>
      <c r="D193" t="s">
        <v>209</v>
      </c>
      <c r="E193">
        <v>1</v>
      </c>
      <c r="F193" s="8" t="s">
        <v>407</v>
      </c>
      <c r="G193" t="s">
        <v>407</v>
      </c>
      <c r="H193" t="s">
        <v>19</v>
      </c>
      <c r="I193" t="s">
        <v>12</v>
      </c>
    </row>
    <row r="194" spans="1:9" x14ac:dyDescent="0.2">
      <c r="A194">
        <v>10193</v>
      </c>
      <c r="B194" s="2">
        <v>45484</v>
      </c>
      <c r="C194" t="s">
        <v>9</v>
      </c>
      <c r="D194" t="s">
        <v>210</v>
      </c>
      <c r="E194">
        <v>1</v>
      </c>
      <c r="F194" s="8" t="s">
        <v>270</v>
      </c>
      <c r="G194" t="s">
        <v>270</v>
      </c>
      <c r="H194" t="s">
        <v>11</v>
      </c>
      <c r="I194" t="s">
        <v>12</v>
      </c>
    </row>
    <row r="195" spans="1:9" x14ac:dyDescent="0.2">
      <c r="A195">
        <v>10194</v>
      </c>
      <c r="B195" s="2">
        <v>45485</v>
      </c>
      <c r="C195" t="s">
        <v>13</v>
      </c>
      <c r="D195" t="s">
        <v>211</v>
      </c>
      <c r="E195">
        <v>1</v>
      </c>
      <c r="F195" s="8" t="s">
        <v>385</v>
      </c>
      <c r="G195" t="s">
        <v>385</v>
      </c>
      <c r="H195" t="s">
        <v>15</v>
      </c>
      <c r="I195" t="s">
        <v>16</v>
      </c>
    </row>
    <row r="196" spans="1:9" x14ac:dyDescent="0.2">
      <c r="A196">
        <v>10195</v>
      </c>
      <c r="B196" s="2">
        <v>45486</v>
      </c>
      <c r="C196" t="s">
        <v>17</v>
      </c>
      <c r="D196" t="s">
        <v>212</v>
      </c>
      <c r="E196">
        <v>2</v>
      </c>
      <c r="F196" s="8" t="s">
        <v>291</v>
      </c>
      <c r="G196" t="s">
        <v>292</v>
      </c>
      <c r="H196" t="s">
        <v>19</v>
      </c>
      <c r="I196" t="s">
        <v>20</v>
      </c>
    </row>
    <row r="197" spans="1:9" x14ac:dyDescent="0.2">
      <c r="A197">
        <v>10196</v>
      </c>
      <c r="B197" s="2">
        <v>45487</v>
      </c>
      <c r="C197" t="s">
        <v>21</v>
      </c>
      <c r="D197" t="s">
        <v>213</v>
      </c>
      <c r="E197">
        <v>2</v>
      </c>
      <c r="F197" s="8" t="s">
        <v>382</v>
      </c>
      <c r="G197" t="s">
        <v>383</v>
      </c>
      <c r="H197" t="s">
        <v>11</v>
      </c>
      <c r="I197" t="s">
        <v>12</v>
      </c>
    </row>
    <row r="198" spans="1:9" x14ac:dyDescent="0.2">
      <c r="A198">
        <v>10197</v>
      </c>
      <c r="B198" s="2">
        <v>45488</v>
      </c>
      <c r="C198" t="s">
        <v>23</v>
      </c>
      <c r="D198" t="s">
        <v>214</v>
      </c>
      <c r="E198">
        <v>1</v>
      </c>
      <c r="F198" s="8">
        <v>125</v>
      </c>
      <c r="G198">
        <v>125</v>
      </c>
      <c r="H198" t="s">
        <v>15</v>
      </c>
      <c r="I198" t="s">
        <v>16</v>
      </c>
    </row>
    <row r="199" spans="1:9" x14ac:dyDescent="0.2">
      <c r="A199">
        <v>10198</v>
      </c>
      <c r="B199" s="2">
        <v>45489</v>
      </c>
      <c r="C199" t="s">
        <v>25</v>
      </c>
      <c r="D199" t="s">
        <v>215</v>
      </c>
      <c r="E199">
        <v>1</v>
      </c>
      <c r="F199" s="8" t="s">
        <v>408</v>
      </c>
      <c r="G199" t="s">
        <v>408</v>
      </c>
      <c r="H199" t="s">
        <v>19</v>
      </c>
      <c r="I199" t="s">
        <v>12</v>
      </c>
    </row>
    <row r="200" spans="1:9" x14ac:dyDescent="0.2">
      <c r="A200">
        <v>10199</v>
      </c>
      <c r="B200" s="2">
        <v>45490</v>
      </c>
      <c r="C200" t="s">
        <v>9</v>
      </c>
      <c r="D200" t="s">
        <v>216</v>
      </c>
      <c r="E200">
        <v>2</v>
      </c>
      <c r="F200" s="8">
        <v>179</v>
      </c>
      <c r="G200">
        <v>358</v>
      </c>
      <c r="H200" t="s">
        <v>11</v>
      </c>
      <c r="I200" t="s">
        <v>12</v>
      </c>
    </row>
    <row r="201" spans="1:9" x14ac:dyDescent="0.2">
      <c r="A201">
        <v>10200</v>
      </c>
      <c r="B201" s="2">
        <v>45491</v>
      </c>
      <c r="C201" t="s">
        <v>13</v>
      </c>
      <c r="D201" t="s">
        <v>217</v>
      </c>
      <c r="E201">
        <v>1</v>
      </c>
      <c r="F201" s="8" t="s">
        <v>377</v>
      </c>
      <c r="G201" t="s">
        <v>377</v>
      </c>
      <c r="H201" t="s">
        <v>15</v>
      </c>
      <c r="I201" t="s">
        <v>16</v>
      </c>
    </row>
    <row r="202" spans="1:9" x14ac:dyDescent="0.2">
      <c r="A202">
        <v>10201</v>
      </c>
      <c r="B202" s="2">
        <v>45492</v>
      </c>
      <c r="C202" t="s">
        <v>17</v>
      </c>
      <c r="D202" t="s">
        <v>218</v>
      </c>
      <c r="E202">
        <v>3</v>
      </c>
      <c r="F202" s="8" t="s">
        <v>284</v>
      </c>
      <c r="G202" t="s">
        <v>285</v>
      </c>
      <c r="H202" t="s">
        <v>19</v>
      </c>
      <c r="I202" t="s">
        <v>20</v>
      </c>
    </row>
    <row r="203" spans="1:9" x14ac:dyDescent="0.2">
      <c r="A203">
        <v>10202</v>
      </c>
      <c r="B203" s="2">
        <v>45493</v>
      </c>
      <c r="C203" t="s">
        <v>21</v>
      </c>
      <c r="D203" t="s">
        <v>219</v>
      </c>
      <c r="E203">
        <v>2</v>
      </c>
      <c r="F203" s="8" t="s">
        <v>333</v>
      </c>
      <c r="G203" t="s">
        <v>365</v>
      </c>
      <c r="H203" t="s">
        <v>11</v>
      </c>
      <c r="I203" t="s">
        <v>12</v>
      </c>
    </row>
    <row r="204" spans="1:9" x14ac:dyDescent="0.2">
      <c r="A204">
        <v>10203</v>
      </c>
      <c r="B204" s="2">
        <v>45494</v>
      </c>
      <c r="C204" t="s">
        <v>23</v>
      </c>
      <c r="D204" t="s">
        <v>220</v>
      </c>
      <c r="E204">
        <v>1</v>
      </c>
      <c r="F204" s="8">
        <v>52</v>
      </c>
      <c r="G204">
        <v>52</v>
      </c>
      <c r="H204" t="s">
        <v>15</v>
      </c>
      <c r="I204" t="s">
        <v>16</v>
      </c>
    </row>
    <row r="205" spans="1:9" x14ac:dyDescent="0.2">
      <c r="A205">
        <v>10204</v>
      </c>
      <c r="B205" s="2">
        <v>45495</v>
      </c>
      <c r="C205" t="s">
        <v>25</v>
      </c>
      <c r="D205" t="s">
        <v>221</v>
      </c>
      <c r="E205">
        <v>1</v>
      </c>
      <c r="F205" s="8" t="s">
        <v>279</v>
      </c>
      <c r="G205" t="s">
        <v>279</v>
      </c>
      <c r="H205" t="s">
        <v>19</v>
      </c>
      <c r="I205" t="s">
        <v>12</v>
      </c>
    </row>
    <row r="206" spans="1:9" x14ac:dyDescent="0.2">
      <c r="A206">
        <v>10205</v>
      </c>
      <c r="B206" s="2">
        <v>45496</v>
      </c>
      <c r="C206" t="s">
        <v>9</v>
      </c>
      <c r="D206" t="s">
        <v>222</v>
      </c>
      <c r="E206">
        <v>1</v>
      </c>
      <c r="F206" s="8" t="s">
        <v>290</v>
      </c>
      <c r="G206" t="s">
        <v>290</v>
      </c>
      <c r="H206" t="s">
        <v>11</v>
      </c>
      <c r="I206" t="s">
        <v>12</v>
      </c>
    </row>
    <row r="207" spans="1:9" x14ac:dyDescent="0.2">
      <c r="A207">
        <v>10206</v>
      </c>
      <c r="B207" s="2">
        <v>45497</v>
      </c>
      <c r="C207" t="s">
        <v>13</v>
      </c>
      <c r="D207" t="s">
        <v>223</v>
      </c>
      <c r="E207">
        <v>1</v>
      </c>
      <c r="F207" s="8" t="s">
        <v>409</v>
      </c>
      <c r="G207" t="s">
        <v>409</v>
      </c>
      <c r="H207" t="s">
        <v>15</v>
      </c>
      <c r="I207" t="s">
        <v>16</v>
      </c>
    </row>
    <row r="208" spans="1:9" x14ac:dyDescent="0.2">
      <c r="A208">
        <v>10207</v>
      </c>
      <c r="B208" s="2">
        <v>45498</v>
      </c>
      <c r="C208" t="s">
        <v>17</v>
      </c>
      <c r="D208" t="s">
        <v>224</v>
      </c>
      <c r="E208">
        <v>2</v>
      </c>
      <c r="F208" s="8">
        <v>98</v>
      </c>
      <c r="G208">
        <v>196</v>
      </c>
      <c r="H208" t="s">
        <v>19</v>
      </c>
      <c r="I208" t="s">
        <v>20</v>
      </c>
    </row>
    <row r="209" spans="1:11" x14ac:dyDescent="0.2">
      <c r="A209">
        <v>10208</v>
      </c>
      <c r="B209" s="2">
        <v>45499</v>
      </c>
      <c r="C209" t="s">
        <v>21</v>
      </c>
      <c r="D209" t="s">
        <v>225</v>
      </c>
      <c r="E209">
        <v>3</v>
      </c>
      <c r="F209" s="8" t="s">
        <v>363</v>
      </c>
      <c r="G209" t="s">
        <v>410</v>
      </c>
      <c r="H209" t="s">
        <v>11</v>
      </c>
      <c r="I209" t="s">
        <v>12</v>
      </c>
    </row>
    <row r="210" spans="1:11" x14ac:dyDescent="0.2">
      <c r="A210">
        <v>10209</v>
      </c>
      <c r="B210" s="2">
        <v>45500</v>
      </c>
      <c r="C210" t="s">
        <v>23</v>
      </c>
      <c r="D210" t="s">
        <v>226</v>
      </c>
      <c r="E210">
        <v>1</v>
      </c>
      <c r="F210" s="8">
        <v>79</v>
      </c>
      <c r="G210">
        <v>79</v>
      </c>
      <c r="H210" t="s">
        <v>15</v>
      </c>
      <c r="I210" t="s">
        <v>16</v>
      </c>
    </row>
    <row r="211" spans="1:11" x14ac:dyDescent="0.2">
      <c r="A211">
        <v>10210</v>
      </c>
      <c r="B211" s="2">
        <v>45501</v>
      </c>
      <c r="C211" t="s">
        <v>25</v>
      </c>
      <c r="D211" t="s">
        <v>227</v>
      </c>
      <c r="E211">
        <v>1</v>
      </c>
      <c r="F211" s="8">
        <v>129</v>
      </c>
      <c r="G211">
        <v>129</v>
      </c>
      <c r="H211" t="s">
        <v>19</v>
      </c>
      <c r="I211" t="s">
        <v>12</v>
      </c>
    </row>
    <row r="212" spans="1:11" x14ac:dyDescent="0.2">
      <c r="A212">
        <v>10211</v>
      </c>
      <c r="B212" s="2">
        <v>45502</v>
      </c>
      <c r="C212" t="s">
        <v>9</v>
      </c>
      <c r="D212" t="s">
        <v>228</v>
      </c>
      <c r="E212">
        <v>1</v>
      </c>
      <c r="F212" s="8" t="s">
        <v>272</v>
      </c>
      <c r="G212" t="s">
        <v>272</v>
      </c>
      <c r="H212" t="s">
        <v>11</v>
      </c>
      <c r="I212" t="s">
        <v>12</v>
      </c>
    </row>
    <row r="213" spans="1:11" x14ac:dyDescent="0.2">
      <c r="A213">
        <v>10212</v>
      </c>
      <c r="B213" s="2">
        <v>45503</v>
      </c>
      <c r="C213" t="s">
        <v>13</v>
      </c>
      <c r="D213" t="s">
        <v>34</v>
      </c>
      <c r="E213">
        <v>2</v>
      </c>
      <c r="F213" s="8" t="s">
        <v>411</v>
      </c>
      <c r="G213" t="s">
        <v>412</v>
      </c>
      <c r="H213" t="s">
        <v>15</v>
      </c>
      <c r="I213" t="s">
        <v>16</v>
      </c>
    </row>
    <row r="214" spans="1:11" x14ac:dyDescent="0.2">
      <c r="A214">
        <v>10213</v>
      </c>
      <c r="B214" s="2">
        <v>45504</v>
      </c>
      <c r="C214" t="s">
        <v>17</v>
      </c>
      <c r="D214" t="s">
        <v>229</v>
      </c>
      <c r="E214">
        <v>4</v>
      </c>
      <c r="F214" s="8" t="s">
        <v>413</v>
      </c>
      <c r="G214" t="s">
        <v>414</v>
      </c>
      <c r="H214" t="s">
        <v>19</v>
      </c>
      <c r="I214" t="s">
        <v>20</v>
      </c>
    </row>
    <row r="215" spans="1:11" x14ac:dyDescent="0.2">
      <c r="A215">
        <v>10214</v>
      </c>
      <c r="B215" s="2">
        <v>45505</v>
      </c>
      <c r="C215" t="s">
        <v>21</v>
      </c>
      <c r="D215" t="s">
        <v>190</v>
      </c>
      <c r="E215">
        <v>3</v>
      </c>
      <c r="F215" s="8" t="s">
        <v>328</v>
      </c>
      <c r="G215" t="s">
        <v>387</v>
      </c>
      <c r="H215" t="s">
        <v>11</v>
      </c>
      <c r="I215" t="s">
        <v>12</v>
      </c>
    </row>
    <row r="216" spans="1:11" x14ac:dyDescent="0.2">
      <c r="A216">
        <v>10215</v>
      </c>
      <c r="B216" s="2">
        <v>45506</v>
      </c>
      <c r="C216" t="s">
        <v>23</v>
      </c>
      <c r="D216" t="s">
        <v>230</v>
      </c>
      <c r="E216">
        <v>2</v>
      </c>
      <c r="F216" s="8">
        <v>29</v>
      </c>
      <c r="G216">
        <v>58</v>
      </c>
      <c r="H216" t="s">
        <v>15</v>
      </c>
      <c r="I216" t="s">
        <v>16</v>
      </c>
    </row>
    <row r="217" spans="1:11" x14ac:dyDescent="0.2">
      <c r="A217">
        <v>10216</v>
      </c>
      <c r="B217" s="2">
        <v>45507</v>
      </c>
      <c r="C217" t="s">
        <v>25</v>
      </c>
      <c r="D217" t="s">
        <v>231</v>
      </c>
      <c r="E217">
        <v>1</v>
      </c>
      <c r="F217" s="8" t="s">
        <v>296</v>
      </c>
      <c r="G217" t="s">
        <v>296</v>
      </c>
      <c r="H217" t="s">
        <v>19</v>
      </c>
      <c r="I217" t="s">
        <v>12</v>
      </c>
    </row>
    <row r="218" spans="1:11" x14ac:dyDescent="0.2">
      <c r="A218">
        <v>10217</v>
      </c>
      <c r="B218" s="2">
        <v>45508</v>
      </c>
      <c r="C218" t="s">
        <v>9</v>
      </c>
      <c r="D218" t="s">
        <v>232</v>
      </c>
      <c r="E218">
        <v>1</v>
      </c>
      <c r="F218" s="8">
        <v>2399</v>
      </c>
      <c r="G218">
        <v>2399</v>
      </c>
      <c r="H218" t="s">
        <v>11</v>
      </c>
      <c r="I218" t="s">
        <v>12</v>
      </c>
      <c r="K218" s="7"/>
    </row>
    <row r="219" spans="1:11" x14ac:dyDescent="0.2">
      <c r="A219">
        <v>10218</v>
      </c>
      <c r="B219" s="2">
        <v>45509</v>
      </c>
      <c r="C219" t="s">
        <v>13</v>
      </c>
      <c r="D219" t="s">
        <v>233</v>
      </c>
      <c r="E219">
        <v>1</v>
      </c>
      <c r="F219" s="8" t="s">
        <v>408</v>
      </c>
      <c r="G219" t="s">
        <v>408</v>
      </c>
      <c r="H219" t="s">
        <v>15</v>
      </c>
      <c r="I219" t="s">
        <v>16</v>
      </c>
    </row>
    <row r="220" spans="1:11" x14ac:dyDescent="0.2">
      <c r="A220">
        <v>10219</v>
      </c>
      <c r="B220" s="2">
        <v>45510</v>
      </c>
      <c r="C220" t="s">
        <v>17</v>
      </c>
      <c r="D220" t="s">
        <v>234</v>
      </c>
      <c r="E220">
        <v>3</v>
      </c>
      <c r="F220" s="8" t="s">
        <v>288</v>
      </c>
      <c r="G220" t="s">
        <v>362</v>
      </c>
      <c r="H220" t="s">
        <v>19</v>
      </c>
      <c r="I220" t="s">
        <v>20</v>
      </c>
    </row>
    <row r="221" spans="1:11" x14ac:dyDescent="0.2">
      <c r="A221">
        <v>10220</v>
      </c>
      <c r="B221" s="2">
        <v>45511</v>
      </c>
      <c r="C221" t="s">
        <v>21</v>
      </c>
      <c r="D221" t="s">
        <v>235</v>
      </c>
      <c r="E221">
        <v>2</v>
      </c>
      <c r="F221" s="8" t="s">
        <v>293</v>
      </c>
      <c r="G221" t="s">
        <v>347</v>
      </c>
      <c r="H221" t="s">
        <v>11</v>
      </c>
      <c r="I221" t="s">
        <v>12</v>
      </c>
    </row>
    <row r="222" spans="1:11" x14ac:dyDescent="0.2">
      <c r="A222">
        <v>10221</v>
      </c>
      <c r="B222" s="2">
        <v>45512</v>
      </c>
      <c r="C222" t="s">
        <v>23</v>
      </c>
      <c r="D222" t="s">
        <v>236</v>
      </c>
      <c r="E222">
        <v>1</v>
      </c>
      <c r="F222" s="8">
        <v>27</v>
      </c>
      <c r="G222">
        <v>27</v>
      </c>
      <c r="H222" t="s">
        <v>15</v>
      </c>
      <c r="I222" t="s">
        <v>16</v>
      </c>
    </row>
    <row r="223" spans="1:11" x14ac:dyDescent="0.2">
      <c r="A223">
        <v>10222</v>
      </c>
      <c r="B223" s="2">
        <v>45513</v>
      </c>
      <c r="C223" t="s">
        <v>25</v>
      </c>
      <c r="D223" t="s">
        <v>39</v>
      </c>
      <c r="E223">
        <v>1</v>
      </c>
      <c r="F223" s="8" t="s">
        <v>264</v>
      </c>
      <c r="G223" t="s">
        <v>264</v>
      </c>
      <c r="H223" t="s">
        <v>19</v>
      </c>
      <c r="I223" t="s">
        <v>12</v>
      </c>
    </row>
    <row r="224" spans="1:11" x14ac:dyDescent="0.2">
      <c r="A224">
        <v>10223</v>
      </c>
      <c r="B224" s="2">
        <v>45514</v>
      </c>
      <c r="C224" t="s">
        <v>9</v>
      </c>
      <c r="D224" t="s">
        <v>237</v>
      </c>
      <c r="E224">
        <v>4</v>
      </c>
      <c r="F224" s="8" t="s">
        <v>288</v>
      </c>
      <c r="G224" t="s">
        <v>415</v>
      </c>
      <c r="H224" t="s">
        <v>11</v>
      </c>
      <c r="I224" t="s">
        <v>12</v>
      </c>
    </row>
    <row r="225" spans="1:9" x14ac:dyDescent="0.2">
      <c r="A225">
        <v>10224</v>
      </c>
      <c r="B225" s="2">
        <v>45515</v>
      </c>
      <c r="C225" t="s">
        <v>13</v>
      </c>
      <c r="D225" t="s">
        <v>238</v>
      </c>
      <c r="E225">
        <v>2</v>
      </c>
      <c r="F225" s="8" t="s">
        <v>354</v>
      </c>
      <c r="G225" t="s">
        <v>355</v>
      </c>
      <c r="H225" t="s">
        <v>15</v>
      </c>
      <c r="I225" t="s">
        <v>16</v>
      </c>
    </row>
    <row r="226" spans="1:9" x14ac:dyDescent="0.2">
      <c r="A226">
        <v>10225</v>
      </c>
      <c r="B226" s="2">
        <v>45516</v>
      </c>
      <c r="C226" t="s">
        <v>17</v>
      </c>
      <c r="D226" t="s">
        <v>239</v>
      </c>
      <c r="E226">
        <v>2</v>
      </c>
      <c r="F226" s="8" t="s">
        <v>380</v>
      </c>
      <c r="G226" t="s">
        <v>416</v>
      </c>
      <c r="H226" t="s">
        <v>19</v>
      </c>
      <c r="I226" t="s">
        <v>20</v>
      </c>
    </row>
    <row r="227" spans="1:9" x14ac:dyDescent="0.2">
      <c r="A227">
        <v>10226</v>
      </c>
      <c r="B227" s="2">
        <v>45517</v>
      </c>
      <c r="C227" t="s">
        <v>21</v>
      </c>
      <c r="D227" t="s">
        <v>72</v>
      </c>
      <c r="E227">
        <v>3</v>
      </c>
      <c r="F227" s="8" t="s">
        <v>315</v>
      </c>
      <c r="G227" t="s">
        <v>417</v>
      </c>
      <c r="H227" t="s">
        <v>11</v>
      </c>
      <c r="I227" t="s">
        <v>12</v>
      </c>
    </row>
    <row r="228" spans="1:9" x14ac:dyDescent="0.2">
      <c r="A228">
        <v>10227</v>
      </c>
      <c r="B228" s="2">
        <v>45518</v>
      </c>
      <c r="C228" t="s">
        <v>23</v>
      </c>
      <c r="D228" t="s">
        <v>240</v>
      </c>
      <c r="E228">
        <v>1</v>
      </c>
      <c r="F228" s="8" t="s">
        <v>418</v>
      </c>
      <c r="G228" t="s">
        <v>418</v>
      </c>
      <c r="H228" t="s">
        <v>15</v>
      </c>
      <c r="I228" t="s">
        <v>16</v>
      </c>
    </row>
    <row r="229" spans="1:9" x14ac:dyDescent="0.2">
      <c r="A229">
        <v>10228</v>
      </c>
      <c r="B229" s="2">
        <v>45519</v>
      </c>
      <c r="C229" t="s">
        <v>25</v>
      </c>
      <c r="D229" t="s">
        <v>241</v>
      </c>
      <c r="E229">
        <v>2</v>
      </c>
      <c r="F229" s="8" t="s">
        <v>262</v>
      </c>
      <c r="G229" t="s">
        <v>419</v>
      </c>
      <c r="H229" t="s">
        <v>19</v>
      </c>
      <c r="I229" t="s">
        <v>12</v>
      </c>
    </row>
    <row r="230" spans="1:9" x14ac:dyDescent="0.2">
      <c r="A230">
        <v>10229</v>
      </c>
      <c r="B230" s="2">
        <v>45520</v>
      </c>
      <c r="C230" t="s">
        <v>9</v>
      </c>
      <c r="D230" t="s">
        <v>242</v>
      </c>
      <c r="E230">
        <v>1</v>
      </c>
      <c r="F230" s="8">
        <v>169</v>
      </c>
      <c r="G230">
        <v>169</v>
      </c>
      <c r="H230" t="s">
        <v>11</v>
      </c>
      <c r="I230" t="s">
        <v>12</v>
      </c>
    </row>
    <row r="231" spans="1:9" x14ac:dyDescent="0.2">
      <c r="A231">
        <v>10230</v>
      </c>
      <c r="B231" s="2">
        <v>45521</v>
      </c>
      <c r="C231" t="s">
        <v>13</v>
      </c>
      <c r="D231" t="s">
        <v>243</v>
      </c>
      <c r="E231">
        <v>1</v>
      </c>
      <c r="F231" s="8">
        <v>599</v>
      </c>
      <c r="G231">
        <v>599</v>
      </c>
      <c r="H231" t="s">
        <v>15</v>
      </c>
      <c r="I231" t="s">
        <v>16</v>
      </c>
    </row>
    <row r="232" spans="1:9" x14ac:dyDescent="0.2">
      <c r="A232">
        <v>10231</v>
      </c>
      <c r="B232" s="2">
        <v>45522</v>
      </c>
      <c r="C232" t="s">
        <v>17</v>
      </c>
      <c r="D232" t="s">
        <v>244</v>
      </c>
      <c r="E232">
        <v>4</v>
      </c>
      <c r="F232" s="8" t="s">
        <v>420</v>
      </c>
      <c r="G232" t="s">
        <v>421</v>
      </c>
      <c r="H232" t="s">
        <v>19</v>
      </c>
      <c r="I232" t="s">
        <v>20</v>
      </c>
    </row>
    <row r="233" spans="1:9" x14ac:dyDescent="0.2">
      <c r="A233">
        <v>10232</v>
      </c>
      <c r="B233" s="2">
        <v>45523</v>
      </c>
      <c r="C233" t="s">
        <v>21</v>
      </c>
      <c r="D233" t="s">
        <v>30</v>
      </c>
      <c r="E233">
        <v>2</v>
      </c>
      <c r="F233" s="8" t="s">
        <v>320</v>
      </c>
      <c r="G233" t="s">
        <v>401</v>
      </c>
      <c r="H233" t="s">
        <v>11</v>
      </c>
      <c r="I233" t="s">
        <v>12</v>
      </c>
    </row>
    <row r="234" spans="1:9" x14ac:dyDescent="0.2">
      <c r="A234">
        <v>10233</v>
      </c>
      <c r="B234" s="2">
        <v>45524</v>
      </c>
      <c r="C234" t="s">
        <v>23</v>
      </c>
      <c r="D234" t="s">
        <v>245</v>
      </c>
      <c r="E234">
        <v>1</v>
      </c>
      <c r="F234" s="8">
        <v>24</v>
      </c>
      <c r="G234">
        <v>24</v>
      </c>
      <c r="H234" t="s">
        <v>15</v>
      </c>
      <c r="I234" t="s">
        <v>16</v>
      </c>
    </row>
    <row r="235" spans="1:9" x14ac:dyDescent="0.2">
      <c r="A235">
        <v>10234</v>
      </c>
      <c r="B235" s="2">
        <v>45525</v>
      </c>
      <c r="C235" t="s">
        <v>25</v>
      </c>
      <c r="D235" t="s">
        <v>246</v>
      </c>
      <c r="E235">
        <v>3</v>
      </c>
      <c r="F235" s="8" t="s">
        <v>422</v>
      </c>
      <c r="G235" t="s">
        <v>423</v>
      </c>
      <c r="H235" t="s">
        <v>19</v>
      </c>
      <c r="I235" t="s">
        <v>12</v>
      </c>
    </row>
    <row r="236" spans="1:9" x14ac:dyDescent="0.2">
      <c r="A236">
        <v>10235</v>
      </c>
      <c r="B236" s="2">
        <v>45526</v>
      </c>
      <c r="C236" t="s">
        <v>9</v>
      </c>
      <c r="D236" t="s">
        <v>247</v>
      </c>
      <c r="E236">
        <v>1</v>
      </c>
      <c r="F236" s="8">
        <v>299</v>
      </c>
      <c r="G236">
        <v>299</v>
      </c>
      <c r="H236" t="s">
        <v>11</v>
      </c>
      <c r="I236" t="s">
        <v>12</v>
      </c>
    </row>
    <row r="237" spans="1:9" x14ac:dyDescent="0.2">
      <c r="A237">
        <v>10236</v>
      </c>
      <c r="B237" s="2">
        <v>45527</v>
      </c>
      <c r="C237" t="s">
        <v>13</v>
      </c>
      <c r="D237" t="s">
        <v>248</v>
      </c>
      <c r="E237">
        <v>1</v>
      </c>
      <c r="F237" s="8" t="s">
        <v>356</v>
      </c>
      <c r="G237" t="s">
        <v>356</v>
      </c>
      <c r="H237" t="s">
        <v>15</v>
      </c>
      <c r="I237" t="s">
        <v>16</v>
      </c>
    </row>
    <row r="238" spans="1:9" x14ac:dyDescent="0.2">
      <c r="A238">
        <v>10237</v>
      </c>
      <c r="B238" s="2">
        <v>45528</v>
      </c>
      <c r="C238" t="s">
        <v>17</v>
      </c>
      <c r="D238" t="s">
        <v>249</v>
      </c>
      <c r="E238">
        <v>3</v>
      </c>
      <c r="F238" s="8">
        <v>90</v>
      </c>
      <c r="G238">
        <v>270</v>
      </c>
      <c r="H238" t="s">
        <v>19</v>
      </c>
      <c r="I238" t="s">
        <v>20</v>
      </c>
    </row>
    <row r="239" spans="1:9" x14ac:dyDescent="0.2">
      <c r="A239">
        <v>10238</v>
      </c>
      <c r="B239" s="2">
        <v>45529</v>
      </c>
      <c r="C239" t="s">
        <v>21</v>
      </c>
      <c r="D239" t="s">
        <v>250</v>
      </c>
      <c r="E239">
        <v>3</v>
      </c>
      <c r="F239" s="8" t="s">
        <v>328</v>
      </c>
      <c r="G239" t="s">
        <v>387</v>
      </c>
      <c r="H239" t="s">
        <v>11</v>
      </c>
      <c r="I239" t="s">
        <v>12</v>
      </c>
    </row>
    <row r="240" spans="1:9" x14ac:dyDescent="0.2">
      <c r="A240">
        <v>10239</v>
      </c>
      <c r="B240" s="2">
        <v>45530</v>
      </c>
      <c r="C240" t="s">
        <v>23</v>
      </c>
      <c r="D240" t="s">
        <v>251</v>
      </c>
      <c r="E240">
        <v>1</v>
      </c>
      <c r="F240" s="8">
        <v>55</v>
      </c>
      <c r="G240">
        <v>55</v>
      </c>
      <c r="H240" t="s">
        <v>15</v>
      </c>
      <c r="I240" t="s">
        <v>16</v>
      </c>
    </row>
    <row r="241" spans="1:9" x14ac:dyDescent="0.2">
      <c r="A241">
        <v>10240</v>
      </c>
      <c r="B241" s="2">
        <v>45531</v>
      </c>
      <c r="C241" t="s">
        <v>25</v>
      </c>
      <c r="D241" t="s">
        <v>252</v>
      </c>
      <c r="E241">
        <v>2</v>
      </c>
      <c r="F241" s="8" t="s">
        <v>261</v>
      </c>
      <c r="G241" t="s">
        <v>424</v>
      </c>
      <c r="H241" t="s">
        <v>19</v>
      </c>
      <c r="I241" t="s">
        <v>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5</vt:i4>
      </vt:variant>
      <vt:variant>
        <vt:lpstr>Intervalos com Nome</vt:lpstr>
      </vt:variant>
      <vt:variant>
        <vt:i4>2</vt:i4>
      </vt:variant>
    </vt:vector>
  </HeadingPairs>
  <TitlesOfParts>
    <vt:vector size="7" baseType="lpstr">
      <vt:lpstr>DinamicTablesAndGrafics|Analses</vt:lpstr>
      <vt:lpstr>dadostransformados</vt:lpstr>
      <vt:lpstr>Relatorio</vt:lpstr>
      <vt:lpstr>Questoes</vt:lpstr>
      <vt:lpstr>dadosbrutos</vt:lpstr>
      <vt:lpstr>Relatorio!Área_de_Impressão</vt:lpstr>
      <vt:lpstr>dadosbrutos!Online_Sales_Data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2025-07-03T13:08:04Z</cp:lastPrinted>
  <dcterms:created xsi:type="dcterms:W3CDTF">2025-07-02T10:11:13Z</dcterms:created>
  <dcterms:modified xsi:type="dcterms:W3CDTF">2025-07-03T13:08:20Z</dcterms:modified>
</cp:coreProperties>
</file>