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auz\Documents\Projects\trading-bot\"/>
    </mc:Choice>
  </mc:AlternateContent>
  <bookViews>
    <workbookView xWindow="0" yWindow="0" windowWidth="7476" windowHeight="1656" activeTab="3"/>
  </bookViews>
  <sheets>
    <sheet name="Sheet1" sheetId="1" r:id="rId1"/>
    <sheet name="Feuil1" sheetId="2" r:id="rId2"/>
    <sheet name="Feuil2" sheetId="3" r:id="rId3"/>
    <sheet name="Feuil2 (2)" sheetId="7" r:id="rId4"/>
  </sheets>
  <definedNames>
    <definedName name="_xlnm._FilterDatabase" localSheetId="1" hidden="1">Feuil1!$A$1:$W$1464</definedName>
    <definedName name="_xlnm._FilterDatabase" localSheetId="2" hidden="1">Feuil2!$A$1:$AY$948</definedName>
    <definedName name="_xlnm._FilterDatabase" localSheetId="3" hidden="1">'Feuil2 (2)'!$A$1:$BB$948</definedName>
    <definedName name="_xlnm._FilterDatabase" localSheetId="0" hidden="1">Sheet1!$A$1:$AC$673</definedName>
  </definedNames>
  <calcPr calcId="162913"/>
  <fileRecoveryPr repairLoad="1"/>
</workbook>
</file>

<file path=xl/calcChain.xml><?xml version="1.0" encoding="utf-8"?>
<calcChain xmlns="http://schemas.openxmlformats.org/spreadsheetml/2006/main">
  <c r="AO674" i="7" l="1"/>
  <c r="AO673" i="7"/>
  <c r="AO672" i="7"/>
  <c r="AO671" i="7"/>
  <c r="AO670" i="7"/>
  <c r="AO669" i="7"/>
  <c r="AO668" i="7"/>
  <c r="AO667" i="7"/>
  <c r="AO666" i="7"/>
  <c r="AO665" i="7"/>
  <c r="AO664" i="7"/>
  <c r="AO663" i="7"/>
  <c r="AO662" i="7"/>
  <c r="AO661" i="7"/>
  <c r="AO660" i="7"/>
  <c r="AO659" i="7"/>
  <c r="AO658" i="7"/>
  <c r="AO657" i="7"/>
  <c r="AO656" i="7"/>
  <c r="AO655" i="7"/>
  <c r="AO654" i="7"/>
  <c r="AO653" i="7"/>
  <c r="AO652" i="7"/>
  <c r="AO651" i="7"/>
  <c r="AO650" i="7"/>
  <c r="AO649" i="7"/>
  <c r="AO648" i="7"/>
  <c r="AO647" i="7"/>
  <c r="AO646" i="7"/>
  <c r="AO645" i="7"/>
  <c r="AO644" i="7"/>
  <c r="AO643" i="7"/>
  <c r="AO642" i="7"/>
  <c r="AO641" i="7"/>
  <c r="AO640" i="7"/>
  <c r="AO639" i="7"/>
  <c r="AO638" i="7"/>
  <c r="AO637" i="7"/>
  <c r="AO636" i="7"/>
  <c r="AO635" i="7"/>
  <c r="AO634" i="7"/>
  <c r="AO633" i="7"/>
  <c r="AO632" i="7"/>
  <c r="AO631" i="7"/>
  <c r="AO630" i="7"/>
  <c r="AO629" i="7"/>
  <c r="AO628" i="7"/>
  <c r="AO627" i="7"/>
  <c r="AO626" i="7"/>
  <c r="AO625" i="7"/>
  <c r="AO624" i="7"/>
  <c r="AO623" i="7"/>
  <c r="AO622" i="7"/>
  <c r="AO621" i="7"/>
  <c r="AO620" i="7"/>
  <c r="AO619" i="7"/>
  <c r="AO618" i="7"/>
  <c r="AO617" i="7"/>
  <c r="AO616" i="7"/>
  <c r="AO615" i="7"/>
  <c r="AO614" i="7"/>
  <c r="AO613" i="7"/>
  <c r="AO612" i="7"/>
  <c r="AO611" i="7"/>
  <c r="AO610" i="7"/>
  <c r="AO609" i="7"/>
  <c r="AO608" i="7"/>
  <c r="AO607" i="7"/>
  <c r="AO606" i="7"/>
  <c r="AO605" i="7"/>
  <c r="AO604" i="7"/>
  <c r="AO603" i="7"/>
  <c r="AO602" i="7"/>
  <c r="AO601" i="7"/>
  <c r="AO600" i="7"/>
  <c r="AO599" i="7"/>
  <c r="AO598" i="7"/>
  <c r="AO597" i="7"/>
  <c r="AO596" i="7"/>
  <c r="AO595" i="7"/>
  <c r="AO594" i="7"/>
  <c r="AO593" i="7"/>
  <c r="AO592" i="7"/>
  <c r="AO591" i="7"/>
  <c r="AO590" i="7"/>
  <c r="AO589" i="7"/>
  <c r="AO588" i="7"/>
  <c r="AO587" i="7"/>
  <c r="AO586" i="7"/>
  <c r="AO585" i="7"/>
  <c r="AO584" i="7"/>
  <c r="AO583" i="7"/>
  <c r="AO582" i="7"/>
  <c r="AO581" i="7"/>
  <c r="AO580" i="7"/>
  <c r="AO579" i="7"/>
  <c r="AO578" i="7"/>
  <c r="AO577" i="7"/>
  <c r="AO576" i="7"/>
  <c r="AO575" i="7"/>
  <c r="AO574" i="7"/>
  <c r="AO573" i="7"/>
  <c r="AO572" i="7"/>
  <c r="AO571" i="7"/>
  <c r="AO570" i="7"/>
  <c r="AO569" i="7"/>
  <c r="AO568" i="7"/>
  <c r="AO567" i="7"/>
  <c r="AO566" i="7"/>
  <c r="AO565" i="7"/>
  <c r="AO564" i="7"/>
  <c r="AO563" i="7"/>
  <c r="AO562" i="7"/>
  <c r="AO561" i="7"/>
  <c r="AO560" i="7"/>
  <c r="AO559" i="7"/>
  <c r="AO558" i="7"/>
  <c r="AO557" i="7"/>
  <c r="AO556" i="7"/>
  <c r="AO555" i="7"/>
  <c r="AO554" i="7"/>
  <c r="AO553" i="7"/>
  <c r="AO552" i="7"/>
  <c r="AO551" i="7"/>
  <c r="AO550" i="7"/>
  <c r="AO549" i="7"/>
  <c r="AO548" i="7"/>
  <c r="AO547" i="7"/>
  <c r="AO546" i="7"/>
  <c r="AO545" i="7"/>
  <c r="AO544" i="7"/>
  <c r="AO543" i="7"/>
  <c r="AO542" i="7"/>
  <c r="AO541" i="7"/>
  <c r="AO540" i="7"/>
  <c r="AO539" i="7"/>
  <c r="AO538" i="7"/>
  <c r="AO537" i="7"/>
  <c r="AO536" i="7"/>
  <c r="AO535" i="7"/>
  <c r="AO534" i="7"/>
  <c r="AO533" i="7"/>
  <c r="AO532" i="7"/>
  <c r="AO531" i="7"/>
  <c r="AO530" i="7"/>
  <c r="AO529" i="7"/>
  <c r="AO528" i="7"/>
  <c r="AO527" i="7"/>
  <c r="AO526" i="7"/>
  <c r="AO525" i="7"/>
  <c r="AO524" i="7"/>
  <c r="AO523" i="7"/>
  <c r="AO522" i="7"/>
  <c r="AO521" i="7"/>
  <c r="AO520" i="7"/>
  <c r="AO519" i="7"/>
  <c r="AO518" i="7"/>
  <c r="AO517" i="7"/>
  <c r="AO516" i="7"/>
  <c r="AO515" i="7"/>
  <c r="AO514" i="7"/>
  <c r="AO513" i="7"/>
  <c r="AO512" i="7"/>
  <c r="AO511" i="7"/>
  <c r="AO510" i="7"/>
  <c r="AO509" i="7"/>
  <c r="AO508" i="7"/>
  <c r="AO507" i="7"/>
  <c r="AO506" i="7"/>
  <c r="AO505" i="7"/>
  <c r="AO504" i="7"/>
  <c r="AO503" i="7"/>
  <c r="AO502" i="7"/>
  <c r="AO501" i="7"/>
  <c r="AO500" i="7"/>
  <c r="AO499" i="7"/>
  <c r="AO498" i="7"/>
  <c r="AO497" i="7"/>
  <c r="AO496" i="7"/>
  <c r="AO495" i="7"/>
  <c r="AO494" i="7"/>
  <c r="AO493" i="7"/>
  <c r="AO492" i="7"/>
  <c r="AO491" i="7"/>
  <c r="AO490" i="7"/>
  <c r="AO489" i="7"/>
  <c r="AO488" i="7"/>
  <c r="AO487" i="7"/>
  <c r="AO486" i="7"/>
  <c r="AO485" i="7"/>
  <c r="AO484" i="7"/>
  <c r="AO483" i="7"/>
  <c r="AO482" i="7"/>
  <c r="AO481" i="7"/>
  <c r="AO480" i="7"/>
  <c r="AO479" i="7"/>
  <c r="AO478" i="7"/>
  <c r="AO477" i="7"/>
  <c r="AO476" i="7"/>
  <c r="AO475" i="7"/>
  <c r="AO474" i="7"/>
  <c r="AO473" i="7"/>
  <c r="AO472" i="7"/>
  <c r="AO471" i="7"/>
  <c r="AO470" i="7"/>
  <c r="AO469" i="7"/>
  <c r="AO468" i="7"/>
  <c r="AO467" i="7"/>
  <c r="AO466" i="7"/>
  <c r="AO465" i="7"/>
  <c r="AO464" i="7"/>
  <c r="AO463" i="7"/>
  <c r="AO462" i="7"/>
  <c r="AO461" i="7"/>
  <c r="AO460" i="7"/>
  <c r="AO459" i="7"/>
  <c r="AO458" i="7"/>
  <c r="AO457" i="7"/>
  <c r="AO456" i="7"/>
  <c r="AO455" i="7"/>
  <c r="AO454" i="7"/>
  <c r="AO453" i="7"/>
  <c r="AO452" i="7"/>
  <c r="AO451" i="7"/>
  <c r="AO450" i="7"/>
  <c r="AO449" i="7"/>
  <c r="AO448" i="7"/>
  <c r="AO447" i="7"/>
  <c r="AO446" i="7"/>
  <c r="AO445" i="7"/>
  <c r="AO444" i="7"/>
  <c r="AO443" i="7"/>
  <c r="AO442" i="7"/>
  <c r="AO441" i="7"/>
  <c r="AO440" i="7"/>
  <c r="AO439" i="7"/>
  <c r="AO438" i="7"/>
  <c r="AO437" i="7"/>
  <c r="AO436" i="7"/>
  <c r="AO435" i="7"/>
  <c r="AO434" i="7"/>
  <c r="AO433" i="7"/>
  <c r="AO432" i="7"/>
  <c r="AO431" i="7"/>
  <c r="AO430" i="7"/>
  <c r="AO429" i="7"/>
  <c r="AO428" i="7"/>
  <c r="AO427" i="7"/>
  <c r="AO426" i="7"/>
  <c r="AO425" i="7"/>
  <c r="AO424" i="7"/>
  <c r="AO423" i="7"/>
  <c r="AO422" i="7"/>
  <c r="AO421" i="7"/>
  <c r="AO420" i="7"/>
  <c r="AO419" i="7"/>
  <c r="AO418" i="7"/>
  <c r="AO417" i="7"/>
  <c r="AO416" i="7"/>
  <c r="AO415" i="7"/>
  <c r="AO414" i="7"/>
  <c r="AO413" i="7"/>
  <c r="AO412" i="7"/>
  <c r="AO411" i="7"/>
  <c r="AO410" i="7"/>
  <c r="AO409" i="7"/>
  <c r="AO408" i="7"/>
  <c r="AO407" i="7"/>
  <c r="AO406" i="7"/>
  <c r="AO405" i="7"/>
  <c r="AO404" i="7"/>
  <c r="AO403" i="7"/>
  <c r="AO402" i="7"/>
  <c r="AO401" i="7"/>
  <c r="AO400" i="7"/>
  <c r="AO399" i="7"/>
  <c r="AO398" i="7"/>
  <c r="AO397" i="7"/>
  <c r="AO396" i="7"/>
  <c r="AO395" i="7"/>
  <c r="AO394" i="7"/>
  <c r="AO393" i="7"/>
  <c r="AO392" i="7"/>
  <c r="AO391" i="7"/>
  <c r="AO390" i="7"/>
  <c r="AO389" i="7"/>
  <c r="AO388" i="7"/>
  <c r="AO387" i="7"/>
  <c r="AO386" i="7"/>
  <c r="AO385" i="7"/>
  <c r="AO384" i="7"/>
  <c r="AO383" i="7"/>
  <c r="AO382" i="7"/>
  <c r="AO381" i="7"/>
  <c r="AO380" i="7"/>
  <c r="AO379" i="7"/>
  <c r="AO378" i="7"/>
  <c r="AO377" i="7"/>
  <c r="AO376" i="7"/>
  <c r="AO375" i="7"/>
  <c r="AO374" i="7"/>
  <c r="AO373" i="7"/>
  <c r="AO372" i="7"/>
  <c r="AO371" i="7"/>
  <c r="AO370" i="7"/>
  <c r="AO369" i="7"/>
  <c r="AO368" i="7"/>
  <c r="AO367" i="7"/>
  <c r="AO366" i="7"/>
  <c r="AO365" i="7"/>
  <c r="AO364" i="7"/>
  <c r="AO363" i="7"/>
  <c r="AO362" i="7"/>
  <c r="AO361" i="7"/>
  <c r="AO360" i="7"/>
  <c r="AO359" i="7"/>
  <c r="AO358" i="7"/>
  <c r="AO357" i="7"/>
  <c r="AO356" i="7"/>
  <c r="AO355" i="7"/>
  <c r="AO354" i="7"/>
  <c r="AO353" i="7"/>
  <c r="AO352" i="7"/>
  <c r="AO351" i="7"/>
  <c r="AO350" i="7"/>
  <c r="AO349" i="7"/>
  <c r="AO348" i="7"/>
  <c r="AO347" i="7"/>
  <c r="AO346" i="7"/>
  <c r="AO345" i="7"/>
  <c r="AO344" i="7"/>
  <c r="AO343" i="7"/>
  <c r="AO342" i="7"/>
  <c r="AO341" i="7"/>
  <c r="AO340" i="7"/>
  <c r="AO339" i="7"/>
  <c r="AO338" i="7"/>
  <c r="AO337" i="7"/>
  <c r="AO336" i="7"/>
  <c r="AO335" i="7"/>
  <c r="AO334" i="7"/>
  <c r="AO333" i="7"/>
  <c r="AO332" i="7"/>
  <c r="AO331" i="7"/>
  <c r="AO330" i="7"/>
  <c r="AO329" i="7"/>
  <c r="AO328" i="7"/>
  <c r="AO327" i="7"/>
  <c r="AO326" i="7"/>
  <c r="AO325" i="7"/>
  <c r="AO324" i="7"/>
  <c r="AO323" i="7"/>
  <c r="AO322" i="7"/>
  <c r="AO321" i="7"/>
  <c r="AO320" i="7"/>
  <c r="AO319" i="7"/>
  <c r="AO318" i="7"/>
  <c r="AO317" i="7"/>
  <c r="AO316" i="7"/>
  <c r="AO315" i="7"/>
  <c r="AO314" i="7"/>
  <c r="AO313" i="7"/>
  <c r="AO312" i="7"/>
  <c r="AO311" i="7"/>
  <c r="AO310" i="7"/>
  <c r="AO309" i="7"/>
  <c r="AO308" i="7"/>
  <c r="AO307" i="7"/>
  <c r="AO306" i="7"/>
  <c r="AO305" i="7"/>
  <c r="AO304" i="7"/>
  <c r="AO303" i="7"/>
  <c r="AO302" i="7"/>
  <c r="AO301" i="7"/>
  <c r="AO300" i="7"/>
  <c r="AO299" i="7"/>
  <c r="AO298" i="7"/>
  <c r="AO297" i="7"/>
  <c r="AO296" i="7"/>
  <c r="AO295" i="7"/>
  <c r="AO294" i="7"/>
  <c r="AO293" i="7"/>
  <c r="AO292" i="7"/>
  <c r="AO291" i="7"/>
  <c r="AO290" i="7"/>
  <c r="AO289" i="7"/>
  <c r="AO288" i="7"/>
  <c r="AO287" i="7"/>
  <c r="AO286" i="7"/>
  <c r="AO285" i="7"/>
  <c r="AO284" i="7"/>
  <c r="AO283" i="7"/>
  <c r="AO282" i="7"/>
  <c r="AO281" i="7"/>
  <c r="AO280" i="7"/>
  <c r="AO279" i="7"/>
  <c r="AO278" i="7"/>
  <c r="AO277" i="7"/>
  <c r="AO276" i="7"/>
  <c r="AO275" i="7"/>
  <c r="AO274" i="7"/>
  <c r="AO273" i="7"/>
  <c r="AO272" i="7"/>
  <c r="AO271" i="7"/>
  <c r="AO270" i="7"/>
  <c r="AO269" i="7"/>
  <c r="AO268" i="7"/>
  <c r="AO267" i="7"/>
  <c r="AO266" i="7"/>
  <c r="AO265" i="7"/>
  <c r="AO264" i="7"/>
  <c r="AO263" i="7"/>
  <c r="AO262" i="7"/>
  <c r="AO261" i="7"/>
  <c r="AO260" i="7"/>
  <c r="AO259" i="7"/>
  <c r="AO258" i="7"/>
  <c r="AO257" i="7"/>
  <c r="AO256" i="7"/>
  <c r="AO255" i="7"/>
  <c r="AO254" i="7"/>
  <c r="AO253" i="7"/>
  <c r="AO252" i="7"/>
  <c r="AO251" i="7"/>
  <c r="AO250" i="7"/>
  <c r="AO249" i="7"/>
  <c r="AO248" i="7"/>
  <c r="AO247" i="7"/>
  <c r="AO246" i="7"/>
  <c r="AO245" i="7"/>
  <c r="AO244" i="7"/>
  <c r="AO243" i="7"/>
  <c r="AO242" i="7"/>
  <c r="AO241" i="7"/>
  <c r="AO240" i="7"/>
  <c r="AO239" i="7"/>
  <c r="AO238" i="7"/>
  <c r="AO237" i="7"/>
  <c r="AO236" i="7"/>
  <c r="AO235" i="7"/>
  <c r="AO234" i="7"/>
  <c r="AO233" i="7"/>
  <c r="AO232" i="7"/>
  <c r="AO231" i="7"/>
  <c r="AO230" i="7"/>
  <c r="AO229" i="7"/>
  <c r="AO228" i="7"/>
  <c r="AO227" i="7"/>
  <c r="AO226" i="7"/>
  <c r="AO225" i="7"/>
  <c r="AO224" i="7"/>
  <c r="AO223" i="7"/>
  <c r="AO222" i="7"/>
  <c r="AO221" i="7"/>
  <c r="AO220" i="7"/>
  <c r="AO219" i="7"/>
  <c r="AO218" i="7"/>
  <c r="AO217" i="7"/>
  <c r="AO216" i="7"/>
  <c r="AO215" i="7"/>
  <c r="AO214" i="7"/>
  <c r="AO213" i="7"/>
  <c r="AO212" i="7"/>
  <c r="AO211" i="7"/>
  <c r="AO210" i="7"/>
  <c r="AO209" i="7"/>
  <c r="AO208" i="7"/>
  <c r="AO207" i="7"/>
  <c r="AO206" i="7"/>
  <c r="AO205" i="7"/>
  <c r="AO204" i="7"/>
  <c r="AO203" i="7"/>
  <c r="AO202" i="7"/>
  <c r="AO201" i="7"/>
  <c r="AO200" i="7"/>
  <c r="AO199" i="7"/>
  <c r="AO198" i="7"/>
  <c r="AO197" i="7"/>
  <c r="AO196" i="7"/>
  <c r="AO195" i="7"/>
  <c r="AO194" i="7"/>
  <c r="AO193" i="7"/>
  <c r="AO192" i="7"/>
  <c r="AO191" i="7"/>
  <c r="AO190" i="7"/>
  <c r="AO189" i="7"/>
  <c r="AO188" i="7"/>
  <c r="AO187" i="7"/>
  <c r="AO186" i="7"/>
  <c r="AO185" i="7"/>
  <c r="AO184" i="7"/>
  <c r="AO183" i="7"/>
  <c r="AO182" i="7"/>
  <c r="AO181" i="7"/>
  <c r="AO180" i="7"/>
  <c r="AO179" i="7"/>
  <c r="AO178" i="7"/>
  <c r="AO177" i="7"/>
  <c r="AO176" i="7"/>
  <c r="AO175" i="7"/>
  <c r="AO174" i="7"/>
  <c r="AO173" i="7"/>
  <c r="AO172" i="7"/>
  <c r="AO171" i="7"/>
  <c r="AO170" i="7"/>
  <c r="AO169" i="7"/>
  <c r="AO168" i="7"/>
  <c r="AO167" i="7"/>
  <c r="AO166" i="7"/>
  <c r="AO165" i="7"/>
  <c r="AO164" i="7"/>
  <c r="AO163" i="7"/>
  <c r="AO162" i="7"/>
  <c r="AO161" i="7"/>
  <c r="AO160" i="7"/>
  <c r="AO159" i="7"/>
  <c r="AO158" i="7"/>
  <c r="AO157" i="7"/>
  <c r="AO156" i="7"/>
  <c r="AO155" i="7"/>
  <c r="AO154" i="7"/>
  <c r="AO153" i="7"/>
  <c r="AO152" i="7"/>
  <c r="AO151" i="7"/>
  <c r="AO150" i="7"/>
  <c r="AO149" i="7"/>
  <c r="AO148" i="7"/>
  <c r="AO147" i="7"/>
  <c r="AO146" i="7"/>
  <c r="AO145" i="7"/>
  <c r="AO144" i="7"/>
  <c r="AO143" i="7"/>
  <c r="AO142" i="7"/>
  <c r="AO141" i="7"/>
  <c r="AO140" i="7"/>
  <c r="AO139" i="7"/>
  <c r="AO138" i="7"/>
  <c r="AO137" i="7"/>
  <c r="AO136" i="7"/>
  <c r="AO135" i="7"/>
  <c r="AO134" i="7"/>
  <c r="AO133" i="7"/>
  <c r="AO132" i="7"/>
  <c r="AO131" i="7"/>
  <c r="AO130" i="7"/>
  <c r="AO129" i="7"/>
  <c r="AO128" i="7"/>
  <c r="AO127" i="7"/>
  <c r="AO126" i="7"/>
  <c r="AO125" i="7"/>
  <c r="AO124" i="7"/>
  <c r="AO123" i="7"/>
  <c r="AO122" i="7"/>
  <c r="AO121" i="7"/>
  <c r="AO120" i="7"/>
  <c r="AO119" i="7"/>
  <c r="AO118" i="7"/>
  <c r="AO117" i="7"/>
  <c r="AO116" i="7"/>
  <c r="AO115" i="7"/>
  <c r="AO114" i="7"/>
  <c r="AO113" i="7"/>
  <c r="AO112" i="7"/>
  <c r="AO111" i="7"/>
  <c r="AO110" i="7"/>
  <c r="AO109" i="7"/>
  <c r="AO108" i="7"/>
  <c r="AO107" i="7"/>
  <c r="AO106" i="7"/>
  <c r="AO105" i="7"/>
  <c r="AO104" i="7"/>
  <c r="AO103" i="7"/>
  <c r="AO102" i="7"/>
  <c r="AO101" i="7"/>
  <c r="AO100" i="7"/>
  <c r="AO99" i="7"/>
  <c r="AO98" i="7"/>
  <c r="AO97" i="7"/>
  <c r="AO96" i="7"/>
  <c r="AO95" i="7"/>
  <c r="AO94" i="7"/>
  <c r="AO93" i="7"/>
  <c r="AO92" i="7"/>
  <c r="AO91" i="7"/>
  <c r="AO90" i="7"/>
  <c r="AO89" i="7"/>
  <c r="AO88" i="7"/>
  <c r="AO87" i="7"/>
  <c r="AO86" i="7"/>
  <c r="AO85" i="7"/>
  <c r="AO84" i="7"/>
  <c r="AO83" i="7"/>
  <c r="AO82" i="7"/>
  <c r="AO81" i="7"/>
  <c r="AO80" i="7"/>
  <c r="AO79" i="7"/>
  <c r="AO78" i="7"/>
  <c r="AO77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64" i="7"/>
  <c r="AO63" i="7"/>
  <c r="AO62" i="7"/>
  <c r="AO61" i="7"/>
  <c r="AO60" i="7"/>
  <c r="AO59" i="7"/>
  <c r="AO58" i="7"/>
  <c r="AO57" i="7"/>
  <c r="AO56" i="7"/>
  <c r="AO55" i="7"/>
  <c r="AO54" i="7"/>
  <c r="AO53" i="7"/>
  <c r="AO52" i="7"/>
  <c r="AO51" i="7"/>
  <c r="AO50" i="7"/>
  <c r="AO49" i="7"/>
  <c r="AO48" i="7"/>
  <c r="AO47" i="7"/>
  <c r="AO46" i="7"/>
  <c r="AO45" i="7"/>
  <c r="AO44" i="7"/>
  <c r="AO43" i="7"/>
  <c r="AO42" i="7"/>
  <c r="AO41" i="7"/>
  <c r="AO40" i="7"/>
  <c r="AO39" i="7"/>
  <c r="AO38" i="7"/>
  <c r="AO37" i="7"/>
  <c r="AO36" i="7"/>
  <c r="AO35" i="7"/>
  <c r="AO34" i="7"/>
  <c r="AO33" i="7"/>
  <c r="AO32" i="7"/>
  <c r="AO31" i="7"/>
  <c r="AO30" i="7"/>
  <c r="AO29" i="7"/>
  <c r="AO28" i="7"/>
  <c r="AO27" i="7"/>
  <c r="AO26" i="7"/>
  <c r="AO25" i="7"/>
  <c r="AO24" i="7"/>
  <c r="AO23" i="7"/>
  <c r="AO22" i="7"/>
  <c r="AO21" i="7"/>
  <c r="AO20" i="7"/>
  <c r="AO19" i="7"/>
  <c r="AO18" i="7"/>
  <c r="AO17" i="7"/>
  <c r="AO16" i="7"/>
  <c r="AO15" i="7"/>
  <c r="AO14" i="7"/>
  <c r="AO13" i="7"/>
  <c r="AO12" i="7"/>
  <c r="AO11" i="7"/>
  <c r="AO10" i="7"/>
  <c r="AO9" i="7"/>
  <c r="AO8" i="7"/>
  <c r="AO7" i="7"/>
  <c r="AO6" i="7"/>
  <c r="AO5" i="7"/>
  <c r="AO4" i="7"/>
  <c r="AO3" i="7"/>
  <c r="AN674" i="7"/>
  <c r="AN673" i="7"/>
  <c r="AN672" i="7"/>
  <c r="AN671" i="7"/>
  <c r="AN670" i="7"/>
  <c r="AN669" i="7"/>
  <c r="AN668" i="7"/>
  <c r="AN667" i="7"/>
  <c r="AN666" i="7"/>
  <c r="AN665" i="7"/>
  <c r="AN664" i="7"/>
  <c r="AN663" i="7"/>
  <c r="AN662" i="7"/>
  <c r="AN661" i="7"/>
  <c r="AN660" i="7"/>
  <c r="AN659" i="7"/>
  <c r="AN658" i="7"/>
  <c r="AN657" i="7"/>
  <c r="AN656" i="7"/>
  <c r="AN655" i="7"/>
  <c r="AN654" i="7"/>
  <c r="AN653" i="7"/>
  <c r="AN652" i="7"/>
  <c r="AN651" i="7"/>
  <c r="AN650" i="7"/>
  <c r="AN649" i="7"/>
  <c r="AN648" i="7"/>
  <c r="AN647" i="7"/>
  <c r="AN646" i="7"/>
  <c r="AN645" i="7"/>
  <c r="AN644" i="7"/>
  <c r="AN643" i="7"/>
  <c r="AN642" i="7"/>
  <c r="AN641" i="7"/>
  <c r="AN640" i="7"/>
  <c r="AN639" i="7"/>
  <c r="AN638" i="7"/>
  <c r="AN637" i="7"/>
  <c r="AN636" i="7"/>
  <c r="AN635" i="7"/>
  <c r="AN634" i="7"/>
  <c r="AN633" i="7"/>
  <c r="AN632" i="7"/>
  <c r="AN631" i="7"/>
  <c r="AN630" i="7"/>
  <c r="AN629" i="7"/>
  <c r="AN628" i="7"/>
  <c r="AN627" i="7"/>
  <c r="AN626" i="7"/>
  <c r="AN625" i="7"/>
  <c r="AN624" i="7"/>
  <c r="AN623" i="7"/>
  <c r="AN622" i="7"/>
  <c r="AN621" i="7"/>
  <c r="AN620" i="7"/>
  <c r="AN619" i="7"/>
  <c r="AN618" i="7"/>
  <c r="AN617" i="7"/>
  <c r="AN616" i="7"/>
  <c r="AN615" i="7"/>
  <c r="AN614" i="7"/>
  <c r="AN613" i="7"/>
  <c r="AN612" i="7"/>
  <c r="AN611" i="7"/>
  <c r="AN610" i="7"/>
  <c r="AN609" i="7"/>
  <c r="AN608" i="7"/>
  <c r="AN607" i="7"/>
  <c r="AN606" i="7"/>
  <c r="AN605" i="7"/>
  <c r="AN604" i="7"/>
  <c r="AN603" i="7"/>
  <c r="AN602" i="7"/>
  <c r="AN601" i="7"/>
  <c r="AN600" i="7"/>
  <c r="AN599" i="7"/>
  <c r="AN598" i="7"/>
  <c r="AN597" i="7"/>
  <c r="AN596" i="7"/>
  <c r="AN595" i="7"/>
  <c r="AN594" i="7"/>
  <c r="AN593" i="7"/>
  <c r="AN592" i="7"/>
  <c r="AN591" i="7"/>
  <c r="AN590" i="7"/>
  <c r="AN589" i="7"/>
  <c r="AN588" i="7"/>
  <c r="AN587" i="7"/>
  <c r="AN586" i="7"/>
  <c r="AN585" i="7"/>
  <c r="AN584" i="7"/>
  <c r="AN583" i="7"/>
  <c r="AN582" i="7"/>
  <c r="AN581" i="7"/>
  <c r="AN580" i="7"/>
  <c r="AN579" i="7"/>
  <c r="AN578" i="7"/>
  <c r="AN577" i="7"/>
  <c r="AN576" i="7"/>
  <c r="AN575" i="7"/>
  <c r="AN574" i="7"/>
  <c r="AN573" i="7"/>
  <c r="AN572" i="7"/>
  <c r="AN571" i="7"/>
  <c r="AN570" i="7"/>
  <c r="AN569" i="7"/>
  <c r="AN568" i="7"/>
  <c r="AN567" i="7"/>
  <c r="AN566" i="7"/>
  <c r="AN565" i="7"/>
  <c r="AN564" i="7"/>
  <c r="AN563" i="7"/>
  <c r="AN562" i="7"/>
  <c r="AN561" i="7"/>
  <c r="AN560" i="7"/>
  <c r="AN559" i="7"/>
  <c r="AN558" i="7"/>
  <c r="AN557" i="7"/>
  <c r="AN556" i="7"/>
  <c r="AN555" i="7"/>
  <c r="AN554" i="7"/>
  <c r="AN553" i="7"/>
  <c r="AN552" i="7"/>
  <c r="AN551" i="7"/>
  <c r="AN550" i="7"/>
  <c r="AN549" i="7"/>
  <c r="AN548" i="7"/>
  <c r="AN547" i="7"/>
  <c r="AN546" i="7"/>
  <c r="AN545" i="7"/>
  <c r="AN544" i="7"/>
  <c r="AN543" i="7"/>
  <c r="AN542" i="7"/>
  <c r="AN541" i="7"/>
  <c r="AN540" i="7"/>
  <c r="AN539" i="7"/>
  <c r="AN538" i="7"/>
  <c r="AN537" i="7"/>
  <c r="AN536" i="7"/>
  <c r="AN535" i="7"/>
  <c r="AN534" i="7"/>
  <c r="AN533" i="7"/>
  <c r="AN532" i="7"/>
  <c r="AN531" i="7"/>
  <c r="AN530" i="7"/>
  <c r="AN529" i="7"/>
  <c r="AN528" i="7"/>
  <c r="AN527" i="7"/>
  <c r="AN526" i="7"/>
  <c r="AN525" i="7"/>
  <c r="AN524" i="7"/>
  <c r="AN523" i="7"/>
  <c r="AN522" i="7"/>
  <c r="AN521" i="7"/>
  <c r="AN520" i="7"/>
  <c r="AN519" i="7"/>
  <c r="AN518" i="7"/>
  <c r="AN517" i="7"/>
  <c r="AN516" i="7"/>
  <c r="AN515" i="7"/>
  <c r="AN514" i="7"/>
  <c r="AN513" i="7"/>
  <c r="AN512" i="7"/>
  <c r="AN511" i="7"/>
  <c r="AN510" i="7"/>
  <c r="AN509" i="7"/>
  <c r="AN508" i="7"/>
  <c r="AN507" i="7"/>
  <c r="AN506" i="7"/>
  <c r="AN505" i="7"/>
  <c r="AN504" i="7"/>
  <c r="AN503" i="7"/>
  <c r="AN502" i="7"/>
  <c r="AN501" i="7"/>
  <c r="AN500" i="7"/>
  <c r="AN499" i="7"/>
  <c r="AN498" i="7"/>
  <c r="AN497" i="7"/>
  <c r="AN496" i="7"/>
  <c r="AN495" i="7"/>
  <c r="AN494" i="7"/>
  <c r="AN493" i="7"/>
  <c r="AN492" i="7"/>
  <c r="AN491" i="7"/>
  <c r="AN490" i="7"/>
  <c r="AN489" i="7"/>
  <c r="AN488" i="7"/>
  <c r="AN487" i="7"/>
  <c r="AN486" i="7"/>
  <c r="AN485" i="7"/>
  <c r="AN484" i="7"/>
  <c r="AN483" i="7"/>
  <c r="AN482" i="7"/>
  <c r="AN481" i="7"/>
  <c r="AN480" i="7"/>
  <c r="AN479" i="7"/>
  <c r="AN478" i="7"/>
  <c r="AN477" i="7"/>
  <c r="AN476" i="7"/>
  <c r="AN475" i="7"/>
  <c r="AN474" i="7"/>
  <c r="AN473" i="7"/>
  <c r="AN472" i="7"/>
  <c r="AN471" i="7"/>
  <c r="AN470" i="7"/>
  <c r="AN469" i="7"/>
  <c r="AN468" i="7"/>
  <c r="AN467" i="7"/>
  <c r="AN466" i="7"/>
  <c r="AN465" i="7"/>
  <c r="AN464" i="7"/>
  <c r="AN463" i="7"/>
  <c r="AN462" i="7"/>
  <c r="AN461" i="7"/>
  <c r="AN460" i="7"/>
  <c r="AN459" i="7"/>
  <c r="AN458" i="7"/>
  <c r="AN457" i="7"/>
  <c r="AN456" i="7"/>
  <c r="AN455" i="7"/>
  <c r="AN454" i="7"/>
  <c r="AN453" i="7"/>
  <c r="AN452" i="7"/>
  <c r="AN451" i="7"/>
  <c r="AN450" i="7"/>
  <c r="AN449" i="7"/>
  <c r="AN448" i="7"/>
  <c r="AN447" i="7"/>
  <c r="AN446" i="7"/>
  <c r="AN445" i="7"/>
  <c r="AN444" i="7"/>
  <c r="AN443" i="7"/>
  <c r="AN442" i="7"/>
  <c r="AN441" i="7"/>
  <c r="AN440" i="7"/>
  <c r="AN439" i="7"/>
  <c r="AN438" i="7"/>
  <c r="AN437" i="7"/>
  <c r="AN436" i="7"/>
  <c r="AN435" i="7"/>
  <c r="AN434" i="7"/>
  <c r="AN433" i="7"/>
  <c r="AN432" i="7"/>
  <c r="AN431" i="7"/>
  <c r="AN430" i="7"/>
  <c r="AN429" i="7"/>
  <c r="AN428" i="7"/>
  <c r="AN427" i="7"/>
  <c r="AN426" i="7"/>
  <c r="AN425" i="7"/>
  <c r="AN424" i="7"/>
  <c r="AN423" i="7"/>
  <c r="AN422" i="7"/>
  <c r="AN421" i="7"/>
  <c r="AN420" i="7"/>
  <c r="AN419" i="7"/>
  <c r="AN418" i="7"/>
  <c r="AN417" i="7"/>
  <c r="AN416" i="7"/>
  <c r="AN415" i="7"/>
  <c r="AN414" i="7"/>
  <c r="AN413" i="7"/>
  <c r="AN412" i="7"/>
  <c r="AN411" i="7"/>
  <c r="AN410" i="7"/>
  <c r="AN409" i="7"/>
  <c r="AN408" i="7"/>
  <c r="AN407" i="7"/>
  <c r="AN406" i="7"/>
  <c r="AN405" i="7"/>
  <c r="AN404" i="7"/>
  <c r="AN403" i="7"/>
  <c r="AN402" i="7"/>
  <c r="AN401" i="7"/>
  <c r="AN400" i="7"/>
  <c r="AN399" i="7"/>
  <c r="AN398" i="7"/>
  <c r="AN397" i="7"/>
  <c r="AN396" i="7"/>
  <c r="AN395" i="7"/>
  <c r="AN394" i="7"/>
  <c r="AN393" i="7"/>
  <c r="AN392" i="7"/>
  <c r="AN391" i="7"/>
  <c r="AN390" i="7"/>
  <c r="AN389" i="7"/>
  <c r="AN388" i="7"/>
  <c r="AN387" i="7"/>
  <c r="AN386" i="7"/>
  <c r="AN385" i="7"/>
  <c r="AN384" i="7"/>
  <c r="AN383" i="7"/>
  <c r="AN382" i="7"/>
  <c r="AN381" i="7"/>
  <c r="AN380" i="7"/>
  <c r="AN379" i="7"/>
  <c r="AN378" i="7"/>
  <c r="AN377" i="7"/>
  <c r="AN376" i="7"/>
  <c r="AN375" i="7"/>
  <c r="AN374" i="7"/>
  <c r="AN373" i="7"/>
  <c r="AN372" i="7"/>
  <c r="AN371" i="7"/>
  <c r="AN370" i="7"/>
  <c r="AN369" i="7"/>
  <c r="AN368" i="7"/>
  <c r="AN367" i="7"/>
  <c r="AN366" i="7"/>
  <c r="AN365" i="7"/>
  <c r="AN364" i="7"/>
  <c r="AN363" i="7"/>
  <c r="AN362" i="7"/>
  <c r="AN361" i="7"/>
  <c r="AN360" i="7"/>
  <c r="AN359" i="7"/>
  <c r="AN358" i="7"/>
  <c r="AN357" i="7"/>
  <c r="AN356" i="7"/>
  <c r="AN355" i="7"/>
  <c r="AN354" i="7"/>
  <c r="AN353" i="7"/>
  <c r="AN352" i="7"/>
  <c r="AN351" i="7"/>
  <c r="AN350" i="7"/>
  <c r="AN349" i="7"/>
  <c r="AN348" i="7"/>
  <c r="AN347" i="7"/>
  <c r="AN346" i="7"/>
  <c r="AN345" i="7"/>
  <c r="AN344" i="7"/>
  <c r="AN343" i="7"/>
  <c r="AN342" i="7"/>
  <c r="AN341" i="7"/>
  <c r="AN340" i="7"/>
  <c r="AN339" i="7"/>
  <c r="AN338" i="7"/>
  <c r="AN337" i="7"/>
  <c r="AN336" i="7"/>
  <c r="AN335" i="7"/>
  <c r="AN334" i="7"/>
  <c r="AN333" i="7"/>
  <c r="AN332" i="7"/>
  <c r="AN331" i="7"/>
  <c r="AN330" i="7"/>
  <c r="AN329" i="7"/>
  <c r="AN328" i="7"/>
  <c r="AN327" i="7"/>
  <c r="AN326" i="7"/>
  <c r="AN325" i="7"/>
  <c r="AN324" i="7"/>
  <c r="AN323" i="7"/>
  <c r="AN322" i="7"/>
  <c r="AN321" i="7"/>
  <c r="AN320" i="7"/>
  <c r="AN319" i="7"/>
  <c r="AN318" i="7"/>
  <c r="AN317" i="7"/>
  <c r="AN316" i="7"/>
  <c r="AN315" i="7"/>
  <c r="AN314" i="7"/>
  <c r="AN313" i="7"/>
  <c r="AN312" i="7"/>
  <c r="AN311" i="7"/>
  <c r="AN310" i="7"/>
  <c r="AN309" i="7"/>
  <c r="AN308" i="7"/>
  <c r="AN307" i="7"/>
  <c r="AN306" i="7"/>
  <c r="AN305" i="7"/>
  <c r="AN304" i="7"/>
  <c r="AN303" i="7"/>
  <c r="AN302" i="7"/>
  <c r="AN301" i="7"/>
  <c r="AN300" i="7"/>
  <c r="AN299" i="7"/>
  <c r="AN298" i="7"/>
  <c r="AN297" i="7"/>
  <c r="AN296" i="7"/>
  <c r="AN295" i="7"/>
  <c r="AN294" i="7"/>
  <c r="AN293" i="7"/>
  <c r="AN292" i="7"/>
  <c r="AN291" i="7"/>
  <c r="AN290" i="7"/>
  <c r="AN289" i="7"/>
  <c r="AN288" i="7"/>
  <c r="AN287" i="7"/>
  <c r="AN286" i="7"/>
  <c r="AN285" i="7"/>
  <c r="AN284" i="7"/>
  <c r="AN283" i="7"/>
  <c r="AN282" i="7"/>
  <c r="AN281" i="7"/>
  <c r="AN280" i="7"/>
  <c r="AN279" i="7"/>
  <c r="AN278" i="7"/>
  <c r="AN277" i="7"/>
  <c r="AN276" i="7"/>
  <c r="AN275" i="7"/>
  <c r="AN274" i="7"/>
  <c r="AN273" i="7"/>
  <c r="AN272" i="7"/>
  <c r="AN271" i="7"/>
  <c r="AN270" i="7"/>
  <c r="AN269" i="7"/>
  <c r="AN268" i="7"/>
  <c r="AN267" i="7"/>
  <c r="AN266" i="7"/>
  <c r="AN265" i="7"/>
  <c r="AN264" i="7"/>
  <c r="AN263" i="7"/>
  <c r="AN262" i="7"/>
  <c r="AN261" i="7"/>
  <c r="AN260" i="7"/>
  <c r="AN259" i="7"/>
  <c r="AN258" i="7"/>
  <c r="AN257" i="7"/>
  <c r="AN256" i="7"/>
  <c r="AN255" i="7"/>
  <c r="AN254" i="7"/>
  <c r="AN253" i="7"/>
  <c r="AN252" i="7"/>
  <c r="AN251" i="7"/>
  <c r="AN250" i="7"/>
  <c r="AN249" i="7"/>
  <c r="AN248" i="7"/>
  <c r="AN247" i="7"/>
  <c r="AN246" i="7"/>
  <c r="AN245" i="7"/>
  <c r="AN244" i="7"/>
  <c r="AN243" i="7"/>
  <c r="AN242" i="7"/>
  <c r="AN241" i="7"/>
  <c r="AN240" i="7"/>
  <c r="AN239" i="7"/>
  <c r="AN238" i="7"/>
  <c r="AN237" i="7"/>
  <c r="AN236" i="7"/>
  <c r="AN235" i="7"/>
  <c r="AN234" i="7"/>
  <c r="AN233" i="7"/>
  <c r="AN232" i="7"/>
  <c r="AN231" i="7"/>
  <c r="AN230" i="7"/>
  <c r="AN229" i="7"/>
  <c r="AN228" i="7"/>
  <c r="AN227" i="7"/>
  <c r="AN226" i="7"/>
  <c r="AN225" i="7"/>
  <c r="AN224" i="7"/>
  <c r="AN223" i="7"/>
  <c r="AN222" i="7"/>
  <c r="AN221" i="7"/>
  <c r="AN220" i="7"/>
  <c r="AN219" i="7"/>
  <c r="AN218" i="7"/>
  <c r="AN217" i="7"/>
  <c r="AN216" i="7"/>
  <c r="AN215" i="7"/>
  <c r="AN214" i="7"/>
  <c r="AN213" i="7"/>
  <c r="AN212" i="7"/>
  <c r="AN211" i="7"/>
  <c r="AN210" i="7"/>
  <c r="AN209" i="7"/>
  <c r="AN208" i="7"/>
  <c r="AN207" i="7"/>
  <c r="AN206" i="7"/>
  <c r="AN205" i="7"/>
  <c r="AN204" i="7"/>
  <c r="AN203" i="7"/>
  <c r="AN202" i="7"/>
  <c r="AN201" i="7"/>
  <c r="AN200" i="7"/>
  <c r="AN199" i="7"/>
  <c r="AN198" i="7"/>
  <c r="AN197" i="7"/>
  <c r="AN196" i="7"/>
  <c r="AN195" i="7"/>
  <c r="AN194" i="7"/>
  <c r="AN193" i="7"/>
  <c r="AN192" i="7"/>
  <c r="AN191" i="7"/>
  <c r="AN190" i="7"/>
  <c r="AN189" i="7"/>
  <c r="AN188" i="7"/>
  <c r="AN187" i="7"/>
  <c r="AN186" i="7"/>
  <c r="AN185" i="7"/>
  <c r="AN184" i="7"/>
  <c r="AN183" i="7"/>
  <c r="AN182" i="7"/>
  <c r="AN181" i="7"/>
  <c r="AN180" i="7"/>
  <c r="AN179" i="7"/>
  <c r="AN178" i="7"/>
  <c r="AN177" i="7"/>
  <c r="AN176" i="7"/>
  <c r="AN175" i="7"/>
  <c r="AN174" i="7"/>
  <c r="AN173" i="7"/>
  <c r="AN172" i="7"/>
  <c r="AN171" i="7"/>
  <c r="AN170" i="7"/>
  <c r="AN169" i="7"/>
  <c r="AN168" i="7"/>
  <c r="AN167" i="7"/>
  <c r="AN166" i="7"/>
  <c r="AN165" i="7"/>
  <c r="AN164" i="7"/>
  <c r="AN163" i="7"/>
  <c r="AN162" i="7"/>
  <c r="AN161" i="7"/>
  <c r="AN160" i="7"/>
  <c r="AN159" i="7"/>
  <c r="AN158" i="7"/>
  <c r="AN157" i="7"/>
  <c r="AN156" i="7"/>
  <c r="AN155" i="7"/>
  <c r="AN154" i="7"/>
  <c r="AN153" i="7"/>
  <c r="AN152" i="7"/>
  <c r="AN151" i="7"/>
  <c r="AN150" i="7"/>
  <c r="AN149" i="7"/>
  <c r="AN148" i="7"/>
  <c r="AN147" i="7"/>
  <c r="AN146" i="7"/>
  <c r="AN145" i="7"/>
  <c r="AN144" i="7"/>
  <c r="AN143" i="7"/>
  <c r="AN142" i="7"/>
  <c r="AN141" i="7"/>
  <c r="AN140" i="7"/>
  <c r="AN139" i="7"/>
  <c r="AN138" i="7"/>
  <c r="AN137" i="7"/>
  <c r="AN136" i="7"/>
  <c r="AN135" i="7"/>
  <c r="AN134" i="7"/>
  <c r="AN133" i="7"/>
  <c r="AN132" i="7"/>
  <c r="AN131" i="7"/>
  <c r="AN130" i="7"/>
  <c r="AN129" i="7"/>
  <c r="AN128" i="7"/>
  <c r="AN127" i="7"/>
  <c r="AN126" i="7"/>
  <c r="AN125" i="7"/>
  <c r="AN124" i="7"/>
  <c r="AN123" i="7"/>
  <c r="AN122" i="7"/>
  <c r="AN121" i="7"/>
  <c r="AN120" i="7"/>
  <c r="AN119" i="7"/>
  <c r="AN118" i="7"/>
  <c r="AN117" i="7"/>
  <c r="AN116" i="7"/>
  <c r="AN115" i="7"/>
  <c r="AN114" i="7"/>
  <c r="AN113" i="7"/>
  <c r="AN112" i="7"/>
  <c r="AN111" i="7"/>
  <c r="AN110" i="7"/>
  <c r="AN109" i="7"/>
  <c r="AN108" i="7"/>
  <c r="AN107" i="7"/>
  <c r="AN106" i="7"/>
  <c r="AN105" i="7"/>
  <c r="AN104" i="7"/>
  <c r="AN103" i="7"/>
  <c r="AN102" i="7"/>
  <c r="AN101" i="7"/>
  <c r="AN100" i="7"/>
  <c r="AN99" i="7"/>
  <c r="AN98" i="7"/>
  <c r="AN97" i="7"/>
  <c r="AN96" i="7"/>
  <c r="AN95" i="7"/>
  <c r="AN94" i="7"/>
  <c r="AN93" i="7"/>
  <c r="AN92" i="7"/>
  <c r="AN91" i="7"/>
  <c r="AN90" i="7"/>
  <c r="AN89" i="7"/>
  <c r="AN88" i="7"/>
  <c r="AN87" i="7"/>
  <c r="AN86" i="7"/>
  <c r="AN85" i="7"/>
  <c r="AN84" i="7"/>
  <c r="AN83" i="7"/>
  <c r="AN82" i="7"/>
  <c r="AN81" i="7"/>
  <c r="AN80" i="7"/>
  <c r="AN79" i="7"/>
  <c r="AN78" i="7"/>
  <c r="AN77" i="7"/>
  <c r="AN76" i="7"/>
  <c r="AN75" i="7"/>
  <c r="AN74" i="7"/>
  <c r="AN73" i="7"/>
  <c r="AN72" i="7"/>
  <c r="AN71" i="7"/>
  <c r="AN70" i="7"/>
  <c r="AN69" i="7"/>
  <c r="AN68" i="7"/>
  <c r="AN67" i="7"/>
  <c r="AN66" i="7"/>
  <c r="AN65" i="7"/>
  <c r="AN64" i="7"/>
  <c r="AN63" i="7"/>
  <c r="AN62" i="7"/>
  <c r="AN61" i="7"/>
  <c r="AN60" i="7"/>
  <c r="AN59" i="7"/>
  <c r="AN58" i="7"/>
  <c r="AN57" i="7"/>
  <c r="AN56" i="7"/>
  <c r="AN55" i="7"/>
  <c r="AN54" i="7"/>
  <c r="AN53" i="7"/>
  <c r="AN52" i="7"/>
  <c r="AN51" i="7"/>
  <c r="AN50" i="7"/>
  <c r="AN49" i="7"/>
  <c r="AN48" i="7"/>
  <c r="AN47" i="7"/>
  <c r="AN46" i="7"/>
  <c r="AN45" i="7"/>
  <c r="AN44" i="7"/>
  <c r="AN43" i="7"/>
  <c r="AN42" i="7"/>
  <c r="AN41" i="7"/>
  <c r="AN40" i="7"/>
  <c r="AN39" i="7"/>
  <c r="AN38" i="7"/>
  <c r="AN37" i="7"/>
  <c r="AN36" i="7"/>
  <c r="AN35" i="7"/>
  <c r="AN34" i="7"/>
  <c r="AN33" i="7"/>
  <c r="AN32" i="7"/>
  <c r="AN31" i="7"/>
  <c r="AN30" i="7"/>
  <c r="AN29" i="7"/>
  <c r="AN28" i="7"/>
  <c r="AN27" i="7"/>
  <c r="AN26" i="7"/>
  <c r="AN25" i="7"/>
  <c r="AN24" i="7"/>
  <c r="AN23" i="7"/>
  <c r="AN22" i="7"/>
  <c r="AN21" i="7"/>
  <c r="AN20" i="7"/>
  <c r="AN19" i="7"/>
  <c r="AN18" i="7"/>
  <c r="AN17" i="7"/>
  <c r="AN16" i="7"/>
  <c r="AN15" i="7"/>
  <c r="AN14" i="7"/>
  <c r="AN13" i="7"/>
  <c r="AN12" i="7"/>
  <c r="AN11" i="7"/>
  <c r="AN10" i="7"/>
  <c r="AN9" i="7"/>
  <c r="AN8" i="7"/>
  <c r="AN7" i="7"/>
  <c r="AN6" i="7"/>
  <c r="AN5" i="7"/>
  <c r="AN4" i="7"/>
  <c r="AN3" i="7"/>
  <c r="BB17" i="7"/>
  <c r="BA387" i="7"/>
  <c r="O3" i="7"/>
  <c r="P3" i="7" s="1"/>
  <c r="R3" i="7"/>
  <c r="S3" i="7"/>
  <c r="T3" i="7"/>
  <c r="U3" i="7"/>
  <c r="V3" i="7"/>
  <c r="W3" i="7"/>
  <c r="AB3" i="7"/>
  <c r="O4" i="7"/>
  <c r="W4" i="7"/>
  <c r="AB4" i="7"/>
  <c r="O5" i="7"/>
  <c r="Q5" i="7" s="1"/>
  <c r="W5" i="7"/>
  <c r="AB5" i="7"/>
  <c r="O6" i="7"/>
  <c r="P6" i="7" s="1"/>
  <c r="W6" i="7"/>
  <c r="AB6" i="7"/>
  <c r="O7" i="7"/>
  <c r="P7" i="7" s="1"/>
  <c r="W7" i="7"/>
  <c r="AB7" i="7"/>
  <c r="O8" i="7"/>
  <c r="P8" i="7" s="1"/>
  <c r="W8" i="7"/>
  <c r="AB8" i="7"/>
  <c r="O9" i="7"/>
  <c r="P9" i="7" s="1"/>
  <c r="W9" i="7"/>
  <c r="AB9" i="7"/>
  <c r="O10" i="7"/>
  <c r="P10" i="7" s="1"/>
  <c r="W10" i="7"/>
  <c r="AB10" i="7"/>
  <c r="O11" i="7"/>
  <c r="Q11" i="7" s="1"/>
  <c r="W11" i="7"/>
  <c r="AB11" i="7"/>
  <c r="O12" i="7"/>
  <c r="W12" i="7"/>
  <c r="AB12" i="7"/>
  <c r="O13" i="7"/>
  <c r="Q13" i="7" s="1"/>
  <c r="W13" i="7"/>
  <c r="AB13" i="7"/>
  <c r="O14" i="7"/>
  <c r="P14" i="7" s="1"/>
  <c r="W14" i="7"/>
  <c r="AB14" i="7"/>
  <c r="O15" i="7"/>
  <c r="P15" i="7" s="1"/>
  <c r="W15" i="7"/>
  <c r="AB15" i="7"/>
  <c r="O16" i="7"/>
  <c r="P16" i="7" s="1"/>
  <c r="W16" i="7"/>
  <c r="AB16" i="7"/>
  <c r="O17" i="7"/>
  <c r="P17" i="7" s="1"/>
  <c r="W17" i="7"/>
  <c r="AB17" i="7"/>
  <c r="O18" i="7"/>
  <c r="P18" i="7" s="1"/>
  <c r="W18" i="7"/>
  <c r="AB18" i="7"/>
  <c r="O19" i="7"/>
  <c r="P19" i="7" s="1"/>
  <c r="W19" i="7"/>
  <c r="AB19" i="7"/>
  <c r="O20" i="7"/>
  <c r="W20" i="7"/>
  <c r="AB20" i="7"/>
  <c r="O21" i="7"/>
  <c r="W21" i="7"/>
  <c r="AB21" i="7"/>
  <c r="O22" i="7"/>
  <c r="P22" i="7" s="1"/>
  <c r="W22" i="7"/>
  <c r="AB22" i="7"/>
  <c r="O23" i="7"/>
  <c r="P23" i="7" s="1"/>
  <c r="W23" i="7"/>
  <c r="AB23" i="7"/>
  <c r="O24" i="7"/>
  <c r="P24" i="7" s="1"/>
  <c r="W24" i="7"/>
  <c r="AB24" i="7"/>
  <c r="O25" i="7"/>
  <c r="P25" i="7" s="1"/>
  <c r="Q25" i="7"/>
  <c r="W25" i="7"/>
  <c r="AB25" i="7"/>
  <c r="O26" i="7"/>
  <c r="P26" i="7" s="1"/>
  <c r="W26" i="7"/>
  <c r="AB26" i="7"/>
  <c r="O27" i="7"/>
  <c r="P27" i="7" s="1"/>
  <c r="W27" i="7"/>
  <c r="AB27" i="7"/>
  <c r="O28" i="7"/>
  <c r="W28" i="7"/>
  <c r="AB28" i="7"/>
  <c r="O29" i="7"/>
  <c r="Q29" i="7" s="1"/>
  <c r="W29" i="7"/>
  <c r="AB29" i="7"/>
  <c r="O30" i="7"/>
  <c r="Q30" i="7" s="1"/>
  <c r="P30" i="7"/>
  <c r="W30" i="7"/>
  <c r="AB30" i="7"/>
  <c r="O31" i="7"/>
  <c r="P31" i="7" s="1"/>
  <c r="W31" i="7"/>
  <c r="AB31" i="7"/>
  <c r="O32" i="7"/>
  <c r="P32" i="7" s="1"/>
  <c r="W32" i="7"/>
  <c r="AB32" i="7"/>
  <c r="O33" i="7"/>
  <c r="P33" i="7" s="1"/>
  <c r="W33" i="7"/>
  <c r="AB33" i="7"/>
  <c r="O34" i="7"/>
  <c r="P34" i="7" s="1"/>
  <c r="W34" i="7"/>
  <c r="AB34" i="7"/>
  <c r="O35" i="7"/>
  <c r="P35" i="7" s="1"/>
  <c r="Q35" i="7"/>
  <c r="W35" i="7"/>
  <c r="AB35" i="7"/>
  <c r="O36" i="7"/>
  <c r="W36" i="7"/>
  <c r="AB36" i="7"/>
  <c r="O37" i="7"/>
  <c r="Q37" i="7" s="1"/>
  <c r="W37" i="7"/>
  <c r="AB37" i="7"/>
  <c r="O38" i="7"/>
  <c r="P38" i="7" s="1"/>
  <c r="W38" i="7"/>
  <c r="AB38" i="7"/>
  <c r="O39" i="7"/>
  <c r="P39" i="7" s="1"/>
  <c r="W39" i="7"/>
  <c r="AB39" i="7"/>
  <c r="O40" i="7"/>
  <c r="P40" i="7" s="1"/>
  <c r="W40" i="7"/>
  <c r="AB40" i="7"/>
  <c r="O41" i="7"/>
  <c r="P41" i="7" s="1"/>
  <c r="W41" i="7"/>
  <c r="AB41" i="7"/>
  <c r="O42" i="7"/>
  <c r="P42" i="7" s="1"/>
  <c r="W42" i="7"/>
  <c r="AB42" i="7"/>
  <c r="O43" i="7"/>
  <c r="Q43" i="7" s="1"/>
  <c r="W43" i="7"/>
  <c r="AB43" i="7"/>
  <c r="O44" i="7"/>
  <c r="W44" i="7"/>
  <c r="AB44" i="7"/>
  <c r="O45" i="7"/>
  <c r="Q45" i="7" s="1"/>
  <c r="W45" i="7"/>
  <c r="AB45" i="7"/>
  <c r="O46" i="7"/>
  <c r="P46" i="7" s="1"/>
  <c r="W46" i="7"/>
  <c r="AB46" i="7"/>
  <c r="O47" i="7"/>
  <c r="P47" i="7" s="1"/>
  <c r="W47" i="7"/>
  <c r="AB47" i="7"/>
  <c r="O48" i="7"/>
  <c r="P48" i="7" s="1"/>
  <c r="W48" i="7"/>
  <c r="AB48" i="7"/>
  <c r="O49" i="7"/>
  <c r="Q49" i="7" s="1"/>
  <c r="W49" i="7"/>
  <c r="AB49" i="7"/>
  <c r="O50" i="7"/>
  <c r="P50" i="7" s="1"/>
  <c r="W50" i="7"/>
  <c r="AB50" i="7"/>
  <c r="O51" i="7"/>
  <c r="P51" i="7" s="1"/>
  <c r="W51" i="7"/>
  <c r="AB51" i="7"/>
  <c r="O52" i="7"/>
  <c r="W52" i="7"/>
  <c r="AB52" i="7"/>
  <c r="O53" i="7"/>
  <c r="W53" i="7"/>
  <c r="AB53" i="7"/>
  <c r="O54" i="7"/>
  <c r="W54" i="7"/>
  <c r="AB54" i="7"/>
  <c r="O55" i="7"/>
  <c r="Q55" i="7" s="1"/>
  <c r="W55" i="7"/>
  <c r="AB55" i="7"/>
  <c r="O56" i="7"/>
  <c r="P56" i="7" s="1"/>
  <c r="W56" i="7"/>
  <c r="AB56" i="7"/>
  <c r="O57" i="7"/>
  <c r="Q57" i="7" s="1"/>
  <c r="P57" i="7"/>
  <c r="W57" i="7"/>
  <c r="AB57" i="7"/>
  <c r="O58" i="7"/>
  <c r="P58" i="7" s="1"/>
  <c r="W58" i="7"/>
  <c r="AB58" i="7"/>
  <c r="O59" i="7"/>
  <c r="P59" i="7" s="1"/>
  <c r="W59" i="7"/>
  <c r="AB59" i="7"/>
  <c r="O60" i="7"/>
  <c r="P60" i="7" s="1"/>
  <c r="W60" i="7"/>
  <c r="AB60" i="7"/>
  <c r="O61" i="7"/>
  <c r="P61" i="7" s="1"/>
  <c r="W61" i="7"/>
  <c r="AB61" i="7"/>
  <c r="O62" i="7"/>
  <c r="P62" i="7" s="1"/>
  <c r="W62" i="7"/>
  <c r="AB62" i="7"/>
  <c r="O63" i="7"/>
  <c r="P63" i="7" s="1"/>
  <c r="W63" i="7"/>
  <c r="AB63" i="7"/>
  <c r="O64" i="7"/>
  <c r="W64" i="7"/>
  <c r="AB64" i="7"/>
  <c r="O65" i="7"/>
  <c r="Q65" i="7" s="1"/>
  <c r="W65" i="7"/>
  <c r="AB65" i="7"/>
  <c r="O66" i="7"/>
  <c r="P66" i="7" s="1"/>
  <c r="W66" i="7"/>
  <c r="AB66" i="7"/>
  <c r="O67" i="7"/>
  <c r="Q67" i="7" s="1"/>
  <c r="W67" i="7"/>
  <c r="AB67" i="7"/>
  <c r="O68" i="7"/>
  <c r="P68" i="7" s="1"/>
  <c r="W68" i="7"/>
  <c r="AB68" i="7"/>
  <c r="O69" i="7"/>
  <c r="P69" i="7" s="1"/>
  <c r="W69" i="7"/>
  <c r="AB69" i="7"/>
  <c r="O70" i="7"/>
  <c r="P70" i="7" s="1"/>
  <c r="W70" i="7"/>
  <c r="AB70" i="7"/>
  <c r="O71" i="7"/>
  <c r="Q71" i="7" s="1"/>
  <c r="W71" i="7"/>
  <c r="AB71" i="7"/>
  <c r="O72" i="7"/>
  <c r="W72" i="7"/>
  <c r="AB72" i="7"/>
  <c r="O73" i="7"/>
  <c r="Q73" i="7" s="1"/>
  <c r="W73" i="7"/>
  <c r="AB73" i="7"/>
  <c r="O74" i="7"/>
  <c r="P74" i="7" s="1"/>
  <c r="W74" i="7"/>
  <c r="AB74" i="7"/>
  <c r="O75" i="7"/>
  <c r="Q75" i="7" s="1"/>
  <c r="W75" i="7"/>
  <c r="AB75" i="7"/>
  <c r="O76" i="7"/>
  <c r="P76" i="7" s="1"/>
  <c r="W76" i="7"/>
  <c r="AB76" i="7"/>
  <c r="O77" i="7"/>
  <c r="P77" i="7" s="1"/>
  <c r="W77" i="7"/>
  <c r="AB77" i="7"/>
  <c r="O78" i="7"/>
  <c r="Q78" i="7" s="1"/>
  <c r="P78" i="7"/>
  <c r="W78" i="7"/>
  <c r="AB78" i="7"/>
  <c r="O79" i="7"/>
  <c r="P79" i="7" s="1"/>
  <c r="W79" i="7"/>
  <c r="AB79" i="7"/>
  <c r="O80" i="7"/>
  <c r="W80" i="7"/>
  <c r="AB80" i="7"/>
  <c r="O81" i="7"/>
  <c r="Q81" i="7" s="1"/>
  <c r="W81" i="7"/>
  <c r="AB81" i="7"/>
  <c r="O82" i="7"/>
  <c r="Q82" i="7" s="1"/>
  <c r="W82" i="7"/>
  <c r="AB82" i="7"/>
  <c r="O83" i="7"/>
  <c r="Q83" i="7" s="1"/>
  <c r="W83" i="7"/>
  <c r="AB83" i="7"/>
  <c r="O84" i="7"/>
  <c r="P84" i="7" s="1"/>
  <c r="W84" i="7"/>
  <c r="AB84" i="7"/>
  <c r="O85" i="7"/>
  <c r="Q85" i="7" s="1"/>
  <c r="W85" i="7"/>
  <c r="AB85" i="7"/>
  <c r="O86" i="7"/>
  <c r="Q86" i="7" s="1"/>
  <c r="P86" i="7"/>
  <c r="W86" i="7"/>
  <c r="AB86" i="7"/>
  <c r="O87" i="7"/>
  <c r="P87" i="7" s="1"/>
  <c r="W87" i="7"/>
  <c r="AB87" i="7"/>
  <c r="O88" i="7"/>
  <c r="P88" i="7" s="1"/>
  <c r="W88" i="7"/>
  <c r="AB88" i="7"/>
  <c r="O89" i="7"/>
  <c r="P89" i="7" s="1"/>
  <c r="W89" i="7"/>
  <c r="AB89" i="7"/>
  <c r="O90" i="7"/>
  <c r="P90" i="7" s="1"/>
  <c r="W90" i="7"/>
  <c r="AB90" i="7"/>
  <c r="O91" i="7"/>
  <c r="P91" i="7" s="1"/>
  <c r="W91" i="7"/>
  <c r="AB91" i="7"/>
  <c r="O92" i="7"/>
  <c r="P92" i="7" s="1"/>
  <c r="W92" i="7"/>
  <c r="AB92" i="7"/>
  <c r="O93" i="7"/>
  <c r="P93" i="7" s="1"/>
  <c r="W93" i="7"/>
  <c r="AB93" i="7"/>
  <c r="O94" i="7"/>
  <c r="W94" i="7"/>
  <c r="AB94" i="7"/>
  <c r="O95" i="7"/>
  <c r="W95" i="7"/>
  <c r="AB95" i="7"/>
  <c r="O96" i="7"/>
  <c r="Q96" i="7" s="1"/>
  <c r="P96" i="7"/>
  <c r="W96" i="7"/>
  <c r="AB96" i="7"/>
  <c r="O97" i="7"/>
  <c r="P97" i="7" s="1"/>
  <c r="W97" i="7"/>
  <c r="AB97" i="7"/>
  <c r="O98" i="7"/>
  <c r="P98" i="7" s="1"/>
  <c r="W98" i="7"/>
  <c r="AB98" i="7"/>
  <c r="O99" i="7"/>
  <c r="P99" i="7" s="1"/>
  <c r="W99" i="7"/>
  <c r="AB99" i="7"/>
  <c r="O100" i="7"/>
  <c r="Q100" i="7" s="1"/>
  <c r="W100" i="7"/>
  <c r="AB100" i="7"/>
  <c r="O101" i="7"/>
  <c r="P101" i="7" s="1"/>
  <c r="W101" i="7"/>
  <c r="AB101" i="7"/>
  <c r="O102" i="7"/>
  <c r="W102" i="7"/>
  <c r="AB102" i="7"/>
  <c r="O103" i="7"/>
  <c r="Q103" i="7" s="1"/>
  <c r="W103" i="7"/>
  <c r="AB103" i="7"/>
  <c r="O104" i="7"/>
  <c r="P104" i="7" s="1"/>
  <c r="W104" i="7"/>
  <c r="AB104" i="7"/>
  <c r="O105" i="7"/>
  <c r="P105" i="7" s="1"/>
  <c r="W105" i="7"/>
  <c r="AB105" i="7"/>
  <c r="O106" i="7"/>
  <c r="P106" i="7" s="1"/>
  <c r="W106" i="7"/>
  <c r="AB106" i="7"/>
  <c r="O107" i="7"/>
  <c r="Q107" i="7" s="1"/>
  <c r="W107" i="7"/>
  <c r="AB107" i="7"/>
  <c r="O108" i="7"/>
  <c r="P108" i="7" s="1"/>
  <c r="W108" i="7"/>
  <c r="AB108" i="7"/>
  <c r="O109" i="7"/>
  <c r="P109" i="7" s="1"/>
  <c r="W109" i="7"/>
  <c r="AB109" i="7"/>
  <c r="O110" i="7"/>
  <c r="W110" i="7"/>
  <c r="AB110" i="7"/>
  <c r="O111" i="7"/>
  <c r="Q111" i="7" s="1"/>
  <c r="W111" i="7"/>
  <c r="AB111" i="7"/>
  <c r="O112" i="7"/>
  <c r="P112" i="7" s="1"/>
  <c r="W112" i="7"/>
  <c r="AB112" i="7"/>
  <c r="O113" i="7"/>
  <c r="Q113" i="7" s="1"/>
  <c r="W113" i="7"/>
  <c r="AB113" i="7"/>
  <c r="O114" i="7"/>
  <c r="P114" i="7" s="1"/>
  <c r="W114" i="7"/>
  <c r="AB114" i="7"/>
  <c r="O115" i="7"/>
  <c r="Q115" i="7" s="1"/>
  <c r="W115" i="7"/>
  <c r="AB115" i="7"/>
  <c r="O116" i="7"/>
  <c r="Q116" i="7" s="1"/>
  <c r="P116" i="7"/>
  <c r="W116" i="7"/>
  <c r="AB116" i="7"/>
  <c r="O117" i="7"/>
  <c r="P117" i="7" s="1"/>
  <c r="W117" i="7"/>
  <c r="AB117" i="7"/>
  <c r="O118" i="7"/>
  <c r="P118" i="7" s="1"/>
  <c r="W118" i="7"/>
  <c r="AB118" i="7"/>
  <c r="O119" i="7"/>
  <c r="Q119" i="7" s="1"/>
  <c r="W119" i="7"/>
  <c r="AB119" i="7"/>
  <c r="O120" i="7"/>
  <c r="P120" i="7" s="1"/>
  <c r="W120" i="7"/>
  <c r="AB120" i="7"/>
  <c r="O121" i="7"/>
  <c r="P121" i="7" s="1"/>
  <c r="W121" i="7"/>
  <c r="AB121" i="7"/>
  <c r="O122" i="7"/>
  <c r="P122" i="7" s="1"/>
  <c r="W122" i="7"/>
  <c r="AB122" i="7"/>
  <c r="O123" i="7"/>
  <c r="Q123" i="7" s="1"/>
  <c r="W123" i="7"/>
  <c r="AB123" i="7"/>
  <c r="O124" i="7"/>
  <c r="P124" i="7" s="1"/>
  <c r="W124" i="7"/>
  <c r="AB124" i="7"/>
  <c r="O125" i="7"/>
  <c r="Q125" i="7" s="1"/>
  <c r="W125" i="7"/>
  <c r="AB125" i="7"/>
  <c r="O126" i="7"/>
  <c r="W126" i="7"/>
  <c r="AB126" i="7"/>
  <c r="O127" i="7"/>
  <c r="Q127" i="7" s="1"/>
  <c r="W127" i="7"/>
  <c r="AB127" i="7"/>
  <c r="O128" i="7"/>
  <c r="Q128" i="7" s="1"/>
  <c r="W128" i="7"/>
  <c r="AB128" i="7"/>
  <c r="O129" i="7"/>
  <c r="P129" i="7" s="1"/>
  <c r="W129" i="7"/>
  <c r="AB129" i="7"/>
  <c r="O130" i="7"/>
  <c r="P130" i="7" s="1"/>
  <c r="W130" i="7"/>
  <c r="AB130" i="7"/>
  <c r="O131" i="7"/>
  <c r="P131" i="7" s="1"/>
  <c r="W131" i="7"/>
  <c r="AB131" i="7"/>
  <c r="O132" i="7"/>
  <c r="Q132" i="7" s="1"/>
  <c r="W132" i="7"/>
  <c r="AB132" i="7"/>
  <c r="O133" i="7"/>
  <c r="P133" i="7" s="1"/>
  <c r="W133" i="7"/>
  <c r="AB133" i="7"/>
  <c r="O134" i="7"/>
  <c r="W134" i="7"/>
  <c r="AB134" i="7"/>
  <c r="O135" i="7"/>
  <c r="Q135" i="7" s="1"/>
  <c r="W135" i="7"/>
  <c r="AB135" i="7"/>
  <c r="O136" i="7"/>
  <c r="P136" i="7" s="1"/>
  <c r="W136" i="7"/>
  <c r="AB136" i="7"/>
  <c r="O137" i="7"/>
  <c r="Q137" i="7" s="1"/>
  <c r="P137" i="7"/>
  <c r="W137" i="7"/>
  <c r="AB137" i="7"/>
  <c r="O138" i="7"/>
  <c r="Q138" i="7" s="1"/>
  <c r="P138" i="7"/>
  <c r="W138" i="7"/>
  <c r="AB138" i="7"/>
  <c r="O139" i="7"/>
  <c r="P139" i="7" s="1"/>
  <c r="W139" i="7"/>
  <c r="AB139" i="7"/>
  <c r="O140" i="7"/>
  <c r="Q140" i="7" s="1"/>
  <c r="W140" i="7"/>
  <c r="AB140" i="7"/>
  <c r="O141" i="7"/>
  <c r="P141" i="7" s="1"/>
  <c r="W141" i="7"/>
  <c r="AB141" i="7"/>
  <c r="O142" i="7"/>
  <c r="W142" i="7"/>
  <c r="AB142" i="7"/>
  <c r="O143" i="7"/>
  <c r="Q143" i="7" s="1"/>
  <c r="W143" i="7"/>
  <c r="AB143" i="7"/>
  <c r="O144" i="7"/>
  <c r="Q144" i="7" s="1"/>
  <c r="W144" i="7"/>
  <c r="AB144" i="7"/>
  <c r="O145" i="7"/>
  <c r="P145" i="7" s="1"/>
  <c r="W145" i="7"/>
  <c r="AB145" i="7"/>
  <c r="O146" i="7"/>
  <c r="P146" i="7" s="1"/>
  <c r="W146" i="7"/>
  <c r="AB146" i="7"/>
  <c r="O147" i="7"/>
  <c r="W147" i="7"/>
  <c r="AB147" i="7"/>
  <c r="O148" i="7"/>
  <c r="Q148" i="7" s="1"/>
  <c r="W148" i="7"/>
  <c r="AB148" i="7"/>
  <c r="O149" i="7"/>
  <c r="P149" i="7" s="1"/>
  <c r="W149" i="7"/>
  <c r="AB149" i="7"/>
  <c r="O150" i="7"/>
  <c r="W150" i="7"/>
  <c r="AB150" i="7"/>
  <c r="O151" i="7"/>
  <c r="Q151" i="7" s="1"/>
  <c r="W151" i="7"/>
  <c r="AB151" i="7"/>
  <c r="O152" i="7"/>
  <c r="P152" i="7" s="1"/>
  <c r="W152" i="7"/>
  <c r="AB152" i="7"/>
  <c r="O153" i="7"/>
  <c r="P153" i="7" s="1"/>
  <c r="W153" i="7"/>
  <c r="AB153" i="7"/>
  <c r="O154" i="7"/>
  <c r="P154" i="7" s="1"/>
  <c r="W154" i="7"/>
  <c r="AB154" i="7"/>
  <c r="O155" i="7"/>
  <c r="W155" i="7"/>
  <c r="AB155" i="7"/>
  <c r="O156" i="7"/>
  <c r="Q156" i="7" s="1"/>
  <c r="W156" i="7"/>
  <c r="AB156" i="7"/>
  <c r="O157" i="7"/>
  <c r="Q157" i="7" s="1"/>
  <c r="W157" i="7"/>
  <c r="AB157" i="7"/>
  <c r="O158" i="7"/>
  <c r="W158" i="7"/>
  <c r="AB158" i="7"/>
  <c r="O159" i="7"/>
  <c r="Q159" i="7" s="1"/>
  <c r="W159" i="7"/>
  <c r="AB159" i="7"/>
  <c r="O160" i="7"/>
  <c r="W160" i="7"/>
  <c r="AB160" i="7"/>
  <c r="O161" i="7"/>
  <c r="P161" i="7" s="1"/>
  <c r="W161" i="7"/>
  <c r="AB161" i="7"/>
  <c r="O162" i="7"/>
  <c r="Q162" i="7" s="1"/>
  <c r="W162" i="7"/>
  <c r="AB162" i="7"/>
  <c r="O163" i="7"/>
  <c r="W163" i="7"/>
  <c r="AB163" i="7"/>
  <c r="O164" i="7"/>
  <c r="Q164" i="7" s="1"/>
  <c r="W164" i="7"/>
  <c r="AB164" i="7"/>
  <c r="O165" i="7"/>
  <c r="P165" i="7" s="1"/>
  <c r="W165" i="7"/>
  <c r="AB165" i="7"/>
  <c r="O166" i="7"/>
  <c r="P166" i="7" s="1"/>
  <c r="W166" i="7"/>
  <c r="AB166" i="7"/>
  <c r="O167" i="7"/>
  <c r="Q167" i="7" s="1"/>
  <c r="W167" i="7"/>
  <c r="AB167" i="7"/>
  <c r="O168" i="7"/>
  <c r="Q168" i="7" s="1"/>
  <c r="W168" i="7"/>
  <c r="AB168" i="7"/>
  <c r="O169" i="7"/>
  <c r="W169" i="7"/>
  <c r="AB169" i="7"/>
  <c r="O170" i="7"/>
  <c r="Q170" i="7" s="1"/>
  <c r="W170" i="7"/>
  <c r="AB170" i="7"/>
  <c r="O171" i="7"/>
  <c r="P171" i="7" s="1"/>
  <c r="W171" i="7"/>
  <c r="AB171" i="7"/>
  <c r="O172" i="7"/>
  <c r="P172" i="7" s="1"/>
  <c r="W172" i="7"/>
  <c r="AB172" i="7"/>
  <c r="O173" i="7"/>
  <c r="P173" i="7" s="1"/>
  <c r="W173" i="7"/>
  <c r="AB173" i="7"/>
  <c r="O174" i="7"/>
  <c r="P174" i="7" s="1"/>
  <c r="W174" i="7"/>
  <c r="AB174" i="7"/>
  <c r="O175" i="7"/>
  <c r="P175" i="7" s="1"/>
  <c r="W175" i="7"/>
  <c r="AB175" i="7"/>
  <c r="O176" i="7"/>
  <c r="Q176" i="7" s="1"/>
  <c r="W176" i="7"/>
  <c r="AB176" i="7"/>
  <c r="O177" i="7"/>
  <c r="P177" i="7" s="1"/>
  <c r="W177" i="7"/>
  <c r="AB177" i="7"/>
  <c r="O178" i="7"/>
  <c r="Q178" i="7" s="1"/>
  <c r="W178" i="7"/>
  <c r="AB178" i="7"/>
  <c r="O179" i="7"/>
  <c r="P179" i="7" s="1"/>
  <c r="W179" i="7"/>
  <c r="AB179" i="7"/>
  <c r="O180" i="7"/>
  <c r="W180" i="7"/>
  <c r="AB180" i="7"/>
  <c r="O181" i="7"/>
  <c r="Q181" i="7" s="1"/>
  <c r="W181" i="7"/>
  <c r="AB181" i="7"/>
  <c r="O182" i="7"/>
  <c r="Q182" i="7" s="1"/>
  <c r="P182" i="7"/>
  <c r="W182" i="7"/>
  <c r="AB182" i="7"/>
  <c r="O183" i="7"/>
  <c r="P183" i="7" s="1"/>
  <c r="W183" i="7"/>
  <c r="AB183" i="7"/>
  <c r="O184" i="7"/>
  <c r="Q184" i="7" s="1"/>
  <c r="W184" i="7"/>
  <c r="AB184" i="7"/>
  <c r="O185" i="7"/>
  <c r="P185" i="7" s="1"/>
  <c r="W185" i="7"/>
  <c r="AB185" i="7"/>
  <c r="O186" i="7"/>
  <c r="P186" i="7" s="1"/>
  <c r="W186" i="7"/>
  <c r="AB186" i="7"/>
  <c r="O187" i="7"/>
  <c r="P187" i="7" s="1"/>
  <c r="W187" i="7"/>
  <c r="AB187" i="7"/>
  <c r="O188" i="7"/>
  <c r="W188" i="7"/>
  <c r="AB188" i="7"/>
  <c r="O189" i="7"/>
  <c r="Q189" i="7" s="1"/>
  <c r="W189" i="7"/>
  <c r="AB189" i="7"/>
  <c r="O190" i="7"/>
  <c r="Q190" i="7" s="1"/>
  <c r="P190" i="7"/>
  <c r="W190" i="7"/>
  <c r="AB190" i="7"/>
  <c r="O191" i="7"/>
  <c r="P191" i="7" s="1"/>
  <c r="W191" i="7"/>
  <c r="AB191" i="7"/>
  <c r="O192" i="7"/>
  <c r="Q192" i="7" s="1"/>
  <c r="W192" i="7"/>
  <c r="AB192" i="7"/>
  <c r="O193" i="7"/>
  <c r="W193" i="7"/>
  <c r="AB193" i="7"/>
  <c r="O194" i="7"/>
  <c r="Q194" i="7" s="1"/>
  <c r="P194" i="7"/>
  <c r="W194" i="7"/>
  <c r="AB194" i="7"/>
  <c r="O195" i="7"/>
  <c r="P195" i="7" s="1"/>
  <c r="W195" i="7"/>
  <c r="AB195" i="7"/>
  <c r="O196" i="7"/>
  <c r="Q196" i="7" s="1"/>
  <c r="P196" i="7"/>
  <c r="W196" i="7"/>
  <c r="AB196" i="7"/>
  <c r="O197" i="7"/>
  <c r="W197" i="7"/>
  <c r="AB197" i="7"/>
  <c r="O198" i="7"/>
  <c r="P198" i="7"/>
  <c r="Q198" i="7"/>
  <c r="W198" i="7"/>
  <c r="AB198" i="7"/>
  <c r="O199" i="7"/>
  <c r="P199" i="7" s="1"/>
  <c r="W199" i="7"/>
  <c r="AB199" i="7"/>
  <c r="O200" i="7"/>
  <c r="Q200" i="7" s="1"/>
  <c r="P200" i="7"/>
  <c r="W200" i="7"/>
  <c r="AB200" i="7"/>
  <c r="O201" i="7"/>
  <c r="W201" i="7"/>
  <c r="AB201" i="7"/>
  <c r="O202" i="7"/>
  <c r="P202" i="7" s="1"/>
  <c r="W202" i="7"/>
  <c r="AB202" i="7"/>
  <c r="O203" i="7"/>
  <c r="P203" i="7" s="1"/>
  <c r="W203" i="7"/>
  <c r="AB203" i="7"/>
  <c r="O204" i="7"/>
  <c r="Q204" i="7" s="1"/>
  <c r="W204" i="7"/>
  <c r="AB204" i="7"/>
  <c r="O205" i="7"/>
  <c r="P205" i="7" s="1"/>
  <c r="W205" i="7"/>
  <c r="AB205" i="7"/>
  <c r="O206" i="7"/>
  <c r="P206" i="7" s="1"/>
  <c r="W206" i="7"/>
  <c r="AB206" i="7"/>
  <c r="O207" i="7"/>
  <c r="P207" i="7" s="1"/>
  <c r="W207" i="7"/>
  <c r="AB207" i="7"/>
  <c r="O208" i="7"/>
  <c r="Q208" i="7" s="1"/>
  <c r="W208" i="7"/>
  <c r="AB208" i="7"/>
  <c r="O209" i="7"/>
  <c r="P209" i="7" s="1"/>
  <c r="W209" i="7"/>
  <c r="AB209" i="7"/>
  <c r="O210" i="7"/>
  <c r="W210" i="7"/>
  <c r="AB210" i="7"/>
  <c r="O211" i="7"/>
  <c r="Q211" i="7" s="1"/>
  <c r="W211" i="7"/>
  <c r="AB211" i="7"/>
  <c r="O212" i="7"/>
  <c r="W212" i="7"/>
  <c r="AB212" i="7"/>
  <c r="O213" i="7"/>
  <c r="P213" i="7" s="1"/>
  <c r="W213" i="7"/>
  <c r="AB213" i="7"/>
  <c r="O214" i="7"/>
  <c r="P214" i="7" s="1"/>
  <c r="W214" i="7"/>
  <c r="AB214" i="7"/>
  <c r="O215" i="7"/>
  <c r="P215" i="7" s="1"/>
  <c r="W215" i="7"/>
  <c r="AB215" i="7"/>
  <c r="O216" i="7"/>
  <c r="Q216" i="7" s="1"/>
  <c r="W216" i="7"/>
  <c r="AB216" i="7"/>
  <c r="O217" i="7"/>
  <c r="P217" i="7" s="1"/>
  <c r="W217" i="7"/>
  <c r="AB217" i="7"/>
  <c r="O218" i="7"/>
  <c r="W218" i="7"/>
  <c r="AB218" i="7"/>
  <c r="O219" i="7"/>
  <c r="Q219" i="7" s="1"/>
  <c r="W219" i="7"/>
  <c r="AB219" i="7"/>
  <c r="O220" i="7"/>
  <c r="P220" i="7" s="1"/>
  <c r="W220" i="7"/>
  <c r="AB220" i="7"/>
  <c r="O221" i="7"/>
  <c r="P221" i="7" s="1"/>
  <c r="W221" i="7"/>
  <c r="AB221" i="7"/>
  <c r="O222" i="7"/>
  <c r="P222" i="7" s="1"/>
  <c r="W222" i="7"/>
  <c r="AB222" i="7"/>
  <c r="O223" i="7"/>
  <c r="Q223" i="7" s="1"/>
  <c r="W223" i="7"/>
  <c r="AB223" i="7"/>
  <c r="O224" i="7"/>
  <c r="P224" i="7" s="1"/>
  <c r="W224" i="7"/>
  <c r="AB224" i="7"/>
  <c r="O225" i="7"/>
  <c r="W225" i="7"/>
  <c r="AB225" i="7"/>
  <c r="O226" i="7"/>
  <c r="Q226" i="7" s="1"/>
  <c r="W226" i="7"/>
  <c r="AB226" i="7"/>
  <c r="O227" i="7"/>
  <c r="P227" i="7" s="1"/>
  <c r="W227" i="7"/>
  <c r="AB227" i="7"/>
  <c r="O228" i="7"/>
  <c r="P228" i="7" s="1"/>
  <c r="W228" i="7"/>
  <c r="AB228" i="7"/>
  <c r="O229" i="7"/>
  <c r="P229" i="7" s="1"/>
  <c r="W229" i="7"/>
  <c r="AB229" i="7"/>
  <c r="O230" i="7"/>
  <c r="P230" i="7" s="1"/>
  <c r="W230" i="7"/>
  <c r="AB230" i="7"/>
  <c r="O231" i="7"/>
  <c r="Q231" i="7" s="1"/>
  <c r="W231" i="7"/>
  <c r="AB231" i="7"/>
  <c r="O232" i="7"/>
  <c r="P232" i="7" s="1"/>
  <c r="W232" i="7"/>
  <c r="AB232" i="7"/>
  <c r="O233" i="7"/>
  <c r="P233" i="7" s="1"/>
  <c r="W233" i="7"/>
  <c r="AB233" i="7"/>
  <c r="O234" i="7"/>
  <c r="Q234" i="7" s="1"/>
  <c r="W234" i="7"/>
  <c r="AB234" i="7"/>
  <c r="O235" i="7"/>
  <c r="P235" i="7" s="1"/>
  <c r="W235" i="7"/>
  <c r="AB235" i="7"/>
  <c r="O236" i="7"/>
  <c r="W236" i="7"/>
  <c r="AB236" i="7"/>
  <c r="O237" i="7"/>
  <c r="W237" i="7"/>
  <c r="AB237" i="7"/>
  <c r="O238" i="7"/>
  <c r="P238" i="7" s="1"/>
  <c r="W238" i="7"/>
  <c r="AB238" i="7"/>
  <c r="O239" i="7"/>
  <c r="Q239" i="7" s="1"/>
  <c r="W239" i="7"/>
  <c r="AB239" i="7"/>
  <c r="O240" i="7"/>
  <c r="P240" i="7" s="1"/>
  <c r="W240" i="7"/>
  <c r="AB240" i="7"/>
  <c r="O241" i="7"/>
  <c r="P241" i="7" s="1"/>
  <c r="W241" i="7"/>
  <c r="AB241" i="7"/>
  <c r="O242" i="7"/>
  <c r="Q242" i="7" s="1"/>
  <c r="W242" i="7"/>
  <c r="AB242" i="7"/>
  <c r="O243" i="7"/>
  <c r="P243" i="7" s="1"/>
  <c r="W243" i="7"/>
  <c r="AB243" i="7"/>
  <c r="O244" i="7"/>
  <c r="W244" i="7"/>
  <c r="AB244" i="7"/>
  <c r="O245" i="7"/>
  <c r="Q245" i="7" s="1"/>
  <c r="W245" i="7"/>
  <c r="AB245" i="7"/>
  <c r="O246" i="7"/>
  <c r="P246" i="7" s="1"/>
  <c r="W246" i="7"/>
  <c r="AB246" i="7"/>
  <c r="O247" i="7"/>
  <c r="Q247" i="7" s="1"/>
  <c r="W247" i="7"/>
  <c r="AB247" i="7"/>
  <c r="O248" i="7"/>
  <c r="P248" i="7" s="1"/>
  <c r="W248" i="7"/>
  <c r="AB248" i="7"/>
  <c r="O249" i="7"/>
  <c r="P249" i="7" s="1"/>
  <c r="W249" i="7"/>
  <c r="AB249" i="7"/>
  <c r="O250" i="7"/>
  <c r="Q250" i="7" s="1"/>
  <c r="W250" i="7"/>
  <c r="AB250" i="7"/>
  <c r="O251" i="7"/>
  <c r="P251" i="7" s="1"/>
  <c r="W251" i="7"/>
  <c r="AB251" i="7"/>
  <c r="O252" i="7"/>
  <c r="W252" i="7"/>
  <c r="AB252" i="7"/>
  <c r="O253" i="7"/>
  <c r="Q253" i="7" s="1"/>
  <c r="W253" i="7"/>
  <c r="AB253" i="7"/>
  <c r="O254" i="7"/>
  <c r="Q254" i="7" s="1"/>
  <c r="W254" i="7"/>
  <c r="AB254" i="7"/>
  <c r="O255" i="7"/>
  <c r="P255" i="7" s="1"/>
  <c r="W255" i="7"/>
  <c r="AB255" i="7"/>
  <c r="O256" i="7"/>
  <c r="Q256" i="7" s="1"/>
  <c r="W256" i="7"/>
  <c r="AB256" i="7"/>
  <c r="O257" i="7"/>
  <c r="P257" i="7" s="1"/>
  <c r="W257" i="7"/>
  <c r="AB257" i="7"/>
  <c r="O258" i="7"/>
  <c r="Q258" i="7" s="1"/>
  <c r="W258" i="7"/>
  <c r="AB258" i="7"/>
  <c r="O259" i="7"/>
  <c r="P259" i="7" s="1"/>
  <c r="Q259" i="7"/>
  <c r="W259" i="7"/>
  <c r="AB259" i="7"/>
  <c r="O260" i="7"/>
  <c r="W260" i="7"/>
  <c r="AB260" i="7"/>
  <c r="O261" i="7"/>
  <c r="Q261" i="7" s="1"/>
  <c r="W261" i="7"/>
  <c r="AB261" i="7"/>
  <c r="O262" i="7"/>
  <c r="P262" i="7" s="1"/>
  <c r="W262" i="7"/>
  <c r="AB262" i="7"/>
  <c r="O263" i="7"/>
  <c r="P263" i="7" s="1"/>
  <c r="W263" i="7"/>
  <c r="AB263" i="7"/>
  <c r="O264" i="7"/>
  <c r="Q264" i="7" s="1"/>
  <c r="W264" i="7"/>
  <c r="AB264" i="7"/>
  <c r="O265" i="7"/>
  <c r="P265" i="7" s="1"/>
  <c r="W265" i="7"/>
  <c r="AB265" i="7"/>
  <c r="O266" i="7"/>
  <c r="Q266" i="7" s="1"/>
  <c r="W266" i="7"/>
  <c r="AB266" i="7"/>
  <c r="O267" i="7"/>
  <c r="P267" i="7" s="1"/>
  <c r="W267" i="7"/>
  <c r="AB267" i="7"/>
  <c r="O268" i="7"/>
  <c r="W268" i="7"/>
  <c r="AB268" i="7"/>
  <c r="O269" i="7"/>
  <c r="W269" i="7"/>
  <c r="AB269" i="7"/>
  <c r="O270" i="7"/>
  <c r="P270" i="7" s="1"/>
  <c r="W270" i="7"/>
  <c r="AB270" i="7"/>
  <c r="O271" i="7"/>
  <c r="Q271" i="7" s="1"/>
  <c r="W271" i="7"/>
  <c r="AB271" i="7"/>
  <c r="O272" i="7"/>
  <c r="Q272" i="7" s="1"/>
  <c r="W272" i="7"/>
  <c r="AB272" i="7"/>
  <c r="O273" i="7"/>
  <c r="P273" i="7" s="1"/>
  <c r="W273" i="7"/>
  <c r="AB273" i="7"/>
  <c r="O274" i="7"/>
  <c r="Q274" i="7" s="1"/>
  <c r="W274" i="7"/>
  <c r="AB274" i="7"/>
  <c r="O275" i="7"/>
  <c r="P275" i="7" s="1"/>
  <c r="W275" i="7"/>
  <c r="AB275" i="7"/>
  <c r="O276" i="7"/>
  <c r="W276" i="7"/>
  <c r="AB276" i="7"/>
  <c r="O277" i="7"/>
  <c r="Q277" i="7" s="1"/>
  <c r="W277" i="7"/>
  <c r="AB277" i="7"/>
  <c r="O278" i="7"/>
  <c r="Q278" i="7" s="1"/>
  <c r="W278" i="7"/>
  <c r="AB278" i="7"/>
  <c r="O279" i="7"/>
  <c r="P279" i="7" s="1"/>
  <c r="W279" i="7"/>
  <c r="AB279" i="7"/>
  <c r="O280" i="7"/>
  <c r="P280" i="7" s="1"/>
  <c r="W280" i="7"/>
  <c r="AB280" i="7"/>
  <c r="O281" i="7"/>
  <c r="P281" i="7" s="1"/>
  <c r="W281" i="7"/>
  <c r="AB281" i="7"/>
  <c r="O282" i="7"/>
  <c r="P282" i="7" s="1"/>
  <c r="Q282" i="7"/>
  <c r="W282" i="7"/>
  <c r="AB282" i="7"/>
  <c r="O283" i="7"/>
  <c r="P283" i="7" s="1"/>
  <c r="W283" i="7"/>
  <c r="AB283" i="7"/>
  <c r="O284" i="7"/>
  <c r="W284" i="7"/>
  <c r="AB284" i="7"/>
  <c r="O285" i="7"/>
  <c r="Q285" i="7" s="1"/>
  <c r="W285" i="7"/>
  <c r="AB285" i="7"/>
  <c r="O286" i="7"/>
  <c r="P286" i="7" s="1"/>
  <c r="W286" i="7"/>
  <c r="AB286" i="7"/>
  <c r="O287" i="7"/>
  <c r="P287" i="7" s="1"/>
  <c r="W287" i="7"/>
  <c r="AB287" i="7"/>
  <c r="O288" i="7"/>
  <c r="P288" i="7" s="1"/>
  <c r="W288" i="7"/>
  <c r="AB288" i="7"/>
  <c r="O289" i="7"/>
  <c r="P289" i="7" s="1"/>
  <c r="W289" i="7"/>
  <c r="AB289" i="7"/>
  <c r="O290" i="7"/>
  <c r="P290" i="7" s="1"/>
  <c r="W290" i="7"/>
  <c r="AB290" i="7"/>
  <c r="O291" i="7"/>
  <c r="P291" i="7" s="1"/>
  <c r="W291" i="7"/>
  <c r="AB291" i="7"/>
  <c r="O292" i="7"/>
  <c r="W292" i="7"/>
  <c r="AB292" i="7"/>
  <c r="O293" i="7"/>
  <c r="Q293" i="7" s="1"/>
  <c r="W293" i="7"/>
  <c r="AB293" i="7"/>
  <c r="O294" i="7"/>
  <c r="P294" i="7" s="1"/>
  <c r="W294" i="7"/>
  <c r="AB294" i="7"/>
  <c r="O295" i="7"/>
  <c r="P295" i="7" s="1"/>
  <c r="W295" i="7"/>
  <c r="AB295" i="7"/>
  <c r="O296" i="7"/>
  <c r="Q296" i="7" s="1"/>
  <c r="W296" i="7"/>
  <c r="AB296" i="7"/>
  <c r="O297" i="7"/>
  <c r="P297" i="7" s="1"/>
  <c r="W297" i="7"/>
  <c r="AB297" i="7"/>
  <c r="O298" i="7"/>
  <c r="P298" i="7" s="1"/>
  <c r="W298" i="7"/>
  <c r="AB298" i="7"/>
  <c r="O299" i="7"/>
  <c r="P299" i="7" s="1"/>
  <c r="W299" i="7"/>
  <c r="AB299" i="7"/>
  <c r="O300" i="7"/>
  <c r="W300" i="7"/>
  <c r="AB300" i="7"/>
  <c r="O301" i="7"/>
  <c r="Q301" i="7" s="1"/>
  <c r="W301" i="7"/>
  <c r="AB301" i="7"/>
  <c r="O302" i="7"/>
  <c r="P302" i="7" s="1"/>
  <c r="W302" i="7"/>
  <c r="AB302" i="7"/>
  <c r="O303" i="7"/>
  <c r="P303" i="7" s="1"/>
  <c r="W303" i="7"/>
  <c r="AB303" i="7"/>
  <c r="O304" i="7"/>
  <c r="P304" i="7" s="1"/>
  <c r="W304" i="7"/>
  <c r="AB304" i="7"/>
  <c r="O305" i="7"/>
  <c r="P305" i="7" s="1"/>
  <c r="W305" i="7"/>
  <c r="AB305" i="7"/>
  <c r="O306" i="7"/>
  <c r="Q306" i="7" s="1"/>
  <c r="W306" i="7"/>
  <c r="AB306" i="7"/>
  <c r="O307" i="7"/>
  <c r="P307" i="7" s="1"/>
  <c r="W307" i="7"/>
  <c r="AB307" i="7"/>
  <c r="O308" i="7"/>
  <c r="W308" i="7"/>
  <c r="AB308" i="7"/>
  <c r="O309" i="7"/>
  <c r="W309" i="7"/>
  <c r="AB309" i="7"/>
  <c r="O310" i="7"/>
  <c r="P310" i="7" s="1"/>
  <c r="W310" i="7"/>
  <c r="AB310" i="7"/>
  <c r="O311" i="7"/>
  <c r="P311" i="7" s="1"/>
  <c r="W311" i="7"/>
  <c r="AB311" i="7"/>
  <c r="O312" i="7"/>
  <c r="P312" i="7" s="1"/>
  <c r="W312" i="7"/>
  <c r="AB312" i="7"/>
  <c r="O313" i="7"/>
  <c r="W313" i="7"/>
  <c r="AB313" i="7"/>
  <c r="O314" i="7"/>
  <c r="P314" i="7" s="1"/>
  <c r="W314" i="7"/>
  <c r="AB314" i="7"/>
  <c r="O315" i="7"/>
  <c r="P315" i="7" s="1"/>
  <c r="W315" i="7"/>
  <c r="AB315" i="7"/>
  <c r="O316" i="7"/>
  <c r="W316" i="7"/>
  <c r="AB316" i="7"/>
  <c r="O317" i="7"/>
  <c r="Q317" i="7" s="1"/>
  <c r="W317" i="7"/>
  <c r="AB317" i="7"/>
  <c r="O318" i="7"/>
  <c r="P318" i="7" s="1"/>
  <c r="W318" i="7"/>
  <c r="AB318" i="7"/>
  <c r="O319" i="7"/>
  <c r="P319" i="7" s="1"/>
  <c r="W319" i="7"/>
  <c r="AB319" i="7"/>
  <c r="O320" i="7"/>
  <c r="P320" i="7" s="1"/>
  <c r="W320" i="7"/>
  <c r="AB320" i="7"/>
  <c r="O321" i="7"/>
  <c r="W321" i="7"/>
  <c r="AB321" i="7"/>
  <c r="O322" i="7"/>
  <c r="Q322" i="7" s="1"/>
  <c r="W322" i="7"/>
  <c r="AB322" i="7"/>
  <c r="O323" i="7"/>
  <c r="P323" i="7" s="1"/>
  <c r="W323" i="7"/>
  <c r="AB323" i="7"/>
  <c r="O324" i="7"/>
  <c r="P324" i="7" s="1"/>
  <c r="W324" i="7"/>
  <c r="AB324" i="7"/>
  <c r="O325" i="7"/>
  <c r="W325" i="7"/>
  <c r="AB325" i="7"/>
  <c r="O326" i="7"/>
  <c r="P326" i="7" s="1"/>
  <c r="W326" i="7"/>
  <c r="AB326" i="7"/>
  <c r="O327" i="7"/>
  <c r="P327" i="7" s="1"/>
  <c r="W327" i="7"/>
  <c r="AB327" i="7"/>
  <c r="O328" i="7"/>
  <c r="P328" i="7" s="1"/>
  <c r="W328" i="7"/>
  <c r="AB328" i="7"/>
  <c r="O329" i="7"/>
  <c r="W329" i="7"/>
  <c r="AB329" i="7"/>
  <c r="O330" i="7"/>
  <c r="Q330" i="7" s="1"/>
  <c r="W330" i="7"/>
  <c r="AB330" i="7"/>
  <c r="O331" i="7"/>
  <c r="P331" i="7" s="1"/>
  <c r="W331" i="7"/>
  <c r="AB331" i="7"/>
  <c r="O332" i="7"/>
  <c r="P332" i="7" s="1"/>
  <c r="W332" i="7"/>
  <c r="AB332" i="7"/>
  <c r="O333" i="7"/>
  <c r="W333" i="7"/>
  <c r="AB333" i="7"/>
  <c r="O334" i="7"/>
  <c r="P334" i="7" s="1"/>
  <c r="W334" i="7"/>
  <c r="AB334" i="7"/>
  <c r="O335" i="7"/>
  <c r="P335" i="7" s="1"/>
  <c r="W335" i="7"/>
  <c r="AB335" i="7"/>
  <c r="O336" i="7"/>
  <c r="P336" i="7" s="1"/>
  <c r="W336" i="7"/>
  <c r="AB336" i="7"/>
  <c r="O337" i="7"/>
  <c r="W337" i="7"/>
  <c r="AB337" i="7"/>
  <c r="O338" i="7"/>
  <c r="Q338" i="7" s="1"/>
  <c r="W338" i="7"/>
  <c r="AB338" i="7"/>
  <c r="O339" i="7"/>
  <c r="Q339" i="7" s="1"/>
  <c r="W339" i="7"/>
  <c r="AB339" i="7"/>
  <c r="O340" i="7"/>
  <c r="Q340" i="7" s="1"/>
  <c r="W340" i="7"/>
  <c r="AB340" i="7"/>
  <c r="O341" i="7"/>
  <c r="W341" i="7"/>
  <c r="AB341" i="7"/>
  <c r="O342" i="7"/>
  <c r="Q342" i="7" s="1"/>
  <c r="W342" i="7"/>
  <c r="AB342" i="7"/>
  <c r="O343" i="7"/>
  <c r="P343" i="7" s="1"/>
  <c r="W343" i="7"/>
  <c r="AB343" i="7"/>
  <c r="O344" i="7"/>
  <c r="P344" i="7" s="1"/>
  <c r="W344" i="7"/>
  <c r="AB344" i="7"/>
  <c r="O345" i="7"/>
  <c r="W345" i="7"/>
  <c r="AB345" i="7"/>
  <c r="O346" i="7"/>
  <c r="P346" i="7" s="1"/>
  <c r="W346" i="7"/>
  <c r="AB346" i="7"/>
  <c r="O347" i="7"/>
  <c r="P347" i="7" s="1"/>
  <c r="W347" i="7"/>
  <c r="AB347" i="7"/>
  <c r="O348" i="7"/>
  <c r="P348" i="7" s="1"/>
  <c r="W348" i="7"/>
  <c r="AB348" i="7"/>
  <c r="O349" i="7"/>
  <c r="P349" i="7" s="1"/>
  <c r="Q349" i="7"/>
  <c r="W349" i="7"/>
  <c r="AB349" i="7"/>
  <c r="O350" i="7"/>
  <c r="P350" i="7" s="1"/>
  <c r="W350" i="7"/>
  <c r="AB350" i="7"/>
  <c r="O351" i="7"/>
  <c r="P351" i="7" s="1"/>
  <c r="W351" i="7"/>
  <c r="AB351" i="7"/>
  <c r="O352" i="7"/>
  <c r="P352" i="7" s="1"/>
  <c r="W352" i="7"/>
  <c r="AB352" i="7"/>
  <c r="O353" i="7"/>
  <c r="Q353" i="7" s="1"/>
  <c r="W353" i="7"/>
  <c r="AB353" i="7"/>
  <c r="O354" i="7"/>
  <c r="P354" i="7" s="1"/>
  <c r="W354" i="7"/>
  <c r="AB354" i="7"/>
  <c r="O355" i="7"/>
  <c r="P355" i="7" s="1"/>
  <c r="W355" i="7"/>
  <c r="AB355" i="7"/>
  <c r="O356" i="7"/>
  <c r="Q356" i="7" s="1"/>
  <c r="W356" i="7"/>
  <c r="AB356" i="7"/>
  <c r="O357" i="7"/>
  <c r="P357" i="7" s="1"/>
  <c r="W357" i="7"/>
  <c r="AB357" i="7"/>
  <c r="O358" i="7"/>
  <c r="P358" i="7" s="1"/>
  <c r="W358" i="7"/>
  <c r="AB358" i="7"/>
  <c r="O359" i="7"/>
  <c r="P359" i="7" s="1"/>
  <c r="W359" i="7"/>
  <c r="AB359" i="7"/>
  <c r="O360" i="7"/>
  <c r="P360" i="7" s="1"/>
  <c r="W360" i="7"/>
  <c r="AB360" i="7"/>
  <c r="O361" i="7"/>
  <c r="Q361" i="7" s="1"/>
  <c r="W361" i="7"/>
  <c r="AB361" i="7"/>
  <c r="O362" i="7"/>
  <c r="P362" i="7" s="1"/>
  <c r="W362" i="7"/>
  <c r="AB362" i="7"/>
  <c r="O363" i="7"/>
  <c r="P363" i="7" s="1"/>
  <c r="W363" i="7"/>
  <c r="AB363" i="7"/>
  <c r="O364" i="7"/>
  <c r="P364" i="7" s="1"/>
  <c r="W364" i="7"/>
  <c r="AB364" i="7"/>
  <c r="O365" i="7"/>
  <c r="P365" i="7" s="1"/>
  <c r="W365" i="7"/>
  <c r="AB365" i="7"/>
  <c r="O366" i="7"/>
  <c r="P366" i="7" s="1"/>
  <c r="W366" i="7"/>
  <c r="AB366" i="7"/>
  <c r="O367" i="7"/>
  <c r="P367" i="7" s="1"/>
  <c r="W367" i="7"/>
  <c r="AB367" i="7"/>
  <c r="O368" i="7"/>
  <c r="P368" i="7" s="1"/>
  <c r="W368" i="7"/>
  <c r="AB368" i="7"/>
  <c r="O369" i="7"/>
  <c r="Q369" i="7" s="1"/>
  <c r="W369" i="7"/>
  <c r="AB369" i="7"/>
  <c r="O370" i="7"/>
  <c r="P370" i="7" s="1"/>
  <c r="W370" i="7"/>
  <c r="AB370" i="7"/>
  <c r="O371" i="7"/>
  <c r="P371" i="7" s="1"/>
  <c r="W371" i="7"/>
  <c r="AB371" i="7"/>
  <c r="O372" i="7"/>
  <c r="P372" i="7" s="1"/>
  <c r="W372" i="7"/>
  <c r="AB372" i="7"/>
  <c r="O373" i="7"/>
  <c r="P373" i="7" s="1"/>
  <c r="W373" i="7"/>
  <c r="AB373" i="7"/>
  <c r="O374" i="7"/>
  <c r="P374" i="7" s="1"/>
  <c r="W374" i="7"/>
  <c r="AB374" i="7"/>
  <c r="O375" i="7"/>
  <c r="P375" i="7" s="1"/>
  <c r="W375" i="7"/>
  <c r="AB375" i="7"/>
  <c r="O376" i="7"/>
  <c r="P376" i="7" s="1"/>
  <c r="W376" i="7"/>
  <c r="AB376" i="7"/>
  <c r="O377" i="7"/>
  <c r="W377" i="7"/>
  <c r="AB377" i="7"/>
  <c r="O378" i="7"/>
  <c r="Q378" i="7" s="1"/>
  <c r="W378" i="7"/>
  <c r="AB378" i="7"/>
  <c r="O379" i="7"/>
  <c r="P379" i="7" s="1"/>
  <c r="W379" i="7"/>
  <c r="AB379" i="7"/>
  <c r="O380" i="7"/>
  <c r="P380" i="7" s="1"/>
  <c r="W380" i="7"/>
  <c r="AB380" i="7"/>
  <c r="O381" i="7"/>
  <c r="Q381" i="7" s="1"/>
  <c r="W381" i="7"/>
  <c r="AB381" i="7"/>
  <c r="O382" i="7"/>
  <c r="P382" i="7" s="1"/>
  <c r="W382" i="7"/>
  <c r="AB382" i="7"/>
  <c r="O383" i="7"/>
  <c r="P383" i="7"/>
  <c r="Q383" i="7"/>
  <c r="W383" i="7"/>
  <c r="AB383" i="7"/>
  <c r="O384" i="7"/>
  <c r="P384" i="7" s="1"/>
  <c r="W384" i="7"/>
  <c r="AB384" i="7"/>
  <c r="O385" i="7"/>
  <c r="W385" i="7"/>
  <c r="AB385" i="7"/>
  <c r="O386" i="7"/>
  <c r="P386" i="7" s="1"/>
  <c r="Q386" i="7"/>
  <c r="W386" i="7"/>
  <c r="AB386" i="7"/>
  <c r="O387" i="7"/>
  <c r="P387" i="7" s="1"/>
  <c r="W387" i="7"/>
  <c r="AB387" i="7"/>
  <c r="O388" i="7"/>
  <c r="P388" i="7"/>
  <c r="Q388" i="7"/>
  <c r="W388" i="7"/>
  <c r="AB388" i="7"/>
  <c r="O389" i="7"/>
  <c r="P389" i="7" s="1"/>
  <c r="W389" i="7"/>
  <c r="AB389" i="7"/>
  <c r="O390" i="7"/>
  <c r="P390" i="7" s="1"/>
  <c r="Q390" i="7"/>
  <c r="W390" i="7"/>
  <c r="AB390" i="7"/>
  <c r="O391" i="7"/>
  <c r="P391" i="7" s="1"/>
  <c r="W391" i="7"/>
  <c r="AB391" i="7"/>
  <c r="O392" i="7"/>
  <c r="P392" i="7" s="1"/>
  <c r="W392" i="7"/>
  <c r="AB392" i="7"/>
  <c r="O393" i="7"/>
  <c r="W393" i="7"/>
  <c r="AB393" i="7"/>
  <c r="O394" i="7"/>
  <c r="Q394" i="7" s="1"/>
  <c r="W394" i="7"/>
  <c r="AB394" i="7"/>
  <c r="O395" i="7"/>
  <c r="P395" i="7" s="1"/>
  <c r="W395" i="7"/>
  <c r="AB395" i="7"/>
  <c r="O396" i="7"/>
  <c r="P396" i="7" s="1"/>
  <c r="W396" i="7"/>
  <c r="AB396" i="7"/>
  <c r="O397" i="7"/>
  <c r="P397" i="7" s="1"/>
  <c r="W397" i="7"/>
  <c r="AB397" i="7"/>
  <c r="O398" i="7"/>
  <c r="P398" i="7" s="1"/>
  <c r="W398" i="7"/>
  <c r="AB398" i="7"/>
  <c r="O399" i="7"/>
  <c r="P399" i="7" s="1"/>
  <c r="W399" i="7"/>
  <c r="AB399" i="7"/>
  <c r="O400" i="7"/>
  <c r="P400" i="7" s="1"/>
  <c r="W400" i="7"/>
  <c r="AB400" i="7"/>
  <c r="O401" i="7"/>
  <c r="W401" i="7"/>
  <c r="AB401" i="7"/>
  <c r="O402" i="7"/>
  <c r="Q402" i="7" s="1"/>
  <c r="W402" i="7"/>
  <c r="AB402" i="7"/>
  <c r="O403" i="7"/>
  <c r="P403" i="7" s="1"/>
  <c r="W403" i="7"/>
  <c r="AB403" i="7"/>
  <c r="O404" i="7"/>
  <c r="P404" i="7" s="1"/>
  <c r="W404" i="7"/>
  <c r="AB404" i="7"/>
  <c r="O405" i="7"/>
  <c r="P405" i="7" s="1"/>
  <c r="W405" i="7"/>
  <c r="AB405" i="7"/>
  <c r="O406" i="7"/>
  <c r="Q406" i="7" s="1"/>
  <c r="W406" i="7"/>
  <c r="AB406" i="7"/>
  <c r="O407" i="7"/>
  <c r="P407" i="7" s="1"/>
  <c r="W407" i="7"/>
  <c r="AB407" i="7"/>
  <c r="O408" i="7"/>
  <c r="Q408" i="7" s="1"/>
  <c r="W408" i="7"/>
  <c r="AB408" i="7"/>
  <c r="O409" i="7"/>
  <c r="P409" i="7" s="1"/>
  <c r="W409" i="7"/>
  <c r="AB409" i="7"/>
  <c r="O410" i="7"/>
  <c r="P410" i="7" s="1"/>
  <c r="W410" i="7"/>
  <c r="AB410" i="7"/>
  <c r="O411" i="7"/>
  <c r="P411" i="7" s="1"/>
  <c r="W411" i="7"/>
  <c r="AB411" i="7"/>
  <c r="O412" i="7"/>
  <c r="P412" i="7" s="1"/>
  <c r="W412" i="7"/>
  <c r="AB412" i="7"/>
  <c r="O413" i="7"/>
  <c r="P413" i="7" s="1"/>
  <c r="W413" i="7"/>
  <c r="AB413" i="7"/>
  <c r="O414" i="7"/>
  <c r="P414" i="7" s="1"/>
  <c r="W414" i="7"/>
  <c r="AB414" i="7"/>
  <c r="O415" i="7"/>
  <c r="P415" i="7" s="1"/>
  <c r="W415" i="7"/>
  <c r="AB415" i="7"/>
  <c r="O416" i="7"/>
  <c r="Q416" i="7" s="1"/>
  <c r="W416" i="7"/>
  <c r="AB416" i="7"/>
  <c r="O417" i="7"/>
  <c r="P417" i="7" s="1"/>
  <c r="W417" i="7"/>
  <c r="AB417" i="7"/>
  <c r="O418" i="7"/>
  <c r="P418" i="7" s="1"/>
  <c r="W418" i="7"/>
  <c r="AB418" i="7"/>
  <c r="O419" i="7"/>
  <c r="P419" i="7" s="1"/>
  <c r="W419" i="7"/>
  <c r="AB419" i="7"/>
  <c r="O420" i="7"/>
  <c r="P420" i="7" s="1"/>
  <c r="W420" i="7"/>
  <c r="AB420" i="7"/>
  <c r="O421" i="7"/>
  <c r="P421" i="7" s="1"/>
  <c r="W421" i="7"/>
  <c r="AB421" i="7"/>
  <c r="O422" i="7"/>
  <c r="P422" i="7" s="1"/>
  <c r="W422" i="7"/>
  <c r="AB422" i="7"/>
  <c r="O423" i="7"/>
  <c r="P423" i="7" s="1"/>
  <c r="W423" i="7"/>
  <c r="AB423" i="7"/>
  <c r="O424" i="7"/>
  <c r="Q424" i="7" s="1"/>
  <c r="W424" i="7"/>
  <c r="AB424" i="7"/>
  <c r="O425" i="7"/>
  <c r="P425" i="7" s="1"/>
  <c r="W425" i="7"/>
  <c r="AB425" i="7"/>
  <c r="O426" i="7"/>
  <c r="P426" i="7" s="1"/>
  <c r="W426" i="7"/>
  <c r="AB426" i="7"/>
  <c r="O427" i="7"/>
  <c r="Q427" i="7" s="1"/>
  <c r="W427" i="7"/>
  <c r="AB427" i="7"/>
  <c r="O428" i="7"/>
  <c r="P428" i="7" s="1"/>
  <c r="W428" i="7"/>
  <c r="AB428" i="7"/>
  <c r="O429" i="7"/>
  <c r="P429" i="7" s="1"/>
  <c r="W429" i="7"/>
  <c r="AB429" i="7"/>
  <c r="O430" i="7"/>
  <c r="P430" i="7" s="1"/>
  <c r="Q430" i="7"/>
  <c r="W430" i="7"/>
  <c r="AB430" i="7"/>
  <c r="O431" i="7"/>
  <c r="P431" i="7" s="1"/>
  <c r="W431" i="7"/>
  <c r="AB431" i="7"/>
  <c r="O432" i="7"/>
  <c r="Q432" i="7" s="1"/>
  <c r="P432" i="7"/>
  <c r="W432" i="7"/>
  <c r="AB432" i="7"/>
  <c r="O433" i="7"/>
  <c r="P433" i="7" s="1"/>
  <c r="W433" i="7"/>
  <c r="AB433" i="7"/>
  <c r="O434" i="7"/>
  <c r="P434" i="7" s="1"/>
  <c r="W434" i="7"/>
  <c r="AB434" i="7"/>
  <c r="O435" i="7"/>
  <c r="P435" i="7" s="1"/>
  <c r="W435" i="7"/>
  <c r="AB435" i="7"/>
  <c r="O436" i="7"/>
  <c r="P436" i="7" s="1"/>
  <c r="W436" i="7"/>
  <c r="AB436" i="7"/>
  <c r="O437" i="7"/>
  <c r="P437" i="7" s="1"/>
  <c r="W437" i="7"/>
  <c r="AB437" i="7"/>
  <c r="O438" i="7"/>
  <c r="P438" i="7" s="1"/>
  <c r="W438" i="7"/>
  <c r="AB438" i="7"/>
  <c r="O439" i="7"/>
  <c r="P439" i="7" s="1"/>
  <c r="W439" i="7"/>
  <c r="AB439" i="7"/>
  <c r="O440" i="7"/>
  <c r="P440" i="7" s="1"/>
  <c r="W440" i="7"/>
  <c r="AB440" i="7"/>
  <c r="O441" i="7"/>
  <c r="P441" i="7" s="1"/>
  <c r="W441" i="7"/>
  <c r="AB441" i="7"/>
  <c r="O442" i="7"/>
  <c r="Q442" i="7" s="1"/>
  <c r="W442" i="7"/>
  <c r="AB442" i="7"/>
  <c r="O443" i="7"/>
  <c r="Q443" i="7" s="1"/>
  <c r="W443" i="7"/>
  <c r="AB443" i="7"/>
  <c r="O444" i="7"/>
  <c r="P444" i="7" s="1"/>
  <c r="W444" i="7"/>
  <c r="AB444" i="7"/>
  <c r="O445" i="7"/>
  <c r="P445" i="7" s="1"/>
  <c r="W445" i="7"/>
  <c r="AB445" i="7"/>
  <c r="O446" i="7"/>
  <c r="Q446" i="7" s="1"/>
  <c r="W446" i="7"/>
  <c r="AB446" i="7"/>
  <c r="O447" i="7"/>
  <c r="P447" i="7" s="1"/>
  <c r="W447" i="7"/>
  <c r="AB447" i="7"/>
  <c r="O448" i="7"/>
  <c r="Q448" i="7" s="1"/>
  <c r="W448" i="7"/>
  <c r="AB448" i="7"/>
  <c r="O449" i="7"/>
  <c r="P449" i="7" s="1"/>
  <c r="W449" i="7"/>
  <c r="AB449" i="7"/>
  <c r="O450" i="7"/>
  <c r="Q450" i="7" s="1"/>
  <c r="W450" i="7"/>
  <c r="AB450" i="7"/>
  <c r="O451" i="7"/>
  <c r="P451" i="7" s="1"/>
  <c r="W451" i="7"/>
  <c r="AB451" i="7"/>
  <c r="O452" i="7"/>
  <c r="Q452" i="7" s="1"/>
  <c r="W452" i="7"/>
  <c r="AB452" i="7"/>
  <c r="O453" i="7"/>
  <c r="Q453" i="7" s="1"/>
  <c r="W453" i="7"/>
  <c r="AB453" i="7"/>
  <c r="O454" i="7"/>
  <c r="P454" i="7" s="1"/>
  <c r="W454" i="7"/>
  <c r="AB454" i="7"/>
  <c r="O455" i="7"/>
  <c r="Q455" i="7" s="1"/>
  <c r="W455" i="7"/>
  <c r="AB455" i="7"/>
  <c r="O456" i="7"/>
  <c r="P456" i="7" s="1"/>
  <c r="W456" i="7"/>
  <c r="AB456" i="7"/>
  <c r="O457" i="7"/>
  <c r="P457" i="7" s="1"/>
  <c r="W457" i="7"/>
  <c r="AB457" i="7"/>
  <c r="O458" i="7"/>
  <c r="P458" i="7" s="1"/>
  <c r="W458" i="7"/>
  <c r="AB458" i="7"/>
  <c r="O459" i="7"/>
  <c r="Q459" i="7" s="1"/>
  <c r="W459" i="7"/>
  <c r="AB459" i="7"/>
  <c r="O460" i="7"/>
  <c r="P460" i="7" s="1"/>
  <c r="W460" i="7"/>
  <c r="AB460" i="7"/>
  <c r="O461" i="7"/>
  <c r="P461" i="7" s="1"/>
  <c r="W461" i="7"/>
  <c r="AB461" i="7"/>
  <c r="O462" i="7"/>
  <c r="P462" i="7" s="1"/>
  <c r="W462" i="7"/>
  <c r="AB462" i="7"/>
  <c r="O463" i="7"/>
  <c r="P463" i="7" s="1"/>
  <c r="Q463" i="7"/>
  <c r="W463" i="7"/>
  <c r="AB463" i="7"/>
  <c r="O464" i="7"/>
  <c r="P464" i="7" s="1"/>
  <c r="W464" i="7"/>
  <c r="AB464" i="7"/>
  <c r="O465" i="7"/>
  <c r="P465" i="7" s="1"/>
  <c r="W465" i="7"/>
  <c r="AB465" i="7"/>
  <c r="O466" i="7"/>
  <c r="Q466" i="7" s="1"/>
  <c r="W466" i="7"/>
  <c r="AB466" i="7"/>
  <c r="O467" i="7"/>
  <c r="Q467" i="7" s="1"/>
  <c r="W467" i="7"/>
  <c r="AB467" i="7"/>
  <c r="O468" i="7"/>
  <c r="P468" i="7" s="1"/>
  <c r="Q468" i="7"/>
  <c r="W468" i="7"/>
  <c r="AB468" i="7"/>
  <c r="O469" i="7"/>
  <c r="P469" i="7" s="1"/>
  <c r="W469" i="7"/>
  <c r="AB469" i="7"/>
  <c r="O470" i="7"/>
  <c r="P470" i="7" s="1"/>
  <c r="W470" i="7"/>
  <c r="AB470" i="7"/>
  <c r="O471" i="7"/>
  <c r="Q471" i="7" s="1"/>
  <c r="P471" i="7"/>
  <c r="W471" i="7"/>
  <c r="AB471" i="7"/>
  <c r="O472" i="7"/>
  <c r="P472" i="7" s="1"/>
  <c r="W472" i="7"/>
  <c r="AB472" i="7"/>
  <c r="O473" i="7"/>
  <c r="P473" i="7" s="1"/>
  <c r="W473" i="7"/>
  <c r="AB473" i="7"/>
  <c r="O474" i="7"/>
  <c r="P474" i="7" s="1"/>
  <c r="W474" i="7"/>
  <c r="AB474" i="7"/>
  <c r="O475" i="7"/>
  <c r="P475" i="7" s="1"/>
  <c r="W475" i="7"/>
  <c r="AB475" i="7"/>
  <c r="O476" i="7"/>
  <c r="P476" i="7" s="1"/>
  <c r="W476" i="7"/>
  <c r="AB476" i="7"/>
  <c r="O477" i="7"/>
  <c r="P477" i="7" s="1"/>
  <c r="W477" i="7"/>
  <c r="AB477" i="7"/>
  <c r="O478" i="7"/>
  <c r="P478" i="7" s="1"/>
  <c r="W478" i="7"/>
  <c r="AB478" i="7"/>
  <c r="O479" i="7"/>
  <c r="P479" i="7" s="1"/>
  <c r="W479" i="7"/>
  <c r="AB479" i="7"/>
  <c r="O480" i="7"/>
  <c r="P480" i="7" s="1"/>
  <c r="W480" i="7"/>
  <c r="AB480" i="7"/>
  <c r="O481" i="7"/>
  <c r="P481" i="7" s="1"/>
  <c r="W481" i="7"/>
  <c r="AB481" i="7"/>
  <c r="O482" i="7"/>
  <c r="Q482" i="7" s="1"/>
  <c r="W482" i="7"/>
  <c r="AB482" i="7"/>
  <c r="O483" i="7"/>
  <c r="P483" i="7" s="1"/>
  <c r="W483" i="7"/>
  <c r="AB483" i="7"/>
  <c r="O484" i="7"/>
  <c r="Q484" i="7" s="1"/>
  <c r="W484" i="7"/>
  <c r="AB484" i="7"/>
  <c r="O485" i="7"/>
  <c r="P485" i="7" s="1"/>
  <c r="W485" i="7"/>
  <c r="AB485" i="7"/>
  <c r="O486" i="7"/>
  <c r="P486" i="7" s="1"/>
  <c r="W486" i="7"/>
  <c r="AB486" i="7"/>
  <c r="O487" i="7"/>
  <c r="P487" i="7" s="1"/>
  <c r="W487" i="7"/>
  <c r="AB487" i="7"/>
  <c r="O488" i="7"/>
  <c r="P488" i="7" s="1"/>
  <c r="W488" i="7"/>
  <c r="AB488" i="7"/>
  <c r="O489" i="7"/>
  <c r="P489" i="7" s="1"/>
  <c r="W489" i="7"/>
  <c r="AB489" i="7"/>
  <c r="O490" i="7"/>
  <c r="Q490" i="7" s="1"/>
  <c r="W490" i="7"/>
  <c r="AB490" i="7"/>
  <c r="O491" i="7"/>
  <c r="P491" i="7" s="1"/>
  <c r="W491" i="7"/>
  <c r="AB491" i="7"/>
  <c r="O492" i="7"/>
  <c r="P492" i="7" s="1"/>
  <c r="W492" i="7"/>
  <c r="AB492" i="7"/>
  <c r="O493" i="7"/>
  <c r="P493" i="7" s="1"/>
  <c r="W493" i="7"/>
  <c r="AB493" i="7"/>
  <c r="O494" i="7"/>
  <c r="P494" i="7" s="1"/>
  <c r="W494" i="7"/>
  <c r="AB494" i="7"/>
  <c r="O495" i="7"/>
  <c r="P495" i="7" s="1"/>
  <c r="W495" i="7"/>
  <c r="AB495" i="7"/>
  <c r="O496" i="7"/>
  <c r="P496" i="7" s="1"/>
  <c r="W496" i="7"/>
  <c r="AB496" i="7"/>
  <c r="O497" i="7"/>
  <c r="P497" i="7" s="1"/>
  <c r="W497" i="7"/>
  <c r="AB497" i="7"/>
  <c r="O498" i="7"/>
  <c r="P498" i="7" s="1"/>
  <c r="W498" i="7"/>
  <c r="AB498" i="7"/>
  <c r="O499" i="7"/>
  <c r="Q499" i="7" s="1"/>
  <c r="W499" i="7"/>
  <c r="AB499" i="7"/>
  <c r="O500" i="7"/>
  <c r="P500" i="7" s="1"/>
  <c r="W500" i="7"/>
  <c r="AB500" i="7"/>
  <c r="O501" i="7"/>
  <c r="Q501" i="7" s="1"/>
  <c r="W501" i="7"/>
  <c r="AB501" i="7"/>
  <c r="O502" i="7"/>
  <c r="P502" i="7" s="1"/>
  <c r="W502" i="7"/>
  <c r="AB502" i="7"/>
  <c r="O503" i="7"/>
  <c r="P503" i="7" s="1"/>
  <c r="W503" i="7"/>
  <c r="AB503" i="7"/>
  <c r="O504" i="7"/>
  <c r="P504" i="7" s="1"/>
  <c r="W504" i="7"/>
  <c r="AB504" i="7"/>
  <c r="O505" i="7"/>
  <c r="P505" i="7" s="1"/>
  <c r="W505" i="7"/>
  <c r="AB505" i="7"/>
  <c r="O506" i="7"/>
  <c r="Q506" i="7" s="1"/>
  <c r="W506" i="7"/>
  <c r="AB506" i="7"/>
  <c r="O507" i="7"/>
  <c r="P507" i="7" s="1"/>
  <c r="W507" i="7"/>
  <c r="AB507" i="7"/>
  <c r="O508" i="7"/>
  <c r="Q508" i="7" s="1"/>
  <c r="W508" i="7"/>
  <c r="AB508" i="7"/>
  <c r="O509" i="7"/>
  <c r="Q509" i="7" s="1"/>
  <c r="W509" i="7"/>
  <c r="AB509" i="7"/>
  <c r="O510" i="7"/>
  <c r="Q510" i="7" s="1"/>
  <c r="W510" i="7"/>
  <c r="AB510" i="7"/>
  <c r="O511" i="7"/>
  <c r="P511" i="7" s="1"/>
  <c r="W511" i="7"/>
  <c r="AB511" i="7"/>
  <c r="O512" i="7"/>
  <c r="Q512" i="7" s="1"/>
  <c r="W512" i="7"/>
  <c r="AB512" i="7"/>
  <c r="O513" i="7"/>
  <c r="P513" i="7" s="1"/>
  <c r="W513" i="7"/>
  <c r="AB513" i="7"/>
  <c r="O514" i="7"/>
  <c r="P514" i="7" s="1"/>
  <c r="W514" i="7"/>
  <c r="AB514" i="7"/>
  <c r="O515" i="7"/>
  <c r="P515" i="7" s="1"/>
  <c r="W515" i="7"/>
  <c r="AB515" i="7"/>
  <c r="O516" i="7"/>
  <c r="P516" i="7" s="1"/>
  <c r="W516" i="7"/>
  <c r="AB516" i="7"/>
  <c r="O517" i="7"/>
  <c r="P517" i="7" s="1"/>
  <c r="W517" i="7"/>
  <c r="AB517" i="7"/>
  <c r="O518" i="7"/>
  <c r="P518" i="7" s="1"/>
  <c r="W518" i="7"/>
  <c r="AB518" i="7"/>
  <c r="O519" i="7"/>
  <c r="P519" i="7" s="1"/>
  <c r="W519" i="7"/>
  <c r="AB519" i="7"/>
  <c r="O520" i="7"/>
  <c r="P520" i="7" s="1"/>
  <c r="W520" i="7"/>
  <c r="AB520" i="7"/>
  <c r="O521" i="7"/>
  <c r="Q521" i="7" s="1"/>
  <c r="W521" i="7"/>
  <c r="AB521" i="7"/>
  <c r="O522" i="7"/>
  <c r="P522" i="7" s="1"/>
  <c r="W522" i="7"/>
  <c r="AB522" i="7"/>
  <c r="O523" i="7"/>
  <c r="P523" i="7" s="1"/>
  <c r="W523" i="7"/>
  <c r="AB523" i="7"/>
  <c r="O524" i="7"/>
  <c r="P524" i="7" s="1"/>
  <c r="W524" i="7"/>
  <c r="AB524" i="7"/>
  <c r="O525" i="7"/>
  <c r="P525" i="7" s="1"/>
  <c r="W525" i="7"/>
  <c r="AB525" i="7"/>
  <c r="O526" i="7"/>
  <c r="P526" i="7" s="1"/>
  <c r="W526" i="7"/>
  <c r="AB526" i="7"/>
  <c r="O527" i="7"/>
  <c r="P527" i="7" s="1"/>
  <c r="W527" i="7"/>
  <c r="AB527" i="7"/>
  <c r="O528" i="7"/>
  <c r="P528" i="7" s="1"/>
  <c r="W528" i="7"/>
  <c r="AB528" i="7"/>
  <c r="O529" i="7"/>
  <c r="Q529" i="7" s="1"/>
  <c r="W529" i="7"/>
  <c r="AB529" i="7"/>
  <c r="O530" i="7"/>
  <c r="Q530" i="7" s="1"/>
  <c r="W530" i="7"/>
  <c r="AB530" i="7"/>
  <c r="O531" i="7"/>
  <c r="P531" i="7" s="1"/>
  <c r="W531" i="7"/>
  <c r="AB531" i="7"/>
  <c r="O532" i="7"/>
  <c r="Q532" i="7" s="1"/>
  <c r="W532" i="7"/>
  <c r="AB532" i="7"/>
  <c r="O533" i="7"/>
  <c r="P533" i="7" s="1"/>
  <c r="W533" i="7"/>
  <c r="AB533" i="7"/>
  <c r="O534" i="7"/>
  <c r="P534" i="7" s="1"/>
  <c r="W534" i="7"/>
  <c r="AB534" i="7"/>
  <c r="O535" i="7"/>
  <c r="P535" i="7" s="1"/>
  <c r="W535" i="7"/>
  <c r="AB535" i="7"/>
  <c r="O536" i="7"/>
  <c r="P536" i="7" s="1"/>
  <c r="W536" i="7"/>
  <c r="AB536" i="7"/>
  <c r="O537" i="7"/>
  <c r="Q537" i="7" s="1"/>
  <c r="W537" i="7"/>
  <c r="AB537" i="7"/>
  <c r="O538" i="7"/>
  <c r="P538" i="7" s="1"/>
  <c r="W538" i="7"/>
  <c r="AB538" i="7"/>
  <c r="O539" i="7"/>
  <c r="P539" i="7" s="1"/>
  <c r="W539" i="7"/>
  <c r="AB539" i="7"/>
  <c r="O540" i="7"/>
  <c r="P540" i="7" s="1"/>
  <c r="W540" i="7"/>
  <c r="AB540" i="7"/>
  <c r="O541" i="7"/>
  <c r="P541" i="7" s="1"/>
  <c r="Q541" i="7"/>
  <c r="W541" i="7"/>
  <c r="AB541" i="7"/>
  <c r="O542" i="7"/>
  <c r="P542" i="7" s="1"/>
  <c r="W542" i="7"/>
  <c r="AB542" i="7"/>
  <c r="O543" i="7"/>
  <c r="P543" i="7" s="1"/>
  <c r="W543" i="7"/>
  <c r="AB543" i="7"/>
  <c r="O544" i="7"/>
  <c r="P544" i="7" s="1"/>
  <c r="W544" i="7"/>
  <c r="AB544" i="7"/>
  <c r="O545" i="7"/>
  <c r="Q545" i="7" s="1"/>
  <c r="W545" i="7"/>
  <c r="AB545" i="7"/>
  <c r="O546" i="7"/>
  <c r="P546" i="7" s="1"/>
  <c r="W546" i="7"/>
  <c r="AB546" i="7"/>
  <c r="O547" i="7"/>
  <c r="Q547" i="7" s="1"/>
  <c r="W547" i="7"/>
  <c r="AB547" i="7"/>
  <c r="O548" i="7"/>
  <c r="P548" i="7" s="1"/>
  <c r="W548" i="7"/>
  <c r="AB548" i="7"/>
  <c r="O549" i="7"/>
  <c r="P549" i="7" s="1"/>
  <c r="W549" i="7"/>
  <c r="AB549" i="7"/>
  <c r="O550" i="7"/>
  <c r="Q550" i="7" s="1"/>
  <c r="W550" i="7"/>
  <c r="AB550" i="7"/>
  <c r="O551" i="7"/>
  <c r="P551" i="7" s="1"/>
  <c r="W551" i="7"/>
  <c r="AB551" i="7"/>
  <c r="O552" i="7"/>
  <c r="P552" i="7" s="1"/>
  <c r="W552" i="7"/>
  <c r="AB552" i="7"/>
  <c r="O553" i="7"/>
  <c r="P553" i="7" s="1"/>
  <c r="W553" i="7"/>
  <c r="AB553" i="7"/>
  <c r="O554" i="7"/>
  <c r="P554" i="7" s="1"/>
  <c r="W554" i="7"/>
  <c r="AB554" i="7"/>
  <c r="O555" i="7"/>
  <c r="Q555" i="7" s="1"/>
  <c r="W555" i="7"/>
  <c r="AB555" i="7"/>
  <c r="O556" i="7"/>
  <c r="P556" i="7" s="1"/>
  <c r="W556" i="7"/>
  <c r="AB556" i="7"/>
  <c r="O557" i="7"/>
  <c r="P557" i="7" s="1"/>
  <c r="W557" i="7"/>
  <c r="AB557" i="7"/>
  <c r="O558" i="7"/>
  <c r="Q558" i="7" s="1"/>
  <c r="W558" i="7"/>
  <c r="AB558" i="7"/>
  <c r="O559" i="7"/>
  <c r="P559" i="7" s="1"/>
  <c r="W559" i="7"/>
  <c r="AB559" i="7"/>
  <c r="O560" i="7"/>
  <c r="P560" i="7" s="1"/>
  <c r="W560" i="7"/>
  <c r="AB560" i="7"/>
  <c r="O561" i="7"/>
  <c r="Q561" i="7" s="1"/>
  <c r="W561" i="7"/>
  <c r="AB561" i="7"/>
  <c r="O562" i="7"/>
  <c r="P562" i="7" s="1"/>
  <c r="W562" i="7"/>
  <c r="AB562" i="7"/>
  <c r="O563" i="7"/>
  <c r="Q563" i="7" s="1"/>
  <c r="W563" i="7"/>
  <c r="AB563" i="7"/>
  <c r="O564" i="7"/>
  <c r="P564" i="7" s="1"/>
  <c r="W564" i="7"/>
  <c r="AB564" i="7"/>
  <c r="O565" i="7"/>
  <c r="P565" i="7" s="1"/>
  <c r="W565" i="7"/>
  <c r="AB565" i="7"/>
  <c r="O566" i="7"/>
  <c r="P566" i="7" s="1"/>
  <c r="Q566" i="7"/>
  <c r="W566" i="7"/>
  <c r="AB566" i="7"/>
  <c r="O567" i="7"/>
  <c r="P567" i="7" s="1"/>
  <c r="W567" i="7"/>
  <c r="AB567" i="7"/>
  <c r="O568" i="7"/>
  <c r="Q568" i="7" s="1"/>
  <c r="P568" i="7"/>
  <c r="W568" i="7"/>
  <c r="AB568" i="7"/>
  <c r="O569" i="7"/>
  <c r="P569" i="7" s="1"/>
  <c r="W569" i="7"/>
  <c r="AB569" i="7"/>
  <c r="O570" i="7"/>
  <c r="P570" i="7" s="1"/>
  <c r="W570" i="7"/>
  <c r="AB570" i="7"/>
  <c r="O571" i="7"/>
  <c r="Q571" i="7" s="1"/>
  <c r="W571" i="7"/>
  <c r="AB571" i="7"/>
  <c r="O572" i="7"/>
  <c r="P572" i="7" s="1"/>
  <c r="Q572" i="7"/>
  <c r="W572" i="7"/>
  <c r="AB572" i="7"/>
  <c r="O573" i="7"/>
  <c r="P573" i="7" s="1"/>
  <c r="W573" i="7"/>
  <c r="AB573" i="7"/>
  <c r="O574" i="7"/>
  <c r="P574" i="7" s="1"/>
  <c r="Q574" i="7"/>
  <c r="W574" i="7"/>
  <c r="AB574" i="7"/>
  <c r="O575" i="7"/>
  <c r="P575" i="7" s="1"/>
  <c r="Q575" i="7"/>
  <c r="W575" i="7"/>
  <c r="AB575" i="7"/>
  <c r="O576" i="7"/>
  <c r="Q576" i="7" s="1"/>
  <c r="P576" i="7"/>
  <c r="W576" i="7"/>
  <c r="AB576" i="7"/>
  <c r="O577" i="7"/>
  <c r="Q577" i="7" s="1"/>
  <c r="P577" i="7"/>
  <c r="W577" i="7"/>
  <c r="AB577" i="7"/>
  <c r="O578" i="7"/>
  <c r="P578" i="7" s="1"/>
  <c r="W578" i="7"/>
  <c r="AB578" i="7"/>
  <c r="O579" i="7"/>
  <c r="Q579" i="7" s="1"/>
  <c r="W579" i="7"/>
  <c r="AB579" i="7"/>
  <c r="O580" i="7"/>
  <c r="P580" i="7" s="1"/>
  <c r="W580" i="7"/>
  <c r="AB580" i="7"/>
  <c r="O581" i="7"/>
  <c r="P581" i="7" s="1"/>
  <c r="W581" i="7"/>
  <c r="AB581" i="7"/>
  <c r="O582" i="7"/>
  <c r="P582" i="7" s="1"/>
  <c r="W582" i="7"/>
  <c r="AB582" i="7"/>
  <c r="O583" i="7"/>
  <c r="P583" i="7" s="1"/>
  <c r="W583" i="7"/>
  <c r="AB583" i="7"/>
  <c r="O584" i="7"/>
  <c r="Q584" i="7" s="1"/>
  <c r="W584" i="7"/>
  <c r="AB584" i="7"/>
  <c r="O585" i="7"/>
  <c r="P585" i="7" s="1"/>
  <c r="W585" i="7"/>
  <c r="AB585" i="7"/>
  <c r="O586" i="7"/>
  <c r="P586" i="7" s="1"/>
  <c r="W586" i="7"/>
  <c r="AB586" i="7"/>
  <c r="O587" i="7"/>
  <c r="Q587" i="7" s="1"/>
  <c r="W587" i="7"/>
  <c r="AB587" i="7"/>
  <c r="O588" i="7"/>
  <c r="P588" i="7" s="1"/>
  <c r="W588" i="7"/>
  <c r="AB588" i="7"/>
  <c r="O589" i="7"/>
  <c r="P589" i="7" s="1"/>
  <c r="W589" i="7"/>
  <c r="AB589" i="7"/>
  <c r="O590" i="7"/>
  <c r="Q590" i="7" s="1"/>
  <c r="W590" i="7"/>
  <c r="AB590" i="7"/>
  <c r="O591" i="7"/>
  <c r="P591" i="7" s="1"/>
  <c r="W591" i="7"/>
  <c r="AB591" i="7"/>
  <c r="O592" i="7"/>
  <c r="Q592" i="7" s="1"/>
  <c r="W592" i="7"/>
  <c r="AB592" i="7"/>
  <c r="O593" i="7"/>
  <c r="P593" i="7" s="1"/>
  <c r="W593" i="7"/>
  <c r="AB593" i="7"/>
  <c r="O594" i="7"/>
  <c r="P594" i="7" s="1"/>
  <c r="W594" i="7"/>
  <c r="AB594" i="7"/>
  <c r="O595" i="7"/>
  <c r="Q595" i="7" s="1"/>
  <c r="W595" i="7"/>
  <c r="AB595" i="7"/>
  <c r="O596" i="7"/>
  <c r="P596" i="7" s="1"/>
  <c r="W596" i="7"/>
  <c r="AB596" i="7"/>
  <c r="O597" i="7"/>
  <c r="P597" i="7" s="1"/>
  <c r="W597" i="7"/>
  <c r="AB597" i="7"/>
  <c r="O598" i="7"/>
  <c r="Q598" i="7" s="1"/>
  <c r="W598" i="7"/>
  <c r="AB598" i="7"/>
  <c r="O599" i="7"/>
  <c r="P599" i="7" s="1"/>
  <c r="W599" i="7"/>
  <c r="AB599" i="7"/>
  <c r="O600" i="7"/>
  <c r="Q600" i="7" s="1"/>
  <c r="W600" i="7"/>
  <c r="AB600" i="7"/>
  <c r="O601" i="7"/>
  <c r="P601" i="7" s="1"/>
  <c r="W601" i="7"/>
  <c r="AB601" i="7"/>
  <c r="O602" i="7"/>
  <c r="P602" i="7" s="1"/>
  <c r="W602" i="7"/>
  <c r="AB602" i="7"/>
  <c r="O603" i="7"/>
  <c r="P603" i="7" s="1"/>
  <c r="W603" i="7"/>
  <c r="AB603" i="7"/>
  <c r="O604" i="7"/>
  <c r="P604" i="7" s="1"/>
  <c r="W604" i="7"/>
  <c r="AB604" i="7"/>
  <c r="O605" i="7"/>
  <c r="P605" i="7" s="1"/>
  <c r="W605" i="7"/>
  <c r="AB605" i="7"/>
  <c r="O606" i="7"/>
  <c r="P606" i="7" s="1"/>
  <c r="W606" i="7"/>
  <c r="AB606" i="7"/>
  <c r="O607" i="7"/>
  <c r="P607" i="7" s="1"/>
  <c r="W607" i="7"/>
  <c r="AB607" i="7"/>
  <c r="O608" i="7"/>
  <c r="P608" i="7" s="1"/>
  <c r="W608" i="7"/>
  <c r="AB608" i="7"/>
  <c r="O609" i="7"/>
  <c r="P609" i="7" s="1"/>
  <c r="Q609" i="7"/>
  <c r="W609" i="7"/>
  <c r="AB609" i="7"/>
  <c r="O610" i="7"/>
  <c r="P610" i="7" s="1"/>
  <c r="W610" i="7"/>
  <c r="AB610" i="7"/>
  <c r="O611" i="7"/>
  <c r="Q611" i="7" s="1"/>
  <c r="W611" i="7"/>
  <c r="AB611" i="7"/>
  <c r="O612" i="7"/>
  <c r="P612" i="7" s="1"/>
  <c r="W612" i="7"/>
  <c r="AB612" i="7"/>
  <c r="O613" i="7"/>
  <c r="P613" i="7" s="1"/>
  <c r="W613" i="7"/>
  <c r="AB613" i="7"/>
  <c r="O614" i="7"/>
  <c r="P614" i="7" s="1"/>
  <c r="W614" i="7"/>
  <c r="AB614" i="7"/>
  <c r="O615" i="7"/>
  <c r="P615" i="7" s="1"/>
  <c r="W615" i="7"/>
  <c r="AB615" i="7"/>
  <c r="O616" i="7"/>
  <c r="P616" i="7" s="1"/>
  <c r="W616" i="7"/>
  <c r="AB616" i="7"/>
  <c r="O617" i="7"/>
  <c r="P617" i="7" s="1"/>
  <c r="W617" i="7"/>
  <c r="AB617" i="7"/>
  <c r="O618" i="7"/>
  <c r="W618" i="7"/>
  <c r="AB618" i="7"/>
  <c r="O619" i="7"/>
  <c r="Q619" i="7" s="1"/>
  <c r="W619" i="7"/>
  <c r="AB619" i="7"/>
  <c r="O620" i="7"/>
  <c r="P620" i="7" s="1"/>
  <c r="W620" i="7"/>
  <c r="AB620" i="7"/>
  <c r="O621" i="7"/>
  <c r="Q621" i="7" s="1"/>
  <c r="W621" i="7"/>
  <c r="AB621" i="7"/>
  <c r="O622" i="7"/>
  <c r="P622" i="7" s="1"/>
  <c r="W622" i="7"/>
  <c r="AB622" i="7"/>
  <c r="O623" i="7"/>
  <c r="P623" i="7" s="1"/>
  <c r="W623" i="7"/>
  <c r="AB623" i="7"/>
  <c r="O624" i="7"/>
  <c r="Q624" i="7" s="1"/>
  <c r="W624" i="7"/>
  <c r="AB624" i="7"/>
  <c r="O625" i="7"/>
  <c r="P625" i="7" s="1"/>
  <c r="W625" i="7"/>
  <c r="AB625" i="7"/>
  <c r="O626" i="7"/>
  <c r="P626" i="7" s="1"/>
  <c r="W626" i="7"/>
  <c r="AB626" i="7"/>
  <c r="O627" i="7"/>
  <c r="Q627" i="7" s="1"/>
  <c r="W627" i="7"/>
  <c r="AB627" i="7"/>
  <c r="O628" i="7"/>
  <c r="Q628" i="7" s="1"/>
  <c r="W628" i="7"/>
  <c r="AB628" i="7"/>
  <c r="O629" i="7"/>
  <c r="Q629" i="7" s="1"/>
  <c r="W629" i="7"/>
  <c r="AB629" i="7"/>
  <c r="O630" i="7"/>
  <c r="Q630" i="7" s="1"/>
  <c r="W630" i="7"/>
  <c r="AB630" i="7"/>
  <c r="O631" i="7"/>
  <c r="P631" i="7" s="1"/>
  <c r="W631" i="7"/>
  <c r="AB631" i="7"/>
  <c r="O632" i="7"/>
  <c r="P632" i="7" s="1"/>
  <c r="W632" i="7"/>
  <c r="AB632" i="7"/>
  <c r="O633" i="7"/>
  <c r="P633" i="7" s="1"/>
  <c r="W633" i="7"/>
  <c r="AB633" i="7"/>
  <c r="O634" i="7"/>
  <c r="P634" i="7" s="1"/>
  <c r="W634" i="7"/>
  <c r="AB634" i="7"/>
  <c r="O635" i="7"/>
  <c r="Q635" i="7" s="1"/>
  <c r="W635" i="7"/>
  <c r="AB635" i="7"/>
  <c r="O636" i="7"/>
  <c r="Q636" i="7" s="1"/>
  <c r="W636" i="7"/>
  <c r="AB636" i="7"/>
  <c r="O637" i="7"/>
  <c r="Q637" i="7" s="1"/>
  <c r="P637" i="7"/>
  <c r="W637" i="7"/>
  <c r="AB637" i="7"/>
  <c r="O638" i="7"/>
  <c r="P638" i="7" s="1"/>
  <c r="W638" i="7"/>
  <c r="AB638" i="7"/>
  <c r="O639" i="7"/>
  <c r="P639" i="7" s="1"/>
  <c r="W639" i="7"/>
  <c r="AB639" i="7"/>
  <c r="O640" i="7"/>
  <c r="P640" i="7" s="1"/>
  <c r="W640" i="7"/>
  <c r="AB640" i="7"/>
  <c r="O641" i="7"/>
  <c r="P641" i="7" s="1"/>
  <c r="W641" i="7"/>
  <c r="AB641" i="7"/>
  <c r="O642" i="7"/>
  <c r="Q642" i="7" s="1"/>
  <c r="W642" i="7"/>
  <c r="AB642" i="7"/>
  <c r="O643" i="7"/>
  <c r="P643" i="7" s="1"/>
  <c r="W643" i="7"/>
  <c r="AB643" i="7"/>
  <c r="O644" i="7"/>
  <c r="Q644" i="7" s="1"/>
  <c r="W644" i="7"/>
  <c r="AB644" i="7"/>
  <c r="O645" i="7"/>
  <c r="P645" i="7" s="1"/>
  <c r="W645" i="7"/>
  <c r="AB645" i="7"/>
  <c r="O646" i="7"/>
  <c r="P646" i="7" s="1"/>
  <c r="W646" i="7"/>
  <c r="AB646" i="7"/>
  <c r="O647" i="7"/>
  <c r="P647" i="7" s="1"/>
  <c r="W647" i="7"/>
  <c r="AB647" i="7"/>
  <c r="O648" i="7"/>
  <c r="P648" i="7" s="1"/>
  <c r="W648" i="7"/>
  <c r="AB648" i="7"/>
  <c r="O649" i="7"/>
  <c r="Q649" i="7" s="1"/>
  <c r="W649" i="7"/>
  <c r="AB649" i="7"/>
  <c r="O650" i="7"/>
  <c r="P650" i="7" s="1"/>
  <c r="W650" i="7"/>
  <c r="AB650" i="7"/>
  <c r="O651" i="7"/>
  <c r="P651" i="7" s="1"/>
  <c r="W651" i="7"/>
  <c r="AB651" i="7"/>
  <c r="O652" i="7"/>
  <c r="P652" i="7" s="1"/>
  <c r="Q652" i="7"/>
  <c r="W652" i="7"/>
  <c r="AB652" i="7"/>
  <c r="O653" i="7"/>
  <c r="Q653" i="7" s="1"/>
  <c r="W653" i="7"/>
  <c r="AB653" i="7"/>
  <c r="O654" i="7"/>
  <c r="P654" i="7" s="1"/>
  <c r="W654" i="7"/>
  <c r="AB654" i="7"/>
  <c r="O655" i="7"/>
  <c r="P655" i="7" s="1"/>
  <c r="W655" i="7"/>
  <c r="AB655" i="7"/>
  <c r="O656" i="7"/>
  <c r="P656" i="7" s="1"/>
  <c r="W656" i="7"/>
  <c r="AB656" i="7"/>
  <c r="O657" i="7"/>
  <c r="Q657" i="7" s="1"/>
  <c r="W657" i="7"/>
  <c r="AB657" i="7"/>
  <c r="O658" i="7"/>
  <c r="P658" i="7" s="1"/>
  <c r="W658" i="7"/>
  <c r="AB658" i="7"/>
  <c r="O659" i="7"/>
  <c r="P659" i="7" s="1"/>
  <c r="W659" i="7"/>
  <c r="AB659" i="7"/>
  <c r="O660" i="7"/>
  <c r="Q660" i="7" s="1"/>
  <c r="W660" i="7"/>
  <c r="AB660" i="7"/>
  <c r="O661" i="7"/>
  <c r="P661" i="7" s="1"/>
  <c r="W661" i="7"/>
  <c r="AB661" i="7"/>
  <c r="O662" i="7"/>
  <c r="P662" i="7" s="1"/>
  <c r="W662" i="7"/>
  <c r="AB662" i="7"/>
  <c r="O663" i="7"/>
  <c r="P663" i="7" s="1"/>
  <c r="W663" i="7"/>
  <c r="AB663" i="7"/>
  <c r="O664" i="7"/>
  <c r="P664" i="7" s="1"/>
  <c r="W664" i="7"/>
  <c r="AB664" i="7"/>
  <c r="O665" i="7"/>
  <c r="P665" i="7" s="1"/>
  <c r="W665" i="7"/>
  <c r="AB665" i="7"/>
  <c r="O666" i="7"/>
  <c r="P666" i="7" s="1"/>
  <c r="W666" i="7"/>
  <c r="AB666" i="7"/>
  <c r="O667" i="7"/>
  <c r="P667" i="7" s="1"/>
  <c r="W667" i="7"/>
  <c r="AB667" i="7"/>
  <c r="O668" i="7"/>
  <c r="Q668" i="7" s="1"/>
  <c r="W668" i="7"/>
  <c r="AB668" i="7"/>
  <c r="O669" i="7"/>
  <c r="P669" i="7" s="1"/>
  <c r="W669" i="7"/>
  <c r="AB669" i="7"/>
  <c r="O670" i="7"/>
  <c r="Q670" i="7" s="1"/>
  <c r="W670" i="7"/>
  <c r="AB670" i="7"/>
  <c r="O671" i="7"/>
  <c r="P671" i="7" s="1"/>
  <c r="W671" i="7"/>
  <c r="AB671" i="7"/>
  <c r="O672" i="7"/>
  <c r="P672" i="7" s="1"/>
  <c r="W672" i="7"/>
  <c r="AB672" i="7"/>
  <c r="O673" i="7"/>
  <c r="P673" i="7" s="1"/>
  <c r="W673" i="7"/>
  <c r="AB673" i="7"/>
  <c r="AB674" i="7"/>
  <c r="W674" i="7"/>
  <c r="O674" i="7"/>
  <c r="AB674" i="3"/>
  <c r="W674" i="3"/>
  <c r="O674" i="3"/>
  <c r="Q674" i="3" s="1"/>
  <c r="AB673" i="3"/>
  <c r="W673" i="3"/>
  <c r="O673" i="3"/>
  <c r="Q673" i="3" s="1"/>
  <c r="AB672" i="3"/>
  <c r="W672" i="3"/>
  <c r="O672" i="3"/>
  <c r="Q672" i="3" s="1"/>
  <c r="AB671" i="3"/>
  <c r="W671" i="3"/>
  <c r="O671" i="3"/>
  <c r="Q671" i="3" s="1"/>
  <c r="AB670" i="3"/>
  <c r="W670" i="3"/>
  <c r="O670" i="3"/>
  <c r="P670" i="3" s="1"/>
  <c r="AB669" i="3"/>
  <c r="W669" i="3"/>
  <c r="O669" i="3"/>
  <c r="P669" i="3" s="1"/>
  <c r="AB668" i="3"/>
  <c r="W668" i="3"/>
  <c r="O668" i="3"/>
  <c r="Q668" i="3" s="1"/>
  <c r="AB3" i="3"/>
  <c r="AB667" i="3"/>
  <c r="AB666" i="3"/>
  <c r="AB665" i="3"/>
  <c r="AB664" i="3"/>
  <c r="AB663" i="3"/>
  <c r="AB662" i="3"/>
  <c r="AB661" i="3"/>
  <c r="AB660" i="3"/>
  <c r="AB659" i="3"/>
  <c r="AB658" i="3"/>
  <c r="AB657" i="3"/>
  <c r="AB656" i="3"/>
  <c r="AB655" i="3"/>
  <c r="AB654" i="3"/>
  <c r="AB653" i="3"/>
  <c r="AB652" i="3"/>
  <c r="AB651" i="3"/>
  <c r="AB650" i="3"/>
  <c r="AB649" i="3"/>
  <c r="AB648" i="3"/>
  <c r="AB647" i="3"/>
  <c r="AB646" i="3"/>
  <c r="AB645" i="3"/>
  <c r="AB644" i="3"/>
  <c r="AB643" i="3"/>
  <c r="AB642" i="3"/>
  <c r="AB641" i="3"/>
  <c r="AB640" i="3"/>
  <c r="AB639" i="3"/>
  <c r="AB638" i="3"/>
  <c r="AB637" i="3"/>
  <c r="AB636" i="3"/>
  <c r="AB635" i="3"/>
  <c r="AB634" i="3"/>
  <c r="AB633" i="3"/>
  <c r="AB632" i="3"/>
  <c r="AB631" i="3"/>
  <c r="AB630" i="3"/>
  <c r="AB629" i="3"/>
  <c r="AB628" i="3"/>
  <c r="AB627" i="3"/>
  <c r="AB626" i="3"/>
  <c r="AB625" i="3"/>
  <c r="AB624" i="3"/>
  <c r="AB623" i="3"/>
  <c r="AB622" i="3"/>
  <c r="AB621" i="3"/>
  <c r="AB620" i="3"/>
  <c r="AB619" i="3"/>
  <c r="AB618" i="3"/>
  <c r="AB617" i="3"/>
  <c r="AB616" i="3"/>
  <c r="AB615" i="3"/>
  <c r="AB614" i="3"/>
  <c r="AB613" i="3"/>
  <c r="AB612" i="3"/>
  <c r="AB611" i="3"/>
  <c r="AB610" i="3"/>
  <c r="AB609" i="3"/>
  <c r="AB608" i="3"/>
  <c r="AB607" i="3"/>
  <c r="AB606" i="3"/>
  <c r="AB605" i="3"/>
  <c r="AB604" i="3"/>
  <c r="AB603" i="3"/>
  <c r="AB602" i="3"/>
  <c r="AB601" i="3"/>
  <c r="AB600" i="3"/>
  <c r="AB599" i="3"/>
  <c r="AB598" i="3"/>
  <c r="AB597" i="3"/>
  <c r="AB596" i="3"/>
  <c r="AB595" i="3"/>
  <c r="AB594" i="3"/>
  <c r="AB593" i="3"/>
  <c r="AB592" i="3"/>
  <c r="AB591" i="3"/>
  <c r="AB590" i="3"/>
  <c r="AB589" i="3"/>
  <c r="AB588" i="3"/>
  <c r="AB587" i="3"/>
  <c r="AB586" i="3"/>
  <c r="AB585" i="3"/>
  <c r="AB584" i="3"/>
  <c r="AB583" i="3"/>
  <c r="AB582" i="3"/>
  <c r="AB581" i="3"/>
  <c r="AB580" i="3"/>
  <c r="AB579" i="3"/>
  <c r="AB578" i="3"/>
  <c r="AB577" i="3"/>
  <c r="AB576" i="3"/>
  <c r="AB575" i="3"/>
  <c r="AB574" i="3"/>
  <c r="AB573" i="3"/>
  <c r="AB572" i="3"/>
  <c r="AB571" i="3"/>
  <c r="AB570" i="3"/>
  <c r="AB569" i="3"/>
  <c r="AB568" i="3"/>
  <c r="AB567" i="3"/>
  <c r="AB566" i="3"/>
  <c r="AB565" i="3"/>
  <c r="AB564" i="3"/>
  <c r="AB563" i="3"/>
  <c r="AB562" i="3"/>
  <c r="AB561" i="3"/>
  <c r="AB560" i="3"/>
  <c r="AB559" i="3"/>
  <c r="AB558" i="3"/>
  <c r="AB557" i="3"/>
  <c r="AB556" i="3"/>
  <c r="AB555" i="3"/>
  <c r="AB554" i="3"/>
  <c r="AB553" i="3"/>
  <c r="AB552" i="3"/>
  <c r="AB551" i="3"/>
  <c r="AB550" i="3"/>
  <c r="AB549" i="3"/>
  <c r="AB548" i="3"/>
  <c r="AB547" i="3"/>
  <c r="AB546" i="3"/>
  <c r="AB545" i="3"/>
  <c r="AB544" i="3"/>
  <c r="AB543" i="3"/>
  <c r="AB542" i="3"/>
  <c r="AB541" i="3"/>
  <c r="AB540" i="3"/>
  <c r="AB539" i="3"/>
  <c r="AB538" i="3"/>
  <c r="AB537" i="3"/>
  <c r="AB536" i="3"/>
  <c r="AB535" i="3"/>
  <c r="AB534" i="3"/>
  <c r="AB533" i="3"/>
  <c r="AB532" i="3"/>
  <c r="AB531" i="3"/>
  <c r="AB530" i="3"/>
  <c r="AB529" i="3"/>
  <c r="AB528" i="3"/>
  <c r="AB527" i="3"/>
  <c r="AB526" i="3"/>
  <c r="AB525" i="3"/>
  <c r="AB524" i="3"/>
  <c r="AB523" i="3"/>
  <c r="AB522" i="3"/>
  <c r="AB521" i="3"/>
  <c r="AB520" i="3"/>
  <c r="AB519" i="3"/>
  <c r="AB518" i="3"/>
  <c r="AB517" i="3"/>
  <c r="AB516" i="3"/>
  <c r="AB515" i="3"/>
  <c r="AB514" i="3"/>
  <c r="AB513" i="3"/>
  <c r="AB512" i="3"/>
  <c r="AB511" i="3"/>
  <c r="AB510" i="3"/>
  <c r="AB509" i="3"/>
  <c r="AB508" i="3"/>
  <c r="AB507" i="3"/>
  <c r="AB506" i="3"/>
  <c r="AB505" i="3"/>
  <c r="AB504" i="3"/>
  <c r="AB503" i="3"/>
  <c r="AB502" i="3"/>
  <c r="AB501" i="3"/>
  <c r="AB500" i="3"/>
  <c r="AB499" i="3"/>
  <c r="AB498" i="3"/>
  <c r="AB497" i="3"/>
  <c r="AB496" i="3"/>
  <c r="AB495" i="3"/>
  <c r="AB494" i="3"/>
  <c r="AB493" i="3"/>
  <c r="AB492" i="3"/>
  <c r="AB491" i="3"/>
  <c r="AB490" i="3"/>
  <c r="AB489" i="3"/>
  <c r="AB488" i="3"/>
  <c r="AB487" i="3"/>
  <c r="AB486" i="3"/>
  <c r="AB485" i="3"/>
  <c r="AB484" i="3"/>
  <c r="AB483" i="3"/>
  <c r="AB482" i="3"/>
  <c r="AB481" i="3"/>
  <c r="AB480" i="3"/>
  <c r="AB479" i="3"/>
  <c r="AB478" i="3"/>
  <c r="AB477" i="3"/>
  <c r="AB476" i="3"/>
  <c r="AB475" i="3"/>
  <c r="AB474" i="3"/>
  <c r="AB473" i="3"/>
  <c r="AB472" i="3"/>
  <c r="AB471" i="3"/>
  <c r="AB470" i="3"/>
  <c r="AB469" i="3"/>
  <c r="AB468" i="3"/>
  <c r="AB467" i="3"/>
  <c r="AB466" i="3"/>
  <c r="AB465" i="3"/>
  <c r="AB464" i="3"/>
  <c r="AB463" i="3"/>
  <c r="AB462" i="3"/>
  <c r="AB461" i="3"/>
  <c r="AB460" i="3"/>
  <c r="AB459" i="3"/>
  <c r="AB458" i="3"/>
  <c r="AB457" i="3"/>
  <c r="AB456" i="3"/>
  <c r="AB455" i="3"/>
  <c r="AB454" i="3"/>
  <c r="AB453" i="3"/>
  <c r="AB452" i="3"/>
  <c r="AB451" i="3"/>
  <c r="AB450" i="3"/>
  <c r="AB449" i="3"/>
  <c r="AB448" i="3"/>
  <c r="AB447" i="3"/>
  <c r="AB446" i="3"/>
  <c r="AB445" i="3"/>
  <c r="AB444" i="3"/>
  <c r="AB443" i="3"/>
  <c r="AB442" i="3"/>
  <c r="AB441" i="3"/>
  <c r="AB440" i="3"/>
  <c r="AB439" i="3"/>
  <c r="AB438" i="3"/>
  <c r="AB437" i="3"/>
  <c r="AB436" i="3"/>
  <c r="AB435" i="3"/>
  <c r="AB434" i="3"/>
  <c r="AB433" i="3"/>
  <c r="AB432" i="3"/>
  <c r="AB431" i="3"/>
  <c r="AB430" i="3"/>
  <c r="AB429" i="3"/>
  <c r="AB428" i="3"/>
  <c r="AB427" i="3"/>
  <c r="AB426" i="3"/>
  <c r="AB425" i="3"/>
  <c r="AB424" i="3"/>
  <c r="AB423" i="3"/>
  <c r="AB422" i="3"/>
  <c r="AB421" i="3"/>
  <c r="AB420" i="3"/>
  <c r="AB419" i="3"/>
  <c r="AB418" i="3"/>
  <c r="AB417" i="3"/>
  <c r="AB416" i="3"/>
  <c r="AB415" i="3"/>
  <c r="AB414" i="3"/>
  <c r="AB413" i="3"/>
  <c r="AB412" i="3"/>
  <c r="AB411" i="3"/>
  <c r="AB410" i="3"/>
  <c r="AB409" i="3"/>
  <c r="AB408" i="3"/>
  <c r="AB407" i="3"/>
  <c r="AB406" i="3"/>
  <c r="AB405" i="3"/>
  <c r="AB404" i="3"/>
  <c r="AB403" i="3"/>
  <c r="AB402" i="3"/>
  <c r="AB401" i="3"/>
  <c r="AB400" i="3"/>
  <c r="AB399" i="3"/>
  <c r="AB398" i="3"/>
  <c r="AB397" i="3"/>
  <c r="AB396" i="3"/>
  <c r="AB395" i="3"/>
  <c r="AB394" i="3"/>
  <c r="AB393" i="3"/>
  <c r="AB392" i="3"/>
  <c r="AB391" i="3"/>
  <c r="AB390" i="3"/>
  <c r="AB389" i="3"/>
  <c r="AB388" i="3"/>
  <c r="AB387" i="3"/>
  <c r="AB386" i="3"/>
  <c r="AB385" i="3"/>
  <c r="AB384" i="3"/>
  <c r="AB383" i="3"/>
  <c r="AB382" i="3"/>
  <c r="AB381" i="3"/>
  <c r="AB380" i="3"/>
  <c r="AB379" i="3"/>
  <c r="AB378" i="3"/>
  <c r="AB377" i="3"/>
  <c r="AB376" i="3"/>
  <c r="AB375" i="3"/>
  <c r="AB374" i="3"/>
  <c r="AB373" i="3"/>
  <c r="AB372" i="3"/>
  <c r="AB371" i="3"/>
  <c r="AB370" i="3"/>
  <c r="AB369" i="3"/>
  <c r="AB368" i="3"/>
  <c r="AB367" i="3"/>
  <c r="AB366" i="3"/>
  <c r="AB365" i="3"/>
  <c r="AB364" i="3"/>
  <c r="AB363" i="3"/>
  <c r="AB362" i="3"/>
  <c r="AB361" i="3"/>
  <c r="AB360" i="3"/>
  <c r="AB359" i="3"/>
  <c r="AB358" i="3"/>
  <c r="AB357" i="3"/>
  <c r="AB356" i="3"/>
  <c r="AB355" i="3"/>
  <c r="AB354" i="3"/>
  <c r="AB353" i="3"/>
  <c r="AB352" i="3"/>
  <c r="AB351" i="3"/>
  <c r="AB350" i="3"/>
  <c r="AB349" i="3"/>
  <c r="AB348" i="3"/>
  <c r="AB347" i="3"/>
  <c r="AB346" i="3"/>
  <c r="AB345" i="3"/>
  <c r="AB344" i="3"/>
  <c r="AB343" i="3"/>
  <c r="AB342" i="3"/>
  <c r="AB341" i="3"/>
  <c r="AB340" i="3"/>
  <c r="AB339" i="3"/>
  <c r="AB338" i="3"/>
  <c r="AB337" i="3"/>
  <c r="AB336" i="3"/>
  <c r="AB335" i="3"/>
  <c r="AB334" i="3"/>
  <c r="AB333" i="3"/>
  <c r="AB332" i="3"/>
  <c r="AB331" i="3"/>
  <c r="AB330" i="3"/>
  <c r="AB329" i="3"/>
  <c r="AB328" i="3"/>
  <c r="AB327" i="3"/>
  <c r="AB326" i="3"/>
  <c r="AB325" i="3"/>
  <c r="AB324" i="3"/>
  <c r="AB323" i="3"/>
  <c r="AB322" i="3"/>
  <c r="AB321" i="3"/>
  <c r="AB320" i="3"/>
  <c r="AB319" i="3"/>
  <c r="AB318" i="3"/>
  <c r="AB317" i="3"/>
  <c r="AB316" i="3"/>
  <c r="AB315" i="3"/>
  <c r="AB314" i="3"/>
  <c r="AB313" i="3"/>
  <c r="AB312" i="3"/>
  <c r="AB311" i="3"/>
  <c r="AB310" i="3"/>
  <c r="AB309" i="3"/>
  <c r="AB308" i="3"/>
  <c r="AB307" i="3"/>
  <c r="AB306" i="3"/>
  <c r="AB305" i="3"/>
  <c r="AB304" i="3"/>
  <c r="AB303" i="3"/>
  <c r="AB302" i="3"/>
  <c r="AB301" i="3"/>
  <c r="AB300" i="3"/>
  <c r="AB299" i="3"/>
  <c r="AB298" i="3"/>
  <c r="AB297" i="3"/>
  <c r="AB296" i="3"/>
  <c r="AB295" i="3"/>
  <c r="AB294" i="3"/>
  <c r="AB293" i="3"/>
  <c r="AB292" i="3"/>
  <c r="AB291" i="3"/>
  <c r="AB290" i="3"/>
  <c r="AB289" i="3"/>
  <c r="AB288" i="3"/>
  <c r="AB287" i="3"/>
  <c r="AB286" i="3"/>
  <c r="AB285" i="3"/>
  <c r="AB284" i="3"/>
  <c r="AB283" i="3"/>
  <c r="AB282" i="3"/>
  <c r="AB281" i="3"/>
  <c r="AB280" i="3"/>
  <c r="AB279" i="3"/>
  <c r="AB278" i="3"/>
  <c r="AB277" i="3"/>
  <c r="AB276" i="3"/>
  <c r="AB275" i="3"/>
  <c r="AB274" i="3"/>
  <c r="AB273" i="3"/>
  <c r="AB272" i="3"/>
  <c r="AB271" i="3"/>
  <c r="AB270" i="3"/>
  <c r="AB269" i="3"/>
  <c r="AB268" i="3"/>
  <c r="AB267" i="3"/>
  <c r="AB266" i="3"/>
  <c r="AB265" i="3"/>
  <c r="AB264" i="3"/>
  <c r="AB263" i="3"/>
  <c r="AB262" i="3"/>
  <c r="AB261" i="3"/>
  <c r="AB260" i="3"/>
  <c r="AB259" i="3"/>
  <c r="AB258" i="3"/>
  <c r="AB257" i="3"/>
  <c r="AB256" i="3"/>
  <c r="AB255" i="3"/>
  <c r="AB254" i="3"/>
  <c r="AB253" i="3"/>
  <c r="AB252" i="3"/>
  <c r="AB251" i="3"/>
  <c r="AB250" i="3"/>
  <c r="AB249" i="3"/>
  <c r="AB248" i="3"/>
  <c r="AB247" i="3"/>
  <c r="AB246" i="3"/>
  <c r="AB245" i="3"/>
  <c r="AB244" i="3"/>
  <c r="AB243" i="3"/>
  <c r="AB242" i="3"/>
  <c r="AB241" i="3"/>
  <c r="AB240" i="3"/>
  <c r="AB239" i="3"/>
  <c r="AB238" i="3"/>
  <c r="AB237" i="3"/>
  <c r="AB236" i="3"/>
  <c r="AB235" i="3"/>
  <c r="AB234" i="3"/>
  <c r="AB233" i="3"/>
  <c r="AB232" i="3"/>
  <c r="AB231" i="3"/>
  <c r="AB230" i="3"/>
  <c r="AB229" i="3"/>
  <c r="AB228" i="3"/>
  <c r="AB227" i="3"/>
  <c r="AB226" i="3"/>
  <c r="AB225" i="3"/>
  <c r="AB224" i="3"/>
  <c r="AB223" i="3"/>
  <c r="AB222" i="3"/>
  <c r="AB221" i="3"/>
  <c r="AB220" i="3"/>
  <c r="AB219" i="3"/>
  <c r="AB218" i="3"/>
  <c r="AB217" i="3"/>
  <c r="AB216" i="3"/>
  <c r="AB215" i="3"/>
  <c r="AB214" i="3"/>
  <c r="AB213" i="3"/>
  <c r="AB212" i="3"/>
  <c r="AB211" i="3"/>
  <c r="AB210" i="3"/>
  <c r="AB209" i="3"/>
  <c r="AB208" i="3"/>
  <c r="AB207" i="3"/>
  <c r="AB206" i="3"/>
  <c r="AB205" i="3"/>
  <c r="AB204" i="3"/>
  <c r="AB203" i="3"/>
  <c r="AB202" i="3"/>
  <c r="AB201" i="3"/>
  <c r="AB200" i="3"/>
  <c r="AB199" i="3"/>
  <c r="AB198" i="3"/>
  <c r="AB197" i="3"/>
  <c r="AB196" i="3"/>
  <c r="AB195" i="3"/>
  <c r="AB194" i="3"/>
  <c r="AB193" i="3"/>
  <c r="AB192" i="3"/>
  <c r="AB191" i="3"/>
  <c r="AB190" i="3"/>
  <c r="AB189" i="3"/>
  <c r="AB188" i="3"/>
  <c r="AB187" i="3"/>
  <c r="AB186" i="3"/>
  <c r="AB185" i="3"/>
  <c r="AB184" i="3"/>
  <c r="AB183" i="3"/>
  <c r="AB182" i="3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61" i="3"/>
  <c r="AB160" i="3"/>
  <c r="AB159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B140" i="3"/>
  <c r="AB139" i="3"/>
  <c r="AB138" i="3"/>
  <c r="AB137" i="3"/>
  <c r="AB136" i="3"/>
  <c r="AB135" i="3"/>
  <c r="AB134" i="3"/>
  <c r="AB133" i="3"/>
  <c r="AB132" i="3"/>
  <c r="AB131" i="3"/>
  <c r="AB130" i="3"/>
  <c r="AB129" i="3"/>
  <c r="AB128" i="3"/>
  <c r="AB127" i="3"/>
  <c r="AB126" i="3"/>
  <c r="AB125" i="3"/>
  <c r="AB124" i="3"/>
  <c r="AB123" i="3"/>
  <c r="AB122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7" i="3"/>
  <c r="AB106" i="3"/>
  <c r="AB105" i="3"/>
  <c r="AB104" i="3"/>
  <c r="AB10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6" i="3"/>
  <c r="AB5" i="3"/>
  <c r="AB4" i="3"/>
  <c r="W667" i="3"/>
  <c r="W666" i="3"/>
  <c r="W665" i="3"/>
  <c r="W664" i="3"/>
  <c r="W663" i="3"/>
  <c r="W662" i="3"/>
  <c r="W661" i="3"/>
  <c r="W660" i="3"/>
  <c r="W659" i="3"/>
  <c r="W658" i="3"/>
  <c r="W657" i="3"/>
  <c r="W656" i="3"/>
  <c r="W655" i="3"/>
  <c r="W654" i="3"/>
  <c r="W653" i="3"/>
  <c r="W652" i="3"/>
  <c r="W651" i="3"/>
  <c r="W650" i="3"/>
  <c r="W649" i="3"/>
  <c r="W648" i="3"/>
  <c r="W647" i="3"/>
  <c r="W646" i="3"/>
  <c r="W645" i="3"/>
  <c r="W644" i="3"/>
  <c r="W643" i="3"/>
  <c r="W642" i="3"/>
  <c r="W641" i="3"/>
  <c r="W640" i="3"/>
  <c r="W639" i="3"/>
  <c r="W638" i="3"/>
  <c r="W637" i="3"/>
  <c r="W636" i="3"/>
  <c r="W635" i="3"/>
  <c r="W634" i="3"/>
  <c r="W633" i="3"/>
  <c r="W632" i="3"/>
  <c r="W631" i="3"/>
  <c r="W630" i="3"/>
  <c r="W629" i="3"/>
  <c r="W628" i="3"/>
  <c r="W627" i="3"/>
  <c r="W626" i="3"/>
  <c r="W625" i="3"/>
  <c r="W624" i="3"/>
  <c r="W623" i="3"/>
  <c r="W622" i="3"/>
  <c r="W621" i="3"/>
  <c r="W620" i="3"/>
  <c r="W619" i="3"/>
  <c r="W618" i="3"/>
  <c r="W617" i="3"/>
  <c r="W616" i="3"/>
  <c r="W615" i="3"/>
  <c r="W614" i="3"/>
  <c r="W613" i="3"/>
  <c r="W612" i="3"/>
  <c r="W611" i="3"/>
  <c r="W610" i="3"/>
  <c r="W609" i="3"/>
  <c r="W608" i="3"/>
  <c r="W607" i="3"/>
  <c r="W606" i="3"/>
  <c r="W605" i="3"/>
  <c r="W604" i="3"/>
  <c r="W603" i="3"/>
  <c r="W602" i="3"/>
  <c r="W601" i="3"/>
  <c r="W600" i="3"/>
  <c r="W599" i="3"/>
  <c r="W598" i="3"/>
  <c r="W597" i="3"/>
  <c r="W596" i="3"/>
  <c r="W595" i="3"/>
  <c r="W594" i="3"/>
  <c r="W593" i="3"/>
  <c r="W592" i="3"/>
  <c r="W591" i="3"/>
  <c r="W590" i="3"/>
  <c r="W589" i="3"/>
  <c r="W588" i="3"/>
  <c r="W587" i="3"/>
  <c r="W586" i="3"/>
  <c r="W585" i="3"/>
  <c r="W584" i="3"/>
  <c r="W583" i="3"/>
  <c r="W582" i="3"/>
  <c r="W581" i="3"/>
  <c r="W580" i="3"/>
  <c r="W579" i="3"/>
  <c r="W578" i="3"/>
  <c r="W577" i="3"/>
  <c r="W576" i="3"/>
  <c r="W575" i="3"/>
  <c r="W574" i="3"/>
  <c r="W573" i="3"/>
  <c r="W572" i="3"/>
  <c r="W571" i="3"/>
  <c r="W570" i="3"/>
  <c r="W569" i="3"/>
  <c r="W568" i="3"/>
  <c r="W567" i="3"/>
  <c r="W566" i="3"/>
  <c r="W565" i="3"/>
  <c r="W564" i="3"/>
  <c r="W563" i="3"/>
  <c r="W562" i="3"/>
  <c r="W561" i="3"/>
  <c r="W560" i="3"/>
  <c r="W559" i="3"/>
  <c r="W558" i="3"/>
  <c r="W557" i="3"/>
  <c r="W556" i="3"/>
  <c r="W555" i="3"/>
  <c r="W554" i="3"/>
  <c r="W553" i="3"/>
  <c r="W552" i="3"/>
  <c r="W551" i="3"/>
  <c r="W550" i="3"/>
  <c r="W549" i="3"/>
  <c r="W548" i="3"/>
  <c r="W547" i="3"/>
  <c r="W546" i="3"/>
  <c r="W545" i="3"/>
  <c r="W544" i="3"/>
  <c r="W543" i="3"/>
  <c r="W542" i="3"/>
  <c r="W541" i="3"/>
  <c r="W540" i="3"/>
  <c r="W539" i="3"/>
  <c r="W538" i="3"/>
  <c r="W537" i="3"/>
  <c r="W536" i="3"/>
  <c r="W535" i="3"/>
  <c r="W534" i="3"/>
  <c r="W533" i="3"/>
  <c r="W532" i="3"/>
  <c r="W531" i="3"/>
  <c r="W530" i="3"/>
  <c r="W529" i="3"/>
  <c r="W528" i="3"/>
  <c r="W527" i="3"/>
  <c r="W526" i="3"/>
  <c r="W525" i="3"/>
  <c r="W524" i="3"/>
  <c r="W523" i="3"/>
  <c r="W522" i="3"/>
  <c r="W521" i="3"/>
  <c r="W520" i="3"/>
  <c r="W519" i="3"/>
  <c r="W518" i="3"/>
  <c r="W517" i="3"/>
  <c r="W516" i="3"/>
  <c r="W515" i="3"/>
  <c r="W514" i="3"/>
  <c r="W513" i="3"/>
  <c r="W512" i="3"/>
  <c r="W511" i="3"/>
  <c r="W510" i="3"/>
  <c r="W509" i="3"/>
  <c r="W508" i="3"/>
  <c r="W507" i="3"/>
  <c r="W506" i="3"/>
  <c r="W505" i="3"/>
  <c r="W504" i="3"/>
  <c r="W503" i="3"/>
  <c r="W502" i="3"/>
  <c r="W501" i="3"/>
  <c r="W500" i="3"/>
  <c r="W499" i="3"/>
  <c r="W498" i="3"/>
  <c r="W497" i="3"/>
  <c r="W496" i="3"/>
  <c r="W495" i="3"/>
  <c r="W494" i="3"/>
  <c r="W493" i="3"/>
  <c r="W492" i="3"/>
  <c r="W491" i="3"/>
  <c r="W490" i="3"/>
  <c r="W489" i="3"/>
  <c r="W488" i="3"/>
  <c r="W487" i="3"/>
  <c r="W486" i="3"/>
  <c r="W485" i="3"/>
  <c r="W484" i="3"/>
  <c r="W483" i="3"/>
  <c r="W482" i="3"/>
  <c r="W481" i="3"/>
  <c r="W480" i="3"/>
  <c r="W479" i="3"/>
  <c r="W478" i="3"/>
  <c r="W477" i="3"/>
  <c r="W476" i="3"/>
  <c r="W475" i="3"/>
  <c r="W474" i="3"/>
  <c r="W473" i="3"/>
  <c r="W472" i="3"/>
  <c r="W471" i="3"/>
  <c r="W470" i="3"/>
  <c r="W469" i="3"/>
  <c r="W468" i="3"/>
  <c r="W467" i="3"/>
  <c r="W466" i="3"/>
  <c r="W465" i="3"/>
  <c r="W464" i="3"/>
  <c r="W463" i="3"/>
  <c r="W462" i="3"/>
  <c r="W461" i="3"/>
  <c r="W460" i="3"/>
  <c r="W459" i="3"/>
  <c r="W458" i="3"/>
  <c r="W457" i="3"/>
  <c r="W456" i="3"/>
  <c r="W455" i="3"/>
  <c r="W454" i="3"/>
  <c r="W453" i="3"/>
  <c r="W452" i="3"/>
  <c r="W451" i="3"/>
  <c r="W450" i="3"/>
  <c r="W449" i="3"/>
  <c r="W448" i="3"/>
  <c r="W447" i="3"/>
  <c r="W446" i="3"/>
  <c r="W445" i="3"/>
  <c r="W444" i="3"/>
  <c r="W443" i="3"/>
  <c r="W442" i="3"/>
  <c r="W441" i="3"/>
  <c r="W440" i="3"/>
  <c r="W439" i="3"/>
  <c r="W438" i="3"/>
  <c r="W437" i="3"/>
  <c r="W436" i="3"/>
  <c r="W435" i="3"/>
  <c r="W434" i="3"/>
  <c r="W433" i="3"/>
  <c r="W432" i="3"/>
  <c r="W431" i="3"/>
  <c r="W430" i="3"/>
  <c r="W429" i="3"/>
  <c r="W428" i="3"/>
  <c r="W427" i="3"/>
  <c r="W426" i="3"/>
  <c r="W425" i="3"/>
  <c r="W424" i="3"/>
  <c r="W423" i="3"/>
  <c r="W422" i="3"/>
  <c r="W421" i="3"/>
  <c r="W420" i="3"/>
  <c r="W419" i="3"/>
  <c r="W418" i="3"/>
  <c r="W417" i="3"/>
  <c r="W416" i="3"/>
  <c r="W415" i="3"/>
  <c r="W414" i="3"/>
  <c r="W413" i="3"/>
  <c r="W412" i="3"/>
  <c r="W411" i="3"/>
  <c r="W410" i="3"/>
  <c r="W409" i="3"/>
  <c r="W408" i="3"/>
  <c r="W407" i="3"/>
  <c r="W406" i="3"/>
  <c r="W405" i="3"/>
  <c r="W404" i="3"/>
  <c r="W403" i="3"/>
  <c r="W402" i="3"/>
  <c r="W401" i="3"/>
  <c r="W400" i="3"/>
  <c r="W399" i="3"/>
  <c r="W398" i="3"/>
  <c r="W397" i="3"/>
  <c r="W396" i="3"/>
  <c r="W395" i="3"/>
  <c r="W394" i="3"/>
  <c r="W393" i="3"/>
  <c r="W392" i="3"/>
  <c r="W391" i="3"/>
  <c r="W390" i="3"/>
  <c r="W389" i="3"/>
  <c r="W388" i="3"/>
  <c r="W387" i="3"/>
  <c r="W386" i="3"/>
  <c r="W385" i="3"/>
  <c r="W384" i="3"/>
  <c r="W383" i="3"/>
  <c r="W382" i="3"/>
  <c r="W381" i="3"/>
  <c r="W380" i="3"/>
  <c r="W379" i="3"/>
  <c r="W378" i="3"/>
  <c r="W377" i="3"/>
  <c r="W376" i="3"/>
  <c r="W375" i="3"/>
  <c r="W374" i="3"/>
  <c r="W373" i="3"/>
  <c r="W372" i="3"/>
  <c r="W371" i="3"/>
  <c r="W370" i="3"/>
  <c r="W369" i="3"/>
  <c r="W368" i="3"/>
  <c r="W367" i="3"/>
  <c r="W366" i="3"/>
  <c r="W365" i="3"/>
  <c r="W364" i="3"/>
  <c r="W363" i="3"/>
  <c r="W362" i="3"/>
  <c r="W361" i="3"/>
  <c r="W360" i="3"/>
  <c r="W359" i="3"/>
  <c r="W358" i="3"/>
  <c r="W357" i="3"/>
  <c r="W356" i="3"/>
  <c r="W355" i="3"/>
  <c r="W354" i="3"/>
  <c r="W353" i="3"/>
  <c r="W352" i="3"/>
  <c r="W351" i="3"/>
  <c r="W350" i="3"/>
  <c r="W349" i="3"/>
  <c r="W348" i="3"/>
  <c r="W347" i="3"/>
  <c r="W346" i="3"/>
  <c r="W345" i="3"/>
  <c r="W344" i="3"/>
  <c r="W343" i="3"/>
  <c r="W342" i="3"/>
  <c r="W341" i="3"/>
  <c r="W340" i="3"/>
  <c r="W339" i="3"/>
  <c r="W338" i="3"/>
  <c r="W337" i="3"/>
  <c r="W336" i="3"/>
  <c r="W335" i="3"/>
  <c r="W334" i="3"/>
  <c r="W333" i="3"/>
  <c r="W332" i="3"/>
  <c r="W331" i="3"/>
  <c r="W330" i="3"/>
  <c r="W329" i="3"/>
  <c r="W328" i="3"/>
  <c r="W327" i="3"/>
  <c r="W326" i="3"/>
  <c r="W325" i="3"/>
  <c r="W324" i="3"/>
  <c r="W323" i="3"/>
  <c r="W322" i="3"/>
  <c r="W321" i="3"/>
  <c r="W320" i="3"/>
  <c r="W319" i="3"/>
  <c r="W318" i="3"/>
  <c r="W317" i="3"/>
  <c r="W316" i="3"/>
  <c r="W315" i="3"/>
  <c r="W314" i="3"/>
  <c r="W313" i="3"/>
  <c r="W312" i="3"/>
  <c r="W311" i="3"/>
  <c r="W310" i="3"/>
  <c r="W309" i="3"/>
  <c r="W308" i="3"/>
  <c r="W307" i="3"/>
  <c r="W306" i="3"/>
  <c r="W305" i="3"/>
  <c r="W304" i="3"/>
  <c r="W303" i="3"/>
  <c r="W302" i="3"/>
  <c r="W301" i="3"/>
  <c r="W300" i="3"/>
  <c r="W299" i="3"/>
  <c r="W298" i="3"/>
  <c r="W297" i="3"/>
  <c r="W296" i="3"/>
  <c r="W295" i="3"/>
  <c r="W294" i="3"/>
  <c r="W293" i="3"/>
  <c r="W292" i="3"/>
  <c r="W291" i="3"/>
  <c r="W290" i="3"/>
  <c r="W289" i="3"/>
  <c r="W288" i="3"/>
  <c r="W287" i="3"/>
  <c r="W286" i="3"/>
  <c r="W285" i="3"/>
  <c r="W284" i="3"/>
  <c r="W283" i="3"/>
  <c r="W282" i="3"/>
  <c r="W281" i="3"/>
  <c r="W280" i="3"/>
  <c r="W279" i="3"/>
  <c r="W278" i="3"/>
  <c r="W277" i="3"/>
  <c r="W276" i="3"/>
  <c r="W275" i="3"/>
  <c r="W274" i="3"/>
  <c r="W273" i="3"/>
  <c r="W272" i="3"/>
  <c r="W271" i="3"/>
  <c r="W270" i="3"/>
  <c r="W269" i="3"/>
  <c r="W268" i="3"/>
  <c r="W267" i="3"/>
  <c r="W266" i="3"/>
  <c r="W265" i="3"/>
  <c r="W264" i="3"/>
  <c r="W263" i="3"/>
  <c r="W262" i="3"/>
  <c r="W261" i="3"/>
  <c r="W260" i="3"/>
  <c r="W259" i="3"/>
  <c r="W258" i="3"/>
  <c r="W257" i="3"/>
  <c r="W256" i="3"/>
  <c r="W255" i="3"/>
  <c r="W254" i="3"/>
  <c r="W253" i="3"/>
  <c r="W252" i="3"/>
  <c r="W251" i="3"/>
  <c r="W250" i="3"/>
  <c r="W249" i="3"/>
  <c r="W248" i="3"/>
  <c r="W247" i="3"/>
  <c r="W246" i="3"/>
  <c r="W245" i="3"/>
  <c r="W244" i="3"/>
  <c r="W243" i="3"/>
  <c r="W242" i="3"/>
  <c r="W241" i="3"/>
  <c r="W240" i="3"/>
  <c r="W239" i="3"/>
  <c r="W238" i="3"/>
  <c r="W237" i="3"/>
  <c r="W236" i="3"/>
  <c r="W235" i="3"/>
  <c r="W234" i="3"/>
  <c r="W233" i="3"/>
  <c r="W232" i="3"/>
  <c r="W231" i="3"/>
  <c r="W230" i="3"/>
  <c r="W229" i="3"/>
  <c r="W228" i="3"/>
  <c r="W227" i="3"/>
  <c r="W226" i="3"/>
  <c r="W225" i="3"/>
  <c r="W224" i="3"/>
  <c r="W223" i="3"/>
  <c r="W222" i="3"/>
  <c r="W221" i="3"/>
  <c r="W220" i="3"/>
  <c r="W219" i="3"/>
  <c r="W218" i="3"/>
  <c r="W217" i="3"/>
  <c r="W216" i="3"/>
  <c r="W215" i="3"/>
  <c r="W214" i="3"/>
  <c r="W213" i="3"/>
  <c r="W212" i="3"/>
  <c r="W211" i="3"/>
  <c r="W210" i="3"/>
  <c r="W209" i="3"/>
  <c r="W208" i="3"/>
  <c r="W207" i="3"/>
  <c r="W206" i="3"/>
  <c r="W205" i="3"/>
  <c r="W204" i="3"/>
  <c r="W203" i="3"/>
  <c r="W202" i="3"/>
  <c r="W201" i="3"/>
  <c r="W200" i="3"/>
  <c r="W199" i="3"/>
  <c r="W198" i="3"/>
  <c r="W197" i="3"/>
  <c r="W196" i="3"/>
  <c r="W195" i="3"/>
  <c r="W194" i="3"/>
  <c r="W193" i="3"/>
  <c r="W192" i="3"/>
  <c r="W191" i="3"/>
  <c r="W190" i="3"/>
  <c r="W189" i="3"/>
  <c r="W188" i="3"/>
  <c r="W187" i="3"/>
  <c r="W186" i="3"/>
  <c r="W185" i="3"/>
  <c r="W184" i="3"/>
  <c r="W183" i="3"/>
  <c r="W182" i="3"/>
  <c r="W181" i="3"/>
  <c r="W180" i="3"/>
  <c r="W179" i="3"/>
  <c r="W178" i="3"/>
  <c r="W177" i="3"/>
  <c r="W176" i="3"/>
  <c r="W175" i="3"/>
  <c r="W174" i="3"/>
  <c r="W173" i="3"/>
  <c r="W172" i="3"/>
  <c r="W171" i="3"/>
  <c r="W170" i="3"/>
  <c r="W169" i="3"/>
  <c r="W168" i="3"/>
  <c r="W167" i="3"/>
  <c r="W166" i="3"/>
  <c r="W165" i="3"/>
  <c r="W164" i="3"/>
  <c r="W163" i="3"/>
  <c r="W162" i="3"/>
  <c r="W161" i="3"/>
  <c r="W160" i="3"/>
  <c r="W159" i="3"/>
  <c r="W158" i="3"/>
  <c r="W157" i="3"/>
  <c r="W156" i="3"/>
  <c r="W155" i="3"/>
  <c r="W154" i="3"/>
  <c r="W153" i="3"/>
  <c r="W152" i="3"/>
  <c r="W151" i="3"/>
  <c r="W150" i="3"/>
  <c r="W149" i="3"/>
  <c r="W148" i="3"/>
  <c r="W147" i="3"/>
  <c r="W146" i="3"/>
  <c r="W145" i="3"/>
  <c r="W144" i="3"/>
  <c r="W143" i="3"/>
  <c r="W142" i="3"/>
  <c r="W141" i="3"/>
  <c r="W140" i="3"/>
  <c r="W139" i="3"/>
  <c r="W138" i="3"/>
  <c r="W137" i="3"/>
  <c r="W136" i="3"/>
  <c r="W135" i="3"/>
  <c r="W134" i="3"/>
  <c r="W133" i="3"/>
  <c r="W132" i="3"/>
  <c r="W131" i="3"/>
  <c r="W130" i="3"/>
  <c r="W129" i="3"/>
  <c r="W128" i="3"/>
  <c r="W127" i="3"/>
  <c r="W126" i="3"/>
  <c r="W125" i="3"/>
  <c r="W124" i="3"/>
  <c r="W123" i="3"/>
  <c r="W122" i="3"/>
  <c r="W121" i="3"/>
  <c r="W120" i="3"/>
  <c r="W119" i="3"/>
  <c r="W118" i="3"/>
  <c r="W117" i="3"/>
  <c r="W116" i="3"/>
  <c r="W115" i="3"/>
  <c r="W114" i="3"/>
  <c r="W113" i="3"/>
  <c r="W112" i="3"/>
  <c r="W111" i="3"/>
  <c r="W110" i="3"/>
  <c r="W109" i="3"/>
  <c r="W108" i="3"/>
  <c r="W107" i="3"/>
  <c r="W106" i="3"/>
  <c r="W105" i="3"/>
  <c r="W104" i="3"/>
  <c r="W103" i="3"/>
  <c r="W102" i="3"/>
  <c r="W101" i="3"/>
  <c r="W100" i="3"/>
  <c r="W99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" i="3"/>
  <c r="S3" i="3"/>
  <c r="U3" i="3" s="1"/>
  <c r="R3" i="3"/>
  <c r="O667" i="3"/>
  <c r="Q667" i="3" s="1"/>
  <c r="O666" i="3"/>
  <c r="Q666" i="3" s="1"/>
  <c r="O665" i="3"/>
  <c r="Q665" i="3" s="1"/>
  <c r="O664" i="3"/>
  <c r="Q664" i="3" s="1"/>
  <c r="O663" i="3"/>
  <c r="Q663" i="3" s="1"/>
  <c r="O662" i="3"/>
  <c r="Q662" i="3" s="1"/>
  <c r="O661" i="3"/>
  <c r="O660" i="3"/>
  <c r="Q660" i="3" s="1"/>
  <c r="O659" i="3"/>
  <c r="Q659" i="3" s="1"/>
  <c r="O658" i="3"/>
  <c r="Q658" i="3" s="1"/>
  <c r="O657" i="3"/>
  <c r="O656" i="3"/>
  <c r="O655" i="3"/>
  <c r="O654" i="3"/>
  <c r="O653" i="3"/>
  <c r="O652" i="3"/>
  <c r="P652" i="3" s="1"/>
  <c r="O651" i="3"/>
  <c r="P651" i="3" s="1"/>
  <c r="O650" i="3"/>
  <c r="P650" i="3" s="1"/>
  <c r="O649" i="3"/>
  <c r="O648" i="3"/>
  <c r="P648" i="3" s="1"/>
  <c r="O647" i="3"/>
  <c r="O646" i="3"/>
  <c r="Q646" i="3" s="1"/>
  <c r="O645" i="3"/>
  <c r="O644" i="3"/>
  <c r="P644" i="3" s="1"/>
  <c r="O643" i="3"/>
  <c r="P643" i="3" s="1"/>
  <c r="O642" i="3"/>
  <c r="P642" i="3" s="1"/>
  <c r="O641" i="3"/>
  <c r="O640" i="3"/>
  <c r="O639" i="3"/>
  <c r="O638" i="3"/>
  <c r="O637" i="3"/>
  <c r="Q637" i="3" s="1"/>
  <c r="O636" i="3"/>
  <c r="P636" i="3" s="1"/>
  <c r="O635" i="3"/>
  <c r="P635" i="3" s="1"/>
  <c r="O634" i="3"/>
  <c r="O633" i="3"/>
  <c r="O632" i="3"/>
  <c r="P632" i="3" s="1"/>
  <c r="O631" i="3"/>
  <c r="Q631" i="3" s="1"/>
  <c r="O630" i="3"/>
  <c r="O629" i="3"/>
  <c r="Q629" i="3" s="1"/>
  <c r="O628" i="3"/>
  <c r="P628" i="3" s="1"/>
  <c r="O627" i="3"/>
  <c r="P627" i="3" s="1"/>
  <c r="O626" i="3"/>
  <c r="P626" i="3" s="1"/>
  <c r="O625" i="3"/>
  <c r="O624" i="3"/>
  <c r="O623" i="3"/>
  <c r="P623" i="3" s="1"/>
  <c r="O622" i="3"/>
  <c r="O621" i="3"/>
  <c r="P621" i="3" s="1"/>
  <c r="O620" i="3"/>
  <c r="P620" i="3" s="1"/>
  <c r="O619" i="3"/>
  <c r="Q619" i="3" s="1"/>
  <c r="O618" i="3"/>
  <c r="O617" i="3"/>
  <c r="P617" i="3" s="1"/>
  <c r="O616" i="3"/>
  <c r="Q616" i="3" s="1"/>
  <c r="O615" i="3"/>
  <c r="P615" i="3" s="1"/>
  <c r="O614" i="3"/>
  <c r="Q614" i="3" s="1"/>
  <c r="O613" i="3"/>
  <c r="Q613" i="3" s="1"/>
  <c r="O612" i="3"/>
  <c r="O611" i="3"/>
  <c r="P611" i="3" s="1"/>
  <c r="O610" i="3"/>
  <c r="P610" i="3" s="1"/>
  <c r="O609" i="3"/>
  <c r="O608" i="3"/>
  <c r="Q608" i="3" s="1"/>
  <c r="O607" i="3"/>
  <c r="P607" i="3" s="1"/>
  <c r="O606" i="3"/>
  <c r="O605" i="3"/>
  <c r="Q605" i="3" s="1"/>
  <c r="O604" i="3"/>
  <c r="Q604" i="3" s="1"/>
  <c r="O603" i="3"/>
  <c r="P603" i="3" s="1"/>
  <c r="O602" i="3"/>
  <c r="O601" i="3"/>
  <c r="P601" i="3" s="1"/>
  <c r="O600" i="3"/>
  <c r="P600" i="3" s="1"/>
  <c r="O599" i="3"/>
  <c r="O598" i="3"/>
  <c r="P598" i="3" s="1"/>
  <c r="O597" i="3"/>
  <c r="O596" i="3"/>
  <c r="Q596" i="3" s="1"/>
  <c r="O595" i="3"/>
  <c r="P595" i="3" s="1"/>
  <c r="O594" i="3"/>
  <c r="P594" i="3" s="1"/>
  <c r="O593" i="3"/>
  <c r="P593" i="3" s="1"/>
  <c r="O592" i="3"/>
  <c r="Q592" i="3" s="1"/>
  <c r="O591" i="3"/>
  <c r="O590" i="3"/>
  <c r="P590" i="3" s="1"/>
  <c r="O589" i="3"/>
  <c r="O588" i="3"/>
  <c r="O587" i="3"/>
  <c r="O586" i="3"/>
  <c r="P586" i="3" s="1"/>
  <c r="O585" i="3"/>
  <c r="Q585" i="3" s="1"/>
  <c r="O584" i="3"/>
  <c r="P584" i="3" s="1"/>
  <c r="O583" i="3"/>
  <c r="O582" i="3"/>
  <c r="Q582" i="3" s="1"/>
  <c r="O581" i="3"/>
  <c r="P581" i="3" s="1"/>
  <c r="O580" i="3"/>
  <c r="P580" i="3" s="1"/>
  <c r="O579" i="3"/>
  <c r="O578" i="3"/>
  <c r="P578" i="3" s="1"/>
  <c r="O577" i="3"/>
  <c r="Q577" i="3" s="1"/>
  <c r="O576" i="3"/>
  <c r="Q576" i="3" s="1"/>
  <c r="O575" i="3"/>
  <c r="Q575" i="3" s="1"/>
  <c r="O574" i="3"/>
  <c r="P574" i="3" s="1"/>
  <c r="O573" i="3"/>
  <c r="P573" i="3" s="1"/>
  <c r="O572" i="3"/>
  <c r="Q572" i="3" s="1"/>
  <c r="O571" i="3"/>
  <c r="Q571" i="3" s="1"/>
  <c r="O570" i="3"/>
  <c r="O569" i="3"/>
  <c r="O568" i="3"/>
  <c r="O567" i="3"/>
  <c r="P567" i="3" s="1"/>
  <c r="O566" i="3"/>
  <c r="O565" i="3"/>
  <c r="O564" i="3"/>
  <c r="Q564" i="3" s="1"/>
  <c r="O563" i="3"/>
  <c r="Q563" i="3" s="1"/>
  <c r="O562" i="3"/>
  <c r="O561" i="3"/>
  <c r="O560" i="3"/>
  <c r="Q560" i="3" s="1"/>
  <c r="O559" i="3"/>
  <c r="P559" i="3" s="1"/>
  <c r="O558" i="3"/>
  <c r="Q558" i="3" s="1"/>
  <c r="O557" i="3"/>
  <c r="Q557" i="3" s="1"/>
  <c r="O556" i="3"/>
  <c r="Q556" i="3" s="1"/>
  <c r="O555" i="3"/>
  <c r="Q555" i="3" s="1"/>
  <c r="O554" i="3"/>
  <c r="Q554" i="3" s="1"/>
  <c r="O553" i="3"/>
  <c r="Q553" i="3" s="1"/>
  <c r="O552" i="3"/>
  <c r="Q552" i="3" s="1"/>
  <c r="O551" i="3"/>
  <c r="Q551" i="3" s="1"/>
  <c r="O550" i="3"/>
  <c r="Q550" i="3" s="1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P507" i="3" s="1"/>
  <c r="O506" i="3"/>
  <c r="O505" i="3"/>
  <c r="P505" i="3" s="1"/>
  <c r="O504" i="3"/>
  <c r="O503" i="3"/>
  <c r="P503" i="3" s="1"/>
  <c r="O502" i="3"/>
  <c r="O501" i="3"/>
  <c r="O500" i="3"/>
  <c r="P500" i="3" s="1"/>
  <c r="O499" i="3"/>
  <c r="P499" i="3" s="1"/>
  <c r="O498" i="3"/>
  <c r="P498" i="3" s="1"/>
  <c r="O497" i="3"/>
  <c r="P497" i="3" s="1"/>
  <c r="O496" i="3"/>
  <c r="O495" i="3"/>
  <c r="P495" i="3" s="1"/>
  <c r="O494" i="3"/>
  <c r="O493" i="3"/>
  <c r="O492" i="3"/>
  <c r="O491" i="3"/>
  <c r="P491" i="3" s="1"/>
  <c r="O490" i="3"/>
  <c r="P490" i="3" s="1"/>
  <c r="O489" i="3"/>
  <c r="P489" i="3" s="1"/>
  <c r="O488" i="3"/>
  <c r="P488" i="3" s="1"/>
  <c r="O487" i="3"/>
  <c r="P487" i="3" s="1"/>
  <c r="O486" i="3"/>
  <c r="O485" i="3"/>
  <c r="P485" i="3" s="1"/>
  <c r="O484" i="3"/>
  <c r="P484" i="3" s="1"/>
  <c r="O483" i="3"/>
  <c r="P483" i="3" s="1"/>
  <c r="O482" i="3"/>
  <c r="P482" i="3" s="1"/>
  <c r="O481" i="3"/>
  <c r="O480" i="3"/>
  <c r="O479" i="3"/>
  <c r="O478" i="3"/>
  <c r="P478" i="3" s="1"/>
  <c r="O477" i="3"/>
  <c r="P477" i="3" s="1"/>
  <c r="O476" i="3"/>
  <c r="O475" i="3"/>
  <c r="O474" i="3"/>
  <c r="P474" i="3" s="1"/>
  <c r="O473" i="3"/>
  <c r="P473" i="3" s="1"/>
  <c r="O472" i="3"/>
  <c r="O471" i="3"/>
  <c r="P471" i="3" s="1"/>
  <c r="O470" i="3"/>
  <c r="P470" i="3" s="1"/>
  <c r="O469" i="3"/>
  <c r="O468" i="3"/>
  <c r="P468" i="3" s="1"/>
  <c r="O467" i="3"/>
  <c r="P467" i="3" s="1"/>
  <c r="O466" i="3"/>
  <c r="O465" i="3"/>
  <c r="O464" i="3"/>
  <c r="O463" i="3"/>
  <c r="P463" i="3" s="1"/>
  <c r="O462" i="3"/>
  <c r="P462" i="3" s="1"/>
  <c r="O461" i="3"/>
  <c r="P461" i="3" s="1"/>
  <c r="O460" i="3"/>
  <c r="P460" i="3" s="1"/>
  <c r="O459" i="3"/>
  <c r="P459" i="3" s="1"/>
  <c r="O458" i="3"/>
  <c r="O457" i="3"/>
  <c r="O456" i="3"/>
  <c r="O455" i="3"/>
  <c r="P455" i="3" s="1"/>
  <c r="O454" i="3"/>
  <c r="P454" i="3" s="1"/>
  <c r="O453" i="3"/>
  <c r="P453" i="3" s="1"/>
  <c r="O452" i="3"/>
  <c r="O451" i="3"/>
  <c r="Q451" i="3" s="1"/>
  <c r="O450" i="3"/>
  <c r="O449" i="3"/>
  <c r="P449" i="3" s="1"/>
  <c r="O448" i="3"/>
  <c r="P448" i="3" s="1"/>
  <c r="O447" i="3"/>
  <c r="P447" i="3" s="1"/>
  <c r="O446" i="3"/>
  <c r="P446" i="3" s="1"/>
  <c r="O445" i="3"/>
  <c r="Q445" i="3" s="1"/>
  <c r="O444" i="3"/>
  <c r="O443" i="3"/>
  <c r="Q443" i="3" s="1"/>
  <c r="O442" i="3"/>
  <c r="O441" i="3"/>
  <c r="Q441" i="3" s="1"/>
  <c r="O440" i="3"/>
  <c r="P440" i="3" s="1"/>
  <c r="O439" i="3"/>
  <c r="P439" i="3" s="1"/>
  <c r="O438" i="3"/>
  <c r="P438" i="3" s="1"/>
  <c r="O437" i="3"/>
  <c r="Q437" i="3" s="1"/>
  <c r="O436" i="3"/>
  <c r="O435" i="3"/>
  <c r="P435" i="3" s="1"/>
  <c r="O434" i="3"/>
  <c r="O433" i="3"/>
  <c r="Q433" i="3" s="1"/>
  <c r="O432" i="3"/>
  <c r="Q432" i="3" s="1"/>
  <c r="O431" i="3"/>
  <c r="P431" i="3" s="1"/>
  <c r="O430" i="3"/>
  <c r="P430" i="3" s="1"/>
  <c r="O429" i="3"/>
  <c r="O428" i="3"/>
  <c r="P428" i="3" s="1"/>
  <c r="O427" i="3"/>
  <c r="Q427" i="3" s="1"/>
  <c r="O426" i="3"/>
  <c r="O425" i="3"/>
  <c r="Q425" i="3" s="1"/>
  <c r="O424" i="3"/>
  <c r="Q424" i="3" s="1"/>
  <c r="O423" i="3"/>
  <c r="Q423" i="3" s="1"/>
  <c r="O422" i="3"/>
  <c r="Q422" i="3" s="1"/>
  <c r="O421" i="3"/>
  <c r="O420" i="3"/>
  <c r="O419" i="3"/>
  <c r="O418" i="3"/>
  <c r="O417" i="3"/>
  <c r="Q417" i="3" s="1"/>
  <c r="O416" i="3"/>
  <c r="Q416" i="3" s="1"/>
  <c r="O415" i="3"/>
  <c r="O414" i="3"/>
  <c r="Q414" i="3" s="1"/>
  <c r="O413" i="3"/>
  <c r="O412" i="3"/>
  <c r="Q412" i="3" s="1"/>
  <c r="O411" i="3"/>
  <c r="Q411" i="3" s="1"/>
  <c r="O410" i="3"/>
  <c r="Q410" i="3" s="1"/>
  <c r="O409" i="3"/>
  <c r="O408" i="3"/>
  <c r="Q408" i="3" s="1"/>
  <c r="O407" i="3"/>
  <c r="O406" i="3"/>
  <c r="Q406" i="3" s="1"/>
  <c r="O405" i="3"/>
  <c r="Q405" i="3" s="1"/>
  <c r="O404" i="3"/>
  <c r="O403" i="3"/>
  <c r="O402" i="3"/>
  <c r="Q402" i="3" s="1"/>
  <c r="O401" i="3"/>
  <c r="P401" i="3" s="1"/>
  <c r="O400" i="3"/>
  <c r="Q400" i="3" s="1"/>
  <c r="O399" i="3"/>
  <c r="O398" i="3"/>
  <c r="Q398" i="3" s="1"/>
  <c r="O397" i="3"/>
  <c r="Q397" i="3" s="1"/>
  <c r="O396" i="3"/>
  <c r="Q396" i="3" s="1"/>
  <c r="O395" i="3"/>
  <c r="Q395" i="3" s="1"/>
  <c r="O394" i="3"/>
  <c r="Q394" i="3" s="1"/>
  <c r="O393" i="3"/>
  <c r="P393" i="3" s="1"/>
  <c r="O392" i="3"/>
  <c r="P392" i="3" s="1"/>
  <c r="O391" i="3"/>
  <c r="O390" i="3"/>
  <c r="O389" i="3"/>
  <c r="P389" i="3" s="1"/>
  <c r="O388" i="3"/>
  <c r="O387" i="3"/>
  <c r="P387" i="3" s="1"/>
  <c r="O386" i="3"/>
  <c r="O385" i="3"/>
  <c r="O384" i="3"/>
  <c r="O383" i="3"/>
  <c r="P383" i="3" s="1"/>
  <c r="O382" i="3"/>
  <c r="Q382" i="3" s="1"/>
  <c r="O381" i="3"/>
  <c r="O380" i="3"/>
  <c r="O379" i="3"/>
  <c r="O378" i="3"/>
  <c r="O377" i="3"/>
  <c r="Q377" i="3" s="1"/>
  <c r="O376" i="3"/>
  <c r="O375" i="3"/>
  <c r="Q375" i="3" s="1"/>
  <c r="O374" i="3"/>
  <c r="P374" i="3" s="1"/>
  <c r="O373" i="3"/>
  <c r="P373" i="3" s="1"/>
  <c r="O372" i="3"/>
  <c r="O371" i="3"/>
  <c r="O370" i="3"/>
  <c r="O369" i="3"/>
  <c r="Q369" i="3" s="1"/>
  <c r="O368" i="3"/>
  <c r="O367" i="3"/>
  <c r="Q367" i="3" s="1"/>
  <c r="O366" i="3"/>
  <c r="O365" i="3"/>
  <c r="P365" i="3" s="1"/>
  <c r="O364" i="3"/>
  <c r="Q364" i="3" s="1"/>
  <c r="O363" i="3"/>
  <c r="O362" i="3"/>
  <c r="Q362" i="3" s="1"/>
  <c r="O361" i="3"/>
  <c r="O360" i="3"/>
  <c r="O359" i="3"/>
  <c r="O358" i="3"/>
  <c r="P358" i="3" s="1"/>
  <c r="O357" i="3"/>
  <c r="O356" i="3"/>
  <c r="O355" i="3"/>
  <c r="O354" i="3"/>
  <c r="O353" i="3"/>
  <c r="Q353" i="3" s="1"/>
  <c r="O352" i="3"/>
  <c r="Q352" i="3" s="1"/>
  <c r="O351" i="3"/>
  <c r="O350" i="3"/>
  <c r="O349" i="3"/>
  <c r="Q349" i="3" s="1"/>
  <c r="O348" i="3"/>
  <c r="Q348" i="3" s="1"/>
  <c r="O347" i="3"/>
  <c r="Q347" i="3" s="1"/>
  <c r="O346" i="3"/>
  <c r="P346" i="3" s="1"/>
  <c r="O345" i="3"/>
  <c r="P345" i="3" s="1"/>
  <c r="O344" i="3"/>
  <c r="P344" i="3" s="1"/>
  <c r="O343" i="3"/>
  <c r="Q343" i="3" s="1"/>
  <c r="O342" i="3"/>
  <c r="Q342" i="3" s="1"/>
  <c r="O341" i="3"/>
  <c r="O340" i="3"/>
  <c r="Q340" i="3" s="1"/>
  <c r="O339" i="3"/>
  <c r="P339" i="3" s="1"/>
  <c r="O338" i="3"/>
  <c r="P338" i="3" s="1"/>
  <c r="O337" i="3"/>
  <c r="Q337" i="3" s="1"/>
  <c r="O336" i="3"/>
  <c r="Q336" i="3" s="1"/>
  <c r="O335" i="3"/>
  <c r="O334" i="3"/>
  <c r="O333" i="3"/>
  <c r="O332" i="3"/>
  <c r="O331" i="3"/>
  <c r="Q331" i="3" s="1"/>
  <c r="O330" i="3"/>
  <c r="O329" i="3"/>
  <c r="Q329" i="3" s="1"/>
  <c r="O328" i="3"/>
  <c r="O327" i="3"/>
  <c r="O326" i="3"/>
  <c r="O325" i="3"/>
  <c r="Q325" i="3" s="1"/>
  <c r="O324" i="3"/>
  <c r="O323" i="3"/>
  <c r="O322" i="3"/>
  <c r="Q322" i="3" s="1"/>
  <c r="O321" i="3"/>
  <c r="P321" i="3" s="1"/>
  <c r="O320" i="3"/>
  <c r="Q320" i="3" s="1"/>
  <c r="O319" i="3"/>
  <c r="P319" i="3" s="1"/>
  <c r="O318" i="3"/>
  <c r="O317" i="3"/>
  <c r="Q317" i="3" s="1"/>
  <c r="O316" i="3"/>
  <c r="Q316" i="3" s="1"/>
  <c r="O315" i="3"/>
  <c r="Q315" i="3" s="1"/>
  <c r="O314" i="3"/>
  <c r="Q314" i="3" s="1"/>
  <c r="O313" i="3"/>
  <c r="O312" i="3"/>
  <c r="Q312" i="3" s="1"/>
  <c r="O311" i="3"/>
  <c r="O310" i="3"/>
  <c r="O309" i="3"/>
  <c r="Q309" i="3" s="1"/>
  <c r="O308" i="3"/>
  <c r="Q308" i="3" s="1"/>
  <c r="O307" i="3"/>
  <c r="O306" i="3"/>
  <c r="O305" i="3"/>
  <c r="O304" i="3"/>
  <c r="O303" i="3"/>
  <c r="O302" i="3"/>
  <c r="O301" i="3"/>
  <c r="Q301" i="3" s="1"/>
  <c r="O300" i="3"/>
  <c r="O299" i="3"/>
  <c r="Q299" i="3" s="1"/>
  <c r="O298" i="3"/>
  <c r="Q298" i="3" s="1"/>
  <c r="O297" i="3"/>
  <c r="O296" i="3"/>
  <c r="Q296" i="3" s="1"/>
  <c r="O295" i="3"/>
  <c r="O294" i="3"/>
  <c r="O293" i="3"/>
  <c r="Q293" i="3" s="1"/>
  <c r="O292" i="3"/>
  <c r="Q292" i="3" s="1"/>
  <c r="O291" i="3"/>
  <c r="O290" i="3"/>
  <c r="Q290" i="3" s="1"/>
  <c r="O289" i="3"/>
  <c r="Q289" i="3" s="1"/>
  <c r="O288" i="3"/>
  <c r="O287" i="3"/>
  <c r="Q287" i="3" s="1"/>
  <c r="O286" i="3"/>
  <c r="O285" i="3"/>
  <c r="Q285" i="3" s="1"/>
  <c r="O284" i="3"/>
  <c r="Q284" i="3" s="1"/>
  <c r="O283" i="3"/>
  <c r="O282" i="3"/>
  <c r="Q282" i="3" s="1"/>
  <c r="O281" i="3"/>
  <c r="O280" i="3"/>
  <c r="O279" i="3"/>
  <c r="O278" i="3"/>
  <c r="Q278" i="3" s="1"/>
  <c r="O277" i="3"/>
  <c r="Q277" i="3" s="1"/>
  <c r="O276" i="3"/>
  <c r="O275" i="3"/>
  <c r="O274" i="3"/>
  <c r="Q274" i="3" s="1"/>
  <c r="O273" i="3"/>
  <c r="O272" i="3"/>
  <c r="O271" i="3"/>
  <c r="O270" i="3"/>
  <c r="Q270" i="3" s="1"/>
  <c r="O269" i="3"/>
  <c r="O268" i="3"/>
  <c r="O267" i="3"/>
  <c r="O266" i="3"/>
  <c r="O265" i="3"/>
  <c r="O264" i="3"/>
  <c r="Q264" i="3" s="1"/>
  <c r="O263" i="3"/>
  <c r="O262" i="3"/>
  <c r="Q262" i="3" s="1"/>
  <c r="O261" i="3"/>
  <c r="Q261" i="3" s="1"/>
  <c r="O260" i="3"/>
  <c r="O259" i="3"/>
  <c r="O258" i="3"/>
  <c r="O257" i="3"/>
  <c r="O256" i="3"/>
  <c r="Q256" i="3" s="1"/>
  <c r="O255" i="3"/>
  <c r="O254" i="3"/>
  <c r="Q254" i="3" s="1"/>
  <c r="O253" i="3"/>
  <c r="O252" i="3"/>
  <c r="O251" i="3"/>
  <c r="O250" i="3"/>
  <c r="O249" i="3"/>
  <c r="O248" i="3"/>
  <c r="Q248" i="3" s="1"/>
  <c r="O247" i="3"/>
  <c r="O246" i="3"/>
  <c r="Q246" i="3" s="1"/>
  <c r="O245" i="3"/>
  <c r="O244" i="3"/>
  <c r="O243" i="3"/>
  <c r="Q243" i="3" s="1"/>
  <c r="O242" i="3"/>
  <c r="O241" i="3"/>
  <c r="O240" i="3"/>
  <c r="Q240" i="3" s="1"/>
  <c r="O239" i="3"/>
  <c r="Q239" i="3" s="1"/>
  <c r="O238" i="3"/>
  <c r="O237" i="3"/>
  <c r="O236" i="3"/>
  <c r="O235" i="3"/>
  <c r="Q235" i="3" s="1"/>
  <c r="O234" i="3"/>
  <c r="Q234" i="3" s="1"/>
  <c r="O233" i="3"/>
  <c r="O232" i="3"/>
  <c r="O231" i="3"/>
  <c r="Q231" i="3" s="1"/>
  <c r="O230" i="3"/>
  <c r="Q230" i="3" s="1"/>
  <c r="O229" i="3"/>
  <c r="O228" i="3"/>
  <c r="O227" i="3"/>
  <c r="Q227" i="3" s="1"/>
  <c r="O226" i="3"/>
  <c r="O225" i="3"/>
  <c r="O224" i="3"/>
  <c r="O223" i="3"/>
  <c r="Q223" i="3" s="1"/>
  <c r="O222" i="3"/>
  <c r="Q222" i="3" s="1"/>
  <c r="O221" i="3"/>
  <c r="Q221" i="3" s="1"/>
  <c r="O220" i="3"/>
  <c r="Q220" i="3" s="1"/>
  <c r="O219" i="3"/>
  <c r="Q219" i="3" s="1"/>
  <c r="O218" i="3"/>
  <c r="O217" i="3"/>
  <c r="O216" i="3"/>
  <c r="O215" i="3"/>
  <c r="O214" i="3"/>
  <c r="Q214" i="3" s="1"/>
  <c r="O213" i="3"/>
  <c r="O212" i="3"/>
  <c r="Q212" i="3" s="1"/>
  <c r="O211" i="3"/>
  <c r="O210" i="3"/>
  <c r="O209" i="3"/>
  <c r="O208" i="3"/>
  <c r="O207" i="3"/>
  <c r="O206" i="3"/>
  <c r="O205" i="3"/>
  <c r="O204" i="3"/>
  <c r="Q204" i="3" s="1"/>
  <c r="O203" i="3"/>
  <c r="Q203" i="3" s="1"/>
  <c r="O202" i="3"/>
  <c r="Q202" i="3" s="1"/>
  <c r="O201" i="3"/>
  <c r="Q201" i="3" s="1"/>
  <c r="O200" i="3"/>
  <c r="O199" i="3"/>
  <c r="Q199" i="3" s="1"/>
  <c r="O198" i="3"/>
  <c r="O197" i="3"/>
  <c r="O196" i="3"/>
  <c r="Q196" i="3" s="1"/>
  <c r="O195" i="3"/>
  <c r="Q195" i="3" s="1"/>
  <c r="O194" i="3"/>
  <c r="Q194" i="3" s="1"/>
  <c r="O193" i="3"/>
  <c r="Q193" i="3" s="1"/>
  <c r="O192" i="3"/>
  <c r="Q192" i="3" s="1"/>
  <c r="O191" i="3"/>
  <c r="Q191" i="3" s="1"/>
  <c r="O190" i="3"/>
  <c r="O189" i="3"/>
  <c r="O188" i="3"/>
  <c r="O187" i="3"/>
  <c r="O186" i="3"/>
  <c r="O185" i="3"/>
  <c r="O184" i="3"/>
  <c r="O183" i="3"/>
  <c r="O182" i="3"/>
  <c r="Q182" i="3" s="1"/>
  <c r="O181" i="3"/>
  <c r="Q181" i="3" s="1"/>
  <c r="O180" i="3"/>
  <c r="O179" i="3"/>
  <c r="O178" i="3"/>
  <c r="O177" i="3"/>
  <c r="O176" i="3"/>
  <c r="O175" i="3"/>
  <c r="O174" i="3"/>
  <c r="Q174" i="3" s="1"/>
  <c r="O173" i="3"/>
  <c r="Q173" i="3" s="1"/>
  <c r="O172" i="3"/>
  <c r="O171" i="3"/>
  <c r="O170" i="3"/>
  <c r="Q170" i="3" s="1"/>
  <c r="O169" i="3"/>
  <c r="O168" i="3"/>
  <c r="Q168" i="3" s="1"/>
  <c r="O167" i="3"/>
  <c r="Q167" i="3" s="1"/>
  <c r="O166" i="3"/>
  <c r="Q166" i="3" s="1"/>
  <c r="O165" i="3"/>
  <c r="Q165" i="3" s="1"/>
  <c r="O164" i="3"/>
  <c r="Q164" i="3" s="1"/>
  <c r="O163" i="3"/>
  <c r="Q163" i="3" s="1"/>
  <c r="O162" i="3"/>
  <c r="Q162" i="3" s="1"/>
  <c r="O161" i="3"/>
  <c r="Q161" i="3" s="1"/>
  <c r="O160" i="3"/>
  <c r="Q160" i="3" s="1"/>
  <c r="O159" i="3"/>
  <c r="Q159" i="3" s="1"/>
  <c r="O158" i="3"/>
  <c r="Q158" i="3" s="1"/>
  <c r="O157" i="3"/>
  <c r="Q157" i="3" s="1"/>
  <c r="O156" i="3"/>
  <c r="Q156" i="3" s="1"/>
  <c r="O155" i="3"/>
  <c r="Q155" i="3" s="1"/>
  <c r="O154" i="3"/>
  <c r="Q154" i="3" s="1"/>
  <c r="O153" i="3"/>
  <c r="Q153" i="3" s="1"/>
  <c r="O152" i="3"/>
  <c r="Q152" i="3" s="1"/>
  <c r="O151" i="3"/>
  <c r="O150" i="3"/>
  <c r="O149" i="3"/>
  <c r="O148" i="3"/>
  <c r="Q148" i="3" s="1"/>
  <c r="O147" i="3"/>
  <c r="O146" i="3"/>
  <c r="O145" i="3"/>
  <c r="O144" i="3"/>
  <c r="O143" i="3"/>
  <c r="O142" i="3"/>
  <c r="P142" i="3" s="1"/>
  <c r="O141" i="3"/>
  <c r="O140" i="3"/>
  <c r="P140" i="3" s="1"/>
  <c r="O139" i="3"/>
  <c r="O138" i="3"/>
  <c r="O137" i="3"/>
  <c r="O136" i="3"/>
  <c r="O135" i="3"/>
  <c r="P135" i="3" s="1"/>
  <c r="O134" i="3"/>
  <c r="P134" i="3" s="1"/>
  <c r="O133" i="3"/>
  <c r="O132" i="3"/>
  <c r="O131" i="3"/>
  <c r="P131" i="3" s="1"/>
  <c r="O130" i="3"/>
  <c r="O129" i="3"/>
  <c r="P129" i="3" s="1"/>
  <c r="O128" i="3"/>
  <c r="O127" i="3"/>
  <c r="P127" i="3" s="1"/>
  <c r="O126" i="3"/>
  <c r="P126" i="3" s="1"/>
  <c r="O125" i="3"/>
  <c r="O124" i="3"/>
  <c r="P124" i="3" s="1"/>
  <c r="O123" i="3"/>
  <c r="P123" i="3" s="1"/>
  <c r="O122" i="3"/>
  <c r="P122" i="3" s="1"/>
  <c r="O121" i="3"/>
  <c r="P121" i="3" s="1"/>
  <c r="O120" i="3"/>
  <c r="P120" i="3" s="1"/>
  <c r="O119" i="3"/>
  <c r="P119" i="3" s="1"/>
  <c r="O118" i="3"/>
  <c r="P118" i="3" s="1"/>
  <c r="O117" i="3"/>
  <c r="P117" i="3" s="1"/>
  <c r="O116" i="3"/>
  <c r="P116" i="3" s="1"/>
  <c r="O115" i="3"/>
  <c r="P115" i="3" s="1"/>
  <c r="O114" i="3"/>
  <c r="P114" i="3" s="1"/>
  <c r="O113" i="3"/>
  <c r="P113" i="3" s="1"/>
  <c r="O112" i="3"/>
  <c r="P112" i="3" s="1"/>
  <c r="O111" i="3"/>
  <c r="P111" i="3" s="1"/>
  <c r="O110" i="3"/>
  <c r="P110" i="3" s="1"/>
  <c r="O109" i="3"/>
  <c r="P109" i="3" s="1"/>
  <c r="O108" i="3"/>
  <c r="O107" i="3"/>
  <c r="P107" i="3" s="1"/>
  <c r="O106" i="3"/>
  <c r="O105" i="3"/>
  <c r="O104" i="3"/>
  <c r="O103" i="3"/>
  <c r="P103" i="3" s="1"/>
  <c r="O102" i="3"/>
  <c r="Q102" i="3" s="1"/>
  <c r="O101" i="3"/>
  <c r="O100" i="3"/>
  <c r="P100" i="3" s="1"/>
  <c r="O99" i="3"/>
  <c r="P99" i="3" s="1"/>
  <c r="O98" i="3"/>
  <c r="Q98" i="3" s="1"/>
  <c r="O97" i="3"/>
  <c r="P97" i="3" s="1"/>
  <c r="O96" i="3"/>
  <c r="P96" i="3" s="1"/>
  <c r="O95" i="3"/>
  <c r="Q95" i="3" s="1"/>
  <c r="O94" i="3"/>
  <c r="O93" i="3"/>
  <c r="O92" i="3"/>
  <c r="O91" i="3"/>
  <c r="Q91" i="3" s="1"/>
  <c r="O90" i="3"/>
  <c r="Q90" i="3" s="1"/>
  <c r="O89" i="3"/>
  <c r="P89" i="3" s="1"/>
  <c r="O88" i="3"/>
  <c r="O87" i="3"/>
  <c r="P87" i="3" s="1"/>
  <c r="O86" i="3"/>
  <c r="Q86" i="3" s="1"/>
  <c r="O85" i="3"/>
  <c r="P85" i="3" s="1"/>
  <c r="O84" i="3"/>
  <c r="O83" i="3"/>
  <c r="P83" i="3" s="1"/>
  <c r="O82" i="3"/>
  <c r="Q82" i="3" s="1"/>
  <c r="O81" i="3"/>
  <c r="O80" i="3"/>
  <c r="O79" i="3"/>
  <c r="Q79" i="3" s="1"/>
  <c r="O78" i="3"/>
  <c r="O77" i="3"/>
  <c r="Q77" i="3" s="1"/>
  <c r="O76" i="3"/>
  <c r="P76" i="3" s="1"/>
  <c r="O75" i="3"/>
  <c r="P75" i="3" s="1"/>
  <c r="O74" i="3"/>
  <c r="O73" i="3"/>
  <c r="Q73" i="3" s="1"/>
  <c r="O72" i="3"/>
  <c r="P72" i="3" s="1"/>
  <c r="O71" i="3"/>
  <c r="P71" i="3" s="1"/>
  <c r="O70" i="3"/>
  <c r="O69" i="3"/>
  <c r="P69" i="3" s="1"/>
  <c r="O68" i="3"/>
  <c r="P68" i="3" s="1"/>
  <c r="O67" i="3"/>
  <c r="Q67" i="3" s="1"/>
  <c r="O66" i="3"/>
  <c r="Q66" i="3" s="1"/>
  <c r="O65" i="3"/>
  <c r="Q65" i="3" s="1"/>
  <c r="O64" i="3"/>
  <c r="P64" i="3" s="1"/>
  <c r="O63" i="3"/>
  <c r="Q63" i="3" s="1"/>
  <c r="O62" i="3"/>
  <c r="Q62" i="3" s="1"/>
  <c r="O61" i="3"/>
  <c r="P61" i="3" s="1"/>
  <c r="O60" i="3"/>
  <c r="P60" i="3" s="1"/>
  <c r="O59" i="3"/>
  <c r="Q59" i="3" s="1"/>
  <c r="O58" i="3"/>
  <c r="P58" i="3" s="1"/>
  <c r="O57" i="3"/>
  <c r="P57" i="3" s="1"/>
  <c r="O56" i="3"/>
  <c r="P56" i="3" s="1"/>
  <c r="O55" i="3"/>
  <c r="Q55" i="3" s="1"/>
  <c r="O54" i="3"/>
  <c r="P54" i="3" s="1"/>
  <c r="O53" i="3"/>
  <c r="P53" i="3" s="1"/>
  <c r="O52" i="3"/>
  <c r="Q52" i="3" s="1"/>
  <c r="O51" i="3"/>
  <c r="Q51" i="3" s="1"/>
  <c r="O50" i="3"/>
  <c r="P50" i="3" s="1"/>
  <c r="O49" i="3"/>
  <c r="P49" i="3" s="1"/>
  <c r="O48" i="3"/>
  <c r="Q48" i="3" s="1"/>
  <c r="O47" i="3"/>
  <c r="Q47" i="3" s="1"/>
  <c r="O46" i="3"/>
  <c r="P46" i="3" s="1"/>
  <c r="O45" i="3"/>
  <c r="P45" i="3" s="1"/>
  <c r="O44" i="3"/>
  <c r="Q44" i="3" s="1"/>
  <c r="O43" i="3"/>
  <c r="Q43" i="3" s="1"/>
  <c r="O42" i="3"/>
  <c r="P42" i="3" s="1"/>
  <c r="O41" i="3"/>
  <c r="P41" i="3" s="1"/>
  <c r="O40" i="3"/>
  <c r="P40" i="3" s="1"/>
  <c r="O39" i="3"/>
  <c r="Q39" i="3" s="1"/>
  <c r="O38" i="3"/>
  <c r="P38" i="3" s="1"/>
  <c r="O37" i="3"/>
  <c r="P37" i="3" s="1"/>
  <c r="O36" i="3"/>
  <c r="Q36" i="3" s="1"/>
  <c r="O35" i="3"/>
  <c r="Q35" i="3" s="1"/>
  <c r="O34" i="3"/>
  <c r="P34" i="3" s="1"/>
  <c r="O33" i="3"/>
  <c r="P33" i="3" s="1"/>
  <c r="O32" i="3"/>
  <c r="P32" i="3" s="1"/>
  <c r="O31" i="3"/>
  <c r="Q31" i="3" s="1"/>
  <c r="O30" i="3"/>
  <c r="P30" i="3" s="1"/>
  <c r="O29" i="3"/>
  <c r="P29" i="3" s="1"/>
  <c r="O28" i="3"/>
  <c r="Q28" i="3" s="1"/>
  <c r="O27" i="3"/>
  <c r="Q27" i="3" s="1"/>
  <c r="O26" i="3"/>
  <c r="Q26" i="3" s="1"/>
  <c r="O25" i="3"/>
  <c r="P25" i="3" s="1"/>
  <c r="O24" i="3"/>
  <c r="Q24" i="3" s="1"/>
  <c r="O23" i="3"/>
  <c r="Q23" i="3" s="1"/>
  <c r="O22" i="3"/>
  <c r="P22" i="3" s="1"/>
  <c r="O21" i="3"/>
  <c r="P21" i="3" s="1"/>
  <c r="O20" i="3"/>
  <c r="Q20" i="3" s="1"/>
  <c r="O19" i="3"/>
  <c r="Q19" i="3" s="1"/>
  <c r="O18" i="3"/>
  <c r="P18" i="3" s="1"/>
  <c r="O17" i="3"/>
  <c r="P17" i="3" s="1"/>
  <c r="O16" i="3"/>
  <c r="P16" i="3" s="1"/>
  <c r="O15" i="3"/>
  <c r="Q15" i="3" s="1"/>
  <c r="O14" i="3"/>
  <c r="P14" i="3" s="1"/>
  <c r="O13" i="3"/>
  <c r="P13" i="3" s="1"/>
  <c r="O12" i="3"/>
  <c r="Q12" i="3" s="1"/>
  <c r="O11" i="3"/>
  <c r="Q11" i="3" s="1"/>
  <c r="O10" i="3"/>
  <c r="Q10" i="3" s="1"/>
  <c r="O9" i="3"/>
  <c r="P9" i="3" s="1"/>
  <c r="O8" i="3"/>
  <c r="Q8" i="3" s="1"/>
  <c r="O7" i="3"/>
  <c r="Q7" i="3" s="1"/>
  <c r="O6" i="3"/>
  <c r="Q6" i="3" s="1"/>
  <c r="O5" i="3"/>
  <c r="P5" i="3" s="1"/>
  <c r="O4" i="3"/>
  <c r="Q4" i="3" s="1"/>
  <c r="O3" i="3"/>
  <c r="P3" i="3" s="1"/>
  <c r="Q243" i="7" l="1"/>
  <c r="Q238" i="7"/>
  <c r="Q553" i="7"/>
  <c r="Q474" i="7"/>
  <c r="P442" i="7"/>
  <c r="Q331" i="7"/>
  <c r="P271" i="7"/>
  <c r="Q207" i="7"/>
  <c r="Q454" i="7"/>
  <c r="Q449" i="7"/>
  <c r="Q307" i="7"/>
  <c r="Q263" i="7"/>
  <c r="Q7" i="7"/>
  <c r="P128" i="7"/>
  <c r="Q648" i="7"/>
  <c r="Q569" i="7"/>
  <c r="Q221" i="7"/>
  <c r="Q185" i="7"/>
  <c r="P590" i="7"/>
  <c r="P571" i="7"/>
  <c r="Q567" i="7"/>
  <c r="P499" i="7"/>
  <c r="Q280" i="7"/>
  <c r="P208" i="7"/>
  <c r="P192" i="7"/>
  <c r="Q19" i="7"/>
  <c r="Q634" i="7"/>
  <c r="Q580" i="7"/>
  <c r="P563" i="7"/>
  <c r="P561" i="7"/>
  <c r="P537" i="7"/>
  <c r="P452" i="7"/>
  <c r="P416" i="7"/>
  <c r="P406" i="7"/>
  <c r="Q262" i="7"/>
  <c r="P178" i="7"/>
  <c r="P168" i="7"/>
  <c r="P555" i="7"/>
  <c r="Q518" i="7"/>
  <c r="P490" i="7"/>
  <c r="P427" i="7"/>
  <c r="Q422" i="7"/>
  <c r="Q417" i="7"/>
  <c r="Q410" i="7"/>
  <c r="Q311" i="7"/>
  <c r="Q304" i="7"/>
  <c r="P635" i="7"/>
  <c r="Q633" i="7"/>
  <c r="Q538" i="7"/>
  <c r="Q405" i="7"/>
  <c r="P342" i="7"/>
  <c r="Q146" i="7"/>
  <c r="P55" i="7"/>
  <c r="Q656" i="7"/>
  <c r="P649" i="7"/>
  <c r="Q647" i="7"/>
  <c r="P642" i="7"/>
  <c r="P550" i="7"/>
  <c r="Q540" i="7"/>
  <c r="Q525" i="7"/>
  <c r="Q507" i="7"/>
  <c r="Q497" i="7"/>
  <c r="Q479" i="7"/>
  <c r="Q460" i="7"/>
  <c r="P455" i="7"/>
  <c r="P301" i="7"/>
  <c r="P278" i="7"/>
  <c r="Q235" i="7"/>
  <c r="Q230" i="7"/>
  <c r="P164" i="7"/>
  <c r="P113" i="7"/>
  <c r="P75" i="7"/>
  <c r="Q70" i="7"/>
  <c r="Q24" i="7"/>
  <c r="P630" i="7"/>
  <c r="Q625" i="7"/>
  <c r="P448" i="7"/>
  <c r="P443" i="7"/>
  <c r="P394" i="7"/>
  <c r="P176" i="7"/>
  <c r="P140" i="7"/>
  <c r="Q16" i="7"/>
  <c r="P629" i="7"/>
  <c r="P627" i="7"/>
  <c r="Q617" i="7"/>
  <c r="Q564" i="7"/>
  <c r="Q551" i="7"/>
  <c r="Q549" i="7"/>
  <c r="P509" i="7"/>
  <c r="P501" i="7"/>
  <c r="P484" i="7"/>
  <c r="P482" i="7"/>
  <c r="P467" i="7"/>
  <c r="Q384" i="7"/>
  <c r="Q367" i="7"/>
  <c r="Q362" i="7"/>
  <c r="Q357" i="7"/>
  <c r="Q350" i="7"/>
  <c r="Q343" i="7"/>
  <c r="P339" i="7"/>
  <c r="Q319" i="7"/>
  <c r="Q303" i="7"/>
  <c r="P293" i="7"/>
  <c r="Q286" i="7"/>
  <c r="P277" i="7"/>
  <c r="Q270" i="7"/>
  <c r="P258" i="7"/>
  <c r="P256" i="7"/>
  <c r="Q228" i="7"/>
  <c r="P181" i="7"/>
  <c r="P170" i="7"/>
  <c r="P157" i="7"/>
  <c r="P144" i="7"/>
  <c r="Q108" i="7"/>
  <c r="P71" i="7"/>
  <c r="P67" i="7"/>
  <c r="P45" i="7"/>
  <c r="P43" i="7"/>
  <c r="X3" i="7"/>
  <c r="P657" i="7"/>
  <c r="Q655" i="7"/>
  <c r="P653" i="7"/>
  <c r="Q524" i="7"/>
  <c r="Q522" i="7"/>
  <c r="Q502" i="7"/>
  <c r="Q354" i="7"/>
  <c r="Q290" i="7"/>
  <c r="P216" i="7"/>
  <c r="Q165" i="7"/>
  <c r="Q161" i="7"/>
  <c r="Q152" i="7"/>
  <c r="Q130" i="7"/>
  <c r="P103" i="7"/>
  <c r="Q84" i="7"/>
  <c r="Q23" i="7"/>
  <c r="P598" i="7"/>
  <c r="Q559" i="7"/>
  <c r="P510" i="7"/>
  <c r="P506" i="7"/>
  <c r="Q498" i="7"/>
  <c r="P340" i="7"/>
  <c r="Q323" i="7"/>
  <c r="P253" i="7"/>
  <c r="Q248" i="7"/>
  <c r="Q246" i="7"/>
  <c r="Q214" i="7"/>
  <c r="Q171" i="7"/>
  <c r="P167" i="7"/>
  <c r="P132" i="7"/>
  <c r="Q114" i="7"/>
  <c r="Q112" i="7"/>
  <c r="Q68" i="7"/>
  <c r="Q472" i="7"/>
  <c r="P466" i="7"/>
  <c r="Q227" i="7"/>
  <c r="P100" i="7"/>
  <c r="P545" i="7"/>
  <c r="Q503" i="7"/>
  <c r="P459" i="7"/>
  <c r="P450" i="7"/>
  <c r="P446" i="7"/>
  <c r="Q396" i="7"/>
  <c r="Q389" i="7"/>
  <c r="Q370" i="7"/>
  <c r="P330" i="7"/>
  <c r="Q222" i="7"/>
  <c r="Q153" i="7"/>
  <c r="Q136" i="7"/>
  <c r="Q104" i="7"/>
  <c r="Q90" i="7"/>
  <c r="Q63" i="7"/>
  <c r="Q18" i="7"/>
  <c r="Q431" i="7"/>
  <c r="Q215" i="7"/>
  <c r="P211" i="7"/>
  <c r="Q177" i="7"/>
  <c r="Q175" i="7"/>
  <c r="P162" i="7"/>
  <c r="Q149" i="7"/>
  <c r="Q129" i="7"/>
  <c r="Q117" i="7"/>
  <c r="P83" i="7"/>
  <c r="Q76" i="7"/>
  <c r="Q74" i="7"/>
  <c r="Q22" i="7"/>
  <c r="Q8" i="7"/>
  <c r="P558" i="7"/>
  <c r="P521" i="7"/>
  <c r="Q480" i="7"/>
  <c r="Q456" i="7"/>
  <c r="P317" i="7"/>
  <c r="Q312" i="7"/>
  <c r="P254" i="7"/>
  <c r="P247" i="7"/>
  <c r="P151" i="7"/>
  <c r="Q60" i="7"/>
  <c r="Q10" i="7"/>
  <c r="P547" i="7"/>
  <c r="P532" i="7"/>
  <c r="P530" i="7"/>
  <c r="Q496" i="7"/>
  <c r="Q494" i="7"/>
  <c r="Q492" i="7"/>
  <c r="Q469" i="7"/>
  <c r="Q464" i="7"/>
  <c r="P453" i="7"/>
  <c r="Q444" i="7"/>
  <c r="P274" i="7"/>
  <c r="P272" i="7"/>
  <c r="P266" i="7"/>
  <c r="P264" i="7"/>
  <c r="P245" i="7"/>
  <c r="P239" i="7"/>
  <c r="P231" i="7"/>
  <c r="Q229" i="7"/>
  <c r="P223" i="7"/>
  <c r="P127" i="7"/>
  <c r="P125" i="7"/>
  <c r="Q673" i="7"/>
  <c r="Q671" i="7"/>
  <c r="Q651" i="7"/>
  <c r="Q646" i="7"/>
  <c r="Q638" i="7"/>
  <c r="Q626" i="7"/>
  <c r="Q622" i="7"/>
  <c r="Q616" i="7"/>
  <c r="Q608" i="7"/>
  <c r="P508" i="7"/>
  <c r="Q504" i="7"/>
  <c r="Q488" i="7"/>
  <c r="Q476" i="7"/>
  <c r="Q462" i="7"/>
  <c r="Q440" i="7"/>
  <c r="Q433" i="7"/>
  <c r="Q428" i="7"/>
  <c r="Q347" i="7"/>
  <c r="Q315" i="7"/>
  <c r="Q145" i="7"/>
  <c r="P123" i="7"/>
  <c r="Q121" i="7"/>
  <c r="Q92" i="7"/>
  <c r="Q59" i="7"/>
  <c r="Q51" i="7"/>
  <c r="Q669" i="7"/>
  <c r="Q654" i="7"/>
  <c r="P624" i="7"/>
  <c r="Q620" i="7"/>
  <c r="Q614" i="7"/>
  <c r="Q612" i="7"/>
  <c r="Q606" i="7"/>
  <c r="Q604" i="7"/>
  <c r="Q556" i="7"/>
  <c r="Q554" i="7"/>
  <c r="Q299" i="7"/>
  <c r="Q295" i="7"/>
  <c r="Q291" i="7"/>
  <c r="Q287" i="7"/>
  <c r="P250" i="7"/>
  <c r="Q240" i="7"/>
  <c r="Q232" i="7"/>
  <c r="Q213" i="7"/>
  <c r="Q186" i="7"/>
  <c r="Q154" i="7"/>
  <c r="Q141" i="7"/>
  <c r="Q106" i="7"/>
  <c r="Q98" i="7"/>
  <c r="Q88" i="7"/>
  <c r="P65" i="7"/>
  <c r="Q47" i="7"/>
  <c r="Q41" i="7"/>
  <c r="Q39" i="7"/>
  <c r="P37" i="7"/>
  <c r="Q33" i="7"/>
  <c r="Q31" i="7"/>
  <c r="Q27" i="7"/>
  <c r="P5" i="7"/>
  <c r="Q664" i="7"/>
  <c r="P600" i="7"/>
  <c r="Q596" i="7"/>
  <c r="P592" i="7"/>
  <c r="Q588" i="7"/>
  <c r="P584" i="7"/>
  <c r="Q582" i="7"/>
  <c r="Q533" i="7"/>
  <c r="Q511" i="7"/>
  <c r="Q470" i="7"/>
  <c r="Q465" i="7"/>
  <c r="Q458" i="7"/>
  <c r="Q445" i="7"/>
  <c r="Q423" i="7"/>
  <c r="Q415" i="7"/>
  <c r="P402" i="7"/>
  <c r="Q397" i="7"/>
  <c r="P378" i="7"/>
  <c r="Q373" i="7"/>
  <c r="Q371" i="7"/>
  <c r="Q365" i="7"/>
  <c r="Q363" i="7"/>
  <c r="Q355" i="7"/>
  <c r="Q334" i="7"/>
  <c r="Q332" i="7"/>
  <c r="Q326" i="7"/>
  <c r="Q324" i="7"/>
  <c r="Q320" i="7"/>
  <c r="Q283" i="7"/>
  <c r="Q279" i="7"/>
  <c r="P242" i="7"/>
  <c r="P234" i="7"/>
  <c r="Q224" i="7"/>
  <c r="Q205" i="7"/>
  <c r="P156" i="7"/>
  <c r="P143" i="7"/>
  <c r="P119" i="7"/>
  <c r="P49" i="7"/>
  <c r="Q14" i="7"/>
  <c r="Y3" i="7"/>
  <c r="Z3" i="7" s="1"/>
  <c r="Q548" i="7"/>
  <c r="Q546" i="7"/>
  <c r="P529" i="7"/>
  <c r="Q500" i="7"/>
  <c r="Q493" i="7"/>
  <c r="Q429" i="7"/>
  <c r="Q391" i="7"/>
  <c r="P285" i="7"/>
  <c r="Q275" i="7"/>
  <c r="Q267" i="7"/>
  <c r="Q133" i="7"/>
  <c r="Q124" i="7"/>
  <c r="Q491" i="7"/>
  <c r="Q487" i="7"/>
  <c r="Q485" i="7"/>
  <c r="Q475" i="7"/>
  <c r="Q461" i="7"/>
  <c r="Q439" i="7"/>
  <c r="Q418" i="7"/>
  <c r="Q395" i="7"/>
  <c r="Q346" i="7"/>
  <c r="Q318" i="7"/>
  <c r="Q314" i="7"/>
  <c r="Q255" i="7"/>
  <c r="Q220" i="7"/>
  <c r="Q174" i="7"/>
  <c r="P148" i="7"/>
  <c r="P135" i="7"/>
  <c r="Q131" i="7"/>
  <c r="Q122" i="7"/>
  <c r="P115" i="7"/>
  <c r="Q109" i="7"/>
  <c r="Q89" i="7"/>
  <c r="Q66" i="7"/>
  <c r="Q62" i="7"/>
  <c r="Q17" i="7"/>
  <c r="Q6" i="7"/>
  <c r="P670" i="7"/>
  <c r="Q658" i="7"/>
  <c r="Q650" i="7"/>
  <c r="Q645" i="7"/>
  <c r="Q643" i="7"/>
  <c r="P621" i="7"/>
  <c r="P619" i="7"/>
  <c r="Q615" i="7"/>
  <c r="P611" i="7"/>
  <c r="Q607" i="7"/>
  <c r="Q603" i="7"/>
  <c r="Q601" i="7"/>
  <c r="Q593" i="7"/>
  <c r="Q585" i="7"/>
  <c r="Q483" i="7"/>
  <c r="Q387" i="7"/>
  <c r="Q379" i="7"/>
  <c r="Q358" i="7"/>
  <c r="Q310" i="7"/>
  <c r="P306" i="7"/>
  <c r="Q302" i="7"/>
  <c r="Q298" i="7"/>
  <c r="P296" i="7"/>
  <c r="Q294" i="7"/>
  <c r="Q288" i="7"/>
  <c r="P261" i="7"/>
  <c r="Q251" i="7"/>
  <c r="Q206" i="7"/>
  <c r="Q202" i="7"/>
  <c r="Q187" i="7"/>
  <c r="Q120" i="7"/>
  <c r="P107" i="7"/>
  <c r="Q105" i="7"/>
  <c r="Q97" i="7"/>
  <c r="Q87" i="7"/>
  <c r="Q79" i="7"/>
  <c r="Q58" i="7"/>
  <c r="Q50" i="7"/>
  <c r="Q42" i="7"/>
  <c r="Q34" i="7"/>
  <c r="Q15" i="7"/>
  <c r="P11" i="7"/>
  <c r="Q9" i="7"/>
  <c r="Q599" i="7"/>
  <c r="P595" i="7"/>
  <c r="Q591" i="7"/>
  <c r="P587" i="7"/>
  <c r="Q583" i="7"/>
  <c r="P579" i="7"/>
  <c r="Q403" i="7"/>
  <c r="P381" i="7"/>
  <c r="Q366" i="7"/>
  <c r="P356" i="7"/>
  <c r="Q335" i="7"/>
  <c r="Q327" i="7"/>
  <c r="Q183" i="7"/>
  <c r="Q179" i="7"/>
  <c r="Q118" i="7"/>
  <c r="P81" i="7"/>
  <c r="Q56" i="7"/>
  <c r="Q26" i="7"/>
  <c r="P13" i="7"/>
  <c r="P668" i="7"/>
  <c r="Q661" i="7"/>
  <c r="P660" i="7"/>
  <c r="P644" i="7"/>
  <c r="P636" i="7"/>
  <c r="P628" i="7"/>
  <c r="Q662" i="7"/>
  <c r="Q663" i="7"/>
  <c r="Q639" i="7"/>
  <c r="Q631" i="7"/>
  <c r="Q623" i="7"/>
  <c r="Q672" i="7"/>
  <c r="Q640" i="7"/>
  <c r="Q632" i="7"/>
  <c r="Q665" i="7"/>
  <c r="Q641" i="7"/>
  <c r="Q666" i="7"/>
  <c r="P618" i="7"/>
  <c r="Q618" i="7"/>
  <c r="Q667" i="7"/>
  <c r="Q659" i="7"/>
  <c r="Q610" i="7"/>
  <c r="Q602" i="7"/>
  <c r="Q594" i="7"/>
  <c r="Q586" i="7"/>
  <c r="Q578" i="7"/>
  <c r="Q570" i="7"/>
  <c r="Q562" i="7"/>
  <c r="Q539" i="7"/>
  <c r="Q531" i="7"/>
  <c r="Q523" i="7"/>
  <c r="Q613" i="7"/>
  <c r="Q605" i="7"/>
  <c r="Q597" i="7"/>
  <c r="Q589" i="7"/>
  <c r="Q581" i="7"/>
  <c r="Q573" i="7"/>
  <c r="Q565" i="7"/>
  <c r="Q557" i="7"/>
  <c r="Q542" i="7"/>
  <c r="Q534" i="7"/>
  <c r="Q526" i="7"/>
  <c r="Q543" i="7"/>
  <c r="Q535" i="7"/>
  <c r="Q527" i="7"/>
  <c r="Q519" i="7"/>
  <c r="Q560" i="7"/>
  <c r="Q552" i="7"/>
  <c r="Q544" i="7"/>
  <c r="Q536" i="7"/>
  <c r="Q528" i="7"/>
  <c r="Q520" i="7"/>
  <c r="Q513" i="7"/>
  <c r="P512" i="7"/>
  <c r="Q505" i="7"/>
  <c r="Q489" i="7"/>
  <c r="Q481" i="7"/>
  <c r="Q473" i="7"/>
  <c r="Q457" i="7"/>
  <c r="Q441" i="7"/>
  <c r="Q425" i="7"/>
  <c r="P424" i="7"/>
  <c r="Q409" i="7"/>
  <c r="P408" i="7"/>
  <c r="Q401" i="7"/>
  <c r="P401" i="7"/>
  <c r="Q514" i="7"/>
  <c r="Q434" i="7"/>
  <c r="Q426" i="7"/>
  <c r="Q393" i="7"/>
  <c r="P393" i="7"/>
  <c r="Q515" i="7"/>
  <c r="Q451" i="7"/>
  <c r="Q435" i="7"/>
  <c r="Q419" i="7"/>
  <c r="Q411" i="7"/>
  <c r="Q516" i="7"/>
  <c r="Q436" i="7"/>
  <c r="Q420" i="7"/>
  <c r="Q412" i="7"/>
  <c r="Q517" i="7"/>
  <c r="Q477" i="7"/>
  <c r="Q437" i="7"/>
  <c r="Q421" i="7"/>
  <c r="Q413" i="7"/>
  <c r="Q385" i="7"/>
  <c r="P385" i="7"/>
  <c r="Q486" i="7"/>
  <c r="Q478" i="7"/>
  <c r="Q438" i="7"/>
  <c r="Q414" i="7"/>
  <c r="Q495" i="7"/>
  <c r="Q447" i="7"/>
  <c r="Q407" i="7"/>
  <c r="Q377" i="7"/>
  <c r="P377" i="7"/>
  <c r="P369" i="7"/>
  <c r="P361" i="7"/>
  <c r="P353" i="7"/>
  <c r="Q300" i="7"/>
  <c r="P300" i="7"/>
  <c r="P321" i="7"/>
  <c r="Q321" i="7"/>
  <c r="Q309" i="7"/>
  <c r="P309" i="7"/>
  <c r="Q404" i="7"/>
  <c r="Q380" i="7"/>
  <c r="Q372" i="7"/>
  <c r="Q364" i="7"/>
  <c r="Q348" i="7"/>
  <c r="P322" i="7"/>
  <c r="Q268" i="7"/>
  <c r="P268" i="7"/>
  <c r="Q236" i="7"/>
  <c r="P236" i="7"/>
  <c r="P329" i="7"/>
  <c r="Q329" i="7"/>
  <c r="P325" i="7"/>
  <c r="Q325" i="7"/>
  <c r="Q260" i="7"/>
  <c r="P260" i="7"/>
  <c r="Q398" i="7"/>
  <c r="Q382" i="7"/>
  <c r="Q374" i="7"/>
  <c r="Q399" i="7"/>
  <c r="Q375" i="7"/>
  <c r="Q359" i="7"/>
  <c r="Q351" i="7"/>
  <c r="P337" i="7"/>
  <c r="Q337" i="7"/>
  <c r="P333" i="7"/>
  <c r="Q333" i="7"/>
  <c r="Q400" i="7"/>
  <c r="Q392" i="7"/>
  <c r="Q376" i="7"/>
  <c r="Q368" i="7"/>
  <c r="Q360" i="7"/>
  <c r="Q352" i="7"/>
  <c r="P345" i="7"/>
  <c r="Q345" i="7"/>
  <c r="P338" i="7"/>
  <c r="P341" i="7"/>
  <c r="Q341" i="7"/>
  <c r="Q269" i="7"/>
  <c r="P269" i="7"/>
  <c r="Q237" i="7"/>
  <c r="P237" i="7"/>
  <c r="P313" i="7"/>
  <c r="Q313" i="7"/>
  <c r="Q308" i="7"/>
  <c r="P308" i="7"/>
  <c r="Q284" i="7"/>
  <c r="P284" i="7"/>
  <c r="Q160" i="7"/>
  <c r="P160" i="7"/>
  <c r="Q316" i="7"/>
  <c r="P316" i="7"/>
  <c r="Q244" i="7"/>
  <c r="P244" i="7"/>
  <c r="Q344" i="7"/>
  <c r="Q336" i="7"/>
  <c r="Q328" i="7"/>
  <c r="Q292" i="7"/>
  <c r="P292" i="7"/>
  <c r="P225" i="7"/>
  <c r="Q225" i="7"/>
  <c r="P204" i="7"/>
  <c r="Q252" i="7"/>
  <c r="P252" i="7"/>
  <c r="Q212" i="7"/>
  <c r="P212" i="7"/>
  <c r="Q276" i="7"/>
  <c r="P276" i="7"/>
  <c r="P193" i="7"/>
  <c r="Q193" i="7"/>
  <c r="P188" i="7"/>
  <c r="Q188" i="7"/>
  <c r="Q158" i="7"/>
  <c r="P158" i="7"/>
  <c r="Q305" i="7"/>
  <c r="Q297" i="7"/>
  <c r="Q289" i="7"/>
  <c r="Q281" i="7"/>
  <c r="Q273" i="7"/>
  <c r="Q265" i="7"/>
  <c r="Q257" i="7"/>
  <c r="Q249" i="7"/>
  <c r="Q241" i="7"/>
  <c r="Q233" i="7"/>
  <c r="P226" i="7"/>
  <c r="P219" i="7"/>
  <c r="P210" i="7"/>
  <c r="Q210" i="7"/>
  <c r="P201" i="7"/>
  <c r="Q201" i="7"/>
  <c r="P218" i="7"/>
  <c r="Q218" i="7"/>
  <c r="P169" i="7"/>
  <c r="Q169" i="7"/>
  <c r="P197" i="7"/>
  <c r="Q197" i="7"/>
  <c r="P184" i="7"/>
  <c r="Q166" i="7"/>
  <c r="P159" i="7"/>
  <c r="P180" i="7"/>
  <c r="Q180" i="7"/>
  <c r="Q217" i="7"/>
  <c r="Q209" i="7"/>
  <c r="Q203" i="7"/>
  <c r="Q199" i="7"/>
  <c r="Q195" i="7"/>
  <c r="Q191" i="7"/>
  <c r="P189" i="7"/>
  <c r="Q126" i="7"/>
  <c r="P126" i="7"/>
  <c r="Q172" i="7"/>
  <c r="P163" i="7"/>
  <c r="Q163" i="7"/>
  <c r="Q134" i="7"/>
  <c r="P134" i="7"/>
  <c r="Q102" i="7"/>
  <c r="P102" i="7"/>
  <c r="Q95" i="7"/>
  <c r="P95" i="7"/>
  <c r="Q173" i="7"/>
  <c r="P155" i="7"/>
  <c r="Q155" i="7"/>
  <c r="P147" i="7"/>
  <c r="Q147" i="7"/>
  <c r="Q150" i="7"/>
  <c r="P150" i="7"/>
  <c r="Q142" i="7"/>
  <c r="P142" i="7"/>
  <c r="Q72" i="7"/>
  <c r="P72" i="7"/>
  <c r="Q110" i="7"/>
  <c r="P110" i="7"/>
  <c r="Q139" i="7"/>
  <c r="Q94" i="7"/>
  <c r="P94" i="7"/>
  <c r="Q53" i="7"/>
  <c r="P53" i="7"/>
  <c r="P111" i="7"/>
  <c r="P85" i="7"/>
  <c r="P82" i="7"/>
  <c r="P29" i="7"/>
  <c r="Q80" i="7"/>
  <c r="P80" i="7"/>
  <c r="Q99" i="7"/>
  <c r="Q91" i="7"/>
  <c r="P73" i="7"/>
  <c r="Q21" i="7"/>
  <c r="P21" i="7"/>
  <c r="Q54" i="7"/>
  <c r="P54" i="7"/>
  <c r="Q101" i="7"/>
  <c r="Q93" i="7"/>
  <c r="P28" i="7"/>
  <c r="Q28" i="7"/>
  <c r="Q64" i="7"/>
  <c r="P64" i="7"/>
  <c r="P12" i="7"/>
  <c r="Q12" i="7"/>
  <c r="Q46" i="7"/>
  <c r="Q77" i="7"/>
  <c r="Q69" i="7"/>
  <c r="Q61" i="7"/>
  <c r="P52" i="7"/>
  <c r="Q52" i="7"/>
  <c r="P44" i="7"/>
  <c r="Q44" i="7"/>
  <c r="Q40" i="7"/>
  <c r="Q38" i="7"/>
  <c r="P4" i="7"/>
  <c r="Q4" i="7"/>
  <c r="Q48" i="7"/>
  <c r="P36" i="7"/>
  <c r="Q36" i="7"/>
  <c r="Q32" i="7"/>
  <c r="P20" i="7"/>
  <c r="Q20" i="7"/>
  <c r="AA3" i="7"/>
  <c r="AC3" i="7" s="1"/>
  <c r="Q3" i="7"/>
  <c r="Q674" i="7"/>
  <c r="P674" i="7"/>
  <c r="Q670" i="3"/>
  <c r="Q669" i="3"/>
  <c r="P672" i="3"/>
  <c r="P671" i="3"/>
  <c r="P668" i="3"/>
  <c r="P673" i="3"/>
  <c r="P674" i="3"/>
  <c r="T3" i="3"/>
  <c r="AA3" i="3" s="1"/>
  <c r="AC3" i="3" s="1"/>
  <c r="AE3" i="3" s="1"/>
  <c r="AG3" i="3" s="1"/>
  <c r="Q68" i="3"/>
  <c r="Q18" i="3"/>
  <c r="P663" i="3"/>
  <c r="P86" i="3"/>
  <c r="P63" i="3"/>
  <c r="P95" i="3"/>
  <c r="P443" i="3"/>
  <c r="Q346" i="3"/>
  <c r="Q435" i="3"/>
  <c r="Q440" i="3"/>
  <c r="P28" i="3"/>
  <c r="P65" i="3"/>
  <c r="Q83" i="3"/>
  <c r="Q431" i="3"/>
  <c r="P560" i="3"/>
  <c r="P571" i="3"/>
  <c r="P660" i="3"/>
  <c r="Q393" i="3"/>
  <c r="P396" i="3"/>
  <c r="Q99" i="3"/>
  <c r="P199" i="3"/>
  <c r="P411" i="3"/>
  <c r="P349" i="3"/>
  <c r="Q37" i="3"/>
  <c r="Q61" i="3"/>
  <c r="P572" i="3"/>
  <c r="Q447" i="3"/>
  <c r="Q453" i="3"/>
  <c r="Q455" i="3"/>
  <c r="Q610" i="3"/>
  <c r="Q16" i="3"/>
  <c r="Q120" i="3"/>
  <c r="Q126" i="3"/>
  <c r="P173" i="3"/>
  <c r="P616" i="3"/>
  <c r="P19" i="3"/>
  <c r="Q22" i="3"/>
  <c r="Q636" i="3"/>
  <c r="P8" i="3"/>
  <c r="Q87" i="3"/>
  <c r="P575" i="3"/>
  <c r="Q581" i="3"/>
  <c r="Q620" i="3"/>
  <c r="Q32" i="3"/>
  <c r="Q45" i="3"/>
  <c r="P433" i="3"/>
  <c r="Q439" i="3"/>
  <c r="Q643" i="3"/>
  <c r="P62" i="3"/>
  <c r="Q389" i="3"/>
  <c r="Q448" i="3"/>
  <c r="Q471" i="3"/>
  <c r="P614" i="3"/>
  <c r="Q56" i="3"/>
  <c r="P66" i="3"/>
  <c r="Q71" i="3"/>
  <c r="Q75" i="3"/>
  <c r="P102" i="3"/>
  <c r="Q131" i="3"/>
  <c r="P214" i="3"/>
  <c r="P264" i="3"/>
  <c r="P312" i="3"/>
  <c r="P315" i="3"/>
  <c r="Q321" i="3"/>
  <c r="Q358" i="3"/>
  <c r="Q365" i="3"/>
  <c r="Q373" i="3"/>
  <c r="P377" i="3"/>
  <c r="Q383" i="3"/>
  <c r="P395" i="3"/>
  <c r="P425" i="3"/>
  <c r="Q449" i="3"/>
  <c r="P36" i="3"/>
  <c r="P308" i="3"/>
  <c r="P320" i="3"/>
  <c r="P325" i="3"/>
  <c r="P331" i="3"/>
  <c r="P348" i="3"/>
  <c r="P398" i="3"/>
  <c r="P424" i="3"/>
  <c r="P432" i="3"/>
  <c r="P441" i="3"/>
  <c r="Q100" i="3"/>
  <c r="Q142" i="3"/>
  <c r="P193" i="3"/>
  <c r="P196" i="3"/>
  <c r="P277" i="3"/>
  <c r="P296" i="3"/>
  <c r="P299" i="3"/>
  <c r="Q339" i="3"/>
  <c r="P375" i="3"/>
  <c r="P400" i="3"/>
  <c r="P402" i="3"/>
  <c r="P405" i="3"/>
  <c r="Q428" i="3"/>
  <c r="Q459" i="3"/>
  <c r="Q69" i="3"/>
  <c r="P204" i="3"/>
  <c r="P287" i="3"/>
  <c r="P290" i="3"/>
  <c r="Q338" i="3"/>
  <c r="P343" i="3"/>
  <c r="P347" i="3"/>
  <c r="P397" i="3"/>
  <c r="P414" i="3"/>
  <c r="P423" i="3"/>
  <c r="P445" i="3"/>
  <c r="P451" i="3"/>
  <c r="Q661" i="3"/>
  <c r="P661" i="3"/>
  <c r="Q135" i="3"/>
  <c r="P212" i="3"/>
  <c r="P221" i="3"/>
  <c r="P248" i="3"/>
  <c r="P369" i="3"/>
  <c r="Q387" i="3"/>
  <c r="P410" i="3"/>
  <c r="Q34" i="3"/>
  <c r="P44" i="3"/>
  <c r="Q57" i="3"/>
  <c r="P67" i="3"/>
  <c r="Q76" i="3"/>
  <c r="Q103" i="3"/>
  <c r="Q116" i="3"/>
  <c r="P201" i="3"/>
  <c r="P256" i="3"/>
  <c r="Q624" i="3"/>
  <c r="P624" i="3"/>
  <c r="P43" i="3"/>
  <c r="Q60" i="3"/>
  <c r="P174" i="3"/>
  <c r="P284" i="3"/>
  <c r="P329" i="3"/>
  <c r="Q392" i="3"/>
  <c r="Q454" i="3"/>
  <c r="Q461" i="3"/>
  <c r="Q495" i="3"/>
  <c r="Q498" i="3"/>
  <c r="Q500" i="3"/>
  <c r="Q588" i="3"/>
  <c r="P588" i="3"/>
  <c r="Q645" i="3"/>
  <c r="P645" i="3"/>
  <c r="P592" i="3"/>
  <c r="Q621" i="3"/>
  <c r="Q627" i="3"/>
  <c r="Q650" i="3"/>
  <c r="Q580" i="3"/>
  <c r="Q600" i="3"/>
  <c r="Q611" i="3"/>
  <c r="Q615" i="3"/>
  <c r="Q623" i="3"/>
  <c r="P564" i="3"/>
  <c r="Q567" i="3"/>
  <c r="P576" i="3"/>
  <c r="Q594" i="3"/>
  <c r="Q644" i="3"/>
  <c r="Q578" i="3"/>
  <c r="P582" i="3"/>
  <c r="Q586" i="3"/>
  <c r="P613" i="3"/>
  <c r="Q617" i="3"/>
  <c r="Q628" i="3"/>
  <c r="Q642" i="3"/>
  <c r="Q267" i="3"/>
  <c r="P267" i="3"/>
  <c r="P39" i="3"/>
  <c r="Q41" i="3"/>
  <c r="P91" i="3"/>
  <c r="Q275" i="3"/>
  <c r="P275" i="3"/>
  <c r="Q304" i="3"/>
  <c r="P304" i="3"/>
  <c r="Q319" i="3"/>
  <c r="Q350" i="3"/>
  <c r="P350" i="3"/>
  <c r="P381" i="3"/>
  <c r="Q381" i="3"/>
  <c r="Q421" i="3"/>
  <c r="P421" i="3"/>
  <c r="Q9" i="3"/>
  <c r="P20" i="3"/>
  <c r="P24" i="3"/>
  <c r="Q38" i="3"/>
  <c r="Q40" i="3"/>
  <c r="P48" i="3"/>
  <c r="Q49" i="3"/>
  <c r="Q64" i="3"/>
  <c r="Q85" i="3"/>
  <c r="P90" i="3"/>
  <c r="P101" i="3"/>
  <c r="Q101" i="3"/>
  <c r="Q129" i="3"/>
  <c r="Q172" i="3"/>
  <c r="P172" i="3"/>
  <c r="Q200" i="3"/>
  <c r="P200" i="3"/>
  <c r="Q209" i="3"/>
  <c r="P209" i="3"/>
  <c r="Q272" i="3"/>
  <c r="P272" i="3"/>
  <c r="Q345" i="3"/>
  <c r="P361" i="3"/>
  <c r="Q361" i="3"/>
  <c r="P378" i="3"/>
  <c r="Q378" i="3"/>
  <c r="Q391" i="3"/>
  <c r="P391" i="3"/>
  <c r="P73" i="3"/>
  <c r="P79" i="3"/>
  <c r="Q117" i="3"/>
  <c r="Q124" i="3"/>
  <c r="P132" i="3"/>
  <c r="Q132" i="3"/>
  <c r="Q140" i="3"/>
  <c r="Q218" i="3"/>
  <c r="P218" i="3"/>
  <c r="Q269" i="3"/>
  <c r="P269" i="3"/>
  <c r="Q306" i="3"/>
  <c r="P306" i="3"/>
  <c r="Q344" i="3"/>
  <c r="Q281" i="3"/>
  <c r="P281" i="3"/>
  <c r="P332" i="3"/>
  <c r="Q332" i="3"/>
  <c r="P12" i="3"/>
  <c r="P23" i="3"/>
  <c r="P35" i="3"/>
  <c r="Q46" i="3"/>
  <c r="P52" i="3"/>
  <c r="Q53" i="3"/>
  <c r="Q72" i="3"/>
  <c r="Q112" i="3"/>
  <c r="Q180" i="3"/>
  <c r="P180" i="3"/>
  <c r="Q303" i="3"/>
  <c r="P303" i="3"/>
  <c r="P380" i="3"/>
  <c r="Q380" i="3"/>
  <c r="Q413" i="3"/>
  <c r="P413" i="3"/>
  <c r="Q188" i="3"/>
  <c r="P188" i="3"/>
  <c r="Q207" i="3"/>
  <c r="P207" i="3"/>
  <c r="Q213" i="3"/>
  <c r="P213" i="3"/>
  <c r="Q335" i="3"/>
  <c r="P335" i="3"/>
  <c r="Q354" i="3"/>
  <c r="P354" i="3"/>
  <c r="P429" i="3"/>
  <c r="Q429" i="3"/>
  <c r="Q457" i="3"/>
  <c r="P457" i="3"/>
  <c r="P10" i="3"/>
  <c r="Q107" i="3"/>
  <c r="P137" i="3"/>
  <c r="Q137" i="3"/>
  <c r="P167" i="3"/>
  <c r="P143" i="3"/>
  <c r="Q143" i="3"/>
  <c r="Q208" i="3"/>
  <c r="P208" i="3"/>
  <c r="Q251" i="3"/>
  <c r="P251" i="3"/>
  <c r="Q419" i="3"/>
  <c r="P419" i="3"/>
  <c r="Q245" i="3"/>
  <c r="P245" i="3"/>
  <c r="Q259" i="3"/>
  <c r="P259" i="3"/>
  <c r="Q279" i="3"/>
  <c r="P279" i="3"/>
  <c r="Q359" i="3"/>
  <c r="P359" i="3"/>
  <c r="P409" i="3"/>
  <c r="Q409" i="3"/>
  <c r="Q33" i="3"/>
  <c r="Q42" i="3"/>
  <c r="P108" i="3"/>
  <c r="Q108" i="3"/>
  <c r="Q134" i="3"/>
  <c r="P182" i="3"/>
  <c r="Q253" i="3"/>
  <c r="P253" i="3"/>
  <c r="Q323" i="3"/>
  <c r="P323" i="3"/>
  <c r="P355" i="3"/>
  <c r="Q355" i="3"/>
  <c r="Q403" i="3"/>
  <c r="P403" i="3"/>
  <c r="Q379" i="3"/>
  <c r="P379" i="3"/>
  <c r="Q386" i="3"/>
  <c r="P386" i="3"/>
  <c r="Q456" i="3"/>
  <c r="P456" i="3"/>
  <c r="P653" i="3"/>
  <c r="Q653" i="3"/>
  <c r="P203" i="3"/>
  <c r="P240" i="3"/>
  <c r="P289" i="3"/>
  <c r="P309" i="3"/>
  <c r="P317" i="3"/>
  <c r="P322" i="3"/>
  <c r="P337" i="3"/>
  <c r="P340" i="3"/>
  <c r="P342" i="3"/>
  <c r="P352" i="3"/>
  <c r="Q374" i="3"/>
  <c r="Q418" i="3"/>
  <c r="P418" i="3"/>
  <c r="P422" i="3"/>
  <c r="P427" i="3"/>
  <c r="P566" i="3"/>
  <c r="Q566" i="3"/>
  <c r="P170" i="3"/>
  <c r="P181" i="3"/>
  <c r="P202" i="3"/>
  <c r="P219" i="3"/>
  <c r="P239" i="3"/>
  <c r="P243" i="3"/>
  <c r="P261" i="3"/>
  <c r="P282" i="3"/>
  <c r="P292" i="3"/>
  <c r="P301" i="3"/>
  <c r="P316" i="3"/>
  <c r="P382" i="3"/>
  <c r="P390" i="3"/>
  <c r="Q390" i="3"/>
  <c r="P408" i="3"/>
  <c r="P437" i="3"/>
  <c r="Q404" i="3"/>
  <c r="P404" i="3"/>
  <c r="Q420" i="3"/>
  <c r="P420" i="3"/>
  <c r="P436" i="3"/>
  <c r="Q436" i="3"/>
  <c r="Q565" i="3"/>
  <c r="P565" i="3"/>
  <c r="Q368" i="3"/>
  <c r="P368" i="3"/>
  <c r="P376" i="3"/>
  <c r="Q376" i="3"/>
  <c r="P561" i="3"/>
  <c r="Q561" i="3"/>
  <c r="Q491" i="3"/>
  <c r="P577" i="3"/>
  <c r="Q590" i="3"/>
  <c r="P596" i="3"/>
  <c r="P608" i="3"/>
  <c r="P637" i="3"/>
  <c r="Q647" i="3"/>
  <c r="P647" i="3"/>
  <c r="Q652" i="3"/>
  <c r="Q460" i="3"/>
  <c r="Q490" i="3"/>
  <c r="Q559" i="3"/>
  <c r="P585" i="3"/>
  <c r="Q595" i="3"/>
  <c r="Q601" i="3"/>
  <c r="Q607" i="3"/>
  <c r="Q635" i="3"/>
  <c r="Q651" i="3"/>
  <c r="Q584" i="3"/>
  <c r="Q593" i="3"/>
  <c r="P604" i="3"/>
  <c r="P605" i="3"/>
  <c r="P619" i="3"/>
  <c r="P629" i="3"/>
  <c r="P364" i="3"/>
  <c r="P394" i="3"/>
  <c r="Q401" i="3"/>
  <c r="P406" i="3"/>
  <c r="P412" i="3"/>
  <c r="P416" i="3"/>
  <c r="P417" i="3"/>
  <c r="Q470" i="3"/>
  <c r="Q478" i="3"/>
  <c r="Q482" i="3"/>
  <c r="Q485" i="3"/>
  <c r="Q505" i="3"/>
  <c r="Q625" i="3"/>
  <c r="P625" i="3"/>
  <c r="P634" i="3"/>
  <c r="Q634" i="3"/>
  <c r="Q639" i="3"/>
  <c r="P639" i="3"/>
  <c r="Q463" i="3"/>
  <c r="Q477" i="3"/>
  <c r="Q573" i="3"/>
  <c r="Q598" i="3"/>
  <c r="Q603" i="3"/>
  <c r="Q618" i="3"/>
  <c r="P618" i="3"/>
  <c r="Q626" i="3"/>
  <c r="P633" i="3"/>
  <c r="Q633" i="3"/>
  <c r="Q186" i="3"/>
  <c r="P186" i="3"/>
  <c r="Q13" i="3"/>
  <c r="P84" i="3"/>
  <c r="Q84" i="3"/>
  <c r="Q5" i="3"/>
  <c r="Q14" i="3"/>
  <c r="P15" i="3"/>
  <c r="Q25" i="3"/>
  <c r="P26" i="3"/>
  <c r="P55" i="3"/>
  <c r="Q58" i="3"/>
  <c r="P92" i="3"/>
  <c r="Q92" i="3"/>
  <c r="Q197" i="3"/>
  <c r="P197" i="3"/>
  <c r="Q250" i="3"/>
  <c r="P250" i="3"/>
  <c r="P4" i="3"/>
  <c r="P6" i="3"/>
  <c r="P27" i="3"/>
  <c r="P51" i="3"/>
  <c r="Q54" i="3"/>
  <c r="Q70" i="3"/>
  <c r="P70" i="3"/>
  <c r="Q89" i="3"/>
  <c r="Q238" i="3"/>
  <c r="P238" i="3"/>
  <c r="P274" i="3"/>
  <c r="P7" i="3"/>
  <c r="Q17" i="3"/>
  <c r="Q29" i="3"/>
  <c r="Q30" i="3"/>
  <c r="P31" i="3"/>
  <c r="P47" i="3"/>
  <c r="Q50" i="3"/>
  <c r="Q81" i="3"/>
  <c r="P81" i="3"/>
  <c r="P88" i="3"/>
  <c r="Q88" i="3"/>
  <c r="Q106" i="3"/>
  <c r="P106" i="3"/>
  <c r="Q176" i="3"/>
  <c r="P176" i="3"/>
  <c r="Q242" i="3"/>
  <c r="P242" i="3"/>
  <c r="P59" i="3"/>
  <c r="Q78" i="3"/>
  <c r="P78" i="3"/>
  <c r="P80" i="3"/>
  <c r="Q80" i="3"/>
  <c r="Q237" i="3"/>
  <c r="P237" i="3"/>
  <c r="Q294" i="3"/>
  <c r="P294" i="3"/>
  <c r="Q297" i="3"/>
  <c r="P297" i="3"/>
  <c r="Q300" i="3"/>
  <c r="P300" i="3"/>
  <c r="Q94" i="3"/>
  <c r="P94" i="3"/>
  <c r="Q190" i="3"/>
  <c r="P190" i="3"/>
  <c r="Q258" i="3"/>
  <c r="P258" i="3"/>
  <c r="Q216" i="3"/>
  <c r="P216" i="3"/>
  <c r="P105" i="3"/>
  <c r="Q105" i="3"/>
  <c r="P133" i="3"/>
  <c r="Q133" i="3"/>
  <c r="Q171" i="3"/>
  <c r="P171" i="3"/>
  <c r="Q266" i="3"/>
  <c r="P266" i="3"/>
  <c r="Q357" i="3"/>
  <c r="P357" i="3"/>
  <c r="Q286" i="3"/>
  <c r="P286" i="3"/>
  <c r="Q333" i="3"/>
  <c r="P333" i="3"/>
  <c r="Q74" i="3"/>
  <c r="P74" i="3"/>
  <c r="P93" i="3"/>
  <c r="Q93" i="3"/>
  <c r="Q324" i="3"/>
  <c r="P324" i="3"/>
  <c r="P11" i="3"/>
  <c r="Q21" i="3"/>
  <c r="P77" i="3"/>
  <c r="P104" i="3"/>
  <c r="Q104" i="3"/>
  <c r="P144" i="3"/>
  <c r="Q144" i="3"/>
  <c r="Q177" i="3"/>
  <c r="P177" i="3"/>
  <c r="Q187" i="3"/>
  <c r="P187" i="3"/>
  <c r="P191" i="3"/>
  <c r="P192" i="3"/>
  <c r="Q210" i="3"/>
  <c r="P210" i="3"/>
  <c r="Q247" i="3"/>
  <c r="P247" i="3"/>
  <c r="Q255" i="3"/>
  <c r="P255" i="3"/>
  <c r="Q263" i="3"/>
  <c r="P263" i="3"/>
  <c r="Q271" i="3"/>
  <c r="P271" i="3"/>
  <c r="Q313" i="3"/>
  <c r="P313" i="3"/>
  <c r="Q328" i="3"/>
  <c r="P328" i="3"/>
  <c r="P370" i="3"/>
  <c r="Q370" i="3"/>
  <c r="P130" i="3"/>
  <c r="Q130" i="3"/>
  <c r="P141" i="3"/>
  <c r="Q141" i="3"/>
  <c r="Q185" i="3"/>
  <c r="P185" i="3"/>
  <c r="Q189" i="3"/>
  <c r="P189" i="3"/>
  <c r="Q215" i="3"/>
  <c r="P215" i="3"/>
  <c r="Q225" i="3"/>
  <c r="P225" i="3"/>
  <c r="Q273" i="3"/>
  <c r="P273" i="3"/>
  <c r="P327" i="3"/>
  <c r="Q327" i="3"/>
  <c r="P128" i="3"/>
  <c r="Q128" i="3"/>
  <c r="P139" i="3"/>
  <c r="Q139" i="3"/>
  <c r="Q147" i="3"/>
  <c r="P147" i="3"/>
  <c r="Q175" i="3"/>
  <c r="P175" i="3"/>
  <c r="Q179" i="3"/>
  <c r="P179" i="3"/>
  <c r="Q241" i="3"/>
  <c r="P241" i="3"/>
  <c r="Q249" i="3"/>
  <c r="P249" i="3"/>
  <c r="Q257" i="3"/>
  <c r="P257" i="3"/>
  <c r="Q265" i="3"/>
  <c r="P265" i="3"/>
  <c r="Q307" i="3"/>
  <c r="P307" i="3"/>
  <c r="Q363" i="3"/>
  <c r="P363" i="3"/>
  <c r="Q366" i="3"/>
  <c r="P366" i="3"/>
  <c r="Q385" i="3"/>
  <c r="P385" i="3"/>
  <c r="P125" i="3"/>
  <c r="Q125" i="3"/>
  <c r="Q127" i="3"/>
  <c r="P138" i="3"/>
  <c r="Q138" i="3"/>
  <c r="Q184" i="3"/>
  <c r="P184" i="3"/>
  <c r="Q206" i="3"/>
  <c r="P206" i="3"/>
  <c r="Q280" i="3"/>
  <c r="P280" i="3"/>
  <c r="Q288" i="3"/>
  <c r="P288" i="3"/>
  <c r="Q311" i="3"/>
  <c r="P311" i="3"/>
  <c r="Q326" i="3"/>
  <c r="P326" i="3"/>
  <c r="P360" i="3"/>
  <c r="Q360" i="3"/>
  <c r="P384" i="3"/>
  <c r="Q384" i="3"/>
  <c r="P82" i="3"/>
  <c r="Q96" i="3"/>
  <c r="Q97" i="3"/>
  <c r="P98" i="3"/>
  <c r="P136" i="3"/>
  <c r="Q136" i="3"/>
  <c r="Q146" i="3"/>
  <c r="P146" i="3"/>
  <c r="Q178" i="3"/>
  <c r="P178" i="3"/>
  <c r="Q183" i="3"/>
  <c r="P183" i="3"/>
  <c r="P194" i="3"/>
  <c r="P195" i="3"/>
  <c r="Q205" i="3"/>
  <c r="P205" i="3"/>
  <c r="Q244" i="3"/>
  <c r="P244" i="3"/>
  <c r="Q252" i="3"/>
  <c r="P252" i="3"/>
  <c r="Q260" i="3"/>
  <c r="P260" i="3"/>
  <c r="Q268" i="3"/>
  <c r="P268" i="3"/>
  <c r="Q276" i="3"/>
  <c r="P276" i="3"/>
  <c r="Q295" i="3"/>
  <c r="P295" i="3"/>
  <c r="P330" i="3"/>
  <c r="Q330" i="3"/>
  <c r="P362" i="3"/>
  <c r="P372" i="3"/>
  <c r="Q372" i="3"/>
  <c r="P444" i="3"/>
  <c r="Q444" i="3"/>
  <c r="Q198" i="3"/>
  <c r="P198" i="3"/>
  <c r="Q211" i="3"/>
  <c r="P211" i="3"/>
  <c r="Q217" i="3"/>
  <c r="P217" i="3"/>
  <c r="Q283" i="3"/>
  <c r="P283" i="3"/>
  <c r="Q291" i="3"/>
  <c r="P291" i="3"/>
  <c r="Q310" i="3"/>
  <c r="P310" i="3"/>
  <c r="Q334" i="3"/>
  <c r="P334" i="3"/>
  <c r="Q442" i="3"/>
  <c r="P442" i="3"/>
  <c r="P452" i="3"/>
  <c r="Q452" i="3"/>
  <c r="P606" i="3"/>
  <c r="Q606" i="3"/>
  <c r="Q305" i="3"/>
  <c r="P305" i="3"/>
  <c r="Q356" i="3"/>
  <c r="P356" i="3"/>
  <c r="Q450" i="3"/>
  <c r="P450" i="3"/>
  <c r="P496" i="3"/>
  <c r="Q496" i="3"/>
  <c r="Q341" i="3"/>
  <c r="P341" i="3"/>
  <c r="Q351" i="3"/>
  <c r="P351" i="3"/>
  <c r="P640" i="3"/>
  <c r="Q640" i="3"/>
  <c r="P466" i="3"/>
  <c r="Q466" i="3"/>
  <c r="P246" i="3"/>
  <c r="P254" i="3"/>
  <c r="P262" i="3"/>
  <c r="P270" i="3"/>
  <c r="P278" i="3"/>
  <c r="P285" i="3"/>
  <c r="P293" i="3"/>
  <c r="P298" i="3"/>
  <c r="P314" i="3"/>
  <c r="P336" i="3"/>
  <c r="P353" i="3"/>
  <c r="P367" i="3"/>
  <c r="Q430" i="3"/>
  <c r="P465" i="3"/>
  <c r="Q465" i="3"/>
  <c r="Q302" i="3"/>
  <c r="P302" i="3"/>
  <c r="Q318" i="3"/>
  <c r="P318" i="3"/>
  <c r="P371" i="3"/>
  <c r="Q371" i="3"/>
  <c r="Q438" i="3"/>
  <c r="P479" i="3"/>
  <c r="Q479" i="3"/>
  <c r="Q426" i="3"/>
  <c r="P426" i="3"/>
  <c r="P469" i="3"/>
  <c r="Q469" i="3"/>
  <c r="P569" i="3"/>
  <c r="Q569" i="3"/>
  <c r="P494" i="3"/>
  <c r="Q494" i="3"/>
  <c r="P504" i="3"/>
  <c r="Q504" i="3"/>
  <c r="Q568" i="3"/>
  <c r="P568" i="3"/>
  <c r="P481" i="3"/>
  <c r="Q481" i="3"/>
  <c r="P501" i="3"/>
  <c r="Q501" i="3"/>
  <c r="Q609" i="3"/>
  <c r="P609" i="3"/>
  <c r="Q612" i="3"/>
  <c r="P612" i="3"/>
  <c r="Q399" i="3"/>
  <c r="P399" i="3"/>
  <c r="Q407" i="3"/>
  <c r="P407" i="3"/>
  <c r="Q415" i="3"/>
  <c r="P415" i="3"/>
  <c r="Q446" i="3"/>
  <c r="Q458" i="3"/>
  <c r="P458" i="3"/>
  <c r="P480" i="3"/>
  <c r="Q480" i="3"/>
  <c r="P486" i="3"/>
  <c r="Q486" i="3"/>
  <c r="Q497" i="3"/>
  <c r="Q388" i="3"/>
  <c r="P388" i="3"/>
  <c r="Q434" i="3"/>
  <c r="P434" i="3"/>
  <c r="P493" i="3"/>
  <c r="Q493" i="3"/>
  <c r="P476" i="3"/>
  <c r="Q476" i="3"/>
  <c r="Q583" i="3"/>
  <c r="P583" i="3"/>
  <c r="Q599" i="3"/>
  <c r="P599" i="3"/>
  <c r="P475" i="3"/>
  <c r="Q475" i="3"/>
  <c r="Q591" i="3"/>
  <c r="P591" i="3"/>
  <c r="P492" i="3"/>
  <c r="Q492" i="3"/>
  <c r="Q570" i="3"/>
  <c r="P570" i="3"/>
  <c r="Q587" i="3"/>
  <c r="P587" i="3"/>
  <c r="Q589" i="3"/>
  <c r="P589" i="3"/>
  <c r="P472" i="3"/>
  <c r="Q472" i="3"/>
  <c r="Q602" i="3"/>
  <c r="P602" i="3"/>
  <c r="Q462" i="3"/>
  <c r="Q473" i="3"/>
  <c r="Q474" i="3"/>
  <c r="Q483" i="3"/>
  <c r="Q484" i="3"/>
  <c r="Q487" i="3"/>
  <c r="Q488" i="3"/>
  <c r="Q489" i="3"/>
  <c r="Q622" i="3"/>
  <c r="P622" i="3"/>
  <c r="Q597" i="3"/>
  <c r="P597" i="3"/>
  <c r="Q630" i="3"/>
  <c r="P630" i="3"/>
  <c r="Q638" i="3"/>
  <c r="P638" i="3"/>
  <c r="Q574" i="3"/>
  <c r="Q579" i="3"/>
  <c r="P579" i="3"/>
  <c r="Q649" i="3"/>
  <c r="P649" i="3"/>
  <c r="P631" i="3"/>
  <c r="P646" i="3"/>
  <c r="Q648" i="3"/>
  <c r="Q632" i="3"/>
  <c r="Q655" i="3"/>
  <c r="P655" i="3"/>
  <c r="Q641" i="3"/>
  <c r="P641" i="3"/>
  <c r="Q657" i="3"/>
  <c r="P657" i="3"/>
  <c r="P667" i="3"/>
  <c r="P659" i="3"/>
  <c r="P664" i="3"/>
  <c r="P665" i="3"/>
  <c r="Q145" i="3"/>
  <c r="P145" i="3"/>
  <c r="Q149" i="3"/>
  <c r="P149" i="3"/>
  <c r="Q115" i="3"/>
  <c r="Q123" i="3"/>
  <c r="Q114" i="3"/>
  <c r="Q122" i="3"/>
  <c r="Q113" i="3"/>
  <c r="Q121" i="3"/>
  <c r="Q169" i="3"/>
  <c r="P169" i="3"/>
  <c r="Q226" i="3"/>
  <c r="P226" i="3"/>
  <c r="Q111" i="3"/>
  <c r="Q119" i="3"/>
  <c r="Q151" i="3"/>
  <c r="P151" i="3"/>
  <c r="Q109" i="3"/>
  <c r="Q110" i="3"/>
  <c r="Q118" i="3"/>
  <c r="Q150" i="3"/>
  <c r="P150" i="3"/>
  <c r="Q233" i="3"/>
  <c r="P233" i="3"/>
  <c r="P148" i="3"/>
  <c r="P168" i="3"/>
  <c r="Q228" i="3"/>
  <c r="P228" i="3"/>
  <c r="Q236" i="3"/>
  <c r="P236" i="3"/>
  <c r="Q229" i="3"/>
  <c r="P229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Q224" i="3"/>
  <c r="P224" i="3"/>
  <c r="Q232" i="3"/>
  <c r="P232" i="3"/>
  <c r="P222" i="3"/>
  <c r="P227" i="3"/>
  <c r="P231" i="3"/>
  <c r="P235" i="3"/>
  <c r="P223" i="3"/>
  <c r="P220" i="3"/>
  <c r="P230" i="3"/>
  <c r="P234" i="3"/>
  <c r="Q512" i="3"/>
  <c r="P512" i="3"/>
  <c r="P464" i="3"/>
  <c r="Q464" i="3"/>
  <c r="P502" i="3"/>
  <c r="Q502" i="3"/>
  <c r="Q528" i="3"/>
  <c r="P528" i="3"/>
  <c r="Q467" i="3"/>
  <c r="Q468" i="3"/>
  <c r="Q520" i="3"/>
  <c r="P520" i="3"/>
  <c r="Q543" i="3"/>
  <c r="P543" i="3"/>
  <c r="P506" i="3"/>
  <c r="Q506" i="3"/>
  <c r="Q513" i="3"/>
  <c r="P513" i="3"/>
  <c r="Q521" i="3"/>
  <c r="P521" i="3"/>
  <c r="Q529" i="3"/>
  <c r="P529" i="3"/>
  <c r="Q532" i="3"/>
  <c r="P532" i="3"/>
  <c r="Q534" i="3"/>
  <c r="P534" i="3"/>
  <c r="Q536" i="3"/>
  <c r="P536" i="3"/>
  <c r="Q544" i="3"/>
  <c r="P544" i="3"/>
  <c r="Q511" i="3"/>
  <c r="P511" i="3"/>
  <c r="Q519" i="3"/>
  <c r="P519" i="3"/>
  <c r="Q527" i="3"/>
  <c r="P527" i="3"/>
  <c r="Q537" i="3"/>
  <c r="P537" i="3"/>
  <c r="Q510" i="3"/>
  <c r="P510" i="3"/>
  <c r="Q518" i="3"/>
  <c r="P518" i="3"/>
  <c r="Q526" i="3"/>
  <c r="P526" i="3"/>
  <c r="Q538" i="3"/>
  <c r="P538" i="3"/>
  <c r="Q549" i="3"/>
  <c r="P549" i="3"/>
  <c r="Q499" i="3"/>
  <c r="Q503" i="3"/>
  <c r="Q507" i="3"/>
  <c r="Q509" i="3"/>
  <c r="P509" i="3"/>
  <c r="Q517" i="3"/>
  <c r="P517" i="3"/>
  <c r="Q525" i="3"/>
  <c r="P525" i="3"/>
  <c r="Q531" i="3"/>
  <c r="P531" i="3"/>
  <c r="Q533" i="3"/>
  <c r="P533" i="3"/>
  <c r="Q535" i="3"/>
  <c r="P535" i="3"/>
  <c r="Q539" i="3"/>
  <c r="P539" i="3"/>
  <c r="Q548" i="3"/>
  <c r="P548" i="3"/>
  <c r="Q508" i="3"/>
  <c r="P508" i="3"/>
  <c r="Q516" i="3"/>
  <c r="P516" i="3"/>
  <c r="Q524" i="3"/>
  <c r="P524" i="3"/>
  <c r="Q540" i="3"/>
  <c r="P540" i="3"/>
  <c r="Q547" i="3"/>
  <c r="P547" i="3"/>
  <c r="Q515" i="3"/>
  <c r="P515" i="3"/>
  <c r="Q523" i="3"/>
  <c r="P523" i="3"/>
  <c r="Q541" i="3"/>
  <c r="P541" i="3"/>
  <c r="Q542" i="3"/>
  <c r="P542" i="3"/>
  <c r="Q546" i="3"/>
  <c r="P546" i="3"/>
  <c r="Q514" i="3"/>
  <c r="P514" i="3"/>
  <c r="Q522" i="3"/>
  <c r="P522" i="3"/>
  <c r="Q530" i="3"/>
  <c r="P530" i="3"/>
  <c r="Q545" i="3"/>
  <c r="P545" i="3"/>
  <c r="Q562" i="3"/>
  <c r="P562" i="3"/>
  <c r="P558" i="3"/>
  <c r="P550" i="3"/>
  <c r="P551" i="3"/>
  <c r="P552" i="3"/>
  <c r="P553" i="3"/>
  <c r="P554" i="3"/>
  <c r="P555" i="3"/>
  <c r="P556" i="3"/>
  <c r="P557" i="3"/>
  <c r="P563" i="3"/>
  <c r="Q656" i="3"/>
  <c r="P656" i="3"/>
  <c r="Q654" i="3"/>
  <c r="P654" i="3"/>
  <c r="P658" i="3"/>
  <c r="P662" i="3"/>
  <c r="P666" i="3"/>
  <c r="Q3" i="3"/>
  <c r="AF3" i="3" l="1"/>
  <c r="AD3" i="3"/>
  <c r="AH3" i="3" s="1"/>
  <c r="Y3" i="3"/>
  <c r="Z3" i="3" s="1"/>
  <c r="V3" i="3"/>
  <c r="X3" i="3" s="1"/>
  <c r="AE3" i="7" l="1"/>
  <c r="AD3" i="7"/>
  <c r="AN3" i="3"/>
  <c r="AI3" i="3"/>
  <c r="AG3" i="7" l="1"/>
  <c r="AF3" i="7"/>
  <c r="AH3" i="7"/>
  <c r="R4" i="7" s="1"/>
  <c r="AI3" i="7"/>
  <c r="AO3" i="3"/>
  <c r="AJ3" i="3"/>
  <c r="AM3" i="3"/>
  <c r="AP3" i="3" s="1"/>
  <c r="R4" i="3"/>
  <c r="S4" i="7" l="1"/>
  <c r="U4" i="7" s="1"/>
  <c r="AM3" i="7"/>
  <c r="AQ3" i="7"/>
  <c r="AR3" i="7"/>
  <c r="AJ3" i="7"/>
  <c r="AK3" i="3"/>
  <c r="AL3" i="3" s="1"/>
  <c r="S4" i="3"/>
  <c r="T4" i="7" l="1"/>
  <c r="Y4" i="7" s="1"/>
  <c r="Z4" i="7" s="1"/>
  <c r="AA4" i="7"/>
  <c r="AC4" i="7" s="1"/>
  <c r="V4" i="7"/>
  <c r="X4" i="7" s="1"/>
  <c r="AK3" i="7"/>
  <c r="AL3" i="7" s="1"/>
  <c r="AS3" i="7"/>
  <c r="AP3" i="7"/>
  <c r="U4" i="3"/>
  <c r="T4" i="3"/>
  <c r="Y4" i="3" l="1"/>
  <c r="Z4" i="3" s="1"/>
  <c r="AA4" i="3"/>
  <c r="AC4" i="3" s="1"/>
  <c r="V4" i="3"/>
  <c r="X4" i="3" s="1"/>
  <c r="AD4" i="7" l="1"/>
  <c r="AE4" i="7"/>
  <c r="AD4" i="3"/>
  <c r="AE4" i="3"/>
  <c r="AH4" i="7" l="1"/>
  <c r="AF4" i="7"/>
  <c r="AG4" i="7"/>
  <c r="AI4" i="7" s="1"/>
  <c r="AG4" i="3"/>
  <c r="AI4" i="3" s="1"/>
  <c r="AF4" i="3"/>
  <c r="AH4" i="3"/>
  <c r="AM4" i="7" l="1"/>
  <c r="S5" i="7"/>
  <c r="U5" i="7" s="1"/>
  <c r="AQ4" i="7"/>
  <c r="R5" i="7"/>
  <c r="T5" i="7" s="1"/>
  <c r="Y5" i="7" s="1"/>
  <c r="Z5" i="7" s="1"/>
  <c r="AR4" i="7"/>
  <c r="AJ4" i="7"/>
  <c r="AK4" i="7" s="1"/>
  <c r="AL4" i="7" s="1"/>
  <c r="AS4" i="7"/>
  <c r="AP4" i="7"/>
  <c r="AJ4" i="3"/>
  <c r="AO4" i="3"/>
  <c r="AN4" i="3"/>
  <c r="AM4" i="3"/>
  <c r="AP4" i="3" s="1"/>
  <c r="S5" i="3"/>
  <c r="U5" i="3" s="1"/>
  <c r="R5" i="3"/>
  <c r="V5" i="7" l="1"/>
  <c r="X5" i="7" s="1"/>
  <c r="AA5" i="7"/>
  <c r="AC5" i="7" s="1"/>
  <c r="AK4" i="3"/>
  <c r="AL4" i="3" s="1"/>
  <c r="T5" i="3"/>
  <c r="Y5" i="3" s="1"/>
  <c r="Z5" i="3" s="1"/>
  <c r="AA5" i="3" l="1"/>
  <c r="AC5" i="3" s="1"/>
  <c r="V5" i="3"/>
  <c r="X5" i="3" s="1"/>
  <c r="AE5" i="7" l="1"/>
  <c r="AD5" i="7"/>
  <c r="AD5" i="3"/>
  <c r="AE5" i="3"/>
  <c r="AG5" i="7" l="1"/>
  <c r="AI5" i="7" s="1"/>
  <c r="AF5" i="7"/>
  <c r="AH5" i="7"/>
  <c r="R6" i="7" s="1"/>
  <c r="AG5" i="3"/>
  <c r="AI5" i="3" s="1"/>
  <c r="AF5" i="3"/>
  <c r="AH5" i="3"/>
  <c r="S6" i="7" l="1"/>
  <c r="U6" i="7" s="1"/>
  <c r="T6" i="7"/>
  <c r="Y6" i="7" s="1"/>
  <c r="Z6" i="7" s="1"/>
  <c r="AR5" i="7"/>
  <c r="AJ5" i="7"/>
  <c r="AQ5" i="7"/>
  <c r="AM5" i="7"/>
  <c r="AN5" i="3"/>
  <c r="AM5" i="3"/>
  <c r="AP5" i="3" s="1"/>
  <c r="R6" i="3"/>
  <c r="AO5" i="3"/>
  <c r="AJ5" i="3"/>
  <c r="S6" i="3"/>
  <c r="U6" i="3" s="1"/>
  <c r="AA6" i="7" l="1"/>
  <c r="AC6" i="7" s="1"/>
  <c r="V6" i="7"/>
  <c r="X6" i="7" s="1"/>
  <c r="AK5" i="7"/>
  <c r="AL5" i="7" s="1"/>
  <c r="AS5" i="7"/>
  <c r="AP5" i="7"/>
  <c r="AK5" i="3"/>
  <c r="AL5" i="3" s="1"/>
  <c r="T6" i="3"/>
  <c r="Y6" i="3" s="1"/>
  <c r="Z6" i="3" s="1"/>
  <c r="AE6" i="7" l="1"/>
  <c r="AD6" i="7"/>
  <c r="AA6" i="3"/>
  <c r="AC6" i="3" s="1"/>
  <c r="V6" i="3"/>
  <c r="X6" i="3" s="1"/>
  <c r="AG6" i="7" l="1"/>
  <c r="AI6" i="7" s="1"/>
  <c r="AF6" i="7"/>
  <c r="AH6" i="7"/>
  <c r="R7" i="7" s="1"/>
  <c r="AD6" i="3"/>
  <c r="AE6" i="3"/>
  <c r="S7" i="7" l="1"/>
  <c r="U7" i="7" s="1"/>
  <c r="AQ6" i="7"/>
  <c r="AM6" i="7"/>
  <c r="AJ6" i="7"/>
  <c r="AR6" i="7"/>
  <c r="AH6" i="3"/>
  <c r="AG6" i="3"/>
  <c r="AI6" i="3" s="1"/>
  <c r="AF6" i="3"/>
  <c r="AK6" i="7" l="1"/>
  <c r="AL6" i="7" s="1"/>
  <c r="T7" i="7"/>
  <c r="AS6" i="7"/>
  <c r="AP6" i="7"/>
  <c r="AJ6" i="3"/>
  <c r="AO6" i="3"/>
  <c r="S7" i="3"/>
  <c r="U7" i="3" s="1"/>
  <c r="AN6" i="3"/>
  <c r="AM6" i="3"/>
  <c r="AP6" i="3" s="1"/>
  <c r="R7" i="3"/>
  <c r="Y7" i="7" l="1"/>
  <c r="Z7" i="7" s="1"/>
  <c r="AA7" i="7"/>
  <c r="AC7" i="7" s="1"/>
  <c r="V7" i="7"/>
  <c r="X7" i="7" s="1"/>
  <c r="T7" i="3"/>
  <c r="Y7" i="3" s="1"/>
  <c r="Z7" i="3" s="1"/>
  <c r="AK6" i="3"/>
  <c r="AL6" i="3" s="1"/>
  <c r="V7" i="3"/>
  <c r="X7" i="3" s="1"/>
  <c r="AA7" i="3"/>
  <c r="AC7" i="3" s="1"/>
  <c r="AE7" i="7" l="1"/>
  <c r="AD7" i="7"/>
  <c r="AH7" i="7" s="1"/>
  <c r="R8" i="7" s="1"/>
  <c r="AD7" i="3"/>
  <c r="AE7" i="3"/>
  <c r="AQ7" i="7" l="1"/>
  <c r="AG7" i="7"/>
  <c r="AI7" i="7" s="1"/>
  <c r="AF7" i="7"/>
  <c r="AG7" i="3"/>
  <c r="AI7" i="3" s="1"/>
  <c r="AF7" i="3"/>
  <c r="AH7" i="3"/>
  <c r="R8" i="3" s="1"/>
  <c r="S8" i="7" l="1"/>
  <c r="AR7" i="7"/>
  <c r="AJ7" i="7"/>
  <c r="AM7" i="7"/>
  <c r="AN7" i="3"/>
  <c r="AM7" i="3"/>
  <c r="AP7" i="3" s="1"/>
  <c r="AO7" i="3"/>
  <c r="AJ7" i="3"/>
  <c r="S8" i="3"/>
  <c r="U8" i="3" s="1"/>
  <c r="U8" i="7" l="1"/>
  <c r="T8" i="7"/>
  <c r="AS7" i="7"/>
  <c r="AP7" i="7"/>
  <c r="AK7" i="7"/>
  <c r="AL7" i="7" s="1"/>
  <c r="AK7" i="3"/>
  <c r="AL7" i="3" s="1"/>
  <c r="T8" i="3"/>
  <c r="V8" i="3" s="1"/>
  <c r="X8" i="3" s="1"/>
  <c r="Y8" i="7" l="1"/>
  <c r="Z8" i="7" s="1"/>
  <c r="AA8" i="7"/>
  <c r="AC8" i="7" s="1"/>
  <c r="V8" i="7"/>
  <c r="X8" i="7" s="1"/>
  <c r="AE8" i="7"/>
  <c r="AD8" i="7"/>
  <c r="AH8" i="7" s="1"/>
  <c r="R9" i="7" s="1"/>
  <c r="AA8" i="3"/>
  <c r="AC8" i="3" s="1"/>
  <c r="Y8" i="3"/>
  <c r="Z8" i="3" s="1"/>
  <c r="AQ8" i="7" l="1"/>
  <c r="AG8" i="7"/>
  <c r="AI8" i="7" s="1"/>
  <c r="AF8" i="7"/>
  <c r="AD8" i="3"/>
  <c r="AE8" i="3"/>
  <c r="AM8" i="7" l="1"/>
  <c r="S9" i="7"/>
  <c r="AS8" i="7"/>
  <c r="AP8" i="7"/>
  <c r="AJ8" i="7"/>
  <c r="AK8" i="7" s="1"/>
  <c r="AL8" i="7" s="1"/>
  <c r="AR8" i="7"/>
  <c r="AG8" i="3"/>
  <c r="AF8" i="3"/>
  <c r="AI8" i="3"/>
  <c r="S9" i="3" s="1"/>
  <c r="AH8" i="3"/>
  <c r="U9" i="7" l="1"/>
  <c r="T9" i="7"/>
  <c r="AJ8" i="3"/>
  <c r="AO8" i="3"/>
  <c r="AN8" i="3"/>
  <c r="AM8" i="3"/>
  <c r="AP8" i="3" s="1"/>
  <c r="R9" i="3"/>
  <c r="T9" i="3" s="1"/>
  <c r="U9" i="3"/>
  <c r="V9" i="7" l="1"/>
  <c r="X9" i="7" s="1"/>
  <c r="Y9" i="7"/>
  <c r="Z9" i="7" s="1"/>
  <c r="AA9" i="7"/>
  <c r="AC9" i="7" s="1"/>
  <c r="AD9" i="7" s="1"/>
  <c r="Y9" i="3"/>
  <c r="Z9" i="3" s="1"/>
  <c r="AA9" i="3"/>
  <c r="AC9" i="3" s="1"/>
  <c r="V9" i="3"/>
  <c r="X9" i="3" s="1"/>
  <c r="AK8" i="3"/>
  <c r="AL8" i="3" s="1"/>
  <c r="AE9" i="7" l="1"/>
  <c r="AH9" i="7" s="1"/>
  <c r="R10" i="7" s="1"/>
  <c r="AG9" i="7"/>
  <c r="AI9" i="7" s="1"/>
  <c r="AF9" i="7"/>
  <c r="AD9" i="3"/>
  <c r="AE9" i="3"/>
  <c r="AQ9" i="7" l="1"/>
  <c r="AM9" i="7"/>
  <c r="S10" i="7"/>
  <c r="U10" i="7" s="1"/>
  <c r="T10" i="7"/>
  <c r="Y10" i="7" s="1"/>
  <c r="Z10" i="7" s="1"/>
  <c r="AS9" i="7"/>
  <c r="AP9" i="7"/>
  <c r="AJ9" i="7"/>
  <c r="AK9" i="7" s="1"/>
  <c r="AL9" i="7" s="1"/>
  <c r="AR9" i="7"/>
  <c r="AG9" i="3"/>
  <c r="AI9" i="3" s="1"/>
  <c r="S10" i="3" s="1"/>
  <c r="U10" i="3" s="1"/>
  <c r="AF9" i="3"/>
  <c r="AH9" i="3"/>
  <c r="AA10" i="7" l="1"/>
  <c r="AC10" i="7" s="1"/>
  <c r="V10" i="7"/>
  <c r="X10" i="7" s="1"/>
  <c r="AN9" i="3"/>
  <c r="AM9" i="3"/>
  <c r="AP9" i="3" s="1"/>
  <c r="R10" i="3"/>
  <c r="T10" i="3" s="1"/>
  <c r="Y10" i="3" s="1"/>
  <c r="Z10" i="3" s="1"/>
  <c r="AO9" i="3"/>
  <c r="AJ9" i="3"/>
  <c r="AK9" i="3" l="1"/>
  <c r="AL9" i="3" s="1"/>
  <c r="V10" i="3"/>
  <c r="X10" i="3" s="1"/>
  <c r="AA10" i="3"/>
  <c r="AC10" i="3" s="1"/>
  <c r="AD10" i="7" l="1"/>
  <c r="AE10" i="7"/>
  <c r="AD10" i="3"/>
  <c r="AE10" i="3"/>
  <c r="AH10" i="7" l="1"/>
  <c r="R11" i="7" s="1"/>
  <c r="AG10" i="7"/>
  <c r="AI10" i="7" s="1"/>
  <c r="AF10" i="7"/>
  <c r="AH10" i="3"/>
  <c r="AG10" i="3"/>
  <c r="AI10" i="3" s="1"/>
  <c r="AF10" i="3"/>
  <c r="AQ10" i="7" l="1"/>
  <c r="AM10" i="7"/>
  <c r="AS10" i="7" s="1"/>
  <c r="S11" i="7"/>
  <c r="AJ10" i="7"/>
  <c r="AR10" i="7"/>
  <c r="AJ10" i="3"/>
  <c r="AO10" i="3"/>
  <c r="S11" i="3"/>
  <c r="U11" i="3" s="1"/>
  <c r="AN10" i="3"/>
  <c r="AM10" i="3"/>
  <c r="AP10" i="3" s="1"/>
  <c r="R11" i="3"/>
  <c r="T11" i="3" s="1"/>
  <c r="AK10" i="7" l="1"/>
  <c r="AL10" i="7" s="1"/>
  <c r="AP10" i="7"/>
  <c r="U11" i="7"/>
  <c r="T11" i="7"/>
  <c r="AK10" i="3"/>
  <c r="AL10" i="3" s="1"/>
  <c r="Y11" i="3"/>
  <c r="Z11" i="3" s="1"/>
  <c r="AA11" i="3"/>
  <c r="AC11" i="3" s="1"/>
  <c r="V11" i="3"/>
  <c r="X11" i="3" s="1"/>
  <c r="Y11" i="7" l="1"/>
  <c r="Z11" i="7" s="1"/>
  <c r="AA11" i="7"/>
  <c r="AC11" i="7" s="1"/>
  <c r="V11" i="7"/>
  <c r="X11" i="7" s="1"/>
  <c r="AD11" i="3"/>
  <c r="AE11" i="3"/>
  <c r="AE11" i="7" l="1"/>
  <c r="AD11" i="7"/>
  <c r="AG11" i="3"/>
  <c r="AI11" i="3" s="1"/>
  <c r="AF11" i="3"/>
  <c r="AH11" i="3"/>
  <c r="AH11" i="7" l="1"/>
  <c r="R12" i="7" s="1"/>
  <c r="AG11" i="7"/>
  <c r="AI11" i="7" s="1"/>
  <c r="AF11" i="7"/>
  <c r="AO11" i="3"/>
  <c r="AJ11" i="3"/>
  <c r="AN11" i="3"/>
  <c r="AM11" i="3"/>
  <c r="AP11" i="3" s="1"/>
  <c r="S12" i="3"/>
  <c r="U12" i="3" s="1"/>
  <c r="R12" i="3"/>
  <c r="AQ11" i="7" l="1"/>
  <c r="S12" i="7"/>
  <c r="AR11" i="7"/>
  <c r="AJ11" i="7"/>
  <c r="AM11" i="7"/>
  <c r="AK11" i="3"/>
  <c r="AL11" i="3" s="1"/>
  <c r="T12" i="3"/>
  <c r="Y12" i="3" s="1"/>
  <c r="Z12" i="3" s="1"/>
  <c r="U12" i="7" l="1"/>
  <c r="T12" i="7"/>
  <c r="AS11" i="7"/>
  <c r="AP11" i="7"/>
  <c r="AK11" i="7"/>
  <c r="AL11" i="7" s="1"/>
  <c r="V12" i="3"/>
  <c r="X12" i="3" s="1"/>
  <c r="AA12" i="3"/>
  <c r="AC12" i="3" s="1"/>
  <c r="Y12" i="7" l="1"/>
  <c r="Z12" i="7" s="1"/>
  <c r="AA12" i="7"/>
  <c r="AC12" i="7" s="1"/>
  <c r="V12" i="7"/>
  <c r="X12" i="7" s="1"/>
  <c r="AD12" i="3"/>
  <c r="AE12" i="3"/>
  <c r="AD12" i="7" l="1"/>
  <c r="AE12" i="7"/>
  <c r="AG12" i="3"/>
  <c r="AI12" i="3" s="1"/>
  <c r="AF12" i="3"/>
  <c r="AH12" i="3"/>
  <c r="AH12" i="7" l="1"/>
  <c r="R13" i="7" s="1"/>
  <c r="AG12" i="7"/>
  <c r="AI12" i="7" s="1"/>
  <c r="AF12" i="7"/>
  <c r="AJ12" i="3"/>
  <c r="AO12" i="3"/>
  <c r="S13" i="3"/>
  <c r="U13" i="3" s="1"/>
  <c r="AN12" i="3"/>
  <c r="AM12" i="3"/>
  <c r="AP12" i="3" s="1"/>
  <c r="R13" i="3"/>
  <c r="AQ12" i="7" l="1"/>
  <c r="S13" i="7"/>
  <c r="AM12" i="7"/>
  <c r="AS12" i="7"/>
  <c r="AP12" i="7"/>
  <c r="AR12" i="7"/>
  <c r="AJ12" i="7"/>
  <c r="AK12" i="7" s="1"/>
  <c r="AL12" i="7" s="1"/>
  <c r="T13" i="3"/>
  <c r="AK12" i="3"/>
  <c r="AL12" i="3" s="1"/>
  <c r="Y13" i="3"/>
  <c r="Z13" i="3" s="1"/>
  <c r="AA13" i="3"/>
  <c r="AC13" i="3" s="1"/>
  <c r="V13" i="3"/>
  <c r="X13" i="3" s="1"/>
  <c r="U13" i="7" l="1"/>
  <c r="T13" i="7"/>
  <c r="AD13" i="3"/>
  <c r="AE13" i="3"/>
  <c r="Y13" i="7" l="1"/>
  <c r="Z13" i="7" s="1"/>
  <c r="AA13" i="7"/>
  <c r="AC13" i="7" s="1"/>
  <c r="AD13" i="7" s="1"/>
  <c r="V13" i="7"/>
  <c r="X13" i="7" s="1"/>
  <c r="AH13" i="3"/>
  <c r="AG13" i="3"/>
  <c r="AI13" i="3" s="1"/>
  <c r="AF13" i="3"/>
  <c r="AE13" i="7" l="1"/>
  <c r="AG13" i="7" s="1"/>
  <c r="AI13" i="7" s="1"/>
  <c r="AH13" i="7"/>
  <c r="R14" i="7" s="1"/>
  <c r="AN13" i="3"/>
  <c r="AM13" i="3"/>
  <c r="AP13" i="3" s="1"/>
  <c r="R14" i="3"/>
  <c r="AO13" i="3"/>
  <c r="AJ13" i="3"/>
  <c r="S14" i="3"/>
  <c r="U14" i="3" s="1"/>
  <c r="AQ13" i="7" l="1"/>
  <c r="AF13" i="7"/>
  <c r="AM13" i="7"/>
  <c r="S14" i="7"/>
  <c r="U14" i="7" s="1"/>
  <c r="AS13" i="7"/>
  <c r="AP13" i="7"/>
  <c r="AJ13" i="7"/>
  <c r="AK13" i="7" s="1"/>
  <c r="AL13" i="7" s="1"/>
  <c r="AR13" i="7"/>
  <c r="AK13" i="3"/>
  <c r="AL13" i="3" s="1"/>
  <c r="T14" i="3"/>
  <c r="Y14" i="3" s="1"/>
  <c r="Z14" i="3" s="1"/>
  <c r="T14" i="7" l="1"/>
  <c r="Y14" i="7" s="1"/>
  <c r="Z14" i="7" s="1"/>
  <c r="V14" i="7"/>
  <c r="X14" i="7" s="1"/>
  <c r="AA14" i="7"/>
  <c r="AC14" i="7" s="1"/>
  <c r="AA14" i="3"/>
  <c r="AC14" i="3" s="1"/>
  <c r="V14" i="3"/>
  <c r="X14" i="3" s="1"/>
  <c r="AD14" i="3"/>
  <c r="AE14" i="3"/>
  <c r="AG14" i="3" l="1"/>
  <c r="AF14" i="3"/>
  <c r="AI14" i="3"/>
  <c r="AH14" i="3"/>
  <c r="AE14" i="7" l="1"/>
  <c r="AD14" i="7"/>
  <c r="AH14" i="7" s="1"/>
  <c r="R15" i="7" s="1"/>
  <c r="AN14" i="3"/>
  <c r="AM14" i="3"/>
  <c r="AP14" i="3" s="1"/>
  <c r="AR15" i="3"/>
  <c r="R15" i="3"/>
  <c r="T15" i="3" s="1"/>
  <c r="AJ14" i="3"/>
  <c r="AK14" i="3" s="1"/>
  <c r="AL14" i="3" s="1"/>
  <c r="AS15" i="3"/>
  <c r="AO14" i="3"/>
  <c r="S15" i="3"/>
  <c r="U15" i="3" s="1"/>
  <c r="AU15" i="7" l="1"/>
  <c r="AQ14" i="7"/>
  <c r="AG14" i="7"/>
  <c r="AI14" i="7" s="1"/>
  <c r="AF14" i="7"/>
  <c r="AW15" i="3"/>
  <c r="AY15" i="3" s="1"/>
  <c r="AT15" i="3"/>
  <c r="AA15" i="3"/>
  <c r="AC15" i="3" s="1"/>
  <c r="AD15" i="3" s="1"/>
  <c r="AE15" i="3"/>
  <c r="V15" i="3"/>
  <c r="X15" i="3" s="1"/>
  <c r="Y15" i="3"/>
  <c r="Z15" i="3" s="1"/>
  <c r="S15" i="7" l="1"/>
  <c r="AJ14" i="7"/>
  <c r="AR14" i="7"/>
  <c r="AV15" i="7"/>
  <c r="AZ15" i="7"/>
  <c r="AW15" i="7"/>
  <c r="AM14" i="7"/>
  <c r="AF15" i="3"/>
  <c r="AG15" i="3"/>
  <c r="AI15" i="3" s="1"/>
  <c r="S16" i="3" s="1"/>
  <c r="U16" i="3" s="1"/>
  <c r="AH15" i="3"/>
  <c r="R16" i="3" s="1"/>
  <c r="U15" i="7" l="1"/>
  <c r="T15" i="7"/>
  <c r="AS14" i="7"/>
  <c r="AP14" i="7"/>
  <c r="BB15" i="7"/>
  <c r="BB16" i="7" s="1"/>
  <c r="AK14" i="7"/>
  <c r="AL14" i="7" s="1"/>
  <c r="AM15" i="3"/>
  <c r="AP15" i="3" s="1"/>
  <c r="AN15" i="3"/>
  <c r="AJ15" i="3"/>
  <c r="AO15" i="3"/>
  <c r="T16" i="3"/>
  <c r="Y16" i="3" s="1"/>
  <c r="Z16" i="3" s="1"/>
  <c r="Y15" i="7" l="1"/>
  <c r="Z15" i="7" s="1"/>
  <c r="AA15" i="7"/>
  <c r="AC15" i="7" s="1"/>
  <c r="AD15" i="7" s="1"/>
  <c r="V15" i="7"/>
  <c r="X15" i="7" s="1"/>
  <c r="AE15" i="7"/>
  <c r="AK15" i="3"/>
  <c r="AL15" i="3" s="1"/>
  <c r="AA16" i="3"/>
  <c r="AC16" i="3" s="1"/>
  <c r="V16" i="3"/>
  <c r="X16" i="3" s="1"/>
  <c r="AG15" i="7" l="1"/>
  <c r="AI15" i="7" s="1"/>
  <c r="AH15" i="7"/>
  <c r="R16" i="7" s="1"/>
  <c r="AF15" i="7"/>
  <c r="AD16" i="3"/>
  <c r="AE16" i="3"/>
  <c r="S16" i="7" l="1"/>
  <c r="U16" i="7" s="1"/>
  <c r="AR15" i="7"/>
  <c r="AJ15" i="7"/>
  <c r="AM15" i="7"/>
  <c r="AQ15" i="7"/>
  <c r="AG16" i="3"/>
  <c r="AF16" i="3"/>
  <c r="AI16" i="3"/>
  <c r="AH16" i="3"/>
  <c r="T16" i="7" l="1"/>
  <c r="AS15" i="7"/>
  <c r="AP15" i="7"/>
  <c r="AK15" i="7"/>
  <c r="AL15" i="7" s="1"/>
  <c r="AN16" i="3"/>
  <c r="AM16" i="3"/>
  <c r="AP16" i="3" s="1"/>
  <c r="R17" i="3"/>
  <c r="AO16" i="3"/>
  <c r="AJ16" i="3"/>
  <c r="AK16" i="3" s="1"/>
  <c r="AL16" i="3" s="1"/>
  <c r="S17" i="3"/>
  <c r="U17" i="3" s="1"/>
  <c r="Y16" i="7" l="1"/>
  <c r="Z16" i="7" s="1"/>
  <c r="AA16" i="7"/>
  <c r="AC16" i="7" s="1"/>
  <c r="V16" i="7"/>
  <c r="X16" i="7" s="1"/>
  <c r="AE16" i="7"/>
  <c r="AD16" i="7"/>
  <c r="AH16" i="7" s="1"/>
  <c r="R17" i="7" s="1"/>
  <c r="T17" i="3"/>
  <c r="Y17" i="3" s="1"/>
  <c r="Z17" i="3" s="1"/>
  <c r="AQ16" i="7" l="1"/>
  <c r="AG16" i="7"/>
  <c r="AI16" i="7" s="1"/>
  <c r="AF16" i="7"/>
  <c r="V17" i="3"/>
  <c r="X17" i="3" s="1"/>
  <c r="AA17" i="3"/>
  <c r="AC17" i="3" s="1"/>
  <c r="AE17" i="3" s="1"/>
  <c r="S17" i="7" l="1"/>
  <c r="AR16" i="7"/>
  <c r="AJ16" i="7"/>
  <c r="AM16" i="7"/>
  <c r="AG17" i="3"/>
  <c r="AF17" i="3"/>
  <c r="AD17" i="3"/>
  <c r="U17" i="7" l="1"/>
  <c r="T17" i="7"/>
  <c r="AK16" i="7"/>
  <c r="AL16" i="7" s="1"/>
  <c r="AS16" i="7"/>
  <c r="AP16" i="7"/>
  <c r="AI17" i="3"/>
  <c r="S18" i="3" s="1"/>
  <c r="U18" i="3" s="1"/>
  <c r="AH17" i="3"/>
  <c r="Y17" i="7" l="1"/>
  <c r="Z17" i="7" s="1"/>
  <c r="AA17" i="7"/>
  <c r="AC17" i="7" s="1"/>
  <c r="V17" i="7"/>
  <c r="X17" i="7" s="1"/>
  <c r="AD17" i="7"/>
  <c r="AE17" i="7"/>
  <c r="AN17" i="3"/>
  <c r="AM17" i="3"/>
  <c r="AP17" i="3" s="1"/>
  <c r="R18" i="3"/>
  <c r="T18" i="3" s="1"/>
  <c r="Y18" i="3" s="1"/>
  <c r="Z18" i="3" s="1"/>
  <c r="AJ17" i="3"/>
  <c r="AK17" i="3" s="1"/>
  <c r="AL17" i="3" s="1"/>
  <c r="AO17" i="3"/>
  <c r="AH17" i="7" l="1"/>
  <c r="R18" i="7" s="1"/>
  <c r="AG17" i="7"/>
  <c r="AI17" i="7" s="1"/>
  <c r="AF17" i="7"/>
  <c r="AA18" i="3"/>
  <c r="AC18" i="3" s="1"/>
  <c r="V18" i="3"/>
  <c r="X18" i="3" s="1"/>
  <c r="AQ17" i="7" l="1"/>
  <c r="AM17" i="7"/>
  <c r="S18" i="7"/>
  <c r="U18" i="7" s="1"/>
  <c r="T18" i="7"/>
  <c r="Y18" i="7" s="1"/>
  <c r="Z18" i="7" s="1"/>
  <c r="AS17" i="7"/>
  <c r="AP17" i="7"/>
  <c r="AJ17" i="7"/>
  <c r="AK17" i="7" s="1"/>
  <c r="AL17" i="7" s="1"/>
  <c r="AR17" i="7"/>
  <c r="AD18" i="3"/>
  <c r="AE18" i="3"/>
  <c r="AA18" i="7" l="1"/>
  <c r="AC18" i="7" s="1"/>
  <c r="V18" i="7"/>
  <c r="X18" i="7" s="1"/>
  <c r="AG18" i="3"/>
  <c r="AI18" i="3" s="1"/>
  <c r="AF18" i="3"/>
  <c r="AH18" i="3"/>
  <c r="AN18" i="3" l="1"/>
  <c r="AM18" i="3"/>
  <c r="AP18" i="3" s="1"/>
  <c r="R19" i="3"/>
  <c r="AO18" i="3"/>
  <c r="AJ18" i="3"/>
  <c r="AK18" i="3" s="1"/>
  <c r="AL18" i="3" s="1"/>
  <c r="S19" i="3"/>
  <c r="U19" i="3" s="1"/>
  <c r="AD18" i="7" l="1"/>
  <c r="AE18" i="7"/>
  <c r="T19" i="3"/>
  <c r="V19" i="3" s="1"/>
  <c r="X19" i="3" s="1"/>
  <c r="AH18" i="7" l="1"/>
  <c r="R19" i="7" s="1"/>
  <c r="AG18" i="7"/>
  <c r="AI18" i="7" s="1"/>
  <c r="AF18" i="7"/>
  <c r="Y19" i="3"/>
  <c r="Z19" i="3" s="1"/>
  <c r="AA19" i="3"/>
  <c r="AC19" i="3" s="1"/>
  <c r="AQ18" i="7" l="1"/>
  <c r="AM18" i="7"/>
  <c r="AS18" i="7" s="1"/>
  <c r="S19" i="7"/>
  <c r="U19" i="7" s="1"/>
  <c r="T19" i="7"/>
  <c r="Y19" i="7" s="1"/>
  <c r="Z19" i="7" s="1"/>
  <c r="AJ18" i="7"/>
  <c r="AR18" i="7"/>
  <c r="AD19" i="3"/>
  <c r="AE19" i="3"/>
  <c r="AK18" i="7" l="1"/>
  <c r="AL18" i="7" s="1"/>
  <c r="AP18" i="7"/>
  <c r="AA19" i="7"/>
  <c r="AC19" i="7" s="1"/>
  <c r="V19" i="7"/>
  <c r="X19" i="7" s="1"/>
  <c r="AG19" i="3"/>
  <c r="AF19" i="3"/>
  <c r="AI19" i="3"/>
  <c r="AH19" i="3"/>
  <c r="AN19" i="3" l="1"/>
  <c r="AM19" i="3"/>
  <c r="AP19" i="3" s="1"/>
  <c r="R20" i="3"/>
  <c r="AJ19" i="3"/>
  <c r="AO19" i="3"/>
  <c r="S20" i="3"/>
  <c r="U20" i="3" s="1"/>
  <c r="AE19" i="7" l="1"/>
  <c r="AD19" i="7"/>
  <c r="AH19" i="7" s="1"/>
  <c r="R20" i="7" s="1"/>
  <c r="AK19" i="3"/>
  <c r="AL19" i="3" s="1"/>
  <c r="T20" i="3"/>
  <c r="AQ19" i="7" l="1"/>
  <c r="AG19" i="7"/>
  <c r="AI19" i="7" s="1"/>
  <c r="AF19" i="7"/>
  <c r="Y20" i="3"/>
  <c r="Z20" i="3" s="1"/>
  <c r="AA20" i="3"/>
  <c r="AC20" i="3" s="1"/>
  <c r="V20" i="3"/>
  <c r="X20" i="3" s="1"/>
  <c r="S20" i="7" l="1"/>
  <c r="AJ19" i="7"/>
  <c r="AR19" i="7"/>
  <c r="AM19" i="7"/>
  <c r="AD20" i="3"/>
  <c r="AE20" i="3"/>
  <c r="U20" i="7" l="1"/>
  <c r="T20" i="7"/>
  <c r="AS19" i="7"/>
  <c r="AP19" i="7"/>
  <c r="AK19" i="7"/>
  <c r="AL19" i="7" s="1"/>
  <c r="AG20" i="3"/>
  <c r="AI20" i="3" s="1"/>
  <c r="AF20" i="3"/>
  <c r="AH20" i="3"/>
  <c r="Y20" i="7" l="1"/>
  <c r="Z20" i="7" s="1"/>
  <c r="AA20" i="7"/>
  <c r="AC20" i="7" s="1"/>
  <c r="V20" i="7"/>
  <c r="X20" i="7" s="1"/>
  <c r="AD20" i="7"/>
  <c r="AE20" i="7"/>
  <c r="AN20" i="3"/>
  <c r="AM20" i="3"/>
  <c r="AP20" i="3" s="1"/>
  <c r="R21" i="3"/>
  <c r="AO20" i="3"/>
  <c r="AJ20" i="3"/>
  <c r="AK20" i="3" s="1"/>
  <c r="AL20" i="3" s="1"/>
  <c r="S21" i="3"/>
  <c r="U21" i="3" s="1"/>
  <c r="AH20" i="7" l="1"/>
  <c r="R21" i="7" s="1"/>
  <c r="AG20" i="7"/>
  <c r="AI20" i="7" s="1"/>
  <c r="AF20" i="7"/>
  <c r="T21" i="3"/>
  <c r="V21" i="3" s="1"/>
  <c r="X21" i="3" s="1"/>
  <c r="AQ20" i="7" l="1"/>
  <c r="AM20" i="7"/>
  <c r="S21" i="7"/>
  <c r="U21" i="7" s="1"/>
  <c r="T21" i="7"/>
  <c r="Y21" i="7" s="1"/>
  <c r="Z21" i="7" s="1"/>
  <c r="AS20" i="7"/>
  <c r="AP20" i="7"/>
  <c r="AR20" i="7"/>
  <c r="AJ20" i="7"/>
  <c r="AK20" i="7" s="1"/>
  <c r="AL20" i="7" s="1"/>
  <c r="Y21" i="3"/>
  <c r="Z21" i="3" s="1"/>
  <c r="AA21" i="3"/>
  <c r="AC21" i="3" s="1"/>
  <c r="AA21" i="7" l="1"/>
  <c r="AC21" i="7" s="1"/>
  <c r="V21" i="7"/>
  <c r="X21" i="7" s="1"/>
  <c r="AD21" i="3"/>
  <c r="AE21" i="3"/>
  <c r="AG21" i="3" l="1"/>
  <c r="AI21" i="3" s="1"/>
  <c r="AF21" i="3"/>
  <c r="AH21" i="3"/>
  <c r="AE21" i="7" l="1"/>
  <c r="AD21" i="7"/>
  <c r="AH21" i="7" s="1"/>
  <c r="R22" i="7" s="1"/>
  <c r="AN21" i="3"/>
  <c r="AM21" i="3"/>
  <c r="AP21" i="3" s="1"/>
  <c r="R22" i="3"/>
  <c r="AJ21" i="3"/>
  <c r="AK21" i="3" s="1"/>
  <c r="AL21" i="3" s="1"/>
  <c r="AO21" i="3"/>
  <c r="S22" i="3"/>
  <c r="U22" i="3" s="1"/>
  <c r="AQ21" i="7" l="1"/>
  <c r="AG21" i="7"/>
  <c r="AI21" i="7" s="1"/>
  <c r="AF21" i="7"/>
  <c r="T22" i="3"/>
  <c r="S22" i="7" l="1"/>
  <c r="AR21" i="7"/>
  <c r="AJ21" i="7"/>
  <c r="AM21" i="7"/>
  <c r="Y22" i="3"/>
  <c r="Z22" i="3" s="1"/>
  <c r="AA22" i="3"/>
  <c r="AC22" i="3" s="1"/>
  <c r="V22" i="3"/>
  <c r="X22" i="3" s="1"/>
  <c r="U22" i="7" l="1"/>
  <c r="T22" i="7"/>
  <c r="AS21" i="7"/>
  <c r="AP21" i="7"/>
  <c r="AK21" i="7"/>
  <c r="AL21" i="7" s="1"/>
  <c r="AD22" i="3"/>
  <c r="AE22" i="3"/>
  <c r="Y22" i="7" l="1"/>
  <c r="Z22" i="7" s="1"/>
  <c r="AA22" i="7"/>
  <c r="AC22" i="7" s="1"/>
  <c r="V22" i="7"/>
  <c r="X22" i="7" s="1"/>
  <c r="AE22" i="7"/>
  <c r="AD22" i="7"/>
  <c r="AH22" i="7" s="1"/>
  <c r="R23" i="7" s="1"/>
  <c r="AG22" i="3"/>
  <c r="AI22" i="3" s="1"/>
  <c r="AF22" i="3"/>
  <c r="AH22" i="3"/>
  <c r="AQ22" i="7" l="1"/>
  <c r="AG22" i="7"/>
  <c r="AI22" i="7" s="1"/>
  <c r="AF22" i="7"/>
  <c r="AN22" i="3"/>
  <c r="AM22" i="3"/>
  <c r="AP22" i="3" s="1"/>
  <c r="R23" i="3"/>
  <c r="AO22" i="3"/>
  <c r="AJ22" i="3"/>
  <c r="AK22" i="3" s="1"/>
  <c r="AL22" i="3" s="1"/>
  <c r="S23" i="3"/>
  <c r="U23" i="3" s="1"/>
  <c r="S23" i="7" l="1"/>
  <c r="AR22" i="7"/>
  <c r="AJ22" i="7"/>
  <c r="AM22" i="7"/>
  <c r="T23" i="3"/>
  <c r="V23" i="3" s="1"/>
  <c r="X23" i="3" s="1"/>
  <c r="U23" i="7" l="1"/>
  <c r="T23" i="7"/>
  <c r="AS22" i="7"/>
  <c r="AP22" i="7"/>
  <c r="AK22" i="7"/>
  <c r="AL22" i="7" s="1"/>
  <c r="Y23" i="3"/>
  <c r="Z23" i="3" s="1"/>
  <c r="AA23" i="3"/>
  <c r="AC23" i="3" s="1"/>
  <c r="Y23" i="7" l="1"/>
  <c r="Z23" i="7" s="1"/>
  <c r="AA23" i="7"/>
  <c r="AC23" i="7" s="1"/>
  <c r="V23" i="7"/>
  <c r="X23" i="7" s="1"/>
  <c r="AE23" i="7"/>
  <c r="AD23" i="7"/>
  <c r="AH23" i="7" s="1"/>
  <c r="R24" i="7" s="1"/>
  <c r="AD23" i="3"/>
  <c r="AE23" i="3"/>
  <c r="AQ23" i="7" l="1"/>
  <c r="AG23" i="7"/>
  <c r="AI23" i="7" s="1"/>
  <c r="AF23" i="7"/>
  <c r="AG23" i="3"/>
  <c r="AF23" i="3"/>
  <c r="AI23" i="3"/>
  <c r="AH23" i="3"/>
  <c r="S24" i="7" l="1"/>
  <c r="AR23" i="7"/>
  <c r="AJ23" i="7"/>
  <c r="AM23" i="7"/>
  <c r="AN23" i="3"/>
  <c r="AM23" i="3"/>
  <c r="AP23" i="3" s="1"/>
  <c r="R24" i="3"/>
  <c r="AJ23" i="3"/>
  <c r="AK23" i="3" s="1"/>
  <c r="AL23" i="3" s="1"/>
  <c r="AO23" i="3"/>
  <c r="S24" i="3"/>
  <c r="U24" i="3" s="1"/>
  <c r="U24" i="7" l="1"/>
  <c r="T24" i="7"/>
  <c r="AS23" i="7"/>
  <c r="AP23" i="7"/>
  <c r="AK23" i="7"/>
  <c r="AL23" i="7" s="1"/>
  <c r="T24" i="3"/>
  <c r="V24" i="3" s="1"/>
  <c r="X24" i="3" s="1"/>
  <c r="Y24" i="7" l="1"/>
  <c r="Z24" i="7" s="1"/>
  <c r="AA24" i="7"/>
  <c r="AC24" i="7" s="1"/>
  <c r="AE24" i="7" s="1"/>
  <c r="V24" i="7"/>
  <c r="X24" i="7" s="1"/>
  <c r="Y24" i="3"/>
  <c r="Z24" i="3" s="1"/>
  <c r="AA24" i="3"/>
  <c r="AC24" i="3" s="1"/>
  <c r="AD24" i="7" l="1"/>
  <c r="AH24" i="7" s="1"/>
  <c r="R25" i="7" s="1"/>
  <c r="AG24" i="7"/>
  <c r="AF24" i="7"/>
  <c r="AD24" i="3"/>
  <c r="AE24" i="3"/>
  <c r="AI24" i="7" l="1"/>
  <c r="S25" i="7" s="1"/>
  <c r="AQ24" i="7"/>
  <c r="AU25" i="7"/>
  <c r="AG24" i="3"/>
  <c r="AI24" i="3" s="1"/>
  <c r="AF24" i="3"/>
  <c r="AH24" i="3"/>
  <c r="AR24" i="7" l="1"/>
  <c r="AM24" i="7"/>
  <c r="AP24" i="7" s="1"/>
  <c r="AV25" i="7"/>
  <c r="AW25" i="7" s="1"/>
  <c r="AJ24" i="7"/>
  <c r="AK24" i="7" s="1"/>
  <c r="AL24" i="7" s="1"/>
  <c r="U25" i="7"/>
  <c r="T25" i="7"/>
  <c r="AE25" i="7" s="1"/>
  <c r="AG25" i="7" s="1"/>
  <c r="AI25" i="7" s="1"/>
  <c r="AS24" i="7"/>
  <c r="AR25" i="3"/>
  <c r="AN24" i="3"/>
  <c r="AM24" i="3"/>
  <c r="AP24" i="3" s="1"/>
  <c r="R25" i="3"/>
  <c r="AO24" i="3"/>
  <c r="AJ24" i="3"/>
  <c r="AS25" i="3"/>
  <c r="AU25" i="3" s="1"/>
  <c r="AX25" i="3" s="1"/>
  <c r="S25" i="3"/>
  <c r="U25" i="3" s="1"/>
  <c r="AF25" i="7" l="1"/>
  <c r="AX25" i="7"/>
  <c r="AZ25" i="7" s="1"/>
  <c r="AH25" i="7" s="1"/>
  <c r="R26" i="7" s="1"/>
  <c r="Y25" i="7"/>
  <c r="Z25" i="7" s="1"/>
  <c r="AA25" i="7"/>
  <c r="AC25" i="7" s="1"/>
  <c r="AD25" i="7" s="1"/>
  <c r="S26" i="7"/>
  <c r="U26" i="7" s="1"/>
  <c r="V25" i="7"/>
  <c r="X25" i="7" s="1"/>
  <c r="AQ25" i="7"/>
  <c r="AM25" i="7"/>
  <c r="AJ25" i="7"/>
  <c r="AR25" i="7"/>
  <c r="AK24" i="3"/>
  <c r="AL24" i="3" s="1"/>
  <c r="T25" i="3"/>
  <c r="V25" i="3" s="1"/>
  <c r="X25" i="3" s="1"/>
  <c r="AT25" i="3"/>
  <c r="AW25" i="3"/>
  <c r="BA25" i="7" l="1"/>
  <c r="BB25" i="7" s="1"/>
  <c r="AK25" i="7"/>
  <c r="AL25" i="7" s="1"/>
  <c r="T26" i="7"/>
  <c r="AS25" i="7"/>
  <c r="AP25" i="7"/>
  <c r="AY25" i="3"/>
  <c r="Y25" i="3"/>
  <c r="Z25" i="3" s="1"/>
  <c r="AE25" i="3"/>
  <c r="AA25" i="3"/>
  <c r="AC25" i="3" s="1"/>
  <c r="AD25" i="3" s="1"/>
  <c r="Y26" i="7" l="1"/>
  <c r="Z26" i="7" s="1"/>
  <c r="AA26" i="7"/>
  <c r="AC26" i="7" s="1"/>
  <c r="V26" i="7"/>
  <c r="X26" i="7" s="1"/>
  <c r="AG25" i="3"/>
  <c r="AI25" i="3" s="1"/>
  <c r="AF25" i="3"/>
  <c r="AH25" i="3"/>
  <c r="AD26" i="7" l="1"/>
  <c r="AE26" i="7"/>
  <c r="R26" i="3"/>
  <c r="AM25" i="3"/>
  <c r="AP25" i="3" s="1"/>
  <c r="AN25" i="3"/>
  <c r="S26" i="3"/>
  <c r="U26" i="3" s="1"/>
  <c r="AO25" i="3"/>
  <c r="AJ25" i="3"/>
  <c r="AH26" i="7" l="1"/>
  <c r="R27" i="7" s="1"/>
  <c r="AG26" i="7"/>
  <c r="AI26" i="7" s="1"/>
  <c r="AF26" i="7"/>
  <c r="AQ26" i="7"/>
  <c r="AK25" i="3"/>
  <c r="AL25" i="3" s="1"/>
  <c r="T26" i="3"/>
  <c r="V26" i="3" s="1"/>
  <c r="X26" i="3" s="1"/>
  <c r="AM26" i="7" l="1"/>
  <c r="S27" i="7"/>
  <c r="U27" i="7" s="1"/>
  <c r="T27" i="7"/>
  <c r="Y27" i="7" s="1"/>
  <c r="Z27" i="7" s="1"/>
  <c r="AS26" i="7"/>
  <c r="AP26" i="7"/>
  <c r="AR26" i="7"/>
  <c r="AJ26" i="7"/>
  <c r="AK26" i="7" s="1"/>
  <c r="AL26" i="7" s="1"/>
  <c r="Y26" i="3"/>
  <c r="Z26" i="3" s="1"/>
  <c r="AA26" i="3"/>
  <c r="AC26" i="3" s="1"/>
  <c r="AA27" i="7" l="1"/>
  <c r="AC27" i="7" s="1"/>
  <c r="V27" i="7"/>
  <c r="X27" i="7" s="1"/>
  <c r="AD26" i="3"/>
  <c r="AE26" i="3"/>
  <c r="AG26" i="3" l="1"/>
  <c r="AI26" i="3" s="1"/>
  <c r="AF26" i="3"/>
  <c r="AH26" i="3"/>
  <c r="AD27" i="7" l="1"/>
  <c r="AE27" i="7"/>
  <c r="AJ26" i="3"/>
  <c r="AO26" i="3"/>
  <c r="S27" i="3"/>
  <c r="U27" i="3" s="1"/>
  <c r="AN26" i="3"/>
  <c r="AM26" i="3"/>
  <c r="AP26" i="3" s="1"/>
  <c r="R27" i="3"/>
  <c r="AH27" i="7" l="1"/>
  <c r="R28" i="7" s="1"/>
  <c r="AG27" i="7"/>
  <c r="AI27" i="7" s="1"/>
  <c r="AF27" i="7"/>
  <c r="AQ27" i="7"/>
  <c r="T27" i="3"/>
  <c r="Y27" i="3" s="1"/>
  <c r="Z27" i="3" s="1"/>
  <c r="AK26" i="3"/>
  <c r="AL26" i="3" s="1"/>
  <c r="AM27" i="7" l="1"/>
  <c r="S28" i="7"/>
  <c r="AS27" i="7"/>
  <c r="AP27" i="7"/>
  <c r="AJ27" i="7"/>
  <c r="AK27" i="7" s="1"/>
  <c r="AL27" i="7" s="1"/>
  <c r="AR27" i="7"/>
  <c r="V27" i="3"/>
  <c r="X27" i="3" s="1"/>
  <c r="AA27" i="3"/>
  <c r="AC27" i="3" s="1"/>
  <c r="AD27" i="3"/>
  <c r="AE27" i="3"/>
  <c r="U28" i="7" l="1"/>
  <c r="T28" i="7"/>
  <c r="AG27" i="3"/>
  <c r="AI27" i="3" s="1"/>
  <c r="AF27" i="3"/>
  <c r="AH27" i="3"/>
  <c r="Y28" i="7" l="1"/>
  <c r="Z28" i="7" s="1"/>
  <c r="AA28" i="7"/>
  <c r="AC28" i="7" s="1"/>
  <c r="V28" i="7"/>
  <c r="X28" i="7" s="1"/>
  <c r="AN27" i="3"/>
  <c r="AM27" i="3"/>
  <c r="AP27" i="3" s="1"/>
  <c r="R28" i="3"/>
  <c r="AO27" i="3"/>
  <c r="AJ27" i="3"/>
  <c r="AK27" i="3" s="1"/>
  <c r="AL27" i="3" s="1"/>
  <c r="S28" i="3"/>
  <c r="U28" i="3" s="1"/>
  <c r="AE28" i="7" l="1"/>
  <c r="AD28" i="7"/>
  <c r="AH28" i="7" s="1"/>
  <c r="R29" i="7" s="1"/>
  <c r="T28" i="3"/>
  <c r="V28" i="3" s="1"/>
  <c r="X28" i="3" s="1"/>
  <c r="AQ28" i="7" l="1"/>
  <c r="AG28" i="7"/>
  <c r="AI28" i="7" s="1"/>
  <c r="AF28" i="7"/>
  <c r="Y28" i="3"/>
  <c r="Z28" i="3" s="1"/>
  <c r="AA28" i="3"/>
  <c r="AC28" i="3" s="1"/>
  <c r="S29" i="7" l="1"/>
  <c r="AJ28" i="7"/>
  <c r="AR28" i="7"/>
  <c r="AM28" i="7"/>
  <c r="AD28" i="3"/>
  <c r="AE28" i="3"/>
  <c r="U29" i="7" l="1"/>
  <c r="T29" i="7"/>
  <c r="AS28" i="7"/>
  <c r="AP28" i="7"/>
  <c r="AK28" i="7"/>
  <c r="AL28" i="7" s="1"/>
  <c r="AG28" i="3"/>
  <c r="AI28" i="3" s="1"/>
  <c r="AF28" i="3"/>
  <c r="AH28" i="3"/>
  <c r="Y29" i="7" l="1"/>
  <c r="Z29" i="7" s="1"/>
  <c r="AA29" i="7"/>
  <c r="AC29" i="7" s="1"/>
  <c r="AE29" i="7" s="1"/>
  <c r="V29" i="7"/>
  <c r="X29" i="7" s="1"/>
  <c r="AD29" i="7"/>
  <c r="AN28" i="3"/>
  <c r="AM28" i="3"/>
  <c r="AP28" i="3" s="1"/>
  <c r="R29" i="3"/>
  <c r="AJ28" i="3"/>
  <c r="AO28" i="3"/>
  <c r="S29" i="3"/>
  <c r="U29" i="3" s="1"/>
  <c r="AH29" i="7" l="1"/>
  <c r="R30" i="7" s="1"/>
  <c r="AG29" i="7"/>
  <c r="AI29" i="7" s="1"/>
  <c r="AF29" i="7"/>
  <c r="AK28" i="3"/>
  <c r="AL28" i="3" s="1"/>
  <c r="T29" i="3"/>
  <c r="S30" i="7" l="1"/>
  <c r="U30" i="7" s="1"/>
  <c r="T30" i="7"/>
  <c r="Y30" i="7" s="1"/>
  <c r="Z30" i="7" s="1"/>
  <c r="AQ29" i="7"/>
  <c r="AJ29" i="7"/>
  <c r="AR29" i="7"/>
  <c r="AM29" i="7"/>
  <c r="Y29" i="3"/>
  <c r="Z29" i="3" s="1"/>
  <c r="AA29" i="3"/>
  <c r="AC29" i="3" s="1"/>
  <c r="V29" i="3"/>
  <c r="X29" i="3" s="1"/>
  <c r="AA30" i="7" l="1"/>
  <c r="AC30" i="7" s="1"/>
  <c r="V30" i="7"/>
  <c r="X30" i="7" s="1"/>
  <c r="AS29" i="7"/>
  <c r="AP29" i="7"/>
  <c r="AK29" i="7"/>
  <c r="AL29" i="7" s="1"/>
  <c r="AD29" i="3"/>
  <c r="AE29" i="3"/>
  <c r="AE30" i="7" l="1"/>
  <c r="AD30" i="7"/>
  <c r="AH30" i="7" s="1"/>
  <c r="R31" i="7" s="1"/>
  <c r="AG29" i="3"/>
  <c r="AF29" i="3"/>
  <c r="AI29" i="3"/>
  <c r="AH29" i="3"/>
  <c r="AQ30" i="7" l="1"/>
  <c r="AG30" i="7"/>
  <c r="AI30" i="7" s="1"/>
  <c r="AF30" i="7"/>
  <c r="AN29" i="3"/>
  <c r="AM29" i="3"/>
  <c r="AP29" i="3" s="1"/>
  <c r="R30" i="3"/>
  <c r="AO29" i="3"/>
  <c r="AJ29" i="3"/>
  <c r="AK29" i="3" s="1"/>
  <c r="AL29" i="3" s="1"/>
  <c r="S30" i="3"/>
  <c r="U30" i="3" s="1"/>
  <c r="S31" i="7" l="1"/>
  <c r="AR30" i="7"/>
  <c r="AJ30" i="7"/>
  <c r="AM30" i="7"/>
  <c r="T30" i="3"/>
  <c r="V30" i="3" s="1"/>
  <c r="X30" i="3" s="1"/>
  <c r="U31" i="7" l="1"/>
  <c r="T31" i="7"/>
  <c r="AS30" i="7"/>
  <c r="AP30" i="7"/>
  <c r="AK30" i="7"/>
  <c r="AL30" i="7" s="1"/>
  <c r="Y30" i="3"/>
  <c r="Z30" i="3" s="1"/>
  <c r="AA30" i="3"/>
  <c r="AC30" i="3" s="1"/>
  <c r="Y31" i="7" l="1"/>
  <c r="Z31" i="7" s="1"/>
  <c r="AA31" i="7"/>
  <c r="AC31" i="7" s="1"/>
  <c r="V31" i="7"/>
  <c r="X31" i="7" s="1"/>
  <c r="AD31" i="7"/>
  <c r="AE31" i="7"/>
  <c r="AD30" i="3"/>
  <c r="AE30" i="3"/>
  <c r="AH31" i="7" l="1"/>
  <c r="R32" i="7" s="1"/>
  <c r="AG31" i="7"/>
  <c r="AI31" i="7" s="1"/>
  <c r="AF31" i="7"/>
  <c r="AQ31" i="7"/>
  <c r="AG30" i="3"/>
  <c r="AF30" i="3"/>
  <c r="AI30" i="3"/>
  <c r="AH30" i="3"/>
  <c r="AM31" i="7" l="1"/>
  <c r="S32" i="7"/>
  <c r="U32" i="7" s="1"/>
  <c r="T32" i="7"/>
  <c r="Y32" i="7" s="1"/>
  <c r="Z32" i="7" s="1"/>
  <c r="AS31" i="7"/>
  <c r="AP31" i="7"/>
  <c r="AR31" i="7"/>
  <c r="AJ31" i="7"/>
  <c r="AK31" i="7" s="1"/>
  <c r="AL31" i="7" s="1"/>
  <c r="AN30" i="3"/>
  <c r="AM30" i="3"/>
  <c r="AP30" i="3" s="1"/>
  <c r="R31" i="3"/>
  <c r="AJ30" i="3"/>
  <c r="AO30" i="3"/>
  <c r="S31" i="3"/>
  <c r="U31" i="3" s="1"/>
  <c r="V32" i="7" l="1"/>
  <c r="X32" i="7" s="1"/>
  <c r="AA32" i="7"/>
  <c r="AC32" i="7" s="1"/>
  <c r="AK30" i="3"/>
  <c r="AL30" i="3" s="1"/>
  <c r="T31" i="3"/>
  <c r="Y31" i="3" l="1"/>
  <c r="Z31" i="3" s="1"/>
  <c r="AA31" i="3"/>
  <c r="AC31" i="3" s="1"/>
  <c r="V31" i="3"/>
  <c r="X31" i="3" s="1"/>
  <c r="AE32" i="7" l="1"/>
  <c r="AD32" i="7"/>
  <c r="AH32" i="7" s="1"/>
  <c r="R33" i="7" s="1"/>
  <c r="AD31" i="3"/>
  <c r="AE31" i="3"/>
  <c r="AQ32" i="7" l="1"/>
  <c r="AG32" i="7"/>
  <c r="AI32" i="7" s="1"/>
  <c r="AF32" i="7"/>
  <c r="AG31" i="3"/>
  <c r="AI31" i="3" s="1"/>
  <c r="AF31" i="3"/>
  <c r="AH31" i="3"/>
  <c r="S33" i="7" l="1"/>
  <c r="AR32" i="7"/>
  <c r="AJ32" i="7"/>
  <c r="AM32" i="7"/>
  <c r="AN31" i="3"/>
  <c r="AM31" i="3"/>
  <c r="AP31" i="3" s="1"/>
  <c r="R32" i="3"/>
  <c r="AO31" i="3"/>
  <c r="AJ31" i="3"/>
  <c r="AK31" i="3" s="1"/>
  <c r="AL31" i="3" s="1"/>
  <c r="S32" i="3"/>
  <c r="U32" i="3" s="1"/>
  <c r="U33" i="7" l="1"/>
  <c r="T33" i="7"/>
  <c r="AS32" i="7"/>
  <c r="AP32" i="7"/>
  <c r="AK32" i="7"/>
  <c r="AL32" i="7" s="1"/>
  <c r="T32" i="3"/>
  <c r="Y33" i="7" l="1"/>
  <c r="Z33" i="7" s="1"/>
  <c r="AA33" i="7"/>
  <c r="AC33" i="7" s="1"/>
  <c r="V33" i="7"/>
  <c r="X33" i="7" s="1"/>
  <c r="Y32" i="3"/>
  <c r="Z32" i="3" s="1"/>
  <c r="AA32" i="3"/>
  <c r="AC32" i="3" s="1"/>
  <c r="V32" i="3"/>
  <c r="X32" i="3" s="1"/>
  <c r="AD33" i="7" l="1"/>
  <c r="AE33" i="7"/>
  <c r="AD32" i="3"/>
  <c r="AE32" i="3"/>
  <c r="AH33" i="7" l="1"/>
  <c r="R34" i="7" s="1"/>
  <c r="AG33" i="7"/>
  <c r="AI33" i="7" s="1"/>
  <c r="AF33" i="7"/>
  <c r="AQ33" i="7"/>
  <c r="AG32" i="3"/>
  <c r="AF32" i="3"/>
  <c r="AI32" i="3"/>
  <c r="AH32" i="3"/>
  <c r="AM33" i="7" l="1"/>
  <c r="S34" i="7"/>
  <c r="U34" i="7" s="1"/>
  <c r="T34" i="7"/>
  <c r="Y34" i="7" s="1"/>
  <c r="Z34" i="7" s="1"/>
  <c r="AS33" i="7"/>
  <c r="AP33" i="7"/>
  <c r="AJ33" i="7"/>
  <c r="AK33" i="7" s="1"/>
  <c r="AL33" i="7" s="1"/>
  <c r="AR33" i="7"/>
  <c r="AN32" i="3"/>
  <c r="AM32" i="3"/>
  <c r="AP32" i="3" s="1"/>
  <c r="R33" i="3"/>
  <c r="AJ32" i="3"/>
  <c r="AO32" i="3"/>
  <c r="S33" i="3"/>
  <c r="U33" i="3" s="1"/>
  <c r="AA34" i="7" l="1"/>
  <c r="AC34" i="7" s="1"/>
  <c r="V34" i="7"/>
  <c r="X34" i="7" s="1"/>
  <c r="AK32" i="3"/>
  <c r="AL32" i="3" s="1"/>
  <c r="T33" i="3"/>
  <c r="Y33" i="3" l="1"/>
  <c r="Z33" i="3" s="1"/>
  <c r="AA33" i="3"/>
  <c r="AC33" i="3" s="1"/>
  <c r="V33" i="3"/>
  <c r="X33" i="3" s="1"/>
  <c r="AE34" i="7" l="1"/>
  <c r="AD34" i="7"/>
  <c r="AH34" i="7" s="1"/>
  <c r="R35" i="7" s="1"/>
  <c r="AD33" i="3"/>
  <c r="AE33" i="3"/>
  <c r="AQ34" i="7" l="1"/>
  <c r="AG34" i="7"/>
  <c r="AI34" i="7" s="1"/>
  <c r="AF34" i="7"/>
  <c r="AG33" i="3"/>
  <c r="AF33" i="3"/>
  <c r="AI33" i="3"/>
  <c r="AH33" i="3"/>
  <c r="S35" i="7" l="1"/>
  <c r="AJ34" i="7"/>
  <c r="AR34" i="7"/>
  <c r="AM34" i="7"/>
  <c r="AN33" i="3"/>
  <c r="AM33" i="3"/>
  <c r="AP33" i="3" s="1"/>
  <c r="R34" i="3"/>
  <c r="AO33" i="3"/>
  <c r="AJ33" i="3"/>
  <c r="AK33" i="3" s="1"/>
  <c r="AL33" i="3" s="1"/>
  <c r="S34" i="3"/>
  <c r="U34" i="3" s="1"/>
  <c r="U35" i="7" l="1"/>
  <c r="T35" i="7"/>
  <c r="AS34" i="7"/>
  <c r="AP34" i="7"/>
  <c r="AK34" i="7"/>
  <c r="AL34" i="7" s="1"/>
  <c r="T34" i="3"/>
  <c r="Y35" i="7" l="1"/>
  <c r="Z35" i="7" s="1"/>
  <c r="AA35" i="7"/>
  <c r="AC35" i="7" s="1"/>
  <c r="V35" i="7"/>
  <c r="X35" i="7" s="1"/>
  <c r="Y34" i="3"/>
  <c r="Z34" i="3" s="1"/>
  <c r="AA34" i="3"/>
  <c r="AC34" i="3" s="1"/>
  <c r="V34" i="3"/>
  <c r="X34" i="3" s="1"/>
  <c r="AD35" i="7" l="1"/>
  <c r="AE35" i="7"/>
  <c r="AD34" i="3"/>
  <c r="AE34" i="3"/>
  <c r="AH35" i="7" l="1"/>
  <c r="R36" i="7" s="1"/>
  <c r="AG35" i="7"/>
  <c r="AI35" i="7" s="1"/>
  <c r="AF35" i="7"/>
  <c r="AQ35" i="7"/>
  <c r="AG34" i="3"/>
  <c r="AF34" i="3"/>
  <c r="AI34" i="3"/>
  <c r="AH34" i="3"/>
  <c r="AM35" i="7" l="1"/>
  <c r="S36" i="7"/>
  <c r="U36" i="7" s="1"/>
  <c r="T36" i="7"/>
  <c r="Y36" i="7" s="1"/>
  <c r="Z36" i="7" s="1"/>
  <c r="AS35" i="7"/>
  <c r="AP35" i="7"/>
  <c r="AJ35" i="7"/>
  <c r="AK35" i="7" s="1"/>
  <c r="AL35" i="7" s="1"/>
  <c r="AR35" i="7"/>
  <c r="AN34" i="3"/>
  <c r="AM34" i="3"/>
  <c r="AP34" i="3" s="1"/>
  <c r="R35" i="3"/>
  <c r="AJ34" i="3"/>
  <c r="AO34" i="3"/>
  <c r="S35" i="3"/>
  <c r="U35" i="3" s="1"/>
  <c r="V36" i="7" l="1"/>
  <c r="X36" i="7" s="1"/>
  <c r="AA36" i="7"/>
  <c r="AC36" i="7" s="1"/>
  <c r="AK34" i="3"/>
  <c r="AL34" i="3" s="1"/>
  <c r="T35" i="3"/>
  <c r="Y35" i="3" l="1"/>
  <c r="Z35" i="3" s="1"/>
  <c r="AA35" i="3"/>
  <c r="AC35" i="3" s="1"/>
  <c r="V35" i="3"/>
  <c r="X35" i="3" s="1"/>
  <c r="AE36" i="7" l="1"/>
  <c r="AD36" i="7"/>
  <c r="AD35" i="3"/>
  <c r="AE35" i="3"/>
  <c r="AH36" i="7" l="1"/>
  <c r="R37" i="7" s="1"/>
  <c r="AG36" i="7"/>
  <c r="AI36" i="7" s="1"/>
  <c r="AF36" i="7"/>
  <c r="AG35" i="3"/>
  <c r="AI35" i="3" s="1"/>
  <c r="AF35" i="3"/>
  <c r="AH35" i="3"/>
  <c r="S37" i="7" l="1"/>
  <c r="U37" i="7" s="1"/>
  <c r="T37" i="7"/>
  <c r="Y37" i="7" s="1"/>
  <c r="Z37" i="7" s="1"/>
  <c r="AQ36" i="7"/>
  <c r="AR36" i="7"/>
  <c r="AJ36" i="7"/>
  <c r="AM36" i="7"/>
  <c r="AN35" i="3"/>
  <c r="AM35" i="3"/>
  <c r="AP35" i="3" s="1"/>
  <c r="R36" i="3"/>
  <c r="AO35" i="3"/>
  <c r="AJ35" i="3"/>
  <c r="AK35" i="3" s="1"/>
  <c r="AL35" i="3" s="1"/>
  <c r="S36" i="3"/>
  <c r="U36" i="3" s="1"/>
  <c r="AA37" i="7" l="1"/>
  <c r="AC37" i="7" s="1"/>
  <c r="V37" i="7"/>
  <c r="X37" i="7" s="1"/>
  <c r="AK36" i="7"/>
  <c r="AL36" i="7" s="1"/>
  <c r="AS36" i="7"/>
  <c r="AP36" i="7"/>
  <c r="T36" i="3"/>
  <c r="AE37" i="7" l="1"/>
  <c r="AD37" i="7"/>
  <c r="Y36" i="3"/>
  <c r="Z36" i="3" s="1"/>
  <c r="AA36" i="3"/>
  <c r="AC36" i="3" s="1"/>
  <c r="V36" i="3"/>
  <c r="X36" i="3" s="1"/>
  <c r="AH37" i="7" l="1"/>
  <c r="AG37" i="7"/>
  <c r="AI37" i="7" s="1"/>
  <c r="AF37" i="7"/>
  <c r="AD36" i="3"/>
  <c r="AE36" i="3"/>
  <c r="S38" i="7" l="1"/>
  <c r="U38" i="7" s="1"/>
  <c r="AQ37" i="7"/>
  <c r="R38" i="7"/>
  <c r="T38" i="7" s="1"/>
  <c r="Y38" i="7" s="1"/>
  <c r="Z38" i="7" s="1"/>
  <c r="AR37" i="7"/>
  <c r="AJ37" i="7"/>
  <c r="AM37" i="7"/>
  <c r="AG36" i="3"/>
  <c r="AF36" i="3"/>
  <c r="AI36" i="3"/>
  <c r="AH36" i="3"/>
  <c r="AA38" i="7" l="1"/>
  <c r="AC38" i="7" s="1"/>
  <c r="V38" i="7"/>
  <c r="X38" i="7" s="1"/>
  <c r="AS37" i="7"/>
  <c r="AP37" i="7"/>
  <c r="AK37" i="7"/>
  <c r="AL37" i="7" s="1"/>
  <c r="AN36" i="3"/>
  <c r="AM36" i="3"/>
  <c r="AP36" i="3" s="1"/>
  <c r="R37" i="3"/>
  <c r="AJ36" i="3"/>
  <c r="AK36" i="3" s="1"/>
  <c r="AL36" i="3" s="1"/>
  <c r="AO36" i="3"/>
  <c r="S37" i="3"/>
  <c r="U37" i="3" s="1"/>
  <c r="AE38" i="7" l="1"/>
  <c r="AD38" i="7"/>
  <c r="AH38" i="7" s="1"/>
  <c r="R39" i="7" s="1"/>
  <c r="T37" i="3"/>
  <c r="V37" i="3" s="1"/>
  <c r="X37" i="3" s="1"/>
  <c r="AQ38" i="7" l="1"/>
  <c r="AG38" i="7"/>
  <c r="AI38" i="7" s="1"/>
  <c r="AF38" i="7"/>
  <c r="Y37" i="3"/>
  <c r="Z37" i="3" s="1"/>
  <c r="AA37" i="3"/>
  <c r="AC37" i="3" s="1"/>
  <c r="AM38" i="7" l="1"/>
  <c r="S39" i="7"/>
  <c r="AS38" i="7"/>
  <c r="AP38" i="7"/>
  <c r="AJ38" i="7"/>
  <c r="AK38" i="7" s="1"/>
  <c r="AL38" i="7" s="1"/>
  <c r="AR38" i="7"/>
  <c r="AD37" i="3"/>
  <c r="AE37" i="3"/>
  <c r="U39" i="7" l="1"/>
  <c r="T39" i="7"/>
  <c r="AG37" i="3"/>
  <c r="AI37" i="3" s="1"/>
  <c r="AF37" i="3"/>
  <c r="AH37" i="3"/>
  <c r="Y39" i="7" l="1"/>
  <c r="Z39" i="7" s="1"/>
  <c r="AA39" i="7"/>
  <c r="AC39" i="7" s="1"/>
  <c r="V39" i="7"/>
  <c r="X39" i="7" s="1"/>
  <c r="AD39" i="7"/>
  <c r="AE39" i="7"/>
  <c r="AN37" i="3"/>
  <c r="AM37" i="3"/>
  <c r="AP37" i="3" s="1"/>
  <c r="R38" i="3"/>
  <c r="AO37" i="3"/>
  <c r="AJ37" i="3"/>
  <c r="S38" i="3"/>
  <c r="U38" i="3" s="1"/>
  <c r="AH39" i="7" l="1"/>
  <c r="R40" i="7" s="1"/>
  <c r="AG39" i="7"/>
  <c r="AI39" i="7" s="1"/>
  <c r="AF39" i="7"/>
  <c r="AQ39" i="7"/>
  <c r="AK37" i="3"/>
  <c r="AL37" i="3" s="1"/>
  <c r="T38" i="3"/>
  <c r="V38" i="3" s="1"/>
  <c r="X38" i="3" s="1"/>
  <c r="AM39" i="7" l="1"/>
  <c r="S40" i="7"/>
  <c r="AS39" i="7"/>
  <c r="AP39" i="7"/>
  <c r="AR39" i="7"/>
  <c r="AJ39" i="7"/>
  <c r="AK39" i="7" s="1"/>
  <c r="AL39" i="7" s="1"/>
  <c r="Y38" i="3"/>
  <c r="Z38" i="3" s="1"/>
  <c r="AA38" i="3"/>
  <c r="AC38" i="3" s="1"/>
  <c r="U40" i="7" l="1"/>
  <c r="T40" i="7"/>
  <c r="AD38" i="3"/>
  <c r="AE38" i="3"/>
  <c r="Y40" i="7" l="1"/>
  <c r="Z40" i="7" s="1"/>
  <c r="AA40" i="7"/>
  <c r="AC40" i="7" s="1"/>
  <c r="V40" i="7"/>
  <c r="X40" i="7" s="1"/>
  <c r="AG38" i="3"/>
  <c r="AI38" i="3" s="1"/>
  <c r="AF38" i="3"/>
  <c r="AH38" i="3"/>
  <c r="AE40" i="7" l="1"/>
  <c r="AD40" i="7"/>
  <c r="AN38" i="3"/>
  <c r="AM38" i="3"/>
  <c r="AP38" i="3" s="1"/>
  <c r="R39" i="3"/>
  <c r="AJ38" i="3"/>
  <c r="AO38" i="3"/>
  <c r="S39" i="3"/>
  <c r="U39" i="3" s="1"/>
  <c r="AH40" i="7" l="1"/>
  <c r="AG40" i="7"/>
  <c r="AI40" i="7" s="1"/>
  <c r="AF40" i="7"/>
  <c r="AK38" i="3"/>
  <c r="AL38" i="3" s="1"/>
  <c r="T39" i="3"/>
  <c r="S41" i="7" l="1"/>
  <c r="U41" i="7" s="1"/>
  <c r="AQ40" i="7"/>
  <c r="R41" i="7"/>
  <c r="T41" i="7" s="1"/>
  <c r="Y41" i="7" s="1"/>
  <c r="Z41" i="7" s="1"/>
  <c r="AJ40" i="7"/>
  <c r="AR40" i="7"/>
  <c r="AM40" i="7"/>
  <c r="Y39" i="3"/>
  <c r="Z39" i="3" s="1"/>
  <c r="AA39" i="3"/>
  <c r="AC39" i="3" s="1"/>
  <c r="V39" i="3"/>
  <c r="X39" i="3" s="1"/>
  <c r="V41" i="7" l="1"/>
  <c r="X41" i="7" s="1"/>
  <c r="AA41" i="7"/>
  <c r="AC41" i="7" s="1"/>
  <c r="AS40" i="7"/>
  <c r="AP40" i="7"/>
  <c r="AK40" i="7"/>
  <c r="AL40" i="7" s="1"/>
  <c r="AD39" i="3"/>
  <c r="AE39" i="3"/>
  <c r="AE41" i="7" l="1"/>
  <c r="AD41" i="7"/>
  <c r="AH41" i="7" s="1"/>
  <c r="R42" i="7" s="1"/>
  <c r="AG39" i="3"/>
  <c r="AI39" i="3" s="1"/>
  <c r="AF39" i="3"/>
  <c r="AH39" i="3"/>
  <c r="AQ41" i="7" l="1"/>
  <c r="AG41" i="7"/>
  <c r="AI41" i="7" s="1"/>
  <c r="AF41" i="7"/>
  <c r="AN39" i="3"/>
  <c r="AM39" i="3"/>
  <c r="AP39" i="3" s="1"/>
  <c r="R40" i="3"/>
  <c r="AO39" i="3"/>
  <c r="AJ39" i="3"/>
  <c r="AK39" i="3" s="1"/>
  <c r="AL39" i="3" s="1"/>
  <c r="S40" i="3"/>
  <c r="U40" i="3" s="1"/>
  <c r="S42" i="7" l="1"/>
  <c r="AJ41" i="7"/>
  <c r="AR41" i="7"/>
  <c r="AM41" i="7"/>
  <c r="T40" i="3"/>
  <c r="U42" i="7" l="1"/>
  <c r="T42" i="7"/>
  <c r="AS41" i="7"/>
  <c r="AP41" i="7"/>
  <c r="AK41" i="7"/>
  <c r="AL41" i="7" s="1"/>
  <c r="Y40" i="3"/>
  <c r="Z40" i="3" s="1"/>
  <c r="AA40" i="3"/>
  <c r="AC40" i="3" s="1"/>
  <c r="V40" i="3"/>
  <c r="X40" i="3" s="1"/>
  <c r="Y42" i="7" l="1"/>
  <c r="Z42" i="7" s="1"/>
  <c r="AA42" i="7"/>
  <c r="AC42" i="7" s="1"/>
  <c r="V42" i="7"/>
  <c r="X42" i="7" s="1"/>
  <c r="AE42" i="7"/>
  <c r="AD42" i="7"/>
  <c r="AD40" i="3"/>
  <c r="AE40" i="3"/>
  <c r="AH42" i="7" l="1"/>
  <c r="AG42" i="7"/>
  <c r="AI42" i="7" s="1"/>
  <c r="AF42" i="7"/>
  <c r="AG40" i="3"/>
  <c r="AF40" i="3"/>
  <c r="AI40" i="3"/>
  <c r="AH40" i="3"/>
  <c r="AU43" i="7" l="1"/>
  <c r="R43" i="7"/>
  <c r="S43" i="7"/>
  <c r="U43" i="7" s="1"/>
  <c r="AQ42" i="7"/>
  <c r="AJ42" i="7"/>
  <c r="AV43" i="7"/>
  <c r="AW43" i="7" s="1"/>
  <c r="AR42" i="7"/>
  <c r="AM42" i="7"/>
  <c r="AN40" i="3"/>
  <c r="AM40" i="3"/>
  <c r="AP40" i="3" s="1"/>
  <c r="R41" i="3"/>
  <c r="AJ40" i="3"/>
  <c r="AO40" i="3"/>
  <c r="S41" i="3"/>
  <c r="U41" i="3" s="1"/>
  <c r="T43" i="7" l="1"/>
  <c r="V43" i="7"/>
  <c r="X43" i="7" s="1"/>
  <c r="AZ43" i="7"/>
  <c r="AS42" i="7"/>
  <c r="AP42" i="7"/>
  <c r="BB43" i="7"/>
  <c r="AE43" i="7"/>
  <c r="AG43" i="7" s="1"/>
  <c r="AI43" i="7" s="1"/>
  <c r="AK42" i="7"/>
  <c r="AL42" i="7" s="1"/>
  <c r="AK40" i="3"/>
  <c r="AL40" i="3" s="1"/>
  <c r="T41" i="3"/>
  <c r="S44" i="7" l="1"/>
  <c r="U44" i="7" s="1"/>
  <c r="Y43" i="7"/>
  <c r="Z43" i="7" s="1"/>
  <c r="AA43" i="7"/>
  <c r="AC43" i="7" s="1"/>
  <c r="AD43" i="7" s="1"/>
  <c r="AJ43" i="7"/>
  <c r="AR43" i="7"/>
  <c r="AH43" i="7"/>
  <c r="R44" i="7" s="1"/>
  <c r="T44" i="7" s="1"/>
  <c r="Y44" i="7" s="1"/>
  <c r="Z44" i="7" s="1"/>
  <c r="AF43" i="7"/>
  <c r="V41" i="3"/>
  <c r="X41" i="3" s="1"/>
  <c r="Y41" i="3"/>
  <c r="Z41" i="3" s="1"/>
  <c r="AA41" i="3"/>
  <c r="AC41" i="3" s="1"/>
  <c r="V44" i="7" l="1"/>
  <c r="X44" i="7" s="1"/>
  <c r="AA44" i="7"/>
  <c r="AC44" i="7" s="1"/>
  <c r="AQ43" i="7"/>
  <c r="AM43" i="7"/>
  <c r="AK43" i="7"/>
  <c r="AL43" i="7" s="1"/>
  <c r="AD41" i="3"/>
  <c r="AE41" i="3"/>
  <c r="AS43" i="7" l="1"/>
  <c r="AP43" i="7"/>
  <c r="AG41" i="3"/>
  <c r="AF41" i="3"/>
  <c r="AI41" i="3"/>
  <c r="AH41" i="3"/>
  <c r="AD44" i="7" l="1"/>
  <c r="AE44" i="7"/>
  <c r="AN41" i="3"/>
  <c r="AM41" i="3"/>
  <c r="AP41" i="3" s="1"/>
  <c r="R42" i="3"/>
  <c r="AO41" i="3"/>
  <c r="AJ41" i="3"/>
  <c r="AK41" i="3" s="1"/>
  <c r="AL41" i="3" s="1"/>
  <c r="S42" i="3"/>
  <c r="U42" i="3" s="1"/>
  <c r="AG44" i="7" l="1"/>
  <c r="AF44" i="7"/>
  <c r="AI44" i="7"/>
  <c r="AH44" i="7"/>
  <c r="R45" i="7" s="1"/>
  <c r="T42" i="3"/>
  <c r="S45" i="7" l="1"/>
  <c r="U45" i="7" s="1"/>
  <c r="AM44" i="7"/>
  <c r="AQ44" i="7"/>
  <c r="AR44" i="7"/>
  <c r="AJ44" i="7"/>
  <c r="AK44" i="7" s="1"/>
  <c r="AL44" i="7" s="1"/>
  <c r="Y42" i="3"/>
  <c r="Z42" i="3" s="1"/>
  <c r="AA42" i="3"/>
  <c r="AC42" i="3" s="1"/>
  <c r="V42" i="3"/>
  <c r="X42" i="3" s="1"/>
  <c r="T45" i="7" l="1"/>
  <c r="AS44" i="7"/>
  <c r="AP44" i="7"/>
  <c r="AD42" i="3"/>
  <c r="AE42" i="3"/>
  <c r="Y45" i="7" l="1"/>
  <c r="Z45" i="7" s="1"/>
  <c r="AA45" i="7"/>
  <c r="AC45" i="7" s="1"/>
  <c r="V45" i="7"/>
  <c r="X45" i="7" s="1"/>
  <c r="AG42" i="3"/>
  <c r="AF42" i="3"/>
  <c r="AI42" i="3"/>
  <c r="AH42" i="3"/>
  <c r="AD45" i="7" l="1"/>
  <c r="AE45" i="7"/>
  <c r="AR43" i="3"/>
  <c r="AN42" i="3"/>
  <c r="AM42" i="3"/>
  <c r="AP42" i="3" s="1"/>
  <c r="R43" i="3"/>
  <c r="AJ42" i="3"/>
  <c r="AS43" i="3"/>
  <c r="AO42" i="3"/>
  <c r="S43" i="3"/>
  <c r="U43" i="3" s="1"/>
  <c r="AH45" i="7" l="1"/>
  <c r="R46" i="7" s="1"/>
  <c r="AG45" i="7"/>
  <c r="AI45" i="7" s="1"/>
  <c r="AF45" i="7"/>
  <c r="AK42" i="3"/>
  <c r="AL42" i="3" s="1"/>
  <c r="T43" i="3"/>
  <c r="V43" i="3" s="1"/>
  <c r="X43" i="3" s="1"/>
  <c r="AW43" i="3"/>
  <c r="AT43" i="3"/>
  <c r="AM45" i="7" l="1"/>
  <c r="AQ45" i="7"/>
  <c r="S46" i="7"/>
  <c r="AS45" i="7"/>
  <c r="AP45" i="7"/>
  <c r="AR45" i="7"/>
  <c r="AJ45" i="7"/>
  <c r="AK45" i="7" s="1"/>
  <c r="AL45" i="7" s="1"/>
  <c r="AY43" i="3"/>
  <c r="AE43" i="3"/>
  <c r="Y43" i="3"/>
  <c r="Z43" i="3" s="1"/>
  <c r="AA43" i="3"/>
  <c r="AC43" i="3" s="1"/>
  <c r="AD43" i="3" s="1"/>
  <c r="U46" i="7" l="1"/>
  <c r="T46" i="7"/>
  <c r="AG43" i="3"/>
  <c r="AI43" i="3" s="1"/>
  <c r="AF43" i="3"/>
  <c r="AH43" i="3"/>
  <c r="Y46" i="7" l="1"/>
  <c r="Z46" i="7" s="1"/>
  <c r="AA46" i="7"/>
  <c r="AC46" i="7" s="1"/>
  <c r="V46" i="7"/>
  <c r="X46" i="7" s="1"/>
  <c r="AN43" i="3"/>
  <c r="R44" i="3"/>
  <c r="AM43" i="3"/>
  <c r="AP43" i="3" s="1"/>
  <c r="AO43" i="3"/>
  <c r="S44" i="3"/>
  <c r="U44" i="3" s="1"/>
  <c r="AJ43" i="3"/>
  <c r="AE46" i="7" l="1"/>
  <c r="AD46" i="7"/>
  <c r="AH46" i="7" s="1"/>
  <c r="R47" i="7" s="1"/>
  <c r="AK43" i="3"/>
  <c r="AL43" i="3" s="1"/>
  <c r="T44" i="3"/>
  <c r="V44" i="3" s="1"/>
  <c r="X44" i="3" s="1"/>
  <c r="AQ46" i="7" l="1"/>
  <c r="AG46" i="7"/>
  <c r="AI46" i="7" s="1"/>
  <c r="AF46" i="7"/>
  <c r="Y44" i="3"/>
  <c r="Z44" i="3" s="1"/>
  <c r="AA44" i="3"/>
  <c r="AC44" i="3" s="1"/>
  <c r="AM46" i="7" l="1"/>
  <c r="S47" i="7"/>
  <c r="AS46" i="7"/>
  <c r="AP46" i="7"/>
  <c r="AR46" i="7"/>
  <c r="AJ46" i="7"/>
  <c r="AK46" i="7" s="1"/>
  <c r="AL46" i="7" s="1"/>
  <c r="AD44" i="3"/>
  <c r="AE44" i="3"/>
  <c r="U47" i="7" l="1"/>
  <c r="T47" i="7"/>
  <c r="AG44" i="3"/>
  <c r="AI44" i="3" s="1"/>
  <c r="AF44" i="3"/>
  <c r="AH44" i="3"/>
  <c r="Y47" i="7" l="1"/>
  <c r="Z47" i="7" s="1"/>
  <c r="AA47" i="7"/>
  <c r="AC47" i="7" s="1"/>
  <c r="AE47" i="7" s="1"/>
  <c r="V47" i="7"/>
  <c r="X47" i="7" s="1"/>
  <c r="AD47" i="7"/>
  <c r="AN44" i="3"/>
  <c r="AM44" i="3"/>
  <c r="AP44" i="3" s="1"/>
  <c r="R45" i="3"/>
  <c r="AO44" i="3"/>
  <c r="AJ44" i="3"/>
  <c r="AK44" i="3" s="1"/>
  <c r="AL44" i="3" s="1"/>
  <c r="S45" i="3"/>
  <c r="U45" i="3" s="1"/>
  <c r="AH47" i="7" l="1"/>
  <c r="R48" i="7" s="1"/>
  <c r="AQ47" i="7"/>
  <c r="AG47" i="7"/>
  <c r="AI47" i="7" s="1"/>
  <c r="AF47" i="7"/>
  <c r="T45" i="3"/>
  <c r="V45" i="3" s="1"/>
  <c r="X45" i="3" s="1"/>
  <c r="S48" i="7" l="1"/>
  <c r="U48" i="7" s="1"/>
  <c r="T48" i="7"/>
  <c r="Y48" i="7" s="1"/>
  <c r="Z48" i="7" s="1"/>
  <c r="AJ47" i="7"/>
  <c r="AR47" i="7"/>
  <c r="AM47" i="7"/>
  <c r="Y45" i="3"/>
  <c r="Z45" i="3" s="1"/>
  <c r="AA45" i="3"/>
  <c r="AC45" i="3" s="1"/>
  <c r="AA48" i="7" l="1"/>
  <c r="AC48" i="7" s="1"/>
  <c r="V48" i="7"/>
  <c r="X48" i="7" s="1"/>
  <c r="AS47" i="7"/>
  <c r="AP47" i="7"/>
  <c r="AK47" i="7"/>
  <c r="AL47" i="7" s="1"/>
  <c r="AD45" i="3"/>
  <c r="AE45" i="3"/>
  <c r="AD48" i="7" l="1"/>
  <c r="AE48" i="7"/>
  <c r="AG45" i="3"/>
  <c r="AI45" i="3" s="1"/>
  <c r="AF45" i="3"/>
  <c r="AH45" i="3"/>
  <c r="AH48" i="7" l="1"/>
  <c r="R49" i="7" s="1"/>
  <c r="AG48" i="7"/>
  <c r="AI48" i="7" s="1"/>
  <c r="AF48" i="7"/>
  <c r="AQ48" i="7"/>
  <c r="AN45" i="3"/>
  <c r="AM45" i="3"/>
  <c r="AP45" i="3" s="1"/>
  <c r="R46" i="3"/>
  <c r="AJ45" i="3"/>
  <c r="AO45" i="3"/>
  <c r="S46" i="3"/>
  <c r="U46" i="3" s="1"/>
  <c r="AM48" i="7" l="1"/>
  <c r="S49" i="7"/>
  <c r="U49" i="7" s="1"/>
  <c r="T49" i="7"/>
  <c r="Y49" i="7" s="1"/>
  <c r="Z49" i="7" s="1"/>
  <c r="AS48" i="7"/>
  <c r="AP48" i="7"/>
  <c r="AR48" i="7"/>
  <c r="AJ48" i="7"/>
  <c r="AK48" i="7" s="1"/>
  <c r="AL48" i="7" s="1"/>
  <c r="AK45" i="3"/>
  <c r="AL45" i="3" s="1"/>
  <c r="T46" i="3"/>
  <c r="V46" i="3" s="1"/>
  <c r="X46" i="3" s="1"/>
  <c r="V49" i="7" l="1"/>
  <c r="X49" i="7" s="1"/>
  <c r="AA49" i="7"/>
  <c r="AC49" i="7" s="1"/>
  <c r="Y46" i="3"/>
  <c r="Z46" i="3" s="1"/>
  <c r="AA46" i="3"/>
  <c r="AC46" i="3" s="1"/>
  <c r="AD46" i="3" l="1"/>
  <c r="AE46" i="3"/>
  <c r="AE49" i="7" l="1"/>
  <c r="AD49" i="7"/>
  <c r="AH49" i="7" s="1"/>
  <c r="R50" i="7" s="1"/>
  <c r="AG46" i="3"/>
  <c r="AF46" i="3"/>
  <c r="AI46" i="3"/>
  <c r="AH46" i="3"/>
  <c r="AQ49" i="7" l="1"/>
  <c r="AG49" i="7"/>
  <c r="AI49" i="7" s="1"/>
  <c r="AF49" i="7"/>
  <c r="AN46" i="3"/>
  <c r="AM46" i="3"/>
  <c r="AP46" i="3" s="1"/>
  <c r="R47" i="3"/>
  <c r="AO46" i="3"/>
  <c r="AJ46" i="3"/>
  <c r="AK46" i="3" s="1"/>
  <c r="AL46" i="3" s="1"/>
  <c r="S47" i="3"/>
  <c r="U47" i="3" s="1"/>
  <c r="S50" i="7" l="1"/>
  <c r="AR49" i="7"/>
  <c r="AJ49" i="7"/>
  <c r="AM49" i="7"/>
  <c r="T47" i="3"/>
  <c r="U50" i="7" l="1"/>
  <c r="T50" i="7"/>
  <c r="AK49" i="7"/>
  <c r="AL49" i="7" s="1"/>
  <c r="AS49" i="7"/>
  <c r="AP49" i="7"/>
  <c r="Y47" i="3"/>
  <c r="Z47" i="3" s="1"/>
  <c r="AA47" i="3"/>
  <c r="AC47" i="3" s="1"/>
  <c r="V47" i="3"/>
  <c r="X47" i="3" s="1"/>
  <c r="Y50" i="7" l="1"/>
  <c r="Z50" i="7" s="1"/>
  <c r="AA50" i="7"/>
  <c r="AC50" i="7" s="1"/>
  <c r="V50" i="7"/>
  <c r="X50" i="7" s="1"/>
  <c r="AE50" i="7"/>
  <c r="AD50" i="7"/>
  <c r="AH50" i="7" s="1"/>
  <c r="R51" i="7" s="1"/>
  <c r="AD47" i="3"/>
  <c r="AE47" i="3"/>
  <c r="AQ50" i="7" l="1"/>
  <c r="AG50" i="7"/>
  <c r="AI50" i="7" s="1"/>
  <c r="AF50" i="7"/>
  <c r="AG47" i="3"/>
  <c r="AF47" i="3"/>
  <c r="AI47" i="3"/>
  <c r="AH47" i="3"/>
  <c r="AM50" i="7" l="1"/>
  <c r="S51" i="7"/>
  <c r="AS50" i="7"/>
  <c r="AP50" i="7"/>
  <c r="AJ50" i="7"/>
  <c r="AK50" i="7" s="1"/>
  <c r="AL50" i="7" s="1"/>
  <c r="AR50" i="7"/>
  <c r="AN47" i="3"/>
  <c r="AM47" i="3"/>
  <c r="AP47" i="3" s="1"/>
  <c r="R48" i="3"/>
  <c r="AJ47" i="3"/>
  <c r="AO47" i="3"/>
  <c r="S48" i="3"/>
  <c r="U48" i="3" s="1"/>
  <c r="U51" i="7" l="1"/>
  <c r="T51" i="7"/>
  <c r="AK47" i="3"/>
  <c r="AL47" i="3" s="1"/>
  <c r="T48" i="3"/>
  <c r="Y51" i="7" l="1"/>
  <c r="Z51" i="7" s="1"/>
  <c r="AA51" i="7"/>
  <c r="AC51" i="7" s="1"/>
  <c r="V51" i="7"/>
  <c r="X51" i="7" s="1"/>
  <c r="AD51" i="7"/>
  <c r="AE51" i="7"/>
  <c r="V48" i="3"/>
  <c r="X48" i="3" s="1"/>
  <c r="Y48" i="3"/>
  <c r="Z48" i="3" s="1"/>
  <c r="AA48" i="3"/>
  <c r="AC48" i="3" s="1"/>
  <c r="AH51" i="7" l="1"/>
  <c r="R52" i="7" s="1"/>
  <c r="AG51" i="7"/>
  <c r="AI51" i="7" s="1"/>
  <c r="AF51" i="7"/>
  <c r="AQ51" i="7"/>
  <c r="AD48" i="3"/>
  <c r="AE48" i="3"/>
  <c r="AM51" i="7" l="1"/>
  <c r="S52" i="7"/>
  <c r="U52" i="7" s="1"/>
  <c r="AS51" i="7"/>
  <c r="AP51" i="7"/>
  <c r="AR51" i="7"/>
  <c r="AJ51" i="7"/>
  <c r="AK51" i="7" s="1"/>
  <c r="AL51" i="7" s="1"/>
  <c r="AG48" i="3"/>
  <c r="AF48" i="3"/>
  <c r="AI48" i="3"/>
  <c r="AH48" i="3"/>
  <c r="T52" i="7" l="1"/>
  <c r="Y52" i="7" s="1"/>
  <c r="Z52" i="7" s="1"/>
  <c r="V52" i="7"/>
  <c r="X52" i="7" s="1"/>
  <c r="AA52" i="7"/>
  <c r="AC52" i="7" s="1"/>
  <c r="AN48" i="3"/>
  <c r="AM48" i="3"/>
  <c r="AP48" i="3" s="1"/>
  <c r="R49" i="3"/>
  <c r="AO48" i="3"/>
  <c r="AJ48" i="3"/>
  <c r="AK48" i="3" s="1"/>
  <c r="AL48" i="3" s="1"/>
  <c r="S49" i="3"/>
  <c r="U49" i="3" s="1"/>
  <c r="T49" i="3" l="1"/>
  <c r="AE52" i="7" l="1"/>
  <c r="AD52" i="7"/>
  <c r="AH52" i="7" s="1"/>
  <c r="R53" i="7" s="1"/>
  <c r="Y49" i="3"/>
  <c r="Z49" i="3" s="1"/>
  <c r="AA49" i="3"/>
  <c r="AC49" i="3" s="1"/>
  <c r="V49" i="3"/>
  <c r="X49" i="3" s="1"/>
  <c r="AQ52" i="7" l="1"/>
  <c r="AG52" i="7"/>
  <c r="AI52" i="7" s="1"/>
  <c r="AF52" i="7"/>
  <c r="AD49" i="3"/>
  <c r="AE49" i="3"/>
  <c r="AM52" i="7" l="1"/>
  <c r="S53" i="7"/>
  <c r="AS52" i="7"/>
  <c r="AP52" i="7"/>
  <c r="AR52" i="7"/>
  <c r="AJ52" i="7"/>
  <c r="AK52" i="7" s="1"/>
  <c r="AL52" i="7" s="1"/>
  <c r="AG49" i="3"/>
  <c r="AF49" i="3"/>
  <c r="AI49" i="3"/>
  <c r="AH49" i="3"/>
  <c r="U53" i="7" l="1"/>
  <c r="T53" i="7"/>
  <c r="AN49" i="3"/>
  <c r="AM49" i="3"/>
  <c r="AP49" i="3" s="1"/>
  <c r="R50" i="3"/>
  <c r="AJ49" i="3"/>
  <c r="AO49" i="3"/>
  <c r="S50" i="3"/>
  <c r="U50" i="3" s="1"/>
  <c r="Y53" i="7" l="1"/>
  <c r="Z53" i="7" s="1"/>
  <c r="AA53" i="7"/>
  <c r="AC53" i="7" s="1"/>
  <c r="AE53" i="7" s="1"/>
  <c r="V53" i="7"/>
  <c r="X53" i="7" s="1"/>
  <c r="AD53" i="7"/>
  <c r="AH53" i="7" s="1"/>
  <c r="R54" i="7" s="1"/>
  <c r="AK49" i="3"/>
  <c r="AL49" i="3" s="1"/>
  <c r="T50" i="3"/>
  <c r="AQ53" i="7" l="1"/>
  <c r="AG53" i="7"/>
  <c r="AI53" i="7" s="1"/>
  <c r="AF53" i="7"/>
  <c r="Y50" i="3"/>
  <c r="Z50" i="3" s="1"/>
  <c r="AA50" i="3"/>
  <c r="AC50" i="3" s="1"/>
  <c r="V50" i="3"/>
  <c r="X50" i="3" s="1"/>
  <c r="S54" i="7" l="1"/>
  <c r="AJ53" i="7"/>
  <c r="AR53" i="7"/>
  <c r="AM53" i="7"/>
  <c r="AD50" i="3"/>
  <c r="AE50" i="3"/>
  <c r="U54" i="7" l="1"/>
  <c r="T54" i="7"/>
  <c r="AS53" i="7"/>
  <c r="AP53" i="7"/>
  <c r="AK53" i="7"/>
  <c r="AL53" i="7" s="1"/>
  <c r="AG50" i="3"/>
  <c r="AI50" i="3" s="1"/>
  <c r="AF50" i="3"/>
  <c r="AH50" i="3"/>
  <c r="Y54" i="7" l="1"/>
  <c r="Z54" i="7" s="1"/>
  <c r="AA54" i="7"/>
  <c r="AC54" i="7" s="1"/>
  <c r="V54" i="7"/>
  <c r="X54" i="7" s="1"/>
  <c r="AE54" i="7"/>
  <c r="AD54" i="7"/>
  <c r="AH54" i="7" s="1"/>
  <c r="R55" i="7" s="1"/>
  <c r="AN50" i="3"/>
  <c r="AM50" i="3"/>
  <c r="AP50" i="3" s="1"/>
  <c r="R51" i="3"/>
  <c r="AO50" i="3"/>
  <c r="AJ50" i="3"/>
  <c r="S51" i="3"/>
  <c r="U51" i="3" s="1"/>
  <c r="AQ54" i="7" l="1"/>
  <c r="AG54" i="7"/>
  <c r="AI54" i="7" s="1"/>
  <c r="AF54" i="7"/>
  <c r="AK50" i="3"/>
  <c r="AL50" i="3" s="1"/>
  <c r="T51" i="3"/>
  <c r="S55" i="7" l="1"/>
  <c r="AR54" i="7"/>
  <c r="AJ54" i="7"/>
  <c r="AM54" i="7"/>
  <c r="Y51" i="3"/>
  <c r="Z51" i="3" s="1"/>
  <c r="AA51" i="3"/>
  <c r="AC51" i="3" s="1"/>
  <c r="V51" i="3"/>
  <c r="X51" i="3" s="1"/>
  <c r="U55" i="7" l="1"/>
  <c r="T55" i="7"/>
  <c r="AS54" i="7"/>
  <c r="AP54" i="7"/>
  <c r="AK54" i="7"/>
  <c r="AL54" i="7" s="1"/>
  <c r="AD51" i="3"/>
  <c r="AE51" i="3"/>
  <c r="Y55" i="7" l="1"/>
  <c r="Z55" i="7" s="1"/>
  <c r="AA55" i="7"/>
  <c r="AC55" i="7" s="1"/>
  <c r="V55" i="7"/>
  <c r="X55" i="7" s="1"/>
  <c r="AE55" i="7"/>
  <c r="AD55" i="7"/>
  <c r="AH55" i="7" s="1"/>
  <c r="R56" i="7" s="1"/>
  <c r="AG51" i="3"/>
  <c r="AF51" i="3"/>
  <c r="AI51" i="3"/>
  <c r="AH51" i="3"/>
  <c r="AQ55" i="7" l="1"/>
  <c r="AG55" i="7"/>
  <c r="AI55" i="7" s="1"/>
  <c r="AF55" i="7"/>
  <c r="AN51" i="3"/>
  <c r="AM51" i="3"/>
  <c r="AP51" i="3" s="1"/>
  <c r="R52" i="3"/>
  <c r="AJ51" i="3"/>
  <c r="AO51" i="3"/>
  <c r="S52" i="3"/>
  <c r="U52" i="3" s="1"/>
  <c r="S56" i="7" l="1"/>
  <c r="AJ55" i="7"/>
  <c r="AR55" i="7"/>
  <c r="AM55" i="7"/>
  <c r="AK51" i="3"/>
  <c r="AL51" i="3" s="1"/>
  <c r="T52" i="3"/>
  <c r="U56" i="7" l="1"/>
  <c r="T56" i="7"/>
  <c r="AS55" i="7"/>
  <c r="AP55" i="7"/>
  <c r="AK55" i="7"/>
  <c r="AL55" i="7" s="1"/>
  <c r="Y52" i="3"/>
  <c r="Z52" i="3" s="1"/>
  <c r="AA52" i="3"/>
  <c r="AC52" i="3" s="1"/>
  <c r="V52" i="3"/>
  <c r="X52" i="3" s="1"/>
  <c r="Y56" i="7" l="1"/>
  <c r="Z56" i="7" s="1"/>
  <c r="AA56" i="7"/>
  <c r="AC56" i="7" s="1"/>
  <c r="V56" i="7"/>
  <c r="X56" i="7" s="1"/>
  <c r="AE56" i="7"/>
  <c r="AD56" i="7"/>
  <c r="AH56" i="7" s="1"/>
  <c r="R57" i="7" s="1"/>
  <c r="AD52" i="3"/>
  <c r="AE52" i="3"/>
  <c r="AQ56" i="7" l="1"/>
  <c r="AG56" i="7"/>
  <c r="AI56" i="7" s="1"/>
  <c r="AF56" i="7"/>
  <c r="AG52" i="3"/>
  <c r="AF52" i="3"/>
  <c r="AI52" i="3"/>
  <c r="AH52" i="3"/>
  <c r="S57" i="7" l="1"/>
  <c r="AJ56" i="7"/>
  <c r="AR56" i="7"/>
  <c r="AM56" i="7"/>
  <c r="AN52" i="3"/>
  <c r="AM52" i="3"/>
  <c r="AP52" i="3" s="1"/>
  <c r="R53" i="3"/>
  <c r="AO52" i="3"/>
  <c r="AJ52" i="3"/>
  <c r="S53" i="3"/>
  <c r="U53" i="3" s="1"/>
  <c r="U57" i="7" l="1"/>
  <c r="T57" i="7"/>
  <c r="AS56" i="7"/>
  <c r="AP56" i="7"/>
  <c r="AK56" i="7"/>
  <c r="AL56" i="7" s="1"/>
  <c r="AK52" i="3"/>
  <c r="AL52" i="3" s="1"/>
  <c r="T53" i="3"/>
  <c r="V53" i="3" s="1"/>
  <c r="X53" i="3" s="1"/>
  <c r="Y57" i="7" l="1"/>
  <c r="Z57" i="7" s="1"/>
  <c r="AA57" i="7"/>
  <c r="AC57" i="7" s="1"/>
  <c r="V57" i="7"/>
  <c r="X57" i="7" s="1"/>
  <c r="Y53" i="3"/>
  <c r="Z53" i="3" s="1"/>
  <c r="AA53" i="3"/>
  <c r="AC53" i="3" s="1"/>
  <c r="AE57" i="7" l="1"/>
  <c r="AD57" i="7"/>
  <c r="AH57" i="7" s="1"/>
  <c r="R58" i="7" s="1"/>
  <c r="AD53" i="3"/>
  <c r="AE53" i="3"/>
  <c r="AQ57" i="7" l="1"/>
  <c r="AU58" i="7"/>
  <c r="AG57" i="7"/>
  <c r="AI57" i="7" s="1"/>
  <c r="AF57" i="7"/>
  <c r="AG53" i="3"/>
  <c r="AF53" i="3"/>
  <c r="AI53" i="3"/>
  <c r="AH53" i="3"/>
  <c r="S58" i="7" l="1"/>
  <c r="AV58" i="7"/>
  <c r="AX58" i="7" s="1"/>
  <c r="BA58" i="7" s="1"/>
  <c r="AJ57" i="7"/>
  <c r="AR57" i="7"/>
  <c r="AM57" i="7"/>
  <c r="AN53" i="3"/>
  <c r="AM53" i="3"/>
  <c r="AP53" i="3" s="1"/>
  <c r="R54" i="3"/>
  <c r="AJ53" i="3"/>
  <c r="AO53" i="3"/>
  <c r="S54" i="3"/>
  <c r="U54" i="3" s="1"/>
  <c r="U58" i="7" l="1"/>
  <c r="T58" i="7"/>
  <c r="AK57" i="7"/>
  <c r="AL57" i="7" s="1"/>
  <c r="AZ58" i="7"/>
  <c r="AS57" i="7"/>
  <c r="AP57" i="7"/>
  <c r="AW58" i="7"/>
  <c r="AK53" i="3"/>
  <c r="AL53" i="3" s="1"/>
  <c r="T54" i="3"/>
  <c r="V54" i="3" s="1"/>
  <c r="X54" i="3" s="1"/>
  <c r="Y58" i="7" l="1"/>
  <c r="Z58" i="7" s="1"/>
  <c r="AA58" i="7"/>
  <c r="AC58" i="7" s="1"/>
  <c r="AD58" i="7" s="1"/>
  <c r="V58" i="7"/>
  <c r="X58" i="7" s="1"/>
  <c r="AE58" i="7"/>
  <c r="BB58" i="7"/>
  <c r="AH58" i="7"/>
  <c r="R59" i="7" s="1"/>
  <c r="Y54" i="3"/>
  <c r="Z54" i="3" s="1"/>
  <c r="AA54" i="3"/>
  <c r="AC54" i="3" s="1"/>
  <c r="AQ58" i="7" l="1"/>
  <c r="AU59" i="7"/>
  <c r="AG58" i="7"/>
  <c r="AI58" i="7" s="1"/>
  <c r="AF58" i="7"/>
  <c r="AD54" i="3"/>
  <c r="AE54" i="3"/>
  <c r="AM58" i="7" l="1"/>
  <c r="S59" i="7"/>
  <c r="AP58" i="7"/>
  <c r="AS58" i="7"/>
  <c r="AR58" i="7"/>
  <c r="AJ58" i="7"/>
  <c r="AK58" i="7" s="1"/>
  <c r="AL58" i="7" s="1"/>
  <c r="AV59" i="7"/>
  <c r="AZ59" i="7" s="1"/>
  <c r="AG54" i="3"/>
  <c r="AI54" i="3" s="1"/>
  <c r="AF54" i="3"/>
  <c r="AH54" i="3"/>
  <c r="U59" i="7" l="1"/>
  <c r="T59" i="7"/>
  <c r="BB59" i="7"/>
  <c r="AE59" i="7"/>
  <c r="AG59" i="7" s="1"/>
  <c r="AI59" i="7" s="1"/>
  <c r="AW59" i="7"/>
  <c r="AF59" i="7"/>
  <c r="AN54" i="3"/>
  <c r="AM54" i="3"/>
  <c r="AP54" i="3" s="1"/>
  <c r="R55" i="3"/>
  <c r="AO54" i="3"/>
  <c r="AJ54" i="3"/>
  <c r="AK54" i="3" s="1"/>
  <c r="AL54" i="3" s="1"/>
  <c r="S55" i="3"/>
  <c r="U55" i="3" s="1"/>
  <c r="S60" i="7" l="1"/>
  <c r="U60" i="7" s="1"/>
  <c r="Y59" i="7"/>
  <c r="Z59" i="7" s="1"/>
  <c r="AA59" i="7"/>
  <c r="AC59" i="7" s="1"/>
  <c r="AD59" i="7" s="1"/>
  <c r="V59" i="7"/>
  <c r="X59" i="7" s="1"/>
  <c r="AR59" i="7"/>
  <c r="AJ59" i="7"/>
  <c r="AH59" i="7"/>
  <c r="R60" i="7" s="1"/>
  <c r="T60" i="7" s="1"/>
  <c r="Y60" i="7" s="1"/>
  <c r="Z60" i="7" s="1"/>
  <c r="T55" i="3"/>
  <c r="AA60" i="7" l="1"/>
  <c r="AC60" i="7" s="1"/>
  <c r="V60" i="7"/>
  <c r="X60" i="7" s="1"/>
  <c r="AQ59" i="7"/>
  <c r="AM59" i="7"/>
  <c r="AK59" i="7" s="1"/>
  <c r="AL59" i="7" s="1"/>
  <c r="Y55" i="3"/>
  <c r="Z55" i="3" s="1"/>
  <c r="AA55" i="3"/>
  <c r="AC55" i="3" s="1"/>
  <c r="V55" i="3"/>
  <c r="X55" i="3" s="1"/>
  <c r="AS59" i="7" l="1"/>
  <c r="AP59" i="7"/>
  <c r="AD55" i="3"/>
  <c r="AE55" i="3"/>
  <c r="AE60" i="7" l="1"/>
  <c r="AD60" i="7"/>
  <c r="AH60" i="7" s="1"/>
  <c r="R61" i="7" s="1"/>
  <c r="AG55" i="3"/>
  <c r="AF55" i="3"/>
  <c r="AI55" i="3"/>
  <c r="AH55" i="3"/>
  <c r="AQ60" i="7" l="1"/>
  <c r="AG60" i="7"/>
  <c r="AI60" i="7" s="1"/>
  <c r="AF60" i="7"/>
  <c r="AN55" i="3"/>
  <c r="AM55" i="3"/>
  <c r="AP55" i="3" s="1"/>
  <c r="R56" i="3"/>
  <c r="AJ55" i="3"/>
  <c r="AK55" i="3" s="1"/>
  <c r="AL55" i="3" s="1"/>
  <c r="AO55" i="3"/>
  <c r="S56" i="3"/>
  <c r="U56" i="3" s="1"/>
  <c r="AM60" i="7" l="1"/>
  <c r="S61" i="7"/>
  <c r="AS60" i="7"/>
  <c r="AP60" i="7"/>
  <c r="AR60" i="7"/>
  <c r="AJ60" i="7"/>
  <c r="AK60" i="7" s="1"/>
  <c r="AL60" i="7" s="1"/>
  <c r="T56" i="3"/>
  <c r="U61" i="7" l="1"/>
  <c r="T61" i="7"/>
  <c r="Y56" i="3"/>
  <c r="Z56" i="3" s="1"/>
  <c r="AA56" i="3"/>
  <c r="AC56" i="3" s="1"/>
  <c r="V56" i="3"/>
  <c r="X56" i="3" s="1"/>
  <c r="Y61" i="7" l="1"/>
  <c r="Z61" i="7" s="1"/>
  <c r="AA61" i="7"/>
  <c r="AC61" i="7" s="1"/>
  <c r="V61" i="7"/>
  <c r="X61" i="7" s="1"/>
  <c r="AD56" i="3"/>
  <c r="AE56" i="3"/>
  <c r="AE61" i="7" l="1"/>
  <c r="AD61" i="7"/>
  <c r="AH61" i="7" s="1"/>
  <c r="R62" i="7" s="1"/>
  <c r="AG56" i="3"/>
  <c r="AF56" i="3"/>
  <c r="AI56" i="3"/>
  <c r="AH56" i="3"/>
  <c r="AQ61" i="7" l="1"/>
  <c r="AG61" i="7"/>
  <c r="AI61" i="7" s="1"/>
  <c r="AF61" i="7"/>
  <c r="AN56" i="3"/>
  <c r="AM56" i="3"/>
  <c r="AP56" i="3" s="1"/>
  <c r="R57" i="3"/>
  <c r="AO56" i="3"/>
  <c r="AJ56" i="3"/>
  <c r="AK56" i="3" s="1"/>
  <c r="AL56" i="3" s="1"/>
  <c r="S57" i="3"/>
  <c r="U57" i="3" s="1"/>
  <c r="S62" i="7" l="1"/>
  <c r="AR61" i="7"/>
  <c r="AJ61" i="7"/>
  <c r="AM61" i="7"/>
  <c r="T57" i="3"/>
  <c r="V57" i="3" s="1"/>
  <c r="X57" i="3" s="1"/>
  <c r="U62" i="7" l="1"/>
  <c r="T62" i="7"/>
  <c r="AK61" i="7"/>
  <c r="AL61" i="7" s="1"/>
  <c r="AS61" i="7"/>
  <c r="AP61" i="7"/>
  <c r="Y57" i="3"/>
  <c r="Z57" i="3" s="1"/>
  <c r="AA57" i="3"/>
  <c r="AC57" i="3" s="1"/>
  <c r="Y62" i="7" l="1"/>
  <c r="Z62" i="7" s="1"/>
  <c r="AA62" i="7"/>
  <c r="AC62" i="7" s="1"/>
  <c r="V62" i="7"/>
  <c r="X62" i="7" s="1"/>
  <c r="AD62" i="7"/>
  <c r="AE62" i="7"/>
  <c r="AD57" i="3"/>
  <c r="AE57" i="3"/>
  <c r="AH62" i="7" l="1"/>
  <c r="R63" i="7" s="1"/>
  <c r="AG62" i="7"/>
  <c r="AI62" i="7" s="1"/>
  <c r="AM62" i="7" s="1"/>
  <c r="AF62" i="7"/>
  <c r="AQ62" i="7"/>
  <c r="AG57" i="3"/>
  <c r="AF57" i="3"/>
  <c r="AI57" i="3"/>
  <c r="AH57" i="3"/>
  <c r="S63" i="7" l="1"/>
  <c r="U63" i="7" s="1"/>
  <c r="T63" i="7"/>
  <c r="Y63" i="7" s="1"/>
  <c r="Z63" i="7" s="1"/>
  <c r="AS62" i="7"/>
  <c r="AP62" i="7"/>
  <c r="AR62" i="7"/>
  <c r="AJ62" i="7"/>
  <c r="AK62" i="7" s="1"/>
  <c r="AL62" i="7" s="1"/>
  <c r="AN57" i="3"/>
  <c r="AM57" i="3"/>
  <c r="AP57" i="3" s="1"/>
  <c r="AR58" i="3"/>
  <c r="R58" i="3"/>
  <c r="AJ57" i="3"/>
  <c r="AS58" i="3"/>
  <c r="AU58" i="3" s="1"/>
  <c r="AX58" i="3" s="1"/>
  <c r="AO57" i="3"/>
  <c r="S58" i="3"/>
  <c r="U58" i="3" s="1"/>
  <c r="AA63" i="7" l="1"/>
  <c r="AC63" i="7" s="1"/>
  <c r="V63" i="7"/>
  <c r="X63" i="7" s="1"/>
  <c r="AK57" i="3"/>
  <c r="AL57" i="3" s="1"/>
  <c r="AT58" i="3"/>
  <c r="AW58" i="3"/>
  <c r="AY58" i="3" s="1"/>
  <c r="T58" i="3"/>
  <c r="AE58" i="3" l="1"/>
  <c r="AH58" i="3" s="1"/>
  <c r="Y58" i="3"/>
  <c r="Z58" i="3" s="1"/>
  <c r="AA58" i="3"/>
  <c r="AC58" i="3" s="1"/>
  <c r="AD58" i="3" s="1"/>
  <c r="V58" i="3"/>
  <c r="X58" i="3" s="1"/>
  <c r="AE63" i="7" l="1"/>
  <c r="AD63" i="7"/>
  <c r="AH63" i="7" s="1"/>
  <c r="R64" i="7" s="1"/>
  <c r="AN58" i="3"/>
  <c r="AR59" i="3"/>
  <c r="R59" i="3"/>
  <c r="AG58" i="3"/>
  <c r="AI58" i="3" s="1"/>
  <c r="AF58" i="3"/>
  <c r="AQ63" i="7" l="1"/>
  <c r="AG63" i="7"/>
  <c r="AI63" i="7" s="1"/>
  <c r="AF63" i="7"/>
  <c r="AJ58" i="3"/>
  <c r="AS59" i="3"/>
  <c r="AW59" i="3" s="1"/>
  <c r="AO58" i="3"/>
  <c r="S59" i="3"/>
  <c r="U59" i="3" s="1"/>
  <c r="AM58" i="3"/>
  <c r="AP58" i="3" s="1"/>
  <c r="S64" i="7" l="1"/>
  <c r="AR63" i="7"/>
  <c r="AJ63" i="7"/>
  <c r="AM63" i="7"/>
  <c r="AK58" i="3"/>
  <c r="AL58" i="3" s="1"/>
  <c r="AY59" i="3"/>
  <c r="AT59" i="3"/>
  <c r="T59" i="3"/>
  <c r="U64" i="7" l="1"/>
  <c r="T64" i="7"/>
  <c r="AS63" i="7"/>
  <c r="AP63" i="7"/>
  <c r="AK63" i="7"/>
  <c r="AL63" i="7" s="1"/>
  <c r="AE59" i="3"/>
  <c r="Y59" i="3"/>
  <c r="Z59" i="3" s="1"/>
  <c r="AA59" i="3"/>
  <c r="AC59" i="3" s="1"/>
  <c r="AD59" i="3" s="1"/>
  <c r="V59" i="3"/>
  <c r="X59" i="3" s="1"/>
  <c r="Y64" i="7" l="1"/>
  <c r="Z64" i="7" s="1"/>
  <c r="AA64" i="7"/>
  <c r="AC64" i="7" s="1"/>
  <c r="V64" i="7"/>
  <c r="X64" i="7" s="1"/>
  <c r="AG59" i="3"/>
  <c r="AI59" i="3" s="1"/>
  <c r="AF59" i="3"/>
  <c r="AH59" i="3"/>
  <c r="AE64" i="7" l="1"/>
  <c r="AD64" i="7"/>
  <c r="AM59" i="3"/>
  <c r="AP59" i="3" s="1"/>
  <c r="AN59" i="3"/>
  <c r="R60" i="3"/>
  <c r="AJ59" i="3"/>
  <c r="AO59" i="3"/>
  <c r="S60" i="3"/>
  <c r="U60" i="3" s="1"/>
  <c r="AH64" i="7" l="1"/>
  <c r="AG64" i="7"/>
  <c r="AI64" i="7" s="1"/>
  <c r="AF64" i="7"/>
  <c r="AK59" i="3"/>
  <c r="AL59" i="3" s="1"/>
  <c r="T60" i="3"/>
  <c r="S65" i="7" l="1"/>
  <c r="U65" i="7" s="1"/>
  <c r="AJ64" i="7"/>
  <c r="AR64" i="7"/>
  <c r="R65" i="7"/>
  <c r="T65" i="7" s="1"/>
  <c r="Y65" i="7" s="1"/>
  <c r="Z65" i="7" s="1"/>
  <c r="AQ64" i="7"/>
  <c r="AM64" i="7"/>
  <c r="Y60" i="3"/>
  <c r="Z60" i="3" s="1"/>
  <c r="AA60" i="3"/>
  <c r="AC60" i="3" s="1"/>
  <c r="V60" i="3"/>
  <c r="X60" i="3" s="1"/>
  <c r="AS64" i="7" l="1"/>
  <c r="AP64" i="7"/>
  <c r="AA65" i="7"/>
  <c r="AC65" i="7" s="1"/>
  <c r="AK64" i="7"/>
  <c r="AL64" i="7" s="1"/>
  <c r="V65" i="7"/>
  <c r="X65" i="7" s="1"/>
  <c r="AD60" i="3"/>
  <c r="AE60" i="3"/>
  <c r="AE65" i="7" l="1"/>
  <c r="AD65" i="7"/>
  <c r="AH65" i="7" s="1"/>
  <c r="AG60" i="3"/>
  <c r="AI60" i="3" s="1"/>
  <c r="AF60" i="3"/>
  <c r="AH60" i="3"/>
  <c r="R66" i="7" l="1"/>
  <c r="AQ65" i="7"/>
  <c r="AG65" i="7"/>
  <c r="AI65" i="7" s="1"/>
  <c r="AF65" i="7"/>
  <c r="AN60" i="3"/>
  <c r="AM60" i="3"/>
  <c r="AP60" i="3" s="1"/>
  <c r="R61" i="3"/>
  <c r="AO60" i="3"/>
  <c r="AJ60" i="3"/>
  <c r="AK60" i="3" s="1"/>
  <c r="AL60" i="3" s="1"/>
  <c r="S61" i="3"/>
  <c r="U61" i="3" s="1"/>
  <c r="AM65" i="7" l="1"/>
  <c r="S66" i="7"/>
  <c r="U66" i="7" s="1"/>
  <c r="AR65" i="7"/>
  <c r="AJ65" i="7"/>
  <c r="AK65" i="7" s="1"/>
  <c r="AL65" i="7" s="1"/>
  <c r="T66" i="7"/>
  <c r="Y66" i="7" s="1"/>
  <c r="Z66" i="7" s="1"/>
  <c r="T61" i="3"/>
  <c r="AA66" i="7" l="1"/>
  <c r="AC66" i="7" s="1"/>
  <c r="V66" i="7"/>
  <c r="X66" i="7" s="1"/>
  <c r="AS65" i="7"/>
  <c r="AP65" i="7"/>
  <c r="AD66" i="7"/>
  <c r="AE66" i="7"/>
  <c r="Y61" i="3"/>
  <c r="Z61" i="3" s="1"/>
  <c r="AA61" i="3"/>
  <c r="AC61" i="3" s="1"/>
  <c r="V61" i="3"/>
  <c r="X61" i="3" s="1"/>
  <c r="AH66" i="7" l="1"/>
  <c r="R67" i="7" s="1"/>
  <c r="AG66" i="7"/>
  <c r="AI66" i="7" s="1"/>
  <c r="AF66" i="7"/>
  <c r="AQ66" i="7"/>
  <c r="AD61" i="3"/>
  <c r="AE61" i="3"/>
  <c r="AM66" i="7" l="1"/>
  <c r="S67" i="7"/>
  <c r="U67" i="7" s="1"/>
  <c r="T67" i="7"/>
  <c r="Y67" i="7" s="1"/>
  <c r="Z67" i="7" s="1"/>
  <c r="AS66" i="7"/>
  <c r="AP66" i="7"/>
  <c r="AR66" i="7"/>
  <c r="AJ66" i="7"/>
  <c r="AK66" i="7" s="1"/>
  <c r="AL66" i="7" s="1"/>
  <c r="AG61" i="3"/>
  <c r="AF61" i="3"/>
  <c r="AI61" i="3"/>
  <c r="AH61" i="3"/>
  <c r="AA67" i="7" l="1"/>
  <c r="AC67" i="7" s="1"/>
  <c r="V67" i="7"/>
  <c r="X67" i="7" s="1"/>
  <c r="AN61" i="3"/>
  <c r="AM61" i="3"/>
  <c r="AP61" i="3" s="1"/>
  <c r="R62" i="3"/>
  <c r="AJ61" i="3"/>
  <c r="AK61" i="3" s="1"/>
  <c r="AL61" i="3" s="1"/>
  <c r="AO61" i="3"/>
  <c r="S62" i="3"/>
  <c r="U62" i="3" s="1"/>
  <c r="T62" i="3" l="1"/>
  <c r="V62" i="3"/>
  <c r="X62" i="3" s="1"/>
  <c r="AE67" i="7" l="1"/>
  <c r="AD67" i="7"/>
  <c r="AH67" i="7" s="1"/>
  <c r="R68" i="7" s="1"/>
  <c r="Y62" i="3"/>
  <c r="Z62" i="3" s="1"/>
  <c r="AA62" i="3"/>
  <c r="AC62" i="3" s="1"/>
  <c r="AQ67" i="7" l="1"/>
  <c r="AG67" i="7"/>
  <c r="AI67" i="7" s="1"/>
  <c r="AF67" i="7"/>
  <c r="AD62" i="3"/>
  <c r="AE62" i="3"/>
  <c r="S68" i="7" l="1"/>
  <c r="AR67" i="7"/>
  <c r="AJ67" i="7"/>
  <c r="AM67" i="7"/>
  <c r="AG62" i="3"/>
  <c r="AF62" i="3"/>
  <c r="AI62" i="3"/>
  <c r="AH62" i="3"/>
  <c r="U68" i="7" l="1"/>
  <c r="T68" i="7"/>
  <c r="AS67" i="7"/>
  <c r="AP67" i="7"/>
  <c r="AK67" i="7"/>
  <c r="AL67" i="7" s="1"/>
  <c r="AN62" i="3"/>
  <c r="AM62" i="3"/>
  <c r="AP62" i="3" s="1"/>
  <c r="R63" i="3"/>
  <c r="AO62" i="3"/>
  <c r="AJ62" i="3"/>
  <c r="AK62" i="3" s="1"/>
  <c r="AL62" i="3" s="1"/>
  <c r="S63" i="3"/>
  <c r="U63" i="3" s="1"/>
  <c r="Y68" i="7" l="1"/>
  <c r="Z68" i="7" s="1"/>
  <c r="AA68" i="7"/>
  <c r="AC68" i="7" s="1"/>
  <c r="AE68" i="7" s="1"/>
  <c r="V68" i="7"/>
  <c r="X68" i="7" s="1"/>
  <c r="AD68" i="7"/>
  <c r="T63" i="3"/>
  <c r="AH68" i="7" l="1"/>
  <c r="R69" i="7" s="1"/>
  <c r="AQ68" i="7"/>
  <c r="AG68" i="7"/>
  <c r="AI68" i="7" s="1"/>
  <c r="AF68" i="7"/>
  <c r="Y63" i="3"/>
  <c r="Z63" i="3" s="1"/>
  <c r="AA63" i="3"/>
  <c r="AC63" i="3" s="1"/>
  <c r="V63" i="3"/>
  <c r="X63" i="3" s="1"/>
  <c r="S69" i="7" l="1"/>
  <c r="U69" i="7" s="1"/>
  <c r="T69" i="7"/>
  <c r="Y69" i="7" s="1"/>
  <c r="Z69" i="7" s="1"/>
  <c r="AR68" i="7"/>
  <c r="AJ68" i="7"/>
  <c r="AM68" i="7"/>
  <c r="AD63" i="3"/>
  <c r="AE63" i="3"/>
  <c r="AA69" i="7" l="1"/>
  <c r="AC69" i="7" s="1"/>
  <c r="V69" i="7"/>
  <c r="X69" i="7" s="1"/>
  <c r="AS68" i="7"/>
  <c r="AP68" i="7"/>
  <c r="AK68" i="7"/>
  <c r="AL68" i="7" s="1"/>
  <c r="AG63" i="3"/>
  <c r="AF63" i="3"/>
  <c r="AI63" i="3"/>
  <c r="AH63" i="3"/>
  <c r="AN63" i="3" l="1"/>
  <c r="AM63" i="3"/>
  <c r="AP63" i="3" s="1"/>
  <c r="R64" i="3"/>
  <c r="AJ63" i="3"/>
  <c r="AO63" i="3"/>
  <c r="S64" i="3"/>
  <c r="U64" i="3" s="1"/>
  <c r="AD69" i="7" l="1"/>
  <c r="AE69" i="7"/>
  <c r="AK63" i="3"/>
  <c r="AL63" i="3" s="1"/>
  <c r="T64" i="3"/>
  <c r="AH69" i="7" l="1"/>
  <c r="R70" i="7" s="1"/>
  <c r="AG69" i="7"/>
  <c r="AI69" i="7" s="1"/>
  <c r="AF69" i="7"/>
  <c r="AQ69" i="7"/>
  <c r="Y64" i="3"/>
  <c r="Z64" i="3" s="1"/>
  <c r="AA64" i="3"/>
  <c r="AC64" i="3" s="1"/>
  <c r="V64" i="3"/>
  <c r="X64" i="3" s="1"/>
  <c r="AM69" i="7" l="1"/>
  <c r="S70" i="7"/>
  <c r="U70" i="7" s="1"/>
  <c r="T70" i="7"/>
  <c r="Y70" i="7" s="1"/>
  <c r="Z70" i="7" s="1"/>
  <c r="AS69" i="7"/>
  <c r="AP69" i="7"/>
  <c r="AR69" i="7"/>
  <c r="AJ69" i="7"/>
  <c r="AK69" i="7" s="1"/>
  <c r="AL69" i="7" s="1"/>
  <c r="AD64" i="3"/>
  <c r="AE64" i="3"/>
  <c r="AA70" i="7" l="1"/>
  <c r="AC70" i="7" s="1"/>
  <c r="V70" i="7"/>
  <c r="X70" i="7" s="1"/>
  <c r="AG64" i="3"/>
  <c r="AI64" i="3" s="1"/>
  <c r="AF64" i="3"/>
  <c r="AH64" i="3"/>
  <c r="AN64" i="3" l="1"/>
  <c r="AM64" i="3"/>
  <c r="AP64" i="3" s="1"/>
  <c r="R65" i="3"/>
  <c r="AO64" i="3"/>
  <c r="AJ64" i="3"/>
  <c r="AK64" i="3" s="1"/>
  <c r="AL64" i="3" s="1"/>
  <c r="S65" i="3"/>
  <c r="U65" i="3" s="1"/>
  <c r="AE70" i="7" l="1"/>
  <c r="AD70" i="7"/>
  <c r="T65" i="3"/>
  <c r="AH70" i="7" l="1"/>
  <c r="R71" i="7" s="1"/>
  <c r="AG70" i="7"/>
  <c r="AI70" i="7" s="1"/>
  <c r="AF70" i="7"/>
  <c r="Y65" i="3"/>
  <c r="Z65" i="3" s="1"/>
  <c r="AA65" i="3"/>
  <c r="AC65" i="3" s="1"/>
  <c r="V65" i="3"/>
  <c r="X65" i="3" s="1"/>
  <c r="S71" i="7" l="1"/>
  <c r="U71" i="7" s="1"/>
  <c r="T71" i="7"/>
  <c r="Y71" i="7" s="1"/>
  <c r="Z71" i="7" s="1"/>
  <c r="AR70" i="7"/>
  <c r="AJ70" i="7"/>
  <c r="AM70" i="7"/>
  <c r="AQ70" i="7"/>
  <c r="AD65" i="3"/>
  <c r="AE65" i="3"/>
  <c r="AA71" i="7" l="1"/>
  <c r="AC71" i="7" s="1"/>
  <c r="V71" i="7"/>
  <c r="X71" i="7" s="1"/>
  <c r="AS70" i="7"/>
  <c r="AP70" i="7"/>
  <c r="AK70" i="7"/>
  <c r="AL70" i="7" s="1"/>
  <c r="AG65" i="3"/>
  <c r="AF65" i="3"/>
  <c r="AI65" i="3"/>
  <c r="AH65" i="3"/>
  <c r="AE71" i="7" l="1"/>
  <c r="AD71" i="7"/>
  <c r="AN65" i="3"/>
  <c r="AM65" i="3"/>
  <c r="AP65" i="3" s="1"/>
  <c r="R66" i="3"/>
  <c r="AJ65" i="3"/>
  <c r="AO65" i="3"/>
  <c r="S66" i="3"/>
  <c r="U66" i="3" s="1"/>
  <c r="AH71" i="7" l="1"/>
  <c r="R72" i="7" s="1"/>
  <c r="AG71" i="7"/>
  <c r="AI71" i="7" s="1"/>
  <c r="AF71" i="7"/>
  <c r="AK65" i="3"/>
  <c r="AL65" i="3" s="1"/>
  <c r="T66" i="3"/>
  <c r="S72" i="7" l="1"/>
  <c r="U72" i="7" s="1"/>
  <c r="T72" i="7"/>
  <c r="Y72" i="7" s="1"/>
  <c r="Z72" i="7" s="1"/>
  <c r="AR71" i="7"/>
  <c r="AJ71" i="7"/>
  <c r="AM71" i="7"/>
  <c r="AQ71" i="7"/>
  <c r="Y66" i="3"/>
  <c r="Z66" i="3" s="1"/>
  <c r="AA66" i="3"/>
  <c r="AC66" i="3" s="1"/>
  <c r="V66" i="3"/>
  <c r="X66" i="3" s="1"/>
  <c r="AA72" i="7" l="1"/>
  <c r="AC72" i="7" s="1"/>
  <c r="V72" i="7"/>
  <c r="X72" i="7" s="1"/>
  <c r="AK71" i="7"/>
  <c r="AL71" i="7" s="1"/>
  <c r="AS71" i="7"/>
  <c r="AP71" i="7"/>
  <c r="AD66" i="3"/>
  <c r="AE66" i="3"/>
  <c r="AE72" i="7" l="1"/>
  <c r="AD72" i="7"/>
  <c r="AH72" i="7" s="1"/>
  <c r="R73" i="7" s="1"/>
  <c r="AH66" i="3"/>
  <c r="AG66" i="3"/>
  <c r="AI66" i="3" s="1"/>
  <c r="AF66" i="3"/>
  <c r="AQ72" i="7" l="1"/>
  <c r="AG72" i="7"/>
  <c r="AI72" i="7" s="1"/>
  <c r="AF72" i="7"/>
  <c r="AO66" i="3"/>
  <c r="AJ66" i="3"/>
  <c r="S67" i="3"/>
  <c r="U67" i="3" s="1"/>
  <c r="AN66" i="3"/>
  <c r="AM66" i="3"/>
  <c r="AP66" i="3" s="1"/>
  <c r="R67" i="3"/>
  <c r="S73" i="7" l="1"/>
  <c r="AR72" i="7"/>
  <c r="AJ72" i="7"/>
  <c r="AM72" i="7"/>
  <c r="T67" i="3"/>
  <c r="Y67" i="3" s="1"/>
  <c r="Z67" i="3" s="1"/>
  <c r="AK66" i="3"/>
  <c r="AL66" i="3" s="1"/>
  <c r="AA67" i="3"/>
  <c r="AC67" i="3" s="1"/>
  <c r="V67" i="3"/>
  <c r="X67" i="3" s="1"/>
  <c r="U73" i="7" l="1"/>
  <c r="T73" i="7"/>
  <c r="AS72" i="7"/>
  <c r="AP72" i="7"/>
  <c r="AK72" i="7"/>
  <c r="AL72" i="7" s="1"/>
  <c r="AD67" i="3"/>
  <c r="AE67" i="3"/>
  <c r="Y73" i="7" l="1"/>
  <c r="Z73" i="7" s="1"/>
  <c r="AA73" i="7"/>
  <c r="AC73" i="7" s="1"/>
  <c r="V73" i="7"/>
  <c r="X73" i="7" s="1"/>
  <c r="AD73" i="7"/>
  <c r="AE73" i="7"/>
  <c r="AG67" i="3"/>
  <c r="AF67" i="3"/>
  <c r="AI67" i="3"/>
  <c r="AH67" i="3"/>
  <c r="AH73" i="7" l="1"/>
  <c r="R74" i="7" s="1"/>
  <c r="AG73" i="7"/>
  <c r="AI73" i="7" s="1"/>
  <c r="AF73" i="7"/>
  <c r="AQ73" i="7"/>
  <c r="AN67" i="3"/>
  <c r="AM67" i="3"/>
  <c r="AP67" i="3" s="1"/>
  <c r="R68" i="3"/>
  <c r="AJ67" i="3"/>
  <c r="AK67" i="3" s="1"/>
  <c r="AL67" i="3" s="1"/>
  <c r="AO67" i="3"/>
  <c r="S68" i="3"/>
  <c r="U68" i="3" s="1"/>
  <c r="AM73" i="7" l="1"/>
  <c r="S74" i="7"/>
  <c r="U74" i="7" s="1"/>
  <c r="T74" i="7"/>
  <c r="Y74" i="7" s="1"/>
  <c r="Z74" i="7" s="1"/>
  <c r="AS73" i="7"/>
  <c r="AP73" i="7"/>
  <c r="AR73" i="7"/>
  <c r="AJ73" i="7"/>
  <c r="AK73" i="7" s="1"/>
  <c r="AL73" i="7" s="1"/>
  <c r="T68" i="3"/>
  <c r="AA74" i="7" l="1"/>
  <c r="AC74" i="7" s="1"/>
  <c r="V74" i="7"/>
  <c r="X74" i="7" s="1"/>
  <c r="Y68" i="3"/>
  <c r="Z68" i="3" s="1"/>
  <c r="AA68" i="3"/>
  <c r="AC68" i="3" s="1"/>
  <c r="V68" i="3"/>
  <c r="X68" i="3" s="1"/>
  <c r="AD68" i="3" l="1"/>
  <c r="AE68" i="3"/>
  <c r="AE74" i="7" l="1"/>
  <c r="AD74" i="7"/>
  <c r="AG68" i="3"/>
  <c r="AF68" i="3"/>
  <c r="AI68" i="3"/>
  <c r="AH68" i="3"/>
  <c r="AH74" i="7" l="1"/>
  <c r="AG74" i="7"/>
  <c r="AI74" i="7" s="1"/>
  <c r="AF74" i="7"/>
  <c r="AN68" i="3"/>
  <c r="AM68" i="3"/>
  <c r="AP68" i="3" s="1"/>
  <c r="R69" i="3"/>
  <c r="AO68" i="3"/>
  <c r="AJ68" i="3"/>
  <c r="S69" i="3"/>
  <c r="U69" i="3" s="1"/>
  <c r="S75" i="7" l="1"/>
  <c r="U75" i="7" s="1"/>
  <c r="AQ74" i="7"/>
  <c r="R75" i="7"/>
  <c r="T75" i="7" s="1"/>
  <c r="Y75" i="7" s="1"/>
  <c r="Z75" i="7" s="1"/>
  <c r="AJ74" i="7"/>
  <c r="AR74" i="7"/>
  <c r="AM74" i="7"/>
  <c r="AK68" i="3"/>
  <c r="AL68" i="3" s="1"/>
  <c r="T69" i="3"/>
  <c r="AA75" i="7" l="1"/>
  <c r="AC75" i="7" s="1"/>
  <c r="V75" i="7"/>
  <c r="X75" i="7" s="1"/>
  <c r="AS74" i="7"/>
  <c r="AP74" i="7"/>
  <c r="AK74" i="7"/>
  <c r="AL74" i="7" s="1"/>
  <c r="Y69" i="3"/>
  <c r="Z69" i="3" s="1"/>
  <c r="AA69" i="3"/>
  <c r="AC69" i="3" s="1"/>
  <c r="V69" i="3"/>
  <c r="X69" i="3" s="1"/>
  <c r="AE75" i="7" l="1"/>
  <c r="AD75" i="7"/>
  <c r="AH75" i="7" s="1"/>
  <c r="R76" i="7" s="1"/>
  <c r="AD69" i="3"/>
  <c r="AE69" i="3"/>
  <c r="AQ75" i="7" l="1"/>
  <c r="AG75" i="7"/>
  <c r="AI75" i="7" s="1"/>
  <c r="AF75" i="7"/>
  <c r="AH69" i="3"/>
  <c r="AG69" i="3"/>
  <c r="AI69" i="3" s="1"/>
  <c r="AF69" i="3"/>
  <c r="S76" i="7" l="1"/>
  <c r="AJ75" i="7"/>
  <c r="AR75" i="7"/>
  <c r="AM75" i="7"/>
  <c r="AJ69" i="3"/>
  <c r="AO69" i="3"/>
  <c r="S70" i="3"/>
  <c r="U70" i="3" s="1"/>
  <c r="AN69" i="3"/>
  <c r="AM69" i="3"/>
  <c r="AP69" i="3" s="1"/>
  <c r="R70" i="3"/>
  <c r="U76" i="7" l="1"/>
  <c r="T76" i="7"/>
  <c r="AS75" i="7"/>
  <c r="AP75" i="7"/>
  <c r="AK75" i="7"/>
  <c r="AL75" i="7" s="1"/>
  <c r="T70" i="3"/>
  <c r="Y70" i="3" s="1"/>
  <c r="Z70" i="3" s="1"/>
  <c r="V70" i="3"/>
  <c r="X70" i="3" s="1"/>
  <c r="AA70" i="3"/>
  <c r="AC70" i="3" s="1"/>
  <c r="AK69" i="3"/>
  <c r="AL69" i="3" s="1"/>
  <c r="Y76" i="7" l="1"/>
  <c r="Z76" i="7" s="1"/>
  <c r="AA76" i="7"/>
  <c r="AC76" i="7" s="1"/>
  <c r="AE76" i="7" s="1"/>
  <c r="V76" i="7"/>
  <c r="X76" i="7" s="1"/>
  <c r="AD76" i="7"/>
  <c r="AH76" i="7" s="1"/>
  <c r="R77" i="7" s="1"/>
  <c r="AD70" i="3"/>
  <c r="AE70" i="3"/>
  <c r="AQ76" i="7" l="1"/>
  <c r="AG76" i="7"/>
  <c r="AI76" i="7" s="1"/>
  <c r="AF76" i="7"/>
  <c r="AG70" i="3"/>
  <c r="AI70" i="3" s="1"/>
  <c r="AF70" i="3"/>
  <c r="AH70" i="3"/>
  <c r="S77" i="7" l="1"/>
  <c r="AJ76" i="7"/>
  <c r="AR76" i="7"/>
  <c r="AM76" i="7"/>
  <c r="AO70" i="3"/>
  <c r="AJ70" i="3"/>
  <c r="S71" i="3"/>
  <c r="U71" i="3" s="1"/>
  <c r="AN70" i="3"/>
  <c r="AM70" i="3"/>
  <c r="AP70" i="3" s="1"/>
  <c r="R71" i="3"/>
  <c r="U77" i="7" l="1"/>
  <c r="T77" i="7"/>
  <c r="AS76" i="7"/>
  <c r="AP76" i="7"/>
  <c r="AK76" i="7"/>
  <c r="AL76" i="7" s="1"/>
  <c r="T71" i="3"/>
  <c r="Y71" i="3" s="1"/>
  <c r="Z71" i="3" s="1"/>
  <c r="AK70" i="3"/>
  <c r="AL70" i="3" s="1"/>
  <c r="Y77" i="7" l="1"/>
  <c r="Z77" i="7" s="1"/>
  <c r="AA77" i="7"/>
  <c r="AC77" i="7" s="1"/>
  <c r="V77" i="7"/>
  <c r="X77" i="7" s="1"/>
  <c r="V71" i="3"/>
  <c r="X71" i="3" s="1"/>
  <c r="AA71" i="3"/>
  <c r="AC71" i="3" s="1"/>
  <c r="AD71" i="3"/>
  <c r="AE71" i="3"/>
  <c r="AE77" i="7" l="1"/>
  <c r="AD77" i="7"/>
  <c r="AG71" i="3"/>
  <c r="AI71" i="3" s="1"/>
  <c r="AF71" i="3"/>
  <c r="AH71" i="3"/>
  <c r="AH77" i="7" l="1"/>
  <c r="R78" i="7" s="1"/>
  <c r="AG77" i="7"/>
  <c r="AI77" i="7" s="1"/>
  <c r="AF77" i="7"/>
  <c r="AN71" i="3"/>
  <c r="AM71" i="3"/>
  <c r="AP71" i="3" s="1"/>
  <c r="R72" i="3"/>
  <c r="AJ71" i="3"/>
  <c r="AK71" i="3" s="1"/>
  <c r="AL71" i="3" s="1"/>
  <c r="AO71" i="3"/>
  <c r="S72" i="3"/>
  <c r="U72" i="3" s="1"/>
  <c r="S78" i="7" l="1"/>
  <c r="U78" i="7" s="1"/>
  <c r="T78" i="7"/>
  <c r="Y78" i="7" s="1"/>
  <c r="Z78" i="7" s="1"/>
  <c r="AR77" i="7"/>
  <c r="AJ77" i="7"/>
  <c r="AM77" i="7"/>
  <c r="AQ77" i="7"/>
  <c r="T72" i="3"/>
  <c r="AA78" i="7" l="1"/>
  <c r="AC78" i="7" s="1"/>
  <c r="V78" i="7"/>
  <c r="X78" i="7" s="1"/>
  <c r="AS77" i="7"/>
  <c r="AP77" i="7"/>
  <c r="AK77" i="7"/>
  <c r="AL77" i="7" s="1"/>
  <c r="Y72" i="3"/>
  <c r="Z72" i="3" s="1"/>
  <c r="AA72" i="3"/>
  <c r="AC72" i="3" s="1"/>
  <c r="V72" i="3"/>
  <c r="X72" i="3" s="1"/>
  <c r="AE78" i="7" l="1"/>
  <c r="AD78" i="7"/>
  <c r="AH78" i="7" s="1"/>
  <c r="R79" i="7" s="1"/>
  <c r="AD72" i="3"/>
  <c r="AE72" i="3"/>
  <c r="AQ78" i="7" l="1"/>
  <c r="AG78" i="7"/>
  <c r="AI78" i="7" s="1"/>
  <c r="AF78" i="7"/>
  <c r="AG72" i="3"/>
  <c r="AF72" i="3"/>
  <c r="AI72" i="3"/>
  <c r="AH72" i="3"/>
  <c r="S79" i="7" l="1"/>
  <c r="AR78" i="7"/>
  <c r="AJ78" i="7"/>
  <c r="AM78" i="7"/>
  <c r="AN72" i="3"/>
  <c r="AM72" i="3"/>
  <c r="AP72" i="3" s="1"/>
  <c r="R73" i="3"/>
  <c r="AO72" i="3"/>
  <c r="AJ72" i="3"/>
  <c r="AK72" i="3" s="1"/>
  <c r="AL72" i="3" s="1"/>
  <c r="S73" i="3"/>
  <c r="U73" i="3" s="1"/>
  <c r="U79" i="7" l="1"/>
  <c r="T79" i="7"/>
  <c r="AS78" i="7"/>
  <c r="AP78" i="7"/>
  <c r="AK78" i="7"/>
  <c r="AL78" i="7" s="1"/>
  <c r="T73" i="3"/>
  <c r="Y79" i="7" l="1"/>
  <c r="Z79" i="7" s="1"/>
  <c r="AA79" i="7"/>
  <c r="AC79" i="7" s="1"/>
  <c r="V79" i="7"/>
  <c r="X79" i="7" s="1"/>
  <c r="AE79" i="7"/>
  <c r="AD79" i="7"/>
  <c r="AH79" i="7" s="1"/>
  <c r="R80" i="7" s="1"/>
  <c r="Y73" i="3"/>
  <c r="Z73" i="3" s="1"/>
  <c r="AA73" i="3"/>
  <c r="AC73" i="3" s="1"/>
  <c r="V73" i="3"/>
  <c r="X73" i="3" s="1"/>
  <c r="AQ79" i="7" l="1"/>
  <c r="AG79" i="7"/>
  <c r="AI79" i="7" s="1"/>
  <c r="AF79" i="7"/>
  <c r="AD73" i="3"/>
  <c r="AE73" i="3"/>
  <c r="S80" i="7" l="1"/>
  <c r="AR79" i="7"/>
  <c r="AJ79" i="7"/>
  <c r="AM79" i="7"/>
  <c r="AH73" i="3"/>
  <c r="AG73" i="3"/>
  <c r="AI73" i="3" s="1"/>
  <c r="AF73" i="3"/>
  <c r="U80" i="7" l="1"/>
  <c r="T80" i="7"/>
  <c r="AS79" i="7"/>
  <c r="AP79" i="7"/>
  <c r="AK79" i="7"/>
  <c r="AL79" i="7" s="1"/>
  <c r="AJ73" i="3"/>
  <c r="AO73" i="3"/>
  <c r="S74" i="3"/>
  <c r="U74" i="3" s="1"/>
  <c r="AN73" i="3"/>
  <c r="AM73" i="3"/>
  <c r="AP73" i="3" s="1"/>
  <c r="R74" i="3"/>
  <c r="Y80" i="7" l="1"/>
  <c r="Z80" i="7" s="1"/>
  <c r="AA80" i="7"/>
  <c r="AC80" i="7" s="1"/>
  <c r="V80" i="7"/>
  <c r="X80" i="7" s="1"/>
  <c r="T74" i="3"/>
  <c r="Y74" i="3" s="1"/>
  <c r="Z74" i="3" s="1"/>
  <c r="AA74" i="3"/>
  <c r="AC74" i="3" s="1"/>
  <c r="V74" i="3"/>
  <c r="X74" i="3" s="1"/>
  <c r="AK73" i="3"/>
  <c r="AL73" i="3" s="1"/>
  <c r="AD80" i="7" l="1"/>
  <c r="AE80" i="7"/>
  <c r="AD74" i="3"/>
  <c r="AE74" i="3"/>
  <c r="AH80" i="7" l="1"/>
  <c r="R81" i="7" s="1"/>
  <c r="AG80" i="7"/>
  <c r="AI80" i="7" s="1"/>
  <c r="AF80" i="7"/>
  <c r="AQ80" i="7"/>
  <c r="AG74" i="3"/>
  <c r="AF74" i="3"/>
  <c r="AI74" i="3"/>
  <c r="AH74" i="3"/>
  <c r="AM80" i="7" l="1"/>
  <c r="S81" i="7"/>
  <c r="U81" i="7" s="1"/>
  <c r="AS80" i="7"/>
  <c r="AP80" i="7"/>
  <c r="AR80" i="7"/>
  <c r="AJ80" i="7"/>
  <c r="AK80" i="7" s="1"/>
  <c r="AL80" i="7" s="1"/>
  <c r="AN74" i="3"/>
  <c r="AM74" i="3"/>
  <c r="AP74" i="3" s="1"/>
  <c r="R75" i="3"/>
  <c r="AO74" i="3"/>
  <c r="AJ74" i="3"/>
  <c r="AK74" i="3" s="1"/>
  <c r="AL74" i="3" s="1"/>
  <c r="S75" i="3"/>
  <c r="U75" i="3" s="1"/>
  <c r="T81" i="7" l="1"/>
  <c r="T75" i="3"/>
  <c r="V75" i="3" s="1"/>
  <c r="X75" i="3" s="1"/>
  <c r="Y81" i="7" l="1"/>
  <c r="Z81" i="7" s="1"/>
  <c r="AA81" i="7"/>
  <c r="AC81" i="7" s="1"/>
  <c r="V81" i="7"/>
  <c r="X81" i="7" s="1"/>
  <c r="Y75" i="3"/>
  <c r="Z75" i="3" s="1"/>
  <c r="AA75" i="3"/>
  <c r="AC75" i="3" s="1"/>
  <c r="AE81" i="7" l="1"/>
  <c r="AD81" i="7"/>
  <c r="AH81" i="7" s="1"/>
  <c r="R82" i="7" s="1"/>
  <c r="AD75" i="3"/>
  <c r="AE75" i="3"/>
  <c r="AQ81" i="7" l="1"/>
  <c r="AG81" i="7"/>
  <c r="AI81" i="7" s="1"/>
  <c r="AF81" i="7"/>
  <c r="AG75" i="3"/>
  <c r="AF75" i="3"/>
  <c r="AI75" i="3"/>
  <c r="AH75" i="3"/>
  <c r="S82" i="7" l="1"/>
  <c r="AR81" i="7"/>
  <c r="AJ81" i="7"/>
  <c r="AM81" i="7"/>
  <c r="AN75" i="3"/>
  <c r="AM75" i="3"/>
  <c r="AP75" i="3" s="1"/>
  <c r="R76" i="3"/>
  <c r="AJ75" i="3"/>
  <c r="AO75" i="3"/>
  <c r="S76" i="3"/>
  <c r="U76" i="3" s="1"/>
  <c r="U82" i="7" l="1"/>
  <c r="T82" i="7"/>
  <c r="AK81" i="7"/>
  <c r="AL81" i="7" s="1"/>
  <c r="AS81" i="7"/>
  <c r="AP81" i="7"/>
  <c r="AK75" i="3"/>
  <c r="AL75" i="3" s="1"/>
  <c r="T76" i="3"/>
  <c r="V76" i="3" s="1"/>
  <c r="X76" i="3" s="1"/>
  <c r="Y82" i="7" l="1"/>
  <c r="Z82" i="7" s="1"/>
  <c r="AA82" i="7"/>
  <c r="AC82" i="7" s="1"/>
  <c r="V82" i="7"/>
  <c r="X82" i="7" s="1"/>
  <c r="AD82" i="7"/>
  <c r="AE82" i="7"/>
  <c r="Y76" i="3"/>
  <c r="Z76" i="3" s="1"/>
  <c r="AA76" i="3"/>
  <c r="AC76" i="3" s="1"/>
  <c r="AH82" i="7" l="1"/>
  <c r="R83" i="7" s="1"/>
  <c r="AG82" i="7"/>
  <c r="AI82" i="7" s="1"/>
  <c r="AF82" i="7"/>
  <c r="AQ82" i="7"/>
  <c r="AE76" i="3"/>
  <c r="AD76" i="3"/>
  <c r="AM82" i="7" l="1"/>
  <c r="S83" i="7"/>
  <c r="U83" i="7" s="1"/>
  <c r="T83" i="7"/>
  <c r="Y83" i="7" s="1"/>
  <c r="Z83" i="7" s="1"/>
  <c r="AS82" i="7"/>
  <c r="AP82" i="7"/>
  <c r="AR82" i="7"/>
  <c r="AJ82" i="7"/>
  <c r="AK82" i="7" s="1"/>
  <c r="AL82" i="7" s="1"/>
  <c r="AH76" i="3"/>
  <c r="AG76" i="3"/>
  <c r="AI76" i="3" s="1"/>
  <c r="AF76" i="3"/>
  <c r="AA83" i="7" l="1"/>
  <c r="AC83" i="7" s="1"/>
  <c r="V83" i="7"/>
  <c r="X83" i="7" s="1"/>
  <c r="AO76" i="3"/>
  <c r="AJ76" i="3"/>
  <c r="S77" i="3"/>
  <c r="U77" i="3" s="1"/>
  <c r="AN76" i="3"/>
  <c r="AM76" i="3"/>
  <c r="AP76" i="3" s="1"/>
  <c r="R77" i="3"/>
  <c r="T77" i="3" l="1"/>
  <c r="Y77" i="3" s="1"/>
  <c r="Z77" i="3" s="1"/>
  <c r="AK76" i="3"/>
  <c r="AL76" i="3" s="1"/>
  <c r="AE83" i="7" l="1"/>
  <c r="AD83" i="7"/>
  <c r="AH83" i="7" s="1"/>
  <c r="R84" i="7" s="1"/>
  <c r="AA77" i="3"/>
  <c r="AC77" i="3" s="1"/>
  <c r="AE77" i="3" s="1"/>
  <c r="V77" i="3"/>
  <c r="X77" i="3" s="1"/>
  <c r="AQ83" i="7" l="1"/>
  <c r="AG83" i="7"/>
  <c r="AI83" i="7" s="1"/>
  <c r="AF83" i="7"/>
  <c r="AD77" i="3"/>
  <c r="AH77" i="3" s="1"/>
  <c r="AG77" i="3"/>
  <c r="AF77" i="3"/>
  <c r="S84" i="7" l="1"/>
  <c r="AR83" i="7"/>
  <c r="AJ83" i="7"/>
  <c r="AM83" i="7"/>
  <c r="AI77" i="3"/>
  <c r="AN77" i="3"/>
  <c r="AM77" i="3"/>
  <c r="AP77" i="3" s="1"/>
  <c r="R78" i="3"/>
  <c r="AO77" i="3"/>
  <c r="AJ77" i="3"/>
  <c r="S78" i="3"/>
  <c r="U78" i="3" s="1"/>
  <c r="U84" i="7" l="1"/>
  <c r="T84" i="7"/>
  <c r="AS83" i="7"/>
  <c r="AP83" i="7"/>
  <c r="AK83" i="7"/>
  <c r="AL83" i="7" s="1"/>
  <c r="AK77" i="3"/>
  <c r="AL77" i="3" s="1"/>
  <c r="T78" i="3"/>
  <c r="V78" i="3" s="1"/>
  <c r="X78" i="3" s="1"/>
  <c r="Y84" i="7" l="1"/>
  <c r="Z84" i="7" s="1"/>
  <c r="AA84" i="7"/>
  <c r="AC84" i="7" s="1"/>
  <c r="AE84" i="7" s="1"/>
  <c r="V84" i="7"/>
  <c r="X84" i="7" s="1"/>
  <c r="AD84" i="7"/>
  <c r="AH84" i="7" s="1"/>
  <c r="R85" i="7" s="1"/>
  <c r="Y78" i="3"/>
  <c r="Z78" i="3" s="1"/>
  <c r="AA78" i="3"/>
  <c r="AC78" i="3" s="1"/>
  <c r="AQ84" i="7" l="1"/>
  <c r="AG84" i="7"/>
  <c r="AI84" i="7" s="1"/>
  <c r="AF84" i="7"/>
  <c r="AD78" i="3"/>
  <c r="AE78" i="3"/>
  <c r="S85" i="7" l="1"/>
  <c r="AR84" i="7"/>
  <c r="AJ84" i="7"/>
  <c r="AM84" i="7"/>
  <c r="AG78" i="3"/>
  <c r="AF78" i="3"/>
  <c r="AI78" i="3"/>
  <c r="AH78" i="3"/>
  <c r="U85" i="7" l="1"/>
  <c r="T85" i="7"/>
  <c r="AK84" i="7"/>
  <c r="AL84" i="7" s="1"/>
  <c r="AS84" i="7"/>
  <c r="AP84" i="7"/>
  <c r="AN78" i="3"/>
  <c r="AM78" i="3"/>
  <c r="AP78" i="3" s="1"/>
  <c r="R79" i="3"/>
  <c r="AJ78" i="3"/>
  <c r="AK78" i="3" s="1"/>
  <c r="AL78" i="3" s="1"/>
  <c r="AO78" i="3"/>
  <c r="S79" i="3"/>
  <c r="U79" i="3" s="1"/>
  <c r="Y85" i="7" l="1"/>
  <c r="Z85" i="7" s="1"/>
  <c r="AA85" i="7"/>
  <c r="AC85" i="7" s="1"/>
  <c r="V85" i="7"/>
  <c r="X85" i="7" s="1"/>
  <c r="AE85" i="7"/>
  <c r="AD85" i="7"/>
  <c r="AH85" i="7" s="1"/>
  <c r="R86" i="7" s="1"/>
  <c r="T79" i="3"/>
  <c r="AQ85" i="7" l="1"/>
  <c r="AG85" i="7"/>
  <c r="AI85" i="7" s="1"/>
  <c r="AF85" i="7"/>
  <c r="Y79" i="3"/>
  <c r="Z79" i="3" s="1"/>
  <c r="AA79" i="3"/>
  <c r="AC79" i="3" s="1"/>
  <c r="V79" i="3"/>
  <c r="X79" i="3" s="1"/>
  <c r="AM85" i="7" l="1"/>
  <c r="S86" i="7"/>
  <c r="AS85" i="7"/>
  <c r="AP85" i="7"/>
  <c r="AJ85" i="7"/>
  <c r="AK85" i="7" s="1"/>
  <c r="AL85" i="7" s="1"/>
  <c r="AR85" i="7"/>
  <c r="AD79" i="3"/>
  <c r="AE79" i="3"/>
  <c r="U86" i="7" l="1"/>
  <c r="T86" i="7"/>
  <c r="AG79" i="3"/>
  <c r="AF79" i="3"/>
  <c r="AI79" i="3"/>
  <c r="AH79" i="3"/>
  <c r="Y86" i="7" l="1"/>
  <c r="Z86" i="7" s="1"/>
  <c r="AA86" i="7"/>
  <c r="AC86" i="7" s="1"/>
  <c r="V86" i="7"/>
  <c r="X86" i="7" s="1"/>
  <c r="AN79" i="3"/>
  <c r="AM79" i="3"/>
  <c r="AP79" i="3" s="1"/>
  <c r="R80" i="3"/>
  <c r="AO79" i="3"/>
  <c r="AJ79" i="3"/>
  <c r="AK79" i="3" s="1"/>
  <c r="AL79" i="3" s="1"/>
  <c r="S80" i="3"/>
  <c r="U80" i="3" s="1"/>
  <c r="AE86" i="7" l="1"/>
  <c r="AD86" i="7"/>
  <c r="AH86" i="7" s="1"/>
  <c r="R87" i="7" s="1"/>
  <c r="T80" i="3"/>
  <c r="AQ86" i="7" l="1"/>
  <c r="AG86" i="7"/>
  <c r="AI86" i="7" s="1"/>
  <c r="AF86" i="7"/>
  <c r="Y80" i="3"/>
  <c r="Z80" i="3" s="1"/>
  <c r="AA80" i="3"/>
  <c r="AC80" i="3" s="1"/>
  <c r="V80" i="3"/>
  <c r="X80" i="3" s="1"/>
  <c r="AM86" i="7" l="1"/>
  <c r="S87" i="7"/>
  <c r="AS86" i="7"/>
  <c r="AP86" i="7"/>
  <c r="AJ86" i="7"/>
  <c r="AK86" i="7" s="1"/>
  <c r="AL86" i="7" s="1"/>
  <c r="AR86" i="7"/>
  <c r="AD80" i="3"/>
  <c r="AE80" i="3"/>
  <c r="U87" i="7" l="1"/>
  <c r="T87" i="7"/>
  <c r="AG80" i="3"/>
  <c r="AF80" i="3"/>
  <c r="AI80" i="3"/>
  <c r="AH80" i="3"/>
  <c r="Y87" i="7" l="1"/>
  <c r="Z87" i="7" s="1"/>
  <c r="AA87" i="7"/>
  <c r="AC87" i="7" s="1"/>
  <c r="V87" i="7"/>
  <c r="X87" i="7" s="1"/>
  <c r="AD87" i="7"/>
  <c r="AE87" i="7"/>
  <c r="AN80" i="3"/>
  <c r="AM80" i="3"/>
  <c r="AP80" i="3" s="1"/>
  <c r="R81" i="3"/>
  <c r="AJ80" i="3"/>
  <c r="AO80" i="3"/>
  <c r="S81" i="3"/>
  <c r="U81" i="3" s="1"/>
  <c r="AH87" i="7" l="1"/>
  <c r="R88" i="7" s="1"/>
  <c r="AG87" i="7"/>
  <c r="AI87" i="7" s="1"/>
  <c r="AF87" i="7"/>
  <c r="AQ87" i="7"/>
  <c r="AK80" i="3"/>
  <c r="AL80" i="3" s="1"/>
  <c r="T81" i="3"/>
  <c r="AM87" i="7" l="1"/>
  <c r="S88" i="7"/>
  <c r="U88" i="7" s="1"/>
  <c r="T88" i="7"/>
  <c r="Y88" i="7" s="1"/>
  <c r="Z88" i="7" s="1"/>
  <c r="AS87" i="7"/>
  <c r="AP87" i="7"/>
  <c r="AJ87" i="7"/>
  <c r="AK87" i="7" s="1"/>
  <c r="AL87" i="7" s="1"/>
  <c r="AR87" i="7"/>
  <c r="Y81" i="3"/>
  <c r="Z81" i="3" s="1"/>
  <c r="AA81" i="3"/>
  <c r="AC81" i="3" s="1"/>
  <c r="V81" i="3"/>
  <c r="X81" i="3" s="1"/>
  <c r="V88" i="7" l="1"/>
  <c r="X88" i="7" s="1"/>
  <c r="AA88" i="7"/>
  <c r="AC88" i="7" s="1"/>
  <c r="AD81" i="3"/>
  <c r="AE81" i="3"/>
  <c r="AG81" i="3" l="1"/>
  <c r="AI81" i="3" s="1"/>
  <c r="AF81" i="3"/>
  <c r="AH81" i="3"/>
  <c r="AE88" i="7" l="1"/>
  <c r="AD88" i="7"/>
  <c r="AH88" i="7" s="1"/>
  <c r="R89" i="7" s="1"/>
  <c r="AN81" i="3"/>
  <c r="AM81" i="3"/>
  <c r="AP81" i="3" s="1"/>
  <c r="R82" i="3"/>
  <c r="AO81" i="3"/>
  <c r="AJ81" i="3"/>
  <c r="S82" i="3"/>
  <c r="U82" i="3" s="1"/>
  <c r="AQ88" i="7" l="1"/>
  <c r="AG88" i="7"/>
  <c r="AI88" i="7" s="1"/>
  <c r="AF88" i="7"/>
  <c r="AK81" i="3"/>
  <c r="AL81" i="3" s="1"/>
  <c r="T82" i="3"/>
  <c r="V82" i="3" s="1"/>
  <c r="X82" i="3" s="1"/>
  <c r="S89" i="7" l="1"/>
  <c r="AR88" i="7"/>
  <c r="AJ88" i="7"/>
  <c r="AM88" i="7"/>
  <c r="Y82" i="3"/>
  <c r="Z82" i="3" s="1"/>
  <c r="AA82" i="3"/>
  <c r="AC82" i="3" s="1"/>
  <c r="U89" i="7" l="1"/>
  <c r="T89" i="7"/>
  <c r="AK88" i="7"/>
  <c r="AL88" i="7" s="1"/>
  <c r="AS88" i="7"/>
  <c r="AP88" i="7"/>
  <c r="AD82" i="3"/>
  <c r="AE82" i="3"/>
  <c r="Y89" i="7" l="1"/>
  <c r="Z89" i="7" s="1"/>
  <c r="AA89" i="7"/>
  <c r="AC89" i="7" s="1"/>
  <c r="V89" i="7"/>
  <c r="X89" i="7" s="1"/>
  <c r="AG82" i="3"/>
  <c r="AF82" i="3"/>
  <c r="AI82" i="3"/>
  <c r="AH82" i="3"/>
  <c r="AD89" i="7" l="1"/>
  <c r="AE89" i="7"/>
  <c r="AN82" i="3"/>
  <c r="AM82" i="3"/>
  <c r="AP82" i="3" s="1"/>
  <c r="R83" i="3"/>
  <c r="AJ82" i="3"/>
  <c r="AK82" i="3" s="1"/>
  <c r="AL82" i="3" s="1"/>
  <c r="AO82" i="3"/>
  <c r="S83" i="3"/>
  <c r="U83" i="3" s="1"/>
  <c r="AH89" i="7" l="1"/>
  <c r="R90" i="7" s="1"/>
  <c r="AG89" i="7"/>
  <c r="AI89" i="7" s="1"/>
  <c r="AF89" i="7"/>
  <c r="AQ89" i="7"/>
  <c r="T83" i="3"/>
  <c r="AM89" i="7" l="1"/>
  <c r="S90" i="7"/>
  <c r="U90" i="7" s="1"/>
  <c r="T90" i="7"/>
  <c r="Y90" i="7" s="1"/>
  <c r="Z90" i="7" s="1"/>
  <c r="AS89" i="7"/>
  <c r="AP89" i="7"/>
  <c r="AR89" i="7"/>
  <c r="AJ89" i="7"/>
  <c r="AK89" i="7" s="1"/>
  <c r="AL89" i="7" s="1"/>
  <c r="Y83" i="3"/>
  <c r="Z83" i="3" s="1"/>
  <c r="AA83" i="3"/>
  <c r="AC83" i="3" s="1"/>
  <c r="V83" i="3"/>
  <c r="X83" i="3" s="1"/>
  <c r="AA90" i="7" l="1"/>
  <c r="AC90" i="7" s="1"/>
  <c r="V90" i="7"/>
  <c r="X90" i="7" s="1"/>
  <c r="AD83" i="3"/>
  <c r="AE83" i="3"/>
  <c r="AG83" i="3" l="1"/>
  <c r="AF83" i="3"/>
  <c r="AI83" i="3"/>
  <c r="AH83" i="3"/>
  <c r="AD90" i="7" l="1"/>
  <c r="AE90" i="7"/>
  <c r="AN83" i="3"/>
  <c r="AM83" i="3"/>
  <c r="AP83" i="3" s="1"/>
  <c r="R84" i="3"/>
  <c r="AO83" i="3"/>
  <c r="AJ83" i="3"/>
  <c r="S84" i="3"/>
  <c r="U84" i="3" s="1"/>
  <c r="AG90" i="7" l="1"/>
  <c r="AF90" i="7"/>
  <c r="AI90" i="7"/>
  <c r="AH90" i="7"/>
  <c r="R91" i="7" s="1"/>
  <c r="AK83" i="3"/>
  <c r="AL83" i="3" s="1"/>
  <c r="T84" i="3"/>
  <c r="V84" i="3" s="1"/>
  <c r="X84" i="3" s="1"/>
  <c r="S91" i="7" l="1"/>
  <c r="U91" i="7" s="1"/>
  <c r="AQ90" i="7"/>
  <c r="AM90" i="7"/>
  <c r="AR90" i="7"/>
  <c r="AJ90" i="7"/>
  <c r="AK90" i="7" s="1"/>
  <c r="AL90" i="7" s="1"/>
  <c r="Y84" i="3"/>
  <c r="Z84" i="3" s="1"/>
  <c r="AA84" i="3"/>
  <c r="AC84" i="3" s="1"/>
  <c r="T91" i="7" l="1"/>
  <c r="AS90" i="7"/>
  <c r="AP90" i="7"/>
  <c r="AD84" i="3"/>
  <c r="AE84" i="3"/>
  <c r="Y91" i="7" l="1"/>
  <c r="Z91" i="7" s="1"/>
  <c r="AA91" i="7"/>
  <c r="AC91" i="7" s="1"/>
  <c r="V91" i="7"/>
  <c r="X91" i="7" s="1"/>
  <c r="AG84" i="3"/>
  <c r="AF84" i="3"/>
  <c r="AI84" i="3"/>
  <c r="AH84" i="3"/>
  <c r="AE91" i="7" l="1"/>
  <c r="AD91" i="7"/>
  <c r="AH91" i="7" s="1"/>
  <c r="R92" i="7" s="1"/>
  <c r="AN84" i="3"/>
  <c r="AM84" i="3"/>
  <c r="AP84" i="3" s="1"/>
  <c r="R85" i="3"/>
  <c r="AJ84" i="3"/>
  <c r="AO84" i="3"/>
  <c r="S85" i="3"/>
  <c r="U85" i="3" s="1"/>
  <c r="AQ91" i="7" l="1"/>
  <c r="AG91" i="7"/>
  <c r="AI91" i="7" s="1"/>
  <c r="AF91" i="7"/>
  <c r="AK84" i="3"/>
  <c r="AL84" i="3" s="1"/>
  <c r="T85" i="3"/>
  <c r="S92" i="7" l="1"/>
  <c r="AR91" i="7"/>
  <c r="AJ91" i="7"/>
  <c r="AM91" i="7"/>
  <c r="Y85" i="3"/>
  <c r="Z85" i="3" s="1"/>
  <c r="AA85" i="3"/>
  <c r="AC85" i="3" s="1"/>
  <c r="V85" i="3"/>
  <c r="X85" i="3" s="1"/>
  <c r="U92" i="7" l="1"/>
  <c r="T92" i="7"/>
  <c r="AS91" i="7"/>
  <c r="AP91" i="7"/>
  <c r="AK91" i="7"/>
  <c r="AL91" i="7" s="1"/>
  <c r="AD85" i="3"/>
  <c r="AE85" i="3"/>
  <c r="Y92" i="7" l="1"/>
  <c r="Z92" i="7" s="1"/>
  <c r="AA92" i="7"/>
  <c r="AC92" i="7" s="1"/>
  <c r="V92" i="7"/>
  <c r="X92" i="7" s="1"/>
  <c r="AG85" i="3"/>
  <c r="AI85" i="3" s="1"/>
  <c r="AF85" i="3"/>
  <c r="AH85" i="3"/>
  <c r="AE92" i="7" l="1"/>
  <c r="AD92" i="7"/>
  <c r="AN85" i="3"/>
  <c r="AM85" i="3"/>
  <c r="AP85" i="3" s="1"/>
  <c r="R86" i="3"/>
  <c r="AO85" i="3"/>
  <c r="AJ85" i="3"/>
  <c r="AK85" i="3" s="1"/>
  <c r="AL85" i="3" s="1"/>
  <c r="S86" i="3"/>
  <c r="U86" i="3" s="1"/>
  <c r="AH92" i="7" l="1"/>
  <c r="AG92" i="7"/>
  <c r="AI92" i="7" s="1"/>
  <c r="AF92" i="7"/>
  <c r="T86" i="3"/>
  <c r="S93" i="7" l="1"/>
  <c r="U93" i="7" s="1"/>
  <c r="AJ92" i="7"/>
  <c r="AR92" i="7"/>
  <c r="R93" i="7"/>
  <c r="T93" i="7" s="1"/>
  <c r="Y93" i="7" s="1"/>
  <c r="Z93" i="7" s="1"/>
  <c r="AQ92" i="7"/>
  <c r="AM92" i="7"/>
  <c r="Y86" i="3"/>
  <c r="Z86" i="3" s="1"/>
  <c r="AA86" i="3"/>
  <c r="AC86" i="3" s="1"/>
  <c r="V86" i="3"/>
  <c r="X86" i="3" s="1"/>
  <c r="AP92" i="7" l="1"/>
  <c r="AS92" i="7"/>
  <c r="AK92" i="7"/>
  <c r="AL92" i="7" s="1"/>
  <c r="AA93" i="7"/>
  <c r="AC93" i="7" s="1"/>
  <c r="AD93" i="7" s="1"/>
  <c r="V93" i="7"/>
  <c r="X93" i="7" s="1"/>
  <c r="AD86" i="3"/>
  <c r="AE86" i="3"/>
  <c r="AE93" i="7" l="1"/>
  <c r="AH93" i="7"/>
  <c r="R94" i="7" s="1"/>
  <c r="AG93" i="7"/>
  <c r="AI93" i="7" s="1"/>
  <c r="AF93" i="7"/>
  <c r="AQ93" i="7"/>
  <c r="AG86" i="3"/>
  <c r="AF86" i="3"/>
  <c r="AI86" i="3"/>
  <c r="AH86" i="3"/>
  <c r="AM93" i="7" l="1"/>
  <c r="S94" i="7"/>
  <c r="U94" i="7" s="1"/>
  <c r="T94" i="7"/>
  <c r="Y94" i="7" s="1"/>
  <c r="Z94" i="7" s="1"/>
  <c r="AS93" i="7"/>
  <c r="AP93" i="7"/>
  <c r="AR93" i="7"/>
  <c r="AJ93" i="7"/>
  <c r="AK93" i="7" s="1"/>
  <c r="AL93" i="7" s="1"/>
  <c r="AN86" i="3"/>
  <c r="AM86" i="3"/>
  <c r="AP86" i="3" s="1"/>
  <c r="R87" i="3"/>
  <c r="AJ86" i="3"/>
  <c r="AK86" i="3" s="1"/>
  <c r="AL86" i="3" s="1"/>
  <c r="AO86" i="3"/>
  <c r="S87" i="3"/>
  <c r="U87" i="3" s="1"/>
  <c r="AA94" i="7" l="1"/>
  <c r="AC94" i="7" s="1"/>
  <c r="V94" i="7"/>
  <c r="X94" i="7" s="1"/>
  <c r="T87" i="3"/>
  <c r="Y87" i="3" l="1"/>
  <c r="Z87" i="3" s="1"/>
  <c r="AA87" i="3"/>
  <c r="AC87" i="3" s="1"/>
  <c r="V87" i="3"/>
  <c r="X87" i="3" s="1"/>
  <c r="AE94" i="7" l="1"/>
  <c r="AD94" i="7"/>
  <c r="AH94" i="7" s="1"/>
  <c r="R95" i="7" s="1"/>
  <c r="AD87" i="3"/>
  <c r="AE87" i="3"/>
  <c r="AQ94" i="7" l="1"/>
  <c r="AG94" i="7"/>
  <c r="AI94" i="7" s="1"/>
  <c r="AF94" i="7"/>
  <c r="AG87" i="3"/>
  <c r="AF87" i="3"/>
  <c r="AI87" i="3"/>
  <c r="AH87" i="3"/>
  <c r="S95" i="7" l="1"/>
  <c r="AR94" i="7"/>
  <c r="AJ94" i="7"/>
  <c r="AM94" i="7"/>
  <c r="AN87" i="3"/>
  <c r="AM87" i="3"/>
  <c r="AP87" i="3" s="1"/>
  <c r="R88" i="3"/>
  <c r="AO87" i="3"/>
  <c r="AJ87" i="3"/>
  <c r="AK87" i="3" s="1"/>
  <c r="AL87" i="3" s="1"/>
  <c r="S88" i="3"/>
  <c r="U88" i="3" s="1"/>
  <c r="U95" i="7" l="1"/>
  <c r="T95" i="7"/>
  <c r="AS94" i="7"/>
  <c r="AP94" i="7"/>
  <c r="AK94" i="7"/>
  <c r="AL94" i="7" s="1"/>
  <c r="T88" i="3"/>
  <c r="Y95" i="7" l="1"/>
  <c r="Z95" i="7" s="1"/>
  <c r="AA95" i="7"/>
  <c r="AC95" i="7" s="1"/>
  <c r="V95" i="7"/>
  <c r="X95" i="7" s="1"/>
  <c r="V88" i="3"/>
  <c r="X88" i="3" s="1"/>
  <c r="Y88" i="3"/>
  <c r="Z88" i="3" s="1"/>
  <c r="AA88" i="3"/>
  <c r="AC88" i="3" s="1"/>
  <c r="AD95" i="7" l="1"/>
  <c r="AE95" i="7"/>
  <c r="AD88" i="3"/>
  <c r="AE88" i="3"/>
  <c r="AH95" i="7" l="1"/>
  <c r="R96" i="7" s="1"/>
  <c r="AG95" i="7"/>
  <c r="AI95" i="7" s="1"/>
  <c r="AF95" i="7"/>
  <c r="AQ95" i="7"/>
  <c r="AG88" i="3"/>
  <c r="AF88" i="3"/>
  <c r="AI88" i="3"/>
  <c r="AH88" i="3"/>
  <c r="AM95" i="7" l="1"/>
  <c r="S96" i="7"/>
  <c r="U96" i="7" s="1"/>
  <c r="T96" i="7"/>
  <c r="Y96" i="7" s="1"/>
  <c r="Z96" i="7" s="1"/>
  <c r="AS95" i="7"/>
  <c r="AP95" i="7"/>
  <c r="AR95" i="7"/>
  <c r="AJ95" i="7"/>
  <c r="AK95" i="7" s="1"/>
  <c r="AL95" i="7" s="1"/>
  <c r="AN88" i="3"/>
  <c r="AM88" i="3"/>
  <c r="AP88" i="3" s="1"/>
  <c r="R89" i="3"/>
  <c r="AJ88" i="3"/>
  <c r="AO88" i="3"/>
  <c r="S89" i="3"/>
  <c r="U89" i="3" s="1"/>
  <c r="V96" i="7" l="1"/>
  <c r="X96" i="7" s="1"/>
  <c r="AA96" i="7"/>
  <c r="AC96" i="7" s="1"/>
  <c r="AK88" i="3"/>
  <c r="AL88" i="3" s="1"/>
  <c r="T89" i="3"/>
  <c r="Y89" i="3" l="1"/>
  <c r="Z89" i="3" s="1"/>
  <c r="AA89" i="3"/>
  <c r="AC89" i="3" s="1"/>
  <c r="V89" i="3"/>
  <c r="X89" i="3" s="1"/>
  <c r="AD96" i="7" l="1"/>
  <c r="AE96" i="7"/>
  <c r="AD89" i="3"/>
  <c r="AE89" i="3"/>
  <c r="AH96" i="7" l="1"/>
  <c r="R97" i="7" s="1"/>
  <c r="AG96" i="7"/>
  <c r="AI96" i="7" s="1"/>
  <c r="AF96" i="7"/>
  <c r="AQ96" i="7"/>
  <c r="AG89" i="3"/>
  <c r="AI89" i="3" s="1"/>
  <c r="AF89" i="3"/>
  <c r="AH89" i="3"/>
  <c r="AM96" i="7" l="1"/>
  <c r="S97" i="7"/>
  <c r="U97" i="7" s="1"/>
  <c r="T97" i="7"/>
  <c r="Y97" i="7" s="1"/>
  <c r="Z97" i="7" s="1"/>
  <c r="AS96" i="7"/>
  <c r="AP96" i="7"/>
  <c r="AR96" i="7"/>
  <c r="AJ96" i="7"/>
  <c r="AK96" i="7" s="1"/>
  <c r="AL96" i="7" s="1"/>
  <c r="AO89" i="3"/>
  <c r="AJ89" i="3"/>
  <c r="S90" i="3"/>
  <c r="U90" i="3" s="1"/>
  <c r="AN89" i="3"/>
  <c r="AM89" i="3"/>
  <c r="AP89" i="3" s="1"/>
  <c r="R90" i="3"/>
  <c r="AA97" i="7" l="1"/>
  <c r="AC97" i="7" s="1"/>
  <c r="V97" i="7"/>
  <c r="X97" i="7" s="1"/>
  <c r="T90" i="3"/>
  <c r="Y90" i="3" s="1"/>
  <c r="Z90" i="3" s="1"/>
  <c r="AA90" i="3"/>
  <c r="AC90" i="3" s="1"/>
  <c r="AK89" i="3"/>
  <c r="AL89" i="3" s="1"/>
  <c r="V90" i="3"/>
  <c r="X90" i="3" s="1"/>
  <c r="AD90" i="3" l="1"/>
  <c r="AE90" i="3"/>
  <c r="AE97" i="7" l="1"/>
  <c r="AD97" i="7"/>
  <c r="AH97" i="7" s="1"/>
  <c r="R98" i="7" s="1"/>
  <c r="AG90" i="3"/>
  <c r="AI90" i="3" s="1"/>
  <c r="AF90" i="3"/>
  <c r="AH90" i="3"/>
  <c r="AQ97" i="7" l="1"/>
  <c r="AG97" i="7"/>
  <c r="AI97" i="7" s="1"/>
  <c r="AF97" i="7"/>
  <c r="AN90" i="3"/>
  <c r="AM90" i="3"/>
  <c r="AP90" i="3" s="1"/>
  <c r="R91" i="3"/>
  <c r="AJ90" i="3"/>
  <c r="AO90" i="3"/>
  <c r="S91" i="3"/>
  <c r="U91" i="3" s="1"/>
  <c r="S98" i="7" l="1"/>
  <c r="AJ97" i="7"/>
  <c r="AR97" i="7"/>
  <c r="AM97" i="7"/>
  <c r="AK90" i="3"/>
  <c r="AL90" i="3" s="1"/>
  <c r="T91" i="3"/>
  <c r="U98" i="7" l="1"/>
  <c r="T98" i="7"/>
  <c r="AS97" i="7"/>
  <c r="AP97" i="7"/>
  <c r="AK97" i="7"/>
  <c r="AL97" i="7" s="1"/>
  <c r="Y91" i="3"/>
  <c r="Z91" i="3" s="1"/>
  <c r="AA91" i="3"/>
  <c r="AC91" i="3" s="1"/>
  <c r="V91" i="3"/>
  <c r="X91" i="3" s="1"/>
  <c r="Y98" i="7" l="1"/>
  <c r="Z98" i="7" s="1"/>
  <c r="AA98" i="7"/>
  <c r="AC98" i="7" s="1"/>
  <c r="V98" i="7"/>
  <c r="X98" i="7" s="1"/>
  <c r="AE98" i="7"/>
  <c r="AD98" i="7"/>
  <c r="AH98" i="7" s="1"/>
  <c r="R99" i="7" s="1"/>
  <c r="AD91" i="3"/>
  <c r="AE91" i="3"/>
  <c r="AQ98" i="7" l="1"/>
  <c r="AG98" i="7"/>
  <c r="AI98" i="7" s="1"/>
  <c r="AF98" i="7"/>
  <c r="AG91" i="3"/>
  <c r="AF91" i="3"/>
  <c r="AI91" i="3"/>
  <c r="AH91" i="3"/>
  <c r="S99" i="7" l="1"/>
  <c r="AJ98" i="7"/>
  <c r="AR98" i="7"/>
  <c r="AM98" i="7"/>
  <c r="AN91" i="3"/>
  <c r="AM91" i="3"/>
  <c r="AP91" i="3" s="1"/>
  <c r="R92" i="3"/>
  <c r="AO91" i="3"/>
  <c r="AJ91" i="3"/>
  <c r="AK91" i="3" s="1"/>
  <c r="AL91" i="3" s="1"/>
  <c r="S92" i="3"/>
  <c r="U92" i="3" s="1"/>
  <c r="U99" i="7" l="1"/>
  <c r="T99" i="7"/>
  <c r="AS98" i="7"/>
  <c r="AP98" i="7"/>
  <c r="AK98" i="7"/>
  <c r="AL98" i="7" s="1"/>
  <c r="T92" i="3"/>
  <c r="Y99" i="7" l="1"/>
  <c r="Z99" i="7" s="1"/>
  <c r="AA99" i="7"/>
  <c r="AC99" i="7" s="1"/>
  <c r="V99" i="7"/>
  <c r="X99" i="7" s="1"/>
  <c r="Y92" i="3"/>
  <c r="Z92" i="3" s="1"/>
  <c r="AA92" i="3"/>
  <c r="AC92" i="3" s="1"/>
  <c r="V92" i="3"/>
  <c r="X92" i="3" s="1"/>
  <c r="AE99" i="7" l="1"/>
  <c r="AD99" i="7"/>
  <c r="AH99" i="7" s="1"/>
  <c r="R100" i="7" s="1"/>
  <c r="AD92" i="3"/>
  <c r="AE92" i="3"/>
  <c r="AQ99" i="7" l="1"/>
  <c r="AG99" i="7"/>
  <c r="AI99" i="7" s="1"/>
  <c r="AF99" i="7"/>
  <c r="AG92" i="3"/>
  <c r="AF92" i="3"/>
  <c r="AI92" i="3"/>
  <c r="AH92" i="3"/>
  <c r="S100" i="7" l="1"/>
  <c r="AJ99" i="7"/>
  <c r="AR99" i="7"/>
  <c r="AM99" i="7"/>
  <c r="AN92" i="3"/>
  <c r="AM92" i="3"/>
  <c r="AP92" i="3" s="1"/>
  <c r="R93" i="3"/>
  <c r="AJ92" i="3"/>
  <c r="AK92" i="3" s="1"/>
  <c r="AL92" i="3" s="1"/>
  <c r="AO92" i="3"/>
  <c r="S93" i="3"/>
  <c r="U93" i="3" s="1"/>
  <c r="U100" i="7" l="1"/>
  <c r="T100" i="7"/>
  <c r="AK99" i="7"/>
  <c r="AL99" i="7" s="1"/>
  <c r="AS99" i="7"/>
  <c r="AP99" i="7"/>
  <c r="T93" i="3"/>
  <c r="V93" i="3"/>
  <c r="X93" i="3" s="1"/>
  <c r="V100" i="7" l="1"/>
  <c r="X100" i="7" s="1"/>
  <c r="Y100" i="7"/>
  <c r="Z100" i="7" s="1"/>
  <c r="AA100" i="7"/>
  <c r="AC100" i="7" s="1"/>
  <c r="AE100" i="7" s="1"/>
  <c r="AD100" i="7"/>
  <c r="AH100" i="7" s="1"/>
  <c r="R101" i="7" s="1"/>
  <c r="Y93" i="3"/>
  <c r="Z93" i="3" s="1"/>
  <c r="AA93" i="3"/>
  <c r="AC93" i="3" s="1"/>
  <c r="AQ100" i="7" l="1"/>
  <c r="AG100" i="7"/>
  <c r="AI100" i="7" s="1"/>
  <c r="AF100" i="7"/>
  <c r="AD93" i="3"/>
  <c r="AE93" i="3"/>
  <c r="S101" i="7" l="1"/>
  <c r="AJ100" i="7"/>
  <c r="AR100" i="7"/>
  <c r="AM100" i="7"/>
  <c r="AG93" i="3"/>
  <c r="AI93" i="3" s="1"/>
  <c r="AF93" i="3"/>
  <c r="AH93" i="3"/>
  <c r="U101" i="7" l="1"/>
  <c r="T101" i="7"/>
  <c r="AS100" i="7"/>
  <c r="AP100" i="7"/>
  <c r="AK100" i="7"/>
  <c r="AL100" i="7" s="1"/>
  <c r="AN93" i="3"/>
  <c r="AM93" i="3"/>
  <c r="AP93" i="3" s="1"/>
  <c r="R94" i="3"/>
  <c r="AO93" i="3"/>
  <c r="AJ93" i="3"/>
  <c r="AK93" i="3" s="1"/>
  <c r="AL93" i="3" s="1"/>
  <c r="S94" i="3"/>
  <c r="U94" i="3" s="1"/>
  <c r="Y101" i="7" l="1"/>
  <c r="Z101" i="7" s="1"/>
  <c r="AA101" i="7"/>
  <c r="AC101" i="7" s="1"/>
  <c r="V101" i="7"/>
  <c r="X101" i="7" s="1"/>
  <c r="T94" i="3"/>
  <c r="V94" i="3" s="1"/>
  <c r="X94" i="3" s="1"/>
  <c r="AE101" i="7" l="1"/>
  <c r="AD101" i="7"/>
  <c r="Y94" i="3"/>
  <c r="Z94" i="3" s="1"/>
  <c r="AA94" i="3"/>
  <c r="AC94" i="3" s="1"/>
  <c r="AH101" i="7" l="1"/>
  <c r="R102" i="7" s="1"/>
  <c r="AG101" i="7"/>
  <c r="AI101" i="7" s="1"/>
  <c r="AF101" i="7"/>
  <c r="AD94" i="3"/>
  <c r="AE94" i="3"/>
  <c r="S102" i="7" l="1"/>
  <c r="U102" i="7" s="1"/>
  <c r="T102" i="7"/>
  <c r="Y102" i="7" s="1"/>
  <c r="Z102" i="7" s="1"/>
  <c r="AJ101" i="7"/>
  <c r="AR101" i="7"/>
  <c r="AM101" i="7"/>
  <c r="AQ101" i="7"/>
  <c r="AG94" i="3"/>
  <c r="AF94" i="3"/>
  <c r="AI94" i="3"/>
  <c r="AH94" i="3"/>
  <c r="AA102" i="7" l="1"/>
  <c r="AC102" i="7" s="1"/>
  <c r="V102" i="7"/>
  <c r="X102" i="7" s="1"/>
  <c r="AS101" i="7"/>
  <c r="AP101" i="7"/>
  <c r="AK101" i="7"/>
  <c r="AL101" i="7" s="1"/>
  <c r="AN94" i="3"/>
  <c r="AM94" i="3"/>
  <c r="AP94" i="3" s="1"/>
  <c r="R95" i="3"/>
  <c r="AJ94" i="3"/>
  <c r="AK94" i="3" s="1"/>
  <c r="AL94" i="3" s="1"/>
  <c r="AO94" i="3"/>
  <c r="S95" i="3"/>
  <c r="U95" i="3" s="1"/>
  <c r="AD102" i="7" l="1"/>
  <c r="AE102" i="7"/>
  <c r="T95" i="3"/>
  <c r="V95" i="3"/>
  <c r="X95" i="3" s="1"/>
  <c r="AH102" i="7" l="1"/>
  <c r="R103" i="7" s="1"/>
  <c r="AG102" i="7"/>
  <c r="AI102" i="7" s="1"/>
  <c r="AF102" i="7"/>
  <c r="AQ102" i="7"/>
  <c r="Y95" i="3"/>
  <c r="Z95" i="3" s="1"/>
  <c r="AA95" i="3"/>
  <c r="AC95" i="3" s="1"/>
  <c r="S103" i="7" l="1"/>
  <c r="U103" i="7" s="1"/>
  <c r="AM102" i="7"/>
  <c r="T103" i="7"/>
  <c r="Y103" i="7" s="1"/>
  <c r="Z103" i="7" s="1"/>
  <c r="AS102" i="7"/>
  <c r="AP102" i="7"/>
  <c r="AJ102" i="7"/>
  <c r="AK102" i="7" s="1"/>
  <c r="AL102" i="7" s="1"/>
  <c r="AR102" i="7"/>
  <c r="AD95" i="3"/>
  <c r="AE95" i="3"/>
  <c r="AA103" i="7" l="1"/>
  <c r="AC103" i="7" s="1"/>
  <c r="V103" i="7"/>
  <c r="X103" i="7" s="1"/>
  <c r="AG95" i="3"/>
  <c r="AF95" i="3"/>
  <c r="AI95" i="3"/>
  <c r="AH95" i="3"/>
  <c r="AN95" i="3" l="1"/>
  <c r="AM95" i="3"/>
  <c r="AP95" i="3" s="1"/>
  <c r="R96" i="3"/>
  <c r="AO95" i="3"/>
  <c r="AJ95" i="3"/>
  <c r="AK95" i="3" s="1"/>
  <c r="AL95" i="3" s="1"/>
  <c r="S96" i="3"/>
  <c r="U96" i="3" s="1"/>
  <c r="AD103" i="7" l="1"/>
  <c r="AE103" i="7"/>
  <c r="T96" i="3"/>
  <c r="AH103" i="7" l="1"/>
  <c r="R104" i="7" s="1"/>
  <c r="AG103" i="7"/>
  <c r="AI103" i="7" s="1"/>
  <c r="AF103" i="7"/>
  <c r="AQ103" i="7"/>
  <c r="Y96" i="3"/>
  <c r="Z96" i="3" s="1"/>
  <c r="AA96" i="3"/>
  <c r="AC96" i="3" s="1"/>
  <c r="V96" i="3"/>
  <c r="X96" i="3" s="1"/>
  <c r="AM103" i="7" l="1"/>
  <c r="S104" i="7"/>
  <c r="U104" i="7" s="1"/>
  <c r="T104" i="7"/>
  <c r="Y104" i="7" s="1"/>
  <c r="Z104" i="7" s="1"/>
  <c r="AS103" i="7"/>
  <c r="AP103" i="7"/>
  <c r="AR103" i="7"/>
  <c r="AJ103" i="7"/>
  <c r="AK103" i="7" s="1"/>
  <c r="AL103" i="7" s="1"/>
  <c r="AD96" i="3"/>
  <c r="AE96" i="3"/>
  <c r="AA104" i="7" l="1"/>
  <c r="AC104" i="7" s="1"/>
  <c r="V104" i="7"/>
  <c r="X104" i="7" s="1"/>
  <c r="AG96" i="3"/>
  <c r="AF96" i="3"/>
  <c r="AI96" i="3"/>
  <c r="AH96" i="3"/>
  <c r="AN96" i="3" l="1"/>
  <c r="AM96" i="3"/>
  <c r="AP96" i="3" s="1"/>
  <c r="R97" i="3"/>
  <c r="AJ96" i="3"/>
  <c r="AO96" i="3"/>
  <c r="S97" i="3"/>
  <c r="U97" i="3" s="1"/>
  <c r="AE104" i="7" l="1"/>
  <c r="AD104" i="7"/>
  <c r="AH104" i="7" s="1"/>
  <c r="R105" i="7" s="1"/>
  <c r="AK96" i="3"/>
  <c r="AL96" i="3" s="1"/>
  <c r="T97" i="3"/>
  <c r="AQ104" i="7" l="1"/>
  <c r="AG104" i="7"/>
  <c r="AI104" i="7" s="1"/>
  <c r="AF104" i="7"/>
  <c r="Y97" i="3"/>
  <c r="Z97" i="3" s="1"/>
  <c r="AA97" i="3"/>
  <c r="AC97" i="3" s="1"/>
  <c r="V97" i="3"/>
  <c r="X97" i="3" s="1"/>
  <c r="S105" i="7" l="1"/>
  <c r="AJ104" i="7"/>
  <c r="AR104" i="7"/>
  <c r="AM104" i="7"/>
  <c r="AD97" i="3"/>
  <c r="AE97" i="3"/>
  <c r="U105" i="7" l="1"/>
  <c r="T105" i="7"/>
  <c r="AS104" i="7"/>
  <c r="AP104" i="7"/>
  <c r="AK104" i="7"/>
  <c r="AL104" i="7" s="1"/>
  <c r="AG97" i="3"/>
  <c r="AI97" i="3" s="1"/>
  <c r="AF97" i="3"/>
  <c r="AH97" i="3"/>
  <c r="Y105" i="7" l="1"/>
  <c r="Z105" i="7" s="1"/>
  <c r="AA105" i="7"/>
  <c r="AC105" i="7" s="1"/>
  <c r="V105" i="7"/>
  <c r="X105" i="7" s="1"/>
  <c r="AE105" i="7"/>
  <c r="AD105" i="7"/>
  <c r="AH105" i="7" s="1"/>
  <c r="R106" i="7" s="1"/>
  <c r="AO97" i="3"/>
  <c r="AJ97" i="3"/>
  <c r="S98" i="3"/>
  <c r="U98" i="3" s="1"/>
  <c r="AN97" i="3"/>
  <c r="AM97" i="3"/>
  <c r="AP97" i="3" s="1"/>
  <c r="R98" i="3"/>
  <c r="AQ105" i="7" l="1"/>
  <c r="AG105" i="7"/>
  <c r="AI105" i="7" s="1"/>
  <c r="AF105" i="7"/>
  <c r="T98" i="3"/>
  <c r="Y98" i="3" s="1"/>
  <c r="Z98" i="3" s="1"/>
  <c r="AA98" i="3"/>
  <c r="AC98" i="3" s="1"/>
  <c r="AK97" i="3"/>
  <c r="AL97" i="3" s="1"/>
  <c r="V98" i="3"/>
  <c r="X98" i="3" s="1"/>
  <c r="S106" i="7" l="1"/>
  <c r="AR105" i="7"/>
  <c r="AJ105" i="7"/>
  <c r="AM105" i="7"/>
  <c r="AD98" i="3"/>
  <c r="AE98" i="3"/>
  <c r="U106" i="7" l="1"/>
  <c r="T106" i="7"/>
  <c r="AS105" i="7"/>
  <c r="AP105" i="7"/>
  <c r="AK105" i="7"/>
  <c r="AL105" i="7" s="1"/>
  <c r="AG98" i="3"/>
  <c r="AI98" i="3" s="1"/>
  <c r="AF98" i="3"/>
  <c r="AH98" i="3"/>
  <c r="Y106" i="7" l="1"/>
  <c r="Z106" i="7" s="1"/>
  <c r="AA106" i="7"/>
  <c r="AC106" i="7" s="1"/>
  <c r="V106" i="7"/>
  <c r="X106" i="7" s="1"/>
  <c r="AE106" i="7"/>
  <c r="AD106" i="7"/>
  <c r="AH106" i="7" s="1"/>
  <c r="R107" i="7" s="1"/>
  <c r="AN98" i="3"/>
  <c r="AM98" i="3"/>
  <c r="AP98" i="3" s="1"/>
  <c r="R99" i="3"/>
  <c r="AJ98" i="3"/>
  <c r="AO98" i="3"/>
  <c r="S99" i="3"/>
  <c r="U99" i="3" s="1"/>
  <c r="AQ106" i="7" l="1"/>
  <c r="AG106" i="7"/>
  <c r="AI106" i="7" s="1"/>
  <c r="AF106" i="7"/>
  <c r="AK98" i="3"/>
  <c r="AL98" i="3" s="1"/>
  <c r="T99" i="3"/>
  <c r="V99" i="3" s="1"/>
  <c r="X99" i="3" s="1"/>
  <c r="AM106" i="7" l="1"/>
  <c r="S107" i="7"/>
  <c r="AS106" i="7"/>
  <c r="AP106" i="7"/>
  <c r="AJ106" i="7"/>
  <c r="AK106" i="7" s="1"/>
  <c r="AL106" i="7" s="1"/>
  <c r="AR106" i="7"/>
  <c r="Y99" i="3"/>
  <c r="Z99" i="3" s="1"/>
  <c r="AA99" i="3"/>
  <c r="AC99" i="3" s="1"/>
  <c r="U107" i="7" l="1"/>
  <c r="T107" i="7"/>
  <c r="AD99" i="3"/>
  <c r="AE99" i="3"/>
  <c r="Y107" i="7" l="1"/>
  <c r="Z107" i="7" s="1"/>
  <c r="AA107" i="7"/>
  <c r="AC107" i="7" s="1"/>
  <c r="V107" i="7"/>
  <c r="X107" i="7" s="1"/>
  <c r="AE107" i="7"/>
  <c r="AD107" i="7"/>
  <c r="AH107" i="7" s="1"/>
  <c r="R108" i="7" s="1"/>
  <c r="AG99" i="3"/>
  <c r="AF99" i="3"/>
  <c r="AI99" i="3"/>
  <c r="AH99" i="3"/>
  <c r="AQ107" i="7" l="1"/>
  <c r="AG107" i="7"/>
  <c r="AI107" i="7" s="1"/>
  <c r="AF107" i="7"/>
  <c r="AN99" i="3"/>
  <c r="AM99" i="3"/>
  <c r="AP99" i="3" s="1"/>
  <c r="R100" i="3"/>
  <c r="AO99" i="3"/>
  <c r="AJ99" i="3"/>
  <c r="AK99" i="3" s="1"/>
  <c r="AL99" i="3" s="1"/>
  <c r="S100" i="3"/>
  <c r="U100" i="3" s="1"/>
  <c r="S108" i="7" l="1"/>
  <c r="AJ107" i="7"/>
  <c r="AR107" i="7"/>
  <c r="AM107" i="7"/>
  <c r="T100" i="3"/>
  <c r="U108" i="7" l="1"/>
  <c r="T108" i="7"/>
  <c r="AS107" i="7"/>
  <c r="AP107" i="7"/>
  <c r="AK107" i="7"/>
  <c r="AL107" i="7" s="1"/>
  <c r="Y100" i="3"/>
  <c r="Z100" i="3" s="1"/>
  <c r="AA100" i="3"/>
  <c r="AC100" i="3" s="1"/>
  <c r="V100" i="3"/>
  <c r="X100" i="3" s="1"/>
  <c r="Y108" i="7" l="1"/>
  <c r="Z108" i="7" s="1"/>
  <c r="AA108" i="7"/>
  <c r="AC108" i="7" s="1"/>
  <c r="AE108" i="7" s="1"/>
  <c r="V108" i="7"/>
  <c r="X108" i="7" s="1"/>
  <c r="AD108" i="7"/>
  <c r="AD100" i="3"/>
  <c r="AE100" i="3"/>
  <c r="AH108" i="7" l="1"/>
  <c r="R109" i="7" s="1"/>
  <c r="AU109" i="7"/>
  <c r="AQ108" i="7"/>
  <c r="AG108" i="7"/>
  <c r="AI108" i="7" s="1"/>
  <c r="AF108" i="7"/>
  <c r="AG100" i="3"/>
  <c r="AF100" i="3"/>
  <c r="AI100" i="3"/>
  <c r="AH100" i="3"/>
  <c r="S109" i="7" l="1"/>
  <c r="U109" i="7" s="1"/>
  <c r="T109" i="7"/>
  <c r="Y109" i="7" s="1"/>
  <c r="Z109" i="7" s="1"/>
  <c r="AR108" i="7"/>
  <c r="AV109" i="7"/>
  <c r="AJ108" i="7"/>
  <c r="AM108" i="7"/>
  <c r="AW109" i="7"/>
  <c r="AN100" i="3"/>
  <c r="AM100" i="3"/>
  <c r="AP100" i="3" s="1"/>
  <c r="R101" i="3"/>
  <c r="AJ100" i="3"/>
  <c r="AO100" i="3"/>
  <c r="S101" i="3"/>
  <c r="U101" i="3" s="1"/>
  <c r="AA109" i="7" l="1"/>
  <c r="AC109" i="7" s="1"/>
  <c r="AD109" i="7" s="1"/>
  <c r="V109" i="7"/>
  <c r="X109" i="7" s="1"/>
  <c r="AE109" i="7"/>
  <c r="AG109" i="7" s="1"/>
  <c r="AI109" i="7" s="1"/>
  <c r="AK108" i="7"/>
  <c r="AL108" i="7" s="1"/>
  <c r="AX109" i="7"/>
  <c r="AZ109" i="7" s="1"/>
  <c r="AS108" i="7"/>
  <c r="AP108" i="7"/>
  <c r="AK100" i="3"/>
  <c r="AL100" i="3" s="1"/>
  <c r="T101" i="3"/>
  <c r="S110" i="7" l="1"/>
  <c r="U110" i="7" s="1"/>
  <c r="BA109" i="7"/>
  <c r="AJ109" i="7"/>
  <c r="AR109" i="7"/>
  <c r="BB109" i="7"/>
  <c r="AH109" i="7"/>
  <c r="R110" i="7" s="1"/>
  <c r="T110" i="7" s="1"/>
  <c r="Y110" i="7" s="1"/>
  <c r="Z110" i="7" s="1"/>
  <c r="AF109" i="7"/>
  <c r="Y101" i="3"/>
  <c r="Z101" i="3" s="1"/>
  <c r="AA101" i="3"/>
  <c r="AC101" i="3" s="1"/>
  <c r="V101" i="3"/>
  <c r="X101" i="3" s="1"/>
  <c r="AA110" i="7" l="1"/>
  <c r="AC110" i="7" s="1"/>
  <c r="V110" i="7"/>
  <c r="X110" i="7" s="1"/>
  <c r="AM109" i="7"/>
  <c r="AQ109" i="7"/>
  <c r="AK109" i="7"/>
  <c r="AL109" i="7" s="1"/>
  <c r="AD101" i="3"/>
  <c r="AE101" i="3"/>
  <c r="AS109" i="7" l="1"/>
  <c r="AP109" i="7"/>
  <c r="AG101" i="3"/>
  <c r="AF101" i="3"/>
  <c r="AI101" i="3"/>
  <c r="AH101" i="3"/>
  <c r="AE110" i="7" l="1"/>
  <c r="AD110" i="7"/>
  <c r="AH110" i="7" s="1"/>
  <c r="R111" i="7" s="1"/>
  <c r="AN101" i="3"/>
  <c r="AM101" i="3"/>
  <c r="AP101" i="3" s="1"/>
  <c r="R102" i="3"/>
  <c r="AO101" i="3"/>
  <c r="AJ101" i="3"/>
  <c r="S102" i="3"/>
  <c r="U102" i="3" s="1"/>
  <c r="AQ110" i="7" l="1"/>
  <c r="AG110" i="7"/>
  <c r="AI110" i="7" s="1"/>
  <c r="AF110" i="7"/>
  <c r="AK101" i="3"/>
  <c r="AL101" i="3" s="1"/>
  <c r="T102" i="3"/>
  <c r="S111" i="7" l="1"/>
  <c r="AR110" i="7"/>
  <c r="AJ110" i="7"/>
  <c r="AM110" i="7"/>
  <c r="Y102" i="3"/>
  <c r="Z102" i="3" s="1"/>
  <c r="AA102" i="3"/>
  <c r="AC102" i="3" s="1"/>
  <c r="V102" i="3"/>
  <c r="X102" i="3" s="1"/>
  <c r="U111" i="7" l="1"/>
  <c r="T111" i="7"/>
  <c r="AS110" i="7"/>
  <c r="AP110" i="7"/>
  <c r="AK110" i="7"/>
  <c r="AL110" i="7" s="1"/>
  <c r="AD102" i="3"/>
  <c r="AE102" i="3"/>
  <c r="Y111" i="7" l="1"/>
  <c r="Z111" i="7" s="1"/>
  <c r="AA111" i="7"/>
  <c r="AC111" i="7" s="1"/>
  <c r="V111" i="7"/>
  <c r="X111" i="7" s="1"/>
  <c r="AE111" i="7"/>
  <c r="AD111" i="7"/>
  <c r="AH111" i="7" s="1"/>
  <c r="R112" i="7" s="1"/>
  <c r="AG102" i="3"/>
  <c r="AI102" i="3" s="1"/>
  <c r="AF102" i="3"/>
  <c r="AH102" i="3"/>
  <c r="AQ111" i="7" l="1"/>
  <c r="AG111" i="7"/>
  <c r="AI111" i="7" s="1"/>
  <c r="AF111" i="7"/>
  <c r="AN102" i="3"/>
  <c r="AM102" i="3"/>
  <c r="AP102" i="3" s="1"/>
  <c r="R103" i="3"/>
  <c r="AJ102" i="3"/>
  <c r="AO102" i="3"/>
  <c r="S103" i="3"/>
  <c r="U103" i="3" s="1"/>
  <c r="S112" i="7" l="1"/>
  <c r="AJ111" i="7"/>
  <c r="AR111" i="7"/>
  <c r="AM111" i="7"/>
  <c r="AK102" i="3"/>
  <c r="AL102" i="3" s="1"/>
  <c r="T103" i="3"/>
  <c r="V103" i="3"/>
  <c r="X103" i="3" s="1"/>
  <c r="U112" i="7" l="1"/>
  <c r="T112" i="7"/>
  <c r="AS111" i="7"/>
  <c r="AP111" i="7"/>
  <c r="AK111" i="7"/>
  <c r="AL111" i="7" s="1"/>
  <c r="Y103" i="3"/>
  <c r="Z103" i="3" s="1"/>
  <c r="AA103" i="3"/>
  <c r="AC103" i="3" s="1"/>
  <c r="Y112" i="7" l="1"/>
  <c r="Z112" i="7" s="1"/>
  <c r="AA112" i="7"/>
  <c r="AC112" i="7" s="1"/>
  <c r="V112" i="7"/>
  <c r="X112" i="7" s="1"/>
  <c r="AE112" i="7"/>
  <c r="AD112" i="7"/>
  <c r="AH112" i="7" s="1"/>
  <c r="R113" i="7" s="1"/>
  <c r="AD103" i="3"/>
  <c r="AE103" i="3"/>
  <c r="AQ112" i="7" l="1"/>
  <c r="AG112" i="7"/>
  <c r="AI112" i="7" s="1"/>
  <c r="AF112" i="7"/>
  <c r="AG103" i="3"/>
  <c r="AF103" i="3"/>
  <c r="AI103" i="3"/>
  <c r="AH103" i="3"/>
  <c r="S113" i="7" l="1"/>
  <c r="AR112" i="7"/>
  <c r="AJ112" i="7"/>
  <c r="AM112" i="7"/>
  <c r="AN103" i="3"/>
  <c r="AM103" i="3"/>
  <c r="AP103" i="3" s="1"/>
  <c r="R104" i="3"/>
  <c r="AO103" i="3"/>
  <c r="AJ103" i="3"/>
  <c r="AK103" i="3" s="1"/>
  <c r="AL103" i="3" s="1"/>
  <c r="S104" i="3"/>
  <c r="U104" i="3" s="1"/>
  <c r="U113" i="7" l="1"/>
  <c r="T113" i="7"/>
  <c r="AS112" i="7"/>
  <c r="AP112" i="7"/>
  <c r="AK112" i="7"/>
  <c r="AL112" i="7" s="1"/>
  <c r="T104" i="3"/>
  <c r="Y113" i="7" l="1"/>
  <c r="Z113" i="7" s="1"/>
  <c r="AA113" i="7"/>
  <c r="AC113" i="7" s="1"/>
  <c r="V113" i="7"/>
  <c r="X113" i="7" s="1"/>
  <c r="Y104" i="3"/>
  <c r="Z104" i="3" s="1"/>
  <c r="AA104" i="3"/>
  <c r="AC104" i="3" s="1"/>
  <c r="V104" i="3"/>
  <c r="X104" i="3" s="1"/>
  <c r="AE113" i="7" l="1"/>
  <c r="AD113" i="7"/>
  <c r="AH113" i="7" s="1"/>
  <c r="R114" i="7" s="1"/>
  <c r="AD104" i="3"/>
  <c r="AE104" i="3"/>
  <c r="AQ113" i="7" l="1"/>
  <c r="AG113" i="7"/>
  <c r="AI113" i="7" s="1"/>
  <c r="AF113" i="7"/>
  <c r="AG104" i="3"/>
  <c r="AF104" i="3"/>
  <c r="AI104" i="3"/>
  <c r="AH104" i="3"/>
  <c r="S114" i="7" l="1"/>
  <c r="AJ113" i="7"/>
  <c r="AR113" i="7"/>
  <c r="AM113" i="7"/>
  <c r="AN104" i="3"/>
  <c r="AM104" i="3"/>
  <c r="AP104" i="3" s="1"/>
  <c r="R105" i="3"/>
  <c r="AJ104" i="3"/>
  <c r="AO104" i="3"/>
  <c r="S105" i="3"/>
  <c r="U105" i="3" s="1"/>
  <c r="U114" i="7" l="1"/>
  <c r="T114" i="7"/>
  <c r="AS113" i="7"/>
  <c r="AP113" i="7"/>
  <c r="AK113" i="7"/>
  <c r="AL113" i="7" s="1"/>
  <c r="AK104" i="3"/>
  <c r="AL104" i="3" s="1"/>
  <c r="T105" i="3"/>
  <c r="Y114" i="7" l="1"/>
  <c r="Z114" i="7" s="1"/>
  <c r="AA114" i="7"/>
  <c r="AC114" i="7" s="1"/>
  <c r="V114" i="7"/>
  <c r="X114" i="7" s="1"/>
  <c r="AE114" i="7"/>
  <c r="AD114" i="7"/>
  <c r="AH114" i="7" s="1"/>
  <c r="R115" i="7" s="1"/>
  <c r="Y105" i="3"/>
  <c r="Z105" i="3" s="1"/>
  <c r="AA105" i="3"/>
  <c r="AC105" i="3" s="1"/>
  <c r="V105" i="3"/>
  <c r="X105" i="3" s="1"/>
  <c r="AQ114" i="7" l="1"/>
  <c r="AG114" i="7"/>
  <c r="AI114" i="7" s="1"/>
  <c r="AF114" i="7"/>
  <c r="AD105" i="3"/>
  <c r="AE105" i="3"/>
  <c r="S115" i="7" l="1"/>
  <c r="AJ114" i="7"/>
  <c r="AR114" i="7"/>
  <c r="AM114" i="7"/>
  <c r="AG105" i="3"/>
  <c r="AF105" i="3"/>
  <c r="AH105" i="3"/>
  <c r="AI105" i="3"/>
  <c r="U115" i="7" l="1"/>
  <c r="T115" i="7"/>
  <c r="AS114" i="7"/>
  <c r="AP114" i="7"/>
  <c r="AK114" i="7"/>
  <c r="AL114" i="7" s="1"/>
  <c r="AO105" i="3"/>
  <c r="AJ105" i="3"/>
  <c r="S106" i="3"/>
  <c r="U106" i="3" s="1"/>
  <c r="AN105" i="3"/>
  <c r="AM105" i="3"/>
  <c r="AP105" i="3" s="1"/>
  <c r="R106" i="3"/>
  <c r="T106" i="3" s="1"/>
  <c r="Y106" i="3" s="1"/>
  <c r="Z106" i="3" s="1"/>
  <c r="Y115" i="7" l="1"/>
  <c r="Z115" i="7" s="1"/>
  <c r="AA115" i="7"/>
  <c r="AC115" i="7" s="1"/>
  <c r="V115" i="7"/>
  <c r="X115" i="7" s="1"/>
  <c r="AD115" i="7"/>
  <c r="AE115" i="7"/>
  <c r="V106" i="3"/>
  <c r="X106" i="3" s="1"/>
  <c r="AA106" i="3"/>
  <c r="AC106" i="3" s="1"/>
  <c r="AK105" i="3"/>
  <c r="AL105" i="3" s="1"/>
  <c r="AH115" i="7" l="1"/>
  <c r="R116" i="7" s="1"/>
  <c r="AG115" i="7"/>
  <c r="AI115" i="7" s="1"/>
  <c r="AF115" i="7"/>
  <c r="AQ115" i="7"/>
  <c r="AD106" i="3"/>
  <c r="AE106" i="3"/>
  <c r="AM115" i="7" l="1"/>
  <c r="S116" i="7"/>
  <c r="AS115" i="7"/>
  <c r="AP115" i="7"/>
  <c r="AR115" i="7"/>
  <c r="AJ115" i="7"/>
  <c r="AK115" i="7" s="1"/>
  <c r="AL115" i="7" s="1"/>
  <c r="AG106" i="3"/>
  <c r="AF106" i="3"/>
  <c r="AI106" i="3"/>
  <c r="AH106" i="3"/>
  <c r="U116" i="7" l="1"/>
  <c r="T116" i="7"/>
  <c r="AN106" i="3"/>
  <c r="AM106" i="3"/>
  <c r="AP106" i="3" s="1"/>
  <c r="R107" i="3"/>
  <c r="AJ106" i="3"/>
  <c r="AO106" i="3"/>
  <c r="S107" i="3"/>
  <c r="U107" i="3" s="1"/>
  <c r="Y116" i="7" l="1"/>
  <c r="Z116" i="7" s="1"/>
  <c r="AA116" i="7"/>
  <c r="AC116" i="7" s="1"/>
  <c r="V116" i="7"/>
  <c r="X116" i="7" s="1"/>
  <c r="AK106" i="3"/>
  <c r="AL106" i="3" s="1"/>
  <c r="T107" i="3"/>
  <c r="V107" i="3" s="1"/>
  <c r="X107" i="3" s="1"/>
  <c r="AE116" i="7" l="1"/>
  <c r="AD116" i="7"/>
  <c r="AH116" i="7" s="1"/>
  <c r="R117" i="7" s="1"/>
  <c r="Y107" i="3"/>
  <c r="Z107" i="3" s="1"/>
  <c r="AA107" i="3"/>
  <c r="AC107" i="3" s="1"/>
  <c r="AQ116" i="7" l="1"/>
  <c r="AG116" i="7"/>
  <c r="AI116" i="7" s="1"/>
  <c r="AF116" i="7"/>
  <c r="AD107" i="3"/>
  <c r="AE107" i="3"/>
  <c r="S117" i="7" l="1"/>
  <c r="AJ116" i="7"/>
  <c r="AR116" i="7"/>
  <c r="AM116" i="7"/>
  <c r="AG107" i="3"/>
  <c r="AI107" i="3" s="1"/>
  <c r="AF107" i="3"/>
  <c r="AH107" i="3"/>
  <c r="U117" i="7" l="1"/>
  <c r="T117" i="7"/>
  <c r="AS116" i="7"/>
  <c r="AP116" i="7"/>
  <c r="AK116" i="7"/>
  <c r="AL116" i="7" s="1"/>
  <c r="AN107" i="3"/>
  <c r="AM107" i="3"/>
  <c r="AP107" i="3" s="1"/>
  <c r="R108" i="3"/>
  <c r="AO107" i="3"/>
  <c r="AJ107" i="3"/>
  <c r="AK107" i="3" s="1"/>
  <c r="AL107" i="3" s="1"/>
  <c r="S108" i="3"/>
  <c r="U108" i="3" s="1"/>
  <c r="Y117" i="7" l="1"/>
  <c r="Z117" i="7" s="1"/>
  <c r="AA117" i="7"/>
  <c r="AC117" i="7" s="1"/>
  <c r="V117" i="7"/>
  <c r="X117" i="7" s="1"/>
  <c r="T108" i="3"/>
  <c r="AE117" i="7" l="1"/>
  <c r="AD117" i="7"/>
  <c r="AH117" i="7" s="1"/>
  <c r="R118" i="7" s="1"/>
  <c r="Y108" i="3"/>
  <c r="Z108" i="3" s="1"/>
  <c r="AA108" i="3"/>
  <c r="AC108" i="3" s="1"/>
  <c r="V108" i="3"/>
  <c r="X108" i="3" s="1"/>
  <c r="AQ117" i="7" l="1"/>
  <c r="AG117" i="7"/>
  <c r="AI117" i="7" s="1"/>
  <c r="AF117" i="7"/>
  <c r="AD108" i="3"/>
  <c r="AE108" i="3"/>
  <c r="S118" i="7" l="1"/>
  <c r="AR117" i="7"/>
  <c r="AJ117" i="7"/>
  <c r="AM117" i="7"/>
  <c r="AG108" i="3"/>
  <c r="AF108" i="3"/>
  <c r="AI108" i="3"/>
  <c r="AH108" i="3"/>
  <c r="U118" i="7" l="1"/>
  <c r="T118" i="7"/>
  <c r="AS117" i="7"/>
  <c r="AP117" i="7"/>
  <c r="AK117" i="7"/>
  <c r="AL117" i="7" s="1"/>
  <c r="AN108" i="3"/>
  <c r="AM108" i="3"/>
  <c r="AP108" i="3" s="1"/>
  <c r="AR109" i="3"/>
  <c r="R109" i="3"/>
  <c r="AJ108" i="3"/>
  <c r="AO108" i="3"/>
  <c r="AS109" i="3"/>
  <c r="S109" i="3"/>
  <c r="U109" i="3" s="1"/>
  <c r="Y118" i="7" l="1"/>
  <c r="Z118" i="7" s="1"/>
  <c r="AA118" i="7"/>
  <c r="AC118" i="7" s="1"/>
  <c r="AE118" i="7" s="1"/>
  <c r="V118" i="7"/>
  <c r="X118" i="7" s="1"/>
  <c r="AD118" i="7"/>
  <c r="AH118" i="7" s="1"/>
  <c r="R119" i="7" s="1"/>
  <c r="AK108" i="3"/>
  <c r="AL108" i="3" s="1"/>
  <c r="AT109" i="3"/>
  <c r="AU109" i="3"/>
  <c r="AX109" i="3" s="1"/>
  <c r="T109" i="3"/>
  <c r="AW109" i="3"/>
  <c r="AQ118" i="7" l="1"/>
  <c r="AG118" i="7"/>
  <c r="AI118" i="7" s="1"/>
  <c r="AF118" i="7"/>
  <c r="AY109" i="3"/>
  <c r="AE109" i="3"/>
  <c r="Y109" i="3"/>
  <c r="Z109" i="3" s="1"/>
  <c r="AA109" i="3"/>
  <c r="AC109" i="3" s="1"/>
  <c r="AD109" i="3" s="1"/>
  <c r="V109" i="3"/>
  <c r="X109" i="3" s="1"/>
  <c r="S119" i="7" l="1"/>
  <c r="AJ118" i="7"/>
  <c r="AR118" i="7"/>
  <c r="AM118" i="7"/>
  <c r="AG109" i="3"/>
  <c r="AI109" i="3" s="1"/>
  <c r="AF109" i="3"/>
  <c r="AH109" i="3"/>
  <c r="U119" i="7" l="1"/>
  <c r="T119" i="7"/>
  <c r="AS118" i="7"/>
  <c r="AP118" i="7"/>
  <c r="AK118" i="7"/>
  <c r="AL118" i="7" s="1"/>
  <c r="AN109" i="3"/>
  <c r="AM109" i="3"/>
  <c r="AP109" i="3" s="1"/>
  <c r="R110" i="3"/>
  <c r="AO109" i="3"/>
  <c r="AJ109" i="3"/>
  <c r="S110" i="3"/>
  <c r="U110" i="3" s="1"/>
  <c r="Y119" i="7" l="1"/>
  <c r="Z119" i="7" s="1"/>
  <c r="AA119" i="7"/>
  <c r="AC119" i="7" s="1"/>
  <c r="V119" i="7"/>
  <c r="X119" i="7" s="1"/>
  <c r="AD119" i="7"/>
  <c r="AE119" i="7"/>
  <c r="AK109" i="3"/>
  <c r="AL109" i="3" s="1"/>
  <c r="T110" i="3"/>
  <c r="V110" i="3" s="1"/>
  <c r="X110" i="3" s="1"/>
  <c r="AH119" i="7" l="1"/>
  <c r="R120" i="7" s="1"/>
  <c r="AG119" i="7"/>
  <c r="AI119" i="7" s="1"/>
  <c r="AF119" i="7"/>
  <c r="AQ119" i="7"/>
  <c r="AM119" i="7"/>
  <c r="Y110" i="3"/>
  <c r="Z110" i="3" s="1"/>
  <c r="AA110" i="3"/>
  <c r="AC110" i="3" s="1"/>
  <c r="S120" i="7" l="1"/>
  <c r="AS119" i="7"/>
  <c r="AP119" i="7"/>
  <c r="AJ119" i="7"/>
  <c r="AK119" i="7" s="1"/>
  <c r="AL119" i="7" s="1"/>
  <c r="AR119" i="7"/>
  <c r="AD110" i="3"/>
  <c r="AE110" i="3"/>
  <c r="U120" i="7" l="1"/>
  <c r="T120" i="7"/>
  <c r="AG110" i="3"/>
  <c r="AF110" i="3"/>
  <c r="AI110" i="3"/>
  <c r="AH110" i="3"/>
  <c r="Y120" i="7" l="1"/>
  <c r="Z120" i="7" s="1"/>
  <c r="AA120" i="7"/>
  <c r="AC120" i="7" s="1"/>
  <c r="V120" i="7"/>
  <c r="X120" i="7" s="1"/>
  <c r="AN110" i="3"/>
  <c r="AM110" i="3"/>
  <c r="AP110" i="3" s="1"/>
  <c r="R111" i="3"/>
  <c r="AO110" i="3"/>
  <c r="AJ110" i="3"/>
  <c r="AK110" i="3" s="1"/>
  <c r="AL110" i="3" s="1"/>
  <c r="S111" i="3"/>
  <c r="U111" i="3" s="1"/>
  <c r="AE120" i="7" l="1"/>
  <c r="AD120" i="7"/>
  <c r="AH120" i="7" s="1"/>
  <c r="R121" i="7" s="1"/>
  <c r="T111" i="3"/>
  <c r="AQ120" i="7" l="1"/>
  <c r="AG120" i="7"/>
  <c r="AI120" i="7" s="1"/>
  <c r="AF120" i="7"/>
  <c r="Y111" i="3"/>
  <c r="Z111" i="3" s="1"/>
  <c r="AA111" i="3"/>
  <c r="AC111" i="3" s="1"/>
  <c r="V111" i="3"/>
  <c r="X111" i="3" s="1"/>
  <c r="S121" i="7" l="1"/>
  <c r="AR120" i="7"/>
  <c r="AJ120" i="7"/>
  <c r="AM120" i="7"/>
  <c r="AD111" i="3"/>
  <c r="AE111" i="3"/>
  <c r="U121" i="7" l="1"/>
  <c r="T121" i="7"/>
  <c r="AS120" i="7"/>
  <c r="AP120" i="7"/>
  <c r="AK120" i="7"/>
  <c r="AL120" i="7" s="1"/>
  <c r="AG111" i="3"/>
  <c r="AF111" i="3"/>
  <c r="AI111" i="3"/>
  <c r="AH111" i="3"/>
  <c r="Y121" i="7" l="1"/>
  <c r="Z121" i="7" s="1"/>
  <c r="AA121" i="7"/>
  <c r="AC121" i="7" s="1"/>
  <c r="V121" i="7"/>
  <c r="X121" i="7" s="1"/>
  <c r="AN111" i="3"/>
  <c r="AM111" i="3"/>
  <c r="AP111" i="3" s="1"/>
  <c r="R112" i="3"/>
  <c r="AJ111" i="3"/>
  <c r="AO111" i="3"/>
  <c r="S112" i="3"/>
  <c r="U112" i="3" s="1"/>
  <c r="AE121" i="7" l="1"/>
  <c r="AD121" i="7"/>
  <c r="AH121" i="7" s="1"/>
  <c r="R122" i="7" s="1"/>
  <c r="AK111" i="3"/>
  <c r="AL111" i="3" s="1"/>
  <c r="T112" i="3"/>
  <c r="AQ121" i="7" l="1"/>
  <c r="AG121" i="7"/>
  <c r="AI121" i="7" s="1"/>
  <c r="AF121" i="7"/>
  <c r="Y112" i="3"/>
  <c r="Z112" i="3" s="1"/>
  <c r="AA112" i="3"/>
  <c r="AC112" i="3" s="1"/>
  <c r="V112" i="3"/>
  <c r="X112" i="3" s="1"/>
  <c r="S122" i="7" l="1"/>
  <c r="AJ121" i="7"/>
  <c r="AR121" i="7"/>
  <c r="AM121" i="7"/>
  <c r="AD112" i="3"/>
  <c r="AE112" i="3"/>
  <c r="U122" i="7" l="1"/>
  <c r="T122" i="7"/>
  <c r="AS121" i="7"/>
  <c r="AP121" i="7"/>
  <c r="AK121" i="7"/>
  <c r="AL121" i="7" s="1"/>
  <c r="AG112" i="3"/>
  <c r="AF112" i="3"/>
  <c r="AI112" i="3"/>
  <c r="AH112" i="3"/>
  <c r="Y122" i="7" l="1"/>
  <c r="Z122" i="7" s="1"/>
  <c r="AA122" i="7"/>
  <c r="AC122" i="7" s="1"/>
  <c r="V122" i="7"/>
  <c r="X122" i="7" s="1"/>
  <c r="AD122" i="7"/>
  <c r="AE122" i="7"/>
  <c r="AN112" i="3"/>
  <c r="AM112" i="3"/>
  <c r="AP112" i="3" s="1"/>
  <c r="R113" i="3"/>
  <c r="AO112" i="3"/>
  <c r="AJ112" i="3"/>
  <c r="S113" i="3"/>
  <c r="U113" i="3" s="1"/>
  <c r="AG122" i="7" l="1"/>
  <c r="AF122" i="7"/>
  <c r="AI122" i="7"/>
  <c r="AH122" i="7"/>
  <c r="R123" i="7" s="1"/>
  <c r="AK112" i="3"/>
  <c r="AL112" i="3" s="1"/>
  <c r="T113" i="3"/>
  <c r="S123" i="7" l="1"/>
  <c r="U123" i="7" s="1"/>
  <c r="AM122" i="7"/>
  <c r="AQ122" i="7"/>
  <c r="AJ122" i="7"/>
  <c r="AK122" i="7" s="1"/>
  <c r="AL122" i="7" s="1"/>
  <c r="AR122" i="7"/>
  <c r="Y113" i="3"/>
  <c r="Z113" i="3" s="1"/>
  <c r="AA113" i="3"/>
  <c r="AC113" i="3" s="1"/>
  <c r="V113" i="3"/>
  <c r="X113" i="3" s="1"/>
  <c r="T123" i="7" l="1"/>
  <c r="AS122" i="7"/>
  <c r="AP122" i="7"/>
  <c r="AD113" i="3"/>
  <c r="AE113" i="3"/>
  <c r="Y123" i="7" l="1"/>
  <c r="Z123" i="7" s="1"/>
  <c r="AA123" i="7"/>
  <c r="AC123" i="7" s="1"/>
  <c r="V123" i="7"/>
  <c r="X123" i="7" s="1"/>
  <c r="AG113" i="3"/>
  <c r="AI113" i="3" s="1"/>
  <c r="AF113" i="3"/>
  <c r="AH113" i="3"/>
  <c r="AD123" i="7" l="1"/>
  <c r="AE123" i="7"/>
  <c r="AN113" i="3"/>
  <c r="AM113" i="3"/>
  <c r="AP113" i="3" s="1"/>
  <c r="R114" i="3"/>
  <c r="AJ113" i="3"/>
  <c r="AK113" i="3" s="1"/>
  <c r="AL113" i="3" s="1"/>
  <c r="AO113" i="3"/>
  <c r="S114" i="3"/>
  <c r="U114" i="3" s="1"/>
  <c r="AH123" i="7" l="1"/>
  <c r="R124" i="7" s="1"/>
  <c r="AG123" i="7"/>
  <c r="AI123" i="7" s="1"/>
  <c r="AF123" i="7"/>
  <c r="T114" i="3"/>
  <c r="V114" i="3"/>
  <c r="X114" i="3" s="1"/>
  <c r="AQ123" i="7" l="1"/>
  <c r="AM123" i="7"/>
  <c r="S124" i="7"/>
  <c r="U124" i="7" s="1"/>
  <c r="T124" i="7"/>
  <c r="Y124" i="7" s="1"/>
  <c r="Z124" i="7" s="1"/>
  <c r="AS123" i="7"/>
  <c r="AP123" i="7"/>
  <c r="AR123" i="7"/>
  <c r="AJ123" i="7"/>
  <c r="AK123" i="7" s="1"/>
  <c r="AL123" i="7" s="1"/>
  <c r="Y114" i="3"/>
  <c r="Z114" i="3" s="1"/>
  <c r="AA114" i="3"/>
  <c r="AC114" i="3" s="1"/>
  <c r="V124" i="7" l="1"/>
  <c r="X124" i="7" s="1"/>
  <c r="AA124" i="7"/>
  <c r="AC124" i="7" s="1"/>
  <c r="AD114" i="3"/>
  <c r="AE114" i="3"/>
  <c r="AG114" i="3" l="1"/>
  <c r="AF114" i="3"/>
  <c r="AH114" i="3"/>
  <c r="AI114" i="3"/>
  <c r="AE124" i="7" l="1"/>
  <c r="AD124" i="7"/>
  <c r="AH124" i="7" s="1"/>
  <c r="R125" i="7" s="1"/>
  <c r="AO114" i="3"/>
  <c r="AJ114" i="3"/>
  <c r="S115" i="3"/>
  <c r="U115" i="3" s="1"/>
  <c r="AN114" i="3"/>
  <c r="AM114" i="3"/>
  <c r="AP114" i="3" s="1"/>
  <c r="R115" i="3"/>
  <c r="T115" i="3" s="1"/>
  <c r="Y115" i="3" s="1"/>
  <c r="Z115" i="3" s="1"/>
  <c r="AQ124" i="7" l="1"/>
  <c r="AG124" i="7"/>
  <c r="AI124" i="7" s="1"/>
  <c r="AF124" i="7"/>
  <c r="AA115" i="3"/>
  <c r="AC115" i="3" s="1"/>
  <c r="V115" i="3"/>
  <c r="X115" i="3" s="1"/>
  <c r="AK114" i="3"/>
  <c r="AL114" i="3" s="1"/>
  <c r="S125" i="7" l="1"/>
  <c r="AR124" i="7"/>
  <c r="AJ124" i="7"/>
  <c r="AM124" i="7"/>
  <c r="AD115" i="3"/>
  <c r="AE115" i="3"/>
  <c r="U125" i="7" l="1"/>
  <c r="T125" i="7"/>
  <c r="AS124" i="7"/>
  <c r="AP124" i="7"/>
  <c r="AK124" i="7"/>
  <c r="AL124" i="7" s="1"/>
  <c r="AG115" i="3"/>
  <c r="AF115" i="3"/>
  <c r="AI115" i="3"/>
  <c r="AH115" i="3"/>
  <c r="Y125" i="7" l="1"/>
  <c r="Z125" i="7" s="1"/>
  <c r="AA125" i="7"/>
  <c r="AC125" i="7" s="1"/>
  <c r="AE125" i="7" s="1"/>
  <c r="V125" i="7"/>
  <c r="X125" i="7" s="1"/>
  <c r="AD125" i="7"/>
  <c r="AN115" i="3"/>
  <c r="AM115" i="3"/>
  <c r="AP115" i="3" s="1"/>
  <c r="R116" i="3"/>
  <c r="AJ115" i="3"/>
  <c r="AO115" i="3"/>
  <c r="S116" i="3"/>
  <c r="U116" i="3" s="1"/>
  <c r="AH125" i="7" l="1"/>
  <c r="R126" i="7" s="1"/>
  <c r="AQ125" i="7"/>
  <c r="AG125" i="7"/>
  <c r="AI125" i="7" s="1"/>
  <c r="AF125" i="7"/>
  <c r="AK115" i="3"/>
  <c r="AL115" i="3" s="1"/>
  <c r="T116" i="3"/>
  <c r="V116" i="3" s="1"/>
  <c r="X116" i="3" s="1"/>
  <c r="AM125" i="7" l="1"/>
  <c r="S126" i="7"/>
  <c r="U126" i="7" s="1"/>
  <c r="T126" i="7"/>
  <c r="Y126" i="7" s="1"/>
  <c r="Z126" i="7" s="1"/>
  <c r="AS125" i="7"/>
  <c r="AP125" i="7"/>
  <c r="AR125" i="7"/>
  <c r="AJ125" i="7"/>
  <c r="AK125" i="7" s="1"/>
  <c r="AL125" i="7" s="1"/>
  <c r="Y116" i="3"/>
  <c r="Z116" i="3" s="1"/>
  <c r="AA116" i="3"/>
  <c r="AC116" i="3" s="1"/>
  <c r="AA126" i="7" l="1"/>
  <c r="AC126" i="7" s="1"/>
  <c r="V126" i="7"/>
  <c r="X126" i="7" s="1"/>
  <c r="AD116" i="3"/>
  <c r="AE116" i="3"/>
  <c r="AE126" i="7" l="1"/>
  <c r="AD126" i="7"/>
  <c r="AH126" i="7" s="1"/>
  <c r="R127" i="7" s="1"/>
  <c r="AG116" i="3"/>
  <c r="AF116" i="3"/>
  <c r="AI116" i="3"/>
  <c r="AH116" i="3"/>
  <c r="AQ126" i="7" l="1"/>
  <c r="AG126" i="7"/>
  <c r="AI126" i="7" s="1"/>
  <c r="AF126" i="7"/>
  <c r="AN116" i="3"/>
  <c r="AM116" i="3"/>
  <c r="AP116" i="3" s="1"/>
  <c r="R117" i="3"/>
  <c r="AO116" i="3"/>
  <c r="AJ116" i="3"/>
  <c r="AK116" i="3" s="1"/>
  <c r="AL116" i="3" s="1"/>
  <c r="S117" i="3"/>
  <c r="U117" i="3" s="1"/>
  <c r="S127" i="7" l="1"/>
  <c r="AR126" i="7"/>
  <c r="AJ126" i="7"/>
  <c r="AM126" i="7"/>
  <c r="T117" i="3"/>
  <c r="V117" i="3" s="1"/>
  <c r="X117" i="3" s="1"/>
  <c r="U127" i="7" l="1"/>
  <c r="T127" i="7"/>
  <c r="AS126" i="7"/>
  <c r="AP126" i="7"/>
  <c r="AK126" i="7"/>
  <c r="AL126" i="7" s="1"/>
  <c r="Y117" i="3"/>
  <c r="Z117" i="3" s="1"/>
  <c r="AA117" i="3"/>
  <c r="AC117" i="3" s="1"/>
  <c r="Y127" i="7" l="1"/>
  <c r="Z127" i="7" s="1"/>
  <c r="AA127" i="7"/>
  <c r="AC127" i="7" s="1"/>
  <c r="V127" i="7"/>
  <c r="X127" i="7" s="1"/>
  <c r="AE127" i="7"/>
  <c r="AD127" i="7"/>
  <c r="AH127" i="7" s="1"/>
  <c r="R128" i="7" s="1"/>
  <c r="AD117" i="3"/>
  <c r="AE117" i="3"/>
  <c r="AQ127" i="7" l="1"/>
  <c r="AG127" i="7"/>
  <c r="AI127" i="7" s="1"/>
  <c r="AF127" i="7"/>
  <c r="AG117" i="3"/>
  <c r="AF117" i="3"/>
  <c r="AI117" i="3"/>
  <c r="AH117" i="3"/>
  <c r="S128" i="7" l="1"/>
  <c r="AJ127" i="7"/>
  <c r="AR127" i="7"/>
  <c r="AM127" i="7"/>
  <c r="AN117" i="3"/>
  <c r="AM117" i="3"/>
  <c r="AP117" i="3" s="1"/>
  <c r="R118" i="3"/>
  <c r="AJ117" i="3"/>
  <c r="AO117" i="3"/>
  <c r="S118" i="3"/>
  <c r="U118" i="3" s="1"/>
  <c r="U128" i="7" l="1"/>
  <c r="T128" i="7"/>
  <c r="AS127" i="7"/>
  <c r="AP127" i="7"/>
  <c r="AK127" i="7"/>
  <c r="AL127" i="7" s="1"/>
  <c r="AK117" i="3"/>
  <c r="AL117" i="3" s="1"/>
  <c r="T118" i="3"/>
  <c r="V118" i="3"/>
  <c r="X118" i="3" s="1"/>
  <c r="Y128" i="7" l="1"/>
  <c r="Z128" i="7" s="1"/>
  <c r="AA128" i="7"/>
  <c r="AC128" i="7" s="1"/>
  <c r="AE128" i="7" s="1"/>
  <c r="V128" i="7"/>
  <c r="X128" i="7" s="1"/>
  <c r="AD128" i="7"/>
  <c r="AH128" i="7" s="1"/>
  <c r="R129" i="7" s="1"/>
  <c r="Y118" i="3"/>
  <c r="Z118" i="3" s="1"/>
  <c r="AA118" i="3"/>
  <c r="AC118" i="3" s="1"/>
  <c r="AQ128" i="7" l="1"/>
  <c r="AU129" i="7"/>
  <c r="AG128" i="7"/>
  <c r="AI128" i="7" s="1"/>
  <c r="AF128" i="7"/>
  <c r="AD118" i="3"/>
  <c r="AE118" i="3"/>
  <c r="S129" i="7" l="1"/>
  <c r="AV129" i="7"/>
  <c r="AR128" i="7"/>
  <c r="AJ128" i="7"/>
  <c r="AM128" i="7"/>
  <c r="AZ129" i="7"/>
  <c r="AW129" i="7"/>
  <c r="AG118" i="3"/>
  <c r="AI118" i="3" s="1"/>
  <c r="AF118" i="3"/>
  <c r="AH118" i="3"/>
  <c r="U129" i="7" l="1"/>
  <c r="T129" i="7"/>
  <c r="AE129" i="7"/>
  <c r="AG129" i="7" s="1"/>
  <c r="AI129" i="7" s="1"/>
  <c r="BB129" i="7"/>
  <c r="AS128" i="7"/>
  <c r="AP128" i="7"/>
  <c r="AF129" i="7"/>
  <c r="AK128" i="7"/>
  <c r="AL128" i="7" s="1"/>
  <c r="AN118" i="3"/>
  <c r="AM118" i="3"/>
  <c r="AP118" i="3" s="1"/>
  <c r="R119" i="3"/>
  <c r="AO118" i="3"/>
  <c r="AJ118" i="3"/>
  <c r="S119" i="3"/>
  <c r="U119" i="3" s="1"/>
  <c r="S130" i="7" l="1"/>
  <c r="U130" i="7" s="1"/>
  <c r="Y129" i="7"/>
  <c r="Z129" i="7" s="1"/>
  <c r="AA129" i="7"/>
  <c r="AC129" i="7" s="1"/>
  <c r="AD129" i="7" s="1"/>
  <c r="V129" i="7"/>
  <c r="X129" i="7" s="1"/>
  <c r="AH129" i="7"/>
  <c r="R130" i="7" s="1"/>
  <c r="T130" i="7" s="1"/>
  <c r="Y130" i="7" s="1"/>
  <c r="Z130" i="7" s="1"/>
  <c r="AR129" i="7"/>
  <c r="AJ129" i="7"/>
  <c r="AV130" i="7"/>
  <c r="AK118" i="3"/>
  <c r="AL118" i="3" s="1"/>
  <c r="T119" i="3"/>
  <c r="AQ129" i="7" l="1"/>
  <c r="AU130" i="7"/>
  <c r="AW130" i="7" s="1"/>
  <c r="AA130" i="7"/>
  <c r="AC130" i="7" s="1"/>
  <c r="AD130" i="7" s="1"/>
  <c r="AM129" i="7"/>
  <c r="AK129" i="7" s="1"/>
  <c r="AL129" i="7" s="1"/>
  <c r="V130" i="7"/>
  <c r="X130" i="7" s="1"/>
  <c r="AS129" i="7"/>
  <c r="AP129" i="7"/>
  <c r="AX130" i="7"/>
  <c r="AZ130" i="7" s="1"/>
  <c r="Y119" i="3"/>
  <c r="Z119" i="3" s="1"/>
  <c r="AA119" i="3"/>
  <c r="AC119" i="3" s="1"/>
  <c r="V119" i="3"/>
  <c r="X119" i="3" s="1"/>
  <c r="AE130" i="7" l="1"/>
  <c r="AH130" i="7" s="1"/>
  <c r="R131" i="7" s="1"/>
  <c r="BA130" i="7"/>
  <c r="BB130" i="7" s="1"/>
  <c r="AD119" i="3"/>
  <c r="AE119" i="3"/>
  <c r="AQ130" i="7" l="1"/>
  <c r="AG130" i="7"/>
  <c r="AI130" i="7" s="1"/>
  <c r="AF130" i="7"/>
  <c r="AG119" i="3"/>
  <c r="AF119" i="3"/>
  <c r="AI119" i="3"/>
  <c r="AH119" i="3"/>
  <c r="S131" i="7" l="1"/>
  <c r="AM130" i="7"/>
  <c r="AJ130" i="7"/>
  <c r="AK130" i="7" s="1"/>
  <c r="AL130" i="7" s="1"/>
  <c r="AR130" i="7"/>
  <c r="AN119" i="3"/>
  <c r="AM119" i="3"/>
  <c r="AP119" i="3" s="1"/>
  <c r="R120" i="3"/>
  <c r="AJ119" i="3"/>
  <c r="AK119" i="3" s="1"/>
  <c r="AL119" i="3" s="1"/>
  <c r="AO119" i="3"/>
  <c r="S120" i="3"/>
  <c r="U120" i="3" s="1"/>
  <c r="U131" i="7" l="1"/>
  <c r="T131" i="7"/>
  <c r="AS130" i="7"/>
  <c r="AP130" i="7"/>
  <c r="T120" i="3"/>
  <c r="Y131" i="7" l="1"/>
  <c r="Z131" i="7" s="1"/>
  <c r="AA131" i="7"/>
  <c r="AC131" i="7" s="1"/>
  <c r="V131" i="7"/>
  <c r="X131" i="7" s="1"/>
  <c r="AE131" i="7"/>
  <c r="AD131" i="7"/>
  <c r="Y120" i="3"/>
  <c r="Z120" i="3" s="1"/>
  <c r="AA120" i="3"/>
  <c r="AC120" i="3" s="1"/>
  <c r="V120" i="3"/>
  <c r="X120" i="3" s="1"/>
  <c r="AH131" i="7" l="1"/>
  <c r="R132" i="7" s="1"/>
  <c r="AG131" i="7"/>
  <c r="AI131" i="7" s="1"/>
  <c r="AF131" i="7"/>
  <c r="AD120" i="3"/>
  <c r="AE120" i="3"/>
  <c r="S132" i="7" l="1"/>
  <c r="U132" i="7" s="1"/>
  <c r="T132" i="7"/>
  <c r="Y132" i="7" s="1"/>
  <c r="Z132" i="7" s="1"/>
  <c r="AR131" i="7"/>
  <c r="AJ131" i="7"/>
  <c r="AM131" i="7"/>
  <c r="AQ131" i="7"/>
  <c r="AG120" i="3"/>
  <c r="AF120" i="3"/>
  <c r="AI120" i="3"/>
  <c r="AH120" i="3"/>
  <c r="AA132" i="7" l="1"/>
  <c r="AC132" i="7" s="1"/>
  <c r="V132" i="7"/>
  <c r="X132" i="7" s="1"/>
  <c r="AS131" i="7"/>
  <c r="AP131" i="7"/>
  <c r="AK131" i="7"/>
  <c r="AL131" i="7" s="1"/>
  <c r="AN120" i="3"/>
  <c r="AM120" i="3"/>
  <c r="AP120" i="3" s="1"/>
  <c r="R121" i="3"/>
  <c r="AO120" i="3"/>
  <c r="AJ120" i="3"/>
  <c r="S121" i="3"/>
  <c r="U121" i="3" s="1"/>
  <c r="AD132" i="7" l="1"/>
  <c r="AE132" i="7"/>
  <c r="AK120" i="3"/>
  <c r="AL120" i="3" s="1"/>
  <c r="T121" i="3"/>
  <c r="V121" i="3" s="1"/>
  <c r="X121" i="3" s="1"/>
  <c r="AH132" i="7" l="1"/>
  <c r="R133" i="7" s="1"/>
  <c r="AG132" i="7"/>
  <c r="AI132" i="7" s="1"/>
  <c r="AF132" i="7"/>
  <c r="AQ132" i="7"/>
  <c r="Y121" i="3"/>
  <c r="Z121" i="3" s="1"/>
  <c r="AA121" i="3"/>
  <c r="AC121" i="3" s="1"/>
  <c r="AM132" i="7" l="1"/>
  <c r="S133" i="7"/>
  <c r="U133" i="7" s="1"/>
  <c r="T133" i="7"/>
  <c r="Y133" i="7" s="1"/>
  <c r="Z133" i="7" s="1"/>
  <c r="AS132" i="7"/>
  <c r="AP132" i="7"/>
  <c r="AR132" i="7"/>
  <c r="AJ132" i="7"/>
  <c r="AK132" i="7" s="1"/>
  <c r="AL132" i="7" s="1"/>
  <c r="AD121" i="3"/>
  <c r="AE121" i="3"/>
  <c r="AA133" i="7" l="1"/>
  <c r="AC133" i="7" s="1"/>
  <c r="V133" i="7"/>
  <c r="X133" i="7" s="1"/>
  <c r="AG121" i="3"/>
  <c r="AF121" i="3"/>
  <c r="AI121" i="3"/>
  <c r="AH121" i="3"/>
  <c r="AN121" i="3" l="1"/>
  <c r="AM121" i="3"/>
  <c r="AP121" i="3" s="1"/>
  <c r="R122" i="3"/>
  <c r="AJ121" i="3"/>
  <c r="AO121" i="3"/>
  <c r="S122" i="3"/>
  <c r="U122" i="3" s="1"/>
  <c r="AD133" i="7" l="1"/>
  <c r="AE133" i="7"/>
  <c r="AK121" i="3"/>
  <c r="AL121" i="3" s="1"/>
  <c r="T122" i="3"/>
  <c r="V122" i="3" s="1"/>
  <c r="X122" i="3" s="1"/>
  <c r="AG133" i="7" l="1"/>
  <c r="AF133" i="7"/>
  <c r="AI133" i="7"/>
  <c r="AH133" i="7"/>
  <c r="R134" i="7" s="1"/>
  <c r="Y122" i="3"/>
  <c r="Z122" i="3" s="1"/>
  <c r="AA122" i="3"/>
  <c r="AC122" i="3" s="1"/>
  <c r="S134" i="7" l="1"/>
  <c r="U134" i="7" s="1"/>
  <c r="AQ133" i="7"/>
  <c r="AM133" i="7"/>
  <c r="AR133" i="7"/>
  <c r="AJ133" i="7"/>
  <c r="AK133" i="7" s="1"/>
  <c r="AL133" i="7" s="1"/>
  <c r="AD122" i="3"/>
  <c r="AE122" i="3"/>
  <c r="T134" i="7" l="1"/>
  <c r="AS133" i="7"/>
  <c r="AP133" i="7"/>
  <c r="AG122" i="3"/>
  <c r="AI122" i="3" s="1"/>
  <c r="AF122" i="3"/>
  <c r="AH122" i="3"/>
  <c r="Y134" i="7" l="1"/>
  <c r="Z134" i="7" s="1"/>
  <c r="AA134" i="7"/>
  <c r="AC134" i="7" s="1"/>
  <c r="V134" i="7"/>
  <c r="X134" i="7" s="1"/>
  <c r="AO122" i="3"/>
  <c r="AJ122" i="3"/>
  <c r="S123" i="3"/>
  <c r="U123" i="3" s="1"/>
  <c r="AN122" i="3"/>
  <c r="AM122" i="3"/>
  <c r="AP122" i="3" s="1"/>
  <c r="R123" i="3"/>
  <c r="AE134" i="7" l="1"/>
  <c r="AD134" i="7"/>
  <c r="AH134" i="7" s="1"/>
  <c r="R135" i="7" s="1"/>
  <c r="T123" i="3"/>
  <c r="Y123" i="3" s="1"/>
  <c r="Z123" i="3" s="1"/>
  <c r="AA123" i="3"/>
  <c r="AC123" i="3" s="1"/>
  <c r="AK122" i="3"/>
  <c r="AL122" i="3" s="1"/>
  <c r="V123" i="3"/>
  <c r="X123" i="3" s="1"/>
  <c r="AQ134" i="7" l="1"/>
  <c r="AG134" i="7"/>
  <c r="AI134" i="7" s="1"/>
  <c r="AF134" i="7"/>
  <c r="AD123" i="3"/>
  <c r="AE123" i="3"/>
  <c r="AM134" i="7" l="1"/>
  <c r="S135" i="7"/>
  <c r="AS134" i="7"/>
  <c r="AP134" i="7"/>
  <c r="AR134" i="7"/>
  <c r="AJ134" i="7"/>
  <c r="AK134" i="7" s="1"/>
  <c r="AL134" i="7" s="1"/>
  <c r="AG123" i="3"/>
  <c r="AI123" i="3" s="1"/>
  <c r="AF123" i="3"/>
  <c r="AH123" i="3"/>
  <c r="U135" i="7" l="1"/>
  <c r="T135" i="7"/>
  <c r="AN123" i="3"/>
  <c r="AM123" i="3"/>
  <c r="AP123" i="3" s="1"/>
  <c r="R124" i="3"/>
  <c r="AJ123" i="3"/>
  <c r="AK123" i="3" s="1"/>
  <c r="AL123" i="3" s="1"/>
  <c r="AO123" i="3"/>
  <c r="S124" i="3"/>
  <c r="U124" i="3" s="1"/>
  <c r="Y135" i="7" l="1"/>
  <c r="Z135" i="7" s="1"/>
  <c r="AA135" i="7"/>
  <c r="AC135" i="7" s="1"/>
  <c r="V135" i="7"/>
  <c r="X135" i="7" s="1"/>
  <c r="AE135" i="7"/>
  <c r="AD135" i="7"/>
  <c r="AH135" i="7" s="1"/>
  <c r="R136" i="7" s="1"/>
  <c r="T124" i="3"/>
  <c r="AQ135" i="7" l="1"/>
  <c r="AG135" i="7"/>
  <c r="AI135" i="7" s="1"/>
  <c r="AF135" i="7"/>
  <c r="Y124" i="3"/>
  <c r="Z124" i="3" s="1"/>
  <c r="AA124" i="3"/>
  <c r="AC124" i="3" s="1"/>
  <c r="V124" i="3"/>
  <c r="X124" i="3" s="1"/>
  <c r="S136" i="7" l="1"/>
  <c r="AR135" i="7"/>
  <c r="AJ135" i="7"/>
  <c r="AM135" i="7"/>
  <c r="AD124" i="3"/>
  <c r="AE124" i="3"/>
  <c r="U136" i="7" l="1"/>
  <c r="T136" i="7"/>
  <c r="AS135" i="7"/>
  <c r="AP135" i="7"/>
  <c r="AK135" i="7"/>
  <c r="AL135" i="7" s="1"/>
  <c r="AG124" i="3"/>
  <c r="AF124" i="3"/>
  <c r="AI124" i="3"/>
  <c r="AH124" i="3"/>
  <c r="Y136" i="7" l="1"/>
  <c r="Z136" i="7" s="1"/>
  <c r="AA136" i="7"/>
  <c r="AC136" i="7" s="1"/>
  <c r="V136" i="7"/>
  <c r="X136" i="7" s="1"/>
  <c r="AE136" i="7"/>
  <c r="AD136" i="7"/>
  <c r="AH136" i="7" s="1"/>
  <c r="R137" i="7" s="1"/>
  <c r="AN124" i="3"/>
  <c r="AM124" i="3"/>
  <c r="AP124" i="3" s="1"/>
  <c r="R125" i="3"/>
  <c r="AO124" i="3"/>
  <c r="AJ124" i="3"/>
  <c r="AK124" i="3" s="1"/>
  <c r="AL124" i="3" s="1"/>
  <c r="S125" i="3"/>
  <c r="U125" i="3" s="1"/>
  <c r="AQ136" i="7" l="1"/>
  <c r="AG136" i="7"/>
  <c r="AI136" i="7" s="1"/>
  <c r="AF136" i="7"/>
  <c r="T125" i="3"/>
  <c r="S137" i="7" l="1"/>
  <c r="AJ136" i="7"/>
  <c r="AR136" i="7"/>
  <c r="AM136" i="7"/>
  <c r="Y125" i="3"/>
  <c r="Z125" i="3" s="1"/>
  <c r="AA125" i="3"/>
  <c r="AC125" i="3" s="1"/>
  <c r="V125" i="3"/>
  <c r="X125" i="3" s="1"/>
  <c r="U137" i="7" l="1"/>
  <c r="T137" i="7"/>
  <c r="AS136" i="7"/>
  <c r="AP136" i="7"/>
  <c r="AK136" i="7"/>
  <c r="AL136" i="7" s="1"/>
  <c r="AD125" i="3"/>
  <c r="AE125" i="3"/>
  <c r="Y137" i="7" l="1"/>
  <c r="Z137" i="7" s="1"/>
  <c r="AA137" i="7"/>
  <c r="AC137" i="7" s="1"/>
  <c r="V137" i="7"/>
  <c r="X137" i="7" s="1"/>
  <c r="AD137" i="7"/>
  <c r="AE137" i="7"/>
  <c r="AG125" i="3"/>
  <c r="AF125" i="3"/>
  <c r="AI125" i="3"/>
  <c r="AH125" i="3"/>
  <c r="AH137" i="7" l="1"/>
  <c r="R138" i="7" s="1"/>
  <c r="AG137" i="7"/>
  <c r="AI137" i="7" s="1"/>
  <c r="AF137" i="7"/>
  <c r="AQ137" i="7"/>
  <c r="AN125" i="3"/>
  <c r="AM125" i="3"/>
  <c r="AP125" i="3" s="1"/>
  <c r="R126" i="3"/>
  <c r="AJ125" i="3"/>
  <c r="AO125" i="3"/>
  <c r="S126" i="3"/>
  <c r="U126" i="3" s="1"/>
  <c r="S138" i="7" l="1"/>
  <c r="AM137" i="7"/>
  <c r="AS137" i="7"/>
  <c r="AP137" i="7"/>
  <c r="AJ137" i="7"/>
  <c r="AK137" i="7" s="1"/>
  <c r="AL137" i="7" s="1"/>
  <c r="AR137" i="7"/>
  <c r="AK125" i="3"/>
  <c r="AL125" i="3" s="1"/>
  <c r="T126" i="3"/>
  <c r="U138" i="7" l="1"/>
  <c r="T138" i="7"/>
  <c r="Y126" i="3"/>
  <c r="Z126" i="3" s="1"/>
  <c r="AA126" i="3"/>
  <c r="AC126" i="3" s="1"/>
  <c r="V126" i="3"/>
  <c r="X126" i="3" s="1"/>
  <c r="Y138" i="7" l="1"/>
  <c r="Z138" i="7" s="1"/>
  <c r="AA138" i="7"/>
  <c r="AC138" i="7" s="1"/>
  <c r="V138" i="7"/>
  <c r="X138" i="7" s="1"/>
  <c r="AD126" i="3"/>
  <c r="AE126" i="3"/>
  <c r="AE138" i="7" l="1"/>
  <c r="AD138" i="7"/>
  <c r="AH138" i="7" s="1"/>
  <c r="R139" i="7" s="1"/>
  <c r="AG126" i="3"/>
  <c r="AF126" i="3"/>
  <c r="AI126" i="3"/>
  <c r="AH126" i="3"/>
  <c r="AQ138" i="7" l="1"/>
  <c r="AG138" i="7"/>
  <c r="AI138" i="7" s="1"/>
  <c r="AF138" i="7"/>
  <c r="AN126" i="3"/>
  <c r="AM126" i="3"/>
  <c r="AP126" i="3" s="1"/>
  <c r="R127" i="3"/>
  <c r="AO126" i="3"/>
  <c r="AJ126" i="3"/>
  <c r="S127" i="3"/>
  <c r="U127" i="3" s="1"/>
  <c r="S139" i="7" l="1"/>
  <c r="AJ138" i="7"/>
  <c r="AR138" i="7"/>
  <c r="AM138" i="7"/>
  <c r="AK126" i="3"/>
  <c r="AL126" i="3" s="1"/>
  <c r="T127" i="3"/>
  <c r="U139" i="7" l="1"/>
  <c r="T139" i="7"/>
  <c r="AS138" i="7"/>
  <c r="AP138" i="7"/>
  <c r="AK138" i="7"/>
  <c r="AL138" i="7" s="1"/>
  <c r="Y127" i="3"/>
  <c r="Z127" i="3" s="1"/>
  <c r="AA127" i="3"/>
  <c r="AC127" i="3" s="1"/>
  <c r="V127" i="3"/>
  <c r="X127" i="3" s="1"/>
  <c r="Y139" i="7" l="1"/>
  <c r="Z139" i="7" s="1"/>
  <c r="AA139" i="7"/>
  <c r="AC139" i="7" s="1"/>
  <c r="V139" i="7"/>
  <c r="X139" i="7" s="1"/>
  <c r="AE139" i="7"/>
  <c r="AD139" i="7"/>
  <c r="AH139" i="7" s="1"/>
  <c r="R140" i="7" s="1"/>
  <c r="AD127" i="3"/>
  <c r="AE127" i="3"/>
  <c r="AQ139" i="7" l="1"/>
  <c r="AU140" i="7"/>
  <c r="AG139" i="7"/>
  <c r="AI139" i="7" s="1"/>
  <c r="AF139" i="7"/>
  <c r="AG127" i="3"/>
  <c r="AI127" i="3" s="1"/>
  <c r="AF127" i="3"/>
  <c r="AH127" i="3"/>
  <c r="S140" i="7" l="1"/>
  <c r="AJ139" i="7"/>
  <c r="AR139" i="7"/>
  <c r="AV140" i="7"/>
  <c r="AW140" i="7"/>
  <c r="AZ140" i="7"/>
  <c r="AM139" i="7"/>
  <c r="AN127" i="3"/>
  <c r="AM127" i="3"/>
  <c r="AP127" i="3" s="1"/>
  <c r="R128" i="3"/>
  <c r="AJ127" i="3"/>
  <c r="AO127" i="3"/>
  <c r="S128" i="3"/>
  <c r="U128" i="3" s="1"/>
  <c r="U140" i="7" l="1"/>
  <c r="T140" i="7"/>
  <c r="BB140" i="7"/>
  <c r="AE140" i="7"/>
  <c r="AG140" i="7" s="1"/>
  <c r="AI140" i="7" s="1"/>
  <c r="AS139" i="7"/>
  <c r="AP139" i="7"/>
  <c r="AK139" i="7"/>
  <c r="AL139" i="7" s="1"/>
  <c r="AK127" i="3"/>
  <c r="AL127" i="3" s="1"/>
  <c r="T128" i="3"/>
  <c r="V128" i="3" s="1"/>
  <c r="X128" i="3" s="1"/>
  <c r="AF140" i="7" l="1"/>
  <c r="S141" i="7"/>
  <c r="U141" i="7" s="1"/>
  <c r="Y140" i="7"/>
  <c r="Z140" i="7" s="1"/>
  <c r="AA140" i="7"/>
  <c r="AC140" i="7" s="1"/>
  <c r="AD140" i="7" s="1"/>
  <c r="V140" i="7"/>
  <c r="X140" i="7" s="1"/>
  <c r="AJ140" i="7"/>
  <c r="AR140" i="7"/>
  <c r="AH140" i="7"/>
  <c r="R141" i="7" s="1"/>
  <c r="T141" i="7" s="1"/>
  <c r="Y141" i="7" s="1"/>
  <c r="Z141" i="7" s="1"/>
  <c r="Y128" i="3"/>
  <c r="Z128" i="3" s="1"/>
  <c r="AA128" i="3"/>
  <c r="AC128" i="3" s="1"/>
  <c r="AA141" i="7" l="1"/>
  <c r="AC141" i="7" s="1"/>
  <c r="V141" i="7"/>
  <c r="X141" i="7" s="1"/>
  <c r="AQ140" i="7"/>
  <c r="AM140" i="7"/>
  <c r="AK140" i="7" s="1"/>
  <c r="AL140" i="7" s="1"/>
  <c r="AD128" i="3"/>
  <c r="AE128" i="3"/>
  <c r="AS140" i="7" l="1"/>
  <c r="AP140" i="7"/>
  <c r="AG128" i="3"/>
  <c r="AF128" i="3"/>
  <c r="AI128" i="3"/>
  <c r="AH128" i="3"/>
  <c r="AE141" i="7" l="1"/>
  <c r="AD141" i="7"/>
  <c r="AH141" i="7" s="1"/>
  <c r="R142" i="7" s="1"/>
  <c r="AN128" i="3"/>
  <c r="AM128" i="3"/>
  <c r="AP128" i="3" s="1"/>
  <c r="AR129" i="3"/>
  <c r="R129" i="3"/>
  <c r="AO128" i="3"/>
  <c r="AJ128" i="3"/>
  <c r="AK128" i="3" s="1"/>
  <c r="AL128" i="3" s="1"/>
  <c r="AS129" i="3"/>
  <c r="S129" i="3"/>
  <c r="U129" i="3" s="1"/>
  <c r="AQ141" i="7" l="1"/>
  <c r="AG141" i="7"/>
  <c r="AI141" i="7" s="1"/>
  <c r="AF141" i="7"/>
  <c r="T129" i="3"/>
  <c r="AW129" i="3"/>
  <c r="AT129" i="3"/>
  <c r="AM141" i="7" l="1"/>
  <c r="S142" i="7"/>
  <c r="AS141" i="7"/>
  <c r="AP141" i="7"/>
  <c r="AR141" i="7"/>
  <c r="AJ141" i="7"/>
  <c r="AK141" i="7" s="1"/>
  <c r="AL141" i="7" s="1"/>
  <c r="AY129" i="3"/>
  <c r="AE129" i="3"/>
  <c r="Y129" i="3"/>
  <c r="Z129" i="3" s="1"/>
  <c r="AA129" i="3"/>
  <c r="AC129" i="3" s="1"/>
  <c r="AD129" i="3" s="1"/>
  <c r="V129" i="3"/>
  <c r="X129" i="3" s="1"/>
  <c r="U142" i="7" l="1"/>
  <c r="T142" i="7"/>
  <c r="AG129" i="3"/>
  <c r="AI129" i="3" s="1"/>
  <c r="AF129" i="3"/>
  <c r="AH129" i="3"/>
  <c r="Y142" i="7" l="1"/>
  <c r="Z142" i="7" s="1"/>
  <c r="AA142" i="7"/>
  <c r="AC142" i="7" s="1"/>
  <c r="V142" i="7"/>
  <c r="X142" i="7" s="1"/>
  <c r="AD142" i="7"/>
  <c r="AE142" i="7"/>
  <c r="AR130" i="3"/>
  <c r="AN129" i="3"/>
  <c r="AM129" i="3"/>
  <c r="AP129" i="3" s="1"/>
  <c r="R130" i="3"/>
  <c r="AS130" i="3"/>
  <c r="AO129" i="3"/>
  <c r="AJ129" i="3"/>
  <c r="S130" i="3"/>
  <c r="U130" i="3" s="1"/>
  <c r="AH142" i="7" l="1"/>
  <c r="R143" i="7" s="1"/>
  <c r="AG142" i="7"/>
  <c r="AI142" i="7" s="1"/>
  <c r="AF142" i="7"/>
  <c r="AQ142" i="7"/>
  <c r="AK129" i="3"/>
  <c r="AL129" i="3" s="1"/>
  <c r="AU130" i="3"/>
  <c r="AW130" i="3" s="1"/>
  <c r="T130" i="3"/>
  <c r="AT130" i="3"/>
  <c r="AM142" i="7" l="1"/>
  <c r="S143" i="7"/>
  <c r="U143" i="7" s="1"/>
  <c r="T143" i="7"/>
  <c r="Y143" i="7" s="1"/>
  <c r="Z143" i="7" s="1"/>
  <c r="AS142" i="7"/>
  <c r="AP142" i="7"/>
  <c r="AR142" i="7"/>
  <c r="AJ142" i="7"/>
  <c r="AK142" i="7" s="1"/>
  <c r="AL142" i="7" s="1"/>
  <c r="AE130" i="3"/>
  <c r="AH130" i="3" s="1"/>
  <c r="Y130" i="3"/>
  <c r="Z130" i="3" s="1"/>
  <c r="AA130" i="3"/>
  <c r="AC130" i="3" s="1"/>
  <c r="AD130" i="3" s="1"/>
  <c r="AX130" i="3"/>
  <c r="AY130" i="3" s="1"/>
  <c r="V130" i="3"/>
  <c r="X130" i="3" s="1"/>
  <c r="V143" i="7" l="1"/>
  <c r="X143" i="7" s="1"/>
  <c r="AA143" i="7"/>
  <c r="AC143" i="7" s="1"/>
  <c r="AN130" i="3"/>
  <c r="R131" i="3"/>
  <c r="AG130" i="3"/>
  <c r="AI130" i="3" s="1"/>
  <c r="AF130" i="3"/>
  <c r="AJ130" i="3" l="1"/>
  <c r="AO130" i="3"/>
  <c r="S131" i="3"/>
  <c r="U131" i="3" s="1"/>
  <c r="T131" i="3"/>
  <c r="Y131" i="3" s="1"/>
  <c r="Z131" i="3" s="1"/>
  <c r="AM130" i="3"/>
  <c r="AP130" i="3" s="1"/>
  <c r="AE143" i="7" l="1"/>
  <c r="AD143" i="7"/>
  <c r="AA131" i="3"/>
  <c r="AC131" i="3" s="1"/>
  <c r="V131" i="3"/>
  <c r="X131" i="3" s="1"/>
  <c r="AK130" i="3"/>
  <c r="AL130" i="3" s="1"/>
  <c r="AH143" i="7" l="1"/>
  <c r="R144" i="7" s="1"/>
  <c r="AG143" i="7"/>
  <c r="AI143" i="7" s="1"/>
  <c r="AF143" i="7"/>
  <c r="AD131" i="3"/>
  <c r="AE131" i="3"/>
  <c r="S144" i="7" l="1"/>
  <c r="U144" i="7" s="1"/>
  <c r="T144" i="7"/>
  <c r="Y144" i="7" s="1"/>
  <c r="Z144" i="7" s="1"/>
  <c r="AJ143" i="7"/>
  <c r="AR143" i="7"/>
  <c r="AQ143" i="7"/>
  <c r="AM143" i="7"/>
  <c r="AG131" i="3"/>
  <c r="AF131" i="3"/>
  <c r="AI131" i="3"/>
  <c r="AH131" i="3"/>
  <c r="AA144" i="7" l="1"/>
  <c r="AC144" i="7" s="1"/>
  <c r="V144" i="7"/>
  <c r="X144" i="7" s="1"/>
  <c r="AS143" i="7"/>
  <c r="AP143" i="7"/>
  <c r="AK143" i="7"/>
  <c r="AL143" i="7" s="1"/>
  <c r="AJ131" i="3"/>
  <c r="AO131" i="3"/>
  <c r="S132" i="3"/>
  <c r="U132" i="3" s="1"/>
  <c r="AN131" i="3"/>
  <c r="AM131" i="3"/>
  <c r="AP131" i="3" s="1"/>
  <c r="R132" i="3"/>
  <c r="T132" i="3" s="1"/>
  <c r="Y132" i="3" s="1"/>
  <c r="Z132" i="3" s="1"/>
  <c r="AE144" i="7" l="1"/>
  <c r="AD144" i="7"/>
  <c r="AH144" i="7" s="1"/>
  <c r="R145" i="7" s="1"/>
  <c r="AA132" i="3"/>
  <c r="AC132" i="3" s="1"/>
  <c r="V132" i="3"/>
  <c r="X132" i="3" s="1"/>
  <c r="AK131" i="3"/>
  <c r="AL131" i="3" s="1"/>
  <c r="AQ144" i="7" l="1"/>
  <c r="AG144" i="7"/>
  <c r="AI144" i="7" s="1"/>
  <c r="AF144" i="7"/>
  <c r="AD132" i="3"/>
  <c r="AE132" i="3"/>
  <c r="S145" i="7" l="1"/>
  <c r="AJ144" i="7"/>
  <c r="AR144" i="7"/>
  <c r="AM144" i="7"/>
  <c r="AG132" i="3"/>
  <c r="AI132" i="3" s="1"/>
  <c r="AF132" i="3"/>
  <c r="AH132" i="3"/>
  <c r="U145" i="7" l="1"/>
  <c r="T145" i="7"/>
  <c r="AS144" i="7"/>
  <c r="AP144" i="7"/>
  <c r="AK144" i="7"/>
  <c r="AL144" i="7" s="1"/>
  <c r="AO132" i="3"/>
  <c r="AJ132" i="3"/>
  <c r="S133" i="3"/>
  <c r="U133" i="3" s="1"/>
  <c r="AN132" i="3"/>
  <c r="AM132" i="3"/>
  <c r="AP132" i="3" s="1"/>
  <c r="R133" i="3"/>
  <c r="T133" i="3" s="1"/>
  <c r="Y133" i="3" s="1"/>
  <c r="Z133" i="3" s="1"/>
  <c r="Y145" i="7" l="1"/>
  <c r="Z145" i="7" s="1"/>
  <c r="AA145" i="7"/>
  <c r="AC145" i="7" s="1"/>
  <c r="V145" i="7"/>
  <c r="X145" i="7" s="1"/>
  <c r="AA133" i="3"/>
  <c r="AC133" i="3" s="1"/>
  <c r="AK132" i="3"/>
  <c r="AL132" i="3" s="1"/>
  <c r="V133" i="3"/>
  <c r="X133" i="3" s="1"/>
  <c r="AE145" i="7" l="1"/>
  <c r="AD145" i="7"/>
  <c r="AH145" i="7" s="1"/>
  <c r="R146" i="7" s="1"/>
  <c r="AD133" i="3"/>
  <c r="AE133" i="3"/>
  <c r="AQ145" i="7" l="1"/>
  <c r="AG145" i="7"/>
  <c r="AI145" i="7" s="1"/>
  <c r="AF145" i="7"/>
  <c r="AG133" i="3"/>
  <c r="AF133" i="3"/>
  <c r="AI133" i="3"/>
  <c r="AH133" i="3"/>
  <c r="S146" i="7" l="1"/>
  <c r="AJ145" i="7"/>
  <c r="AR145" i="7"/>
  <c r="AM145" i="7"/>
  <c r="AN133" i="3"/>
  <c r="AM133" i="3"/>
  <c r="AP133" i="3" s="1"/>
  <c r="R134" i="3"/>
  <c r="AJ133" i="3"/>
  <c r="AO133" i="3"/>
  <c r="S134" i="3"/>
  <c r="U134" i="3" s="1"/>
  <c r="U146" i="7" l="1"/>
  <c r="T146" i="7"/>
  <c r="AS145" i="7"/>
  <c r="AP145" i="7"/>
  <c r="AK145" i="7"/>
  <c r="AL145" i="7" s="1"/>
  <c r="AK133" i="3"/>
  <c r="AL133" i="3" s="1"/>
  <c r="T134" i="3"/>
  <c r="Y146" i="7" l="1"/>
  <c r="Z146" i="7" s="1"/>
  <c r="AA146" i="7"/>
  <c r="AC146" i="7" s="1"/>
  <c r="V146" i="7"/>
  <c r="X146" i="7" s="1"/>
  <c r="AE146" i="7"/>
  <c r="AD146" i="7"/>
  <c r="AH146" i="7" s="1"/>
  <c r="R147" i="7" s="1"/>
  <c r="Y134" i="3"/>
  <c r="Z134" i="3" s="1"/>
  <c r="AA134" i="3"/>
  <c r="AC134" i="3" s="1"/>
  <c r="V134" i="3"/>
  <c r="X134" i="3" s="1"/>
  <c r="AQ146" i="7" l="1"/>
  <c r="AG146" i="7"/>
  <c r="AI146" i="7" s="1"/>
  <c r="AF146" i="7"/>
  <c r="AD134" i="3"/>
  <c r="AE134" i="3"/>
  <c r="S147" i="7" l="1"/>
  <c r="AJ146" i="7"/>
  <c r="AR146" i="7"/>
  <c r="AM146" i="7"/>
  <c r="AG134" i="3"/>
  <c r="AF134" i="3"/>
  <c r="AI134" i="3"/>
  <c r="AH134" i="3"/>
  <c r="U147" i="7" l="1"/>
  <c r="T147" i="7"/>
  <c r="AS146" i="7"/>
  <c r="AP146" i="7"/>
  <c r="AK146" i="7"/>
  <c r="AL146" i="7" s="1"/>
  <c r="AN134" i="3"/>
  <c r="AM134" i="3"/>
  <c r="AP134" i="3" s="1"/>
  <c r="R135" i="3"/>
  <c r="AO134" i="3"/>
  <c r="AJ134" i="3"/>
  <c r="S135" i="3"/>
  <c r="U135" i="3" s="1"/>
  <c r="Y147" i="7" l="1"/>
  <c r="Z147" i="7" s="1"/>
  <c r="AA147" i="7"/>
  <c r="AC147" i="7" s="1"/>
  <c r="V147" i="7"/>
  <c r="X147" i="7" s="1"/>
  <c r="AK134" i="3"/>
  <c r="AL134" i="3" s="1"/>
  <c r="T135" i="3"/>
  <c r="V135" i="3" s="1"/>
  <c r="X135" i="3" s="1"/>
  <c r="AE147" i="7" l="1"/>
  <c r="AD147" i="7"/>
  <c r="Y135" i="3"/>
  <c r="Z135" i="3" s="1"/>
  <c r="AA135" i="3"/>
  <c r="AC135" i="3" s="1"/>
  <c r="AH147" i="7" l="1"/>
  <c r="R148" i="7" s="1"/>
  <c r="AG147" i="7"/>
  <c r="AI147" i="7" s="1"/>
  <c r="AF147" i="7"/>
  <c r="AD135" i="3"/>
  <c r="AE135" i="3"/>
  <c r="S148" i="7" l="1"/>
  <c r="U148" i="7" s="1"/>
  <c r="T148" i="7"/>
  <c r="Y148" i="7" s="1"/>
  <c r="Z148" i="7" s="1"/>
  <c r="AJ147" i="7"/>
  <c r="AR147" i="7"/>
  <c r="AQ147" i="7"/>
  <c r="AM147" i="7"/>
  <c r="AG135" i="3"/>
  <c r="AI135" i="3" s="1"/>
  <c r="AF135" i="3"/>
  <c r="AH135" i="3"/>
  <c r="AA148" i="7" l="1"/>
  <c r="AC148" i="7" s="1"/>
  <c r="V148" i="7"/>
  <c r="X148" i="7" s="1"/>
  <c r="AS147" i="7"/>
  <c r="AP147" i="7"/>
  <c r="AK147" i="7"/>
  <c r="AL147" i="7" s="1"/>
  <c r="AN135" i="3"/>
  <c r="AM135" i="3"/>
  <c r="AP135" i="3" s="1"/>
  <c r="R136" i="3"/>
  <c r="AJ135" i="3"/>
  <c r="AO135" i="3"/>
  <c r="S136" i="3"/>
  <c r="U136" i="3" s="1"/>
  <c r="AD148" i="7" l="1"/>
  <c r="AE148" i="7"/>
  <c r="AK135" i="3"/>
  <c r="AL135" i="3" s="1"/>
  <c r="T136" i="3"/>
  <c r="AH148" i="7" l="1"/>
  <c r="R149" i="7" s="1"/>
  <c r="AG148" i="7"/>
  <c r="AI148" i="7" s="1"/>
  <c r="AM148" i="7" s="1"/>
  <c r="AF148" i="7"/>
  <c r="AQ148" i="7"/>
  <c r="AA136" i="3"/>
  <c r="AC136" i="3" s="1"/>
  <c r="Y136" i="3"/>
  <c r="Z136" i="3" s="1"/>
  <c r="V136" i="3"/>
  <c r="X136" i="3" s="1"/>
  <c r="S149" i="7" l="1"/>
  <c r="U149" i="7" s="1"/>
  <c r="T149" i="7"/>
  <c r="Y149" i="7" s="1"/>
  <c r="Z149" i="7" s="1"/>
  <c r="AS148" i="7"/>
  <c r="AP148" i="7"/>
  <c r="AR148" i="7"/>
  <c r="AJ148" i="7"/>
  <c r="AK148" i="7" s="1"/>
  <c r="AL148" i="7" s="1"/>
  <c r="AD136" i="3"/>
  <c r="AE136" i="3"/>
  <c r="AA149" i="7" l="1"/>
  <c r="AC149" i="7" s="1"/>
  <c r="V149" i="7"/>
  <c r="X149" i="7" s="1"/>
  <c r="AG136" i="3"/>
  <c r="AF136" i="3"/>
  <c r="AI136" i="3"/>
  <c r="AH136" i="3"/>
  <c r="AN136" i="3" l="1"/>
  <c r="AM136" i="3"/>
  <c r="AP136" i="3" s="1"/>
  <c r="R137" i="3"/>
  <c r="AO136" i="3"/>
  <c r="AJ136" i="3"/>
  <c r="AK136" i="3" s="1"/>
  <c r="AL136" i="3" s="1"/>
  <c r="S137" i="3"/>
  <c r="U137" i="3" s="1"/>
  <c r="AE149" i="7" l="1"/>
  <c r="AD149" i="7"/>
  <c r="AH149" i="7" s="1"/>
  <c r="R150" i="7" s="1"/>
  <c r="T137" i="3"/>
  <c r="AQ149" i="7" l="1"/>
  <c r="AG149" i="7"/>
  <c r="AI149" i="7" s="1"/>
  <c r="AF149" i="7"/>
  <c r="Y137" i="3"/>
  <c r="Z137" i="3" s="1"/>
  <c r="AA137" i="3"/>
  <c r="AC137" i="3" s="1"/>
  <c r="V137" i="3"/>
  <c r="X137" i="3" s="1"/>
  <c r="S150" i="7" l="1"/>
  <c r="AR149" i="7"/>
  <c r="AJ149" i="7"/>
  <c r="AM149" i="7"/>
  <c r="AD137" i="3"/>
  <c r="AE137" i="3"/>
  <c r="U150" i="7" l="1"/>
  <c r="T150" i="7"/>
  <c r="AK149" i="7"/>
  <c r="AL149" i="7" s="1"/>
  <c r="AS149" i="7"/>
  <c r="AP149" i="7"/>
  <c r="AG137" i="3"/>
  <c r="AF137" i="3"/>
  <c r="AI137" i="3"/>
  <c r="AH137" i="3"/>
  <c r="Y150" i="7" l="1"/>
  <c r="Z150" i="7" s="1"/>
  <c r="AA150" i="7"/>
  <c r="AC150" i="7" s="1"/>
  <c r="V150" i="7"/>
  <c r="X150" i="7" s="1"/>
  <c r="AE150" i="7"/>
  <c r="AD150" i="7"/>
  <c r="AH150" i="7" s="1"/>
  <c r="R151" i="7" s="1"/>
  <c r="AN137" i="3"/>
  <c r="AM137" i="3"/>
  <c r="AP137" i="3" s="1"/>
  <c r="R138" i="3"/>
  <c r="AJ137" i="3"/>
  <c r="AO137" i="3"/>
  <c r="S138" i="3"/>
  <c r="U138" i="3" s="1"/>
  <c r="AQ150" i="7" l="1"/>
  <c r="AG150" i="7"/>
  <c r="AI150" i="7" s="1"/>
  <c r="AF150" i="7"/>
  <c r="AK137" i="3"/>
  <c r="AL137" i="3" s="1"/>
  <c r="T138" i="3"/>
  <c r="S151" i="7" l="1"/>
  <c r="AR150" i="7"/>
  <c r="AJ150" i="7"/>
  <c r="AM150" i="7"/>
  <c r="Y138" i="3"/>
  <c r="Z138" i="3" s="1"/>
  <c r="AA138" i="3"/>
  <c r="AC138" i="3" s="1"/>
  <c r="V138" i="3"/>
  <c r="X138" i="3" s="1"/>
  <c r="U151" i="7" l="1"/>
  <c r="T151" i="7"/>
  <c r="AS150" i="7"/>
  <c r="AP150" i="7"/>
  <c r="AK150" i="7"/>
  <c r="AL150" i="7" s="1"/>
  <c r="AD138" i="3"/>
  <c r="AE138" i="3"/>
  <c r="Y151" i="7" l="1"/>
  <c r="Z151" i="7" s="1"/>
  <c r="AA151" i="7"/>
  <c r="AC151" i="7" s="1"/>
  <c r="AE151" i="7" s="1"/>
  <c r="V151" i="7"/>
  <c r="X151" i="7" s="1"/>
  <c r="AD151" i="7"/>
  <c r="AG138" i="3"/>
  <c r="AF138" i="3"/>
  <c r="AI138" i="3"/>
  <c r="AH138" i="3"/>
  <c r="AG151" i="7" l="1"/>
  <c r="AF151" i="7"/>
  <c r="AH151" i="7"/>
  <c r="R152" i="7" s="1"/>
  <c r="AI151" i="7"/>
  <c r="AN138" i="3"/>
  <c r="AM138" i="3"/>
  <c r="AP138" i="3" s="1"/>
  <c r="R139" i="3"/>
  <c r="AO138" i="3"/>
  <c r="AJ138" i="3"/>
  <c r="S139" i="3"/>
  <c r="U139" i="3" s="1"/>
  <c r="S152" i="7" l="1"/>
  <c r="U152" i="7" s="1"/>
  <c r="AJ151" i="7"/>
  <c r="AR151" i="7"/>
  <c r="AQ151" i="7"/>
  <c r="AM151" i="7"/>
  <c r="AK138" i="3"/>
  <c r="AL138" i="3" s="1"/>
  <c r="T139" i="3"/>
  <c r="T152" i="7" l="1"/>
  <c r="AS151" i="7"/>
  <c r="AP151" i="7"/>
  <c r="AK151" i="7"/>
  <c r="AL151" i="7" s="1"/>
  <c r="Y139" i="3"/>
  <c r="Z139" i="3" s="1"/>
  <c r="AA139" i="3"/>
  <c r="AC139" i="3" s="1"/>
  <c r="V139" i="3"/>
  <c r="X139" i="3" s="1"/>
  <c r="Y152" i="7" l="1"/>
  <c r="Z152" i="7" s="1"/>
  <c r="AA152" i="7"/>
  <c r="AC152" i="7" s="1"/>
  <c r="V152" i="7"/>
  <c r="X152" i="7" s="1"/>
  <c r="AE152" i="7"/>
  <c r="AD152" i="7"/>
  <c r="AH152" i="7" s="1"/>
  <c r="R153" i="7" s="1"/>
  <c r="AD139" i="3"/>
  <c r="AE139" i="3"/>
  <c r="AQ152" i="7" l="1"/>
  <c r="AG152" i="7"/>
  <c r="AI152" i="7" s="1"/>
  <c r="AF152" i="7"/>
  <c r="AG139" i="3"/>
  <c r="AI139" i="3" s="1"/>
  <c r="AF139" i="3"/>
  <c r="AH139" i="3"/>
  <c r="S153" i="7" l="1"/>
  <c r="AR152" i="7"/>
  <c r="AJ152" i="7"/>
  <c r="AM152" i="7"/>
  <c r="AN139" i="3"/>
  <c r="AM139" i="3"/>
  <c r="AP139" i="3" s="1"/>
  <c r="AR140" i="3"/>
  <c r="R140" i="3"/>
  <c r="AJ139" i="3"/>
  <c r="AK139" i="3" s="1"/>
  <c r="AL139" i="3" s="1"/>
  <c r="AO139" i="3"/>
  <c r="AS140" i="3"/>
  <c r="S140" i="3"/>
  <c r="U140" i="3" s="1"/>
  <c r="U153" i="7" l="1"/>
  <c r="T153" i="7"/>
  <c r="AK152" i="7"/>
  <c r="AL152" i="7" s="1"/>
  <c r="AS152" i="7"/>
  <c r="AP152" i="7"/>
  <c r="AT140" i="3"/>
  <c r="AW140" i="3"/>
  <c r="T140" i="3"/>
  <c r="Y153" i="7" l="1"/>
  <c r="Z153" i="7" s="1"/>
  <c r="AA153" i="7"/>
  <c r="AC153" i="7" s="1"/>
  <c r="V153" i="7"/>
  <c r="X153" i="7" s="1"/>
  <c r="AE140" i="3"/>
  <c r="AH140" i="3" s="1"/>
  <c r="Y140" i="3"/>
  <c r="Z140" i="3" s="1"/>
  <c r="AA140" i="3"/>
  <c r="AC140" i="3" s="1"/>
  <c r="AD140" i="3" s="1"/>
  <c r="V140" i="3"/>
  <c r="X140" i="3" s="1"/>
  <c r="AY140" i="3"/>
  <c r="AE153" i="7" l="1"/>
  <c r="AD153" i="7"/>
  <c r="AH153" i="7" s="1"/>
  <c r="R154" i="7" s="1"/>
  <c r="AN140" i="3"/>
  <c r="R141" i="3"/>
  <c r="AG140" i="3"/>
  <c r="AI140" i="3" s="1"/>
  <c r="AF140" i="3"/>
  <c r="AQ153" i="7" l="1"/>
  <c r="AG153" i="7"/>
  <c r="AI153" i="7" s="1"/>
  <c r="AF153" i="7"/>
  <c r="AO140" i="3"/>
  <c r="AJ140" i="3"/>
  <c r="S141" i="3"/>
  <c r="U141" i="3" s="1"/>
  <c r="AM140" i="3"/>
  <c r="AP140" i="3" s="1"/>
  <c r="AM153" i="7" l="1"/>
  <c r="S154" i="7"/>
  <c r="AS153" i="7"/>
  <c r="AP153" i="7"/>
  <c r="AJ153" i="7"/>
  <c r="AK153" i="7" s="1"/>
  <c r="AL153" i="7" s="1"/>
  <c r="AR153" i="7"/>
  <c r="T141" i="3"/>
  <c r="Y141" i="3" s="1"/>
  <c r="Z141" i="3" s="1"/>
  <c r="AA141" i="3"/>
  <c r="AC141" i="3" s="1"/>
  <c r="V141" i="3"/>
  <c r="X141" i="3" s="1"/>
  <c r="AK140" i="3"/>
  <c r="AL140" i="3" s="1"/>
  <c r="U154" i="7" l="1"/>
  <c r="T154" i="7"/>
  <c r="AD141" i="3"/>
  <c r="AE141" i="3"/>
  <c r="Y154" i="7" l="1"/>
  <c r="Z154" i="7" s="1"/>
  <c r="AA154" i="7"/>
  <c r="AC154" i="7" s="1"/>
  <c r="V154" i="7"/>
  <c r="X154" i="7" s="1"/>
  <c r="AE154" i="7"/>
  <c r="AD154" i="7"/>
  <c r="AG141" i="3"/>
  <c r="AI141" i="3" s="1"/>
  <c r="AF141" i="3"/>
  <c r="AH141" i="3"/>
  <c r="AH154" i="7" l="1"/>
  <c r="R155" i="7" s="1"/>
  <c r="AG154" i="7"/>
  <c r="AI154" i="7" s="1"/>
  <c r="AF154" i="7"/>
  <c r="AO141" i="3"/>
  <c r="AJ141" i="3"/>
  <c r="S142" i="3"/>
  <c r="U142" i="3" s="1"/>
  <c r="AN141" i="3"/>
  <c r="AM141" i="3"/>
  <c r="AP141" i="3" s="1"/>
  <c r="R142" i="3"/>
  <c r="S155" i="7" l="1"/>
  <c r="U155" i="7" s="1"/>
  <c r="T155" i="7"/>
  <c r="Y155" i="7" s="1"/>
  <c r="Z155" i="7" s="1"/>
  <c r="AR154" i="7"/>
  <c r="AJ154" i="7"/>
  <c r="AQ154" i="7"/>
  <c r="AM154" i="7"/>
  <c r="T142" i="3"/>
  <c r="Y142" i="3" s="1"/>
  <c r="Z142" i="3" s="1"/>
  <c r="AK141" i="3"/>
  <c r="AL141" i="3" s="1"/>
  <c r="V155" i="7" l="1"/>
  <c r="X155" i="7" s="1"/>
  <c r="AA155" i="7"/>
  <c r="AC155" i="7" s="1"/>
  <c r="AS154" i="7"/>
  <c r="AP154" i="7"/>
  <c r="AK154" i="7"/>
  <c r="AL154" i="7" s="1"/>
  <c r="V142" i="3"/>
  <c r="X142" i="3" s="1"/>
  <c r="AA142" i="3"/>
  <c r="AC142" i="3" s="1"/>
  <c r="AD142" i="3" s="1"/>
  <c r="AE155" i="7" l="1"/>
  <c r="AD155" i="7"/>
  <c r="AE142" i="3"/>
  <c r="AG142" i="3"/>
  <c r="AI142" i="3" s="1"/>
  <c r="AF142" i="3"/>
  <c r="AH142" i="3"/>
  <c r="AH155" i="7" l="1"/>
  <c r="R156" i="7" s="1"/>
  <c r="AG155" i="7"/>
  <c r="AI155" i="7" s="1"/>
  <c r="AF155" i="7"/>
  <c r="AN142" i="3"/>
  <c r="AM142" i="3"/>
  <c r="AP142" i="3" s="1"/>
  <c r="R143" i="3"/>
  <c r="AJ142" i="3"/>
  <c r="AO142" i="3"/>
  <c r="S143" i="3"/>
  <c r="U143" i="3" s="1"/>
  <c r="S156" i="7" l="1"/>
  <c r="U156" i="7" s="1"/>
  <c r="T156" i="7"/>
  <c r="Y156" i="7" s="1"/>
  <c r="Z156" i="7" s="1"/>
  <c r="AJ155" i="7"/>
  <c r="AR155" i="7"/>
  <c r="AM155" i="7"/>
  <c r="AQ155" i="7"/>
  <c r="AK142" i="3"/>
  <c r="AL142" i="3" s="1"/>
  <c r="T143" i="3"/>
  <c r="V156" i="7" l="1"/>
  <c r="X156" i="7" s="1"/>
  <c r="AA156" i="7"/>
  <c r="AC156" i="7" s="1"/>
  <c r="AS155" i="7"/>
  <c r="AP155" i="7"/>
  <c r="AK155" i="7"/>
  <c r="AL155" i="7" s="1"/>
  <c r="Y143" i="3"/>
  <c r="Z143" i="3" s="1"/>
  <c r="AA143" i="3"/>
  <c r="AC143" i="3" s="1"/>
  <c r="V143" i="3"/>
  <c r="X143" i="3" s="1"/>
  <c r="AD156" i="7" l="1"/>
  <c r="AE156" i="7"/>
  <c r="AD143" i="3"/>
  <c r="AE143" i="3"/>
  <c r="AH156" i="7" l="1"/>
  <c r="R157" i="7" s="1"/>
  <c r="AG156" i="7"/>
  <c r="AI156" i="7" s="1"/>
  <c r="AF156" i="7"/>
  <c r="AU157" i="7"/>
  <c r="AQ156" i="7"/>
  <c r="AG143" i="3"/>
  <c r="AF143" i="3"/>
  <c r="AI143" i="3"/>
  <c r="AH143" i="3"/>
  <c r="AM156" i="7" l="1"/>
  <c r="S157" i="7"/>
  <c r="U157" i="7" s="1"/>
  <c r="T157" i="7"/>
  <c r="Y157" i="7" s="1"/>
  <c r="Z157" i="7" s="1"/>
  <c r="AS156" i="7"/>
  <c r="AP156" i="7"/>
  <c r="AJ156" i="7"/>
  <c r="AK156" i="7" s="1"/>
  <c r="AL156" i="7" s="1"/>
  <c r="AR156" i="7"/>
  <c r="AV157" i="7"/>
  <c r="AN143" i="3"/>
  <c r="AM143" i="3"/>
  <c r="AP143" i="3" s="1"/>
  <c r="R144" i="3"/>
  <c r="AO143" i="3"/>
  <c r="AJ143" i="3"/>
  <c r="AK143" i="3" s="1"/>
  <c r="AL143" i="3" s="1"/>
  <c r="S144" i="3"/>
  <c r="U144" i="3" s="1"/>
  <c r="V157" i="7" l="1"/>
  <c r="X157" i="7" s="1"/>
  <c r="AA157" i="7"/>
  <c r="AC157" i="7" s="1"/>
  <c r="AD157" i="7" s="1"/>
  <c r="AX157" i="7"/>
  <c r="AZ157" i="7" s="1"/>
  <c r="AW157" i="7"/>
  <c r="T144" i="3"/>
  <c r="AE157" i="7" l="1"/>
  <c r="AH157" i="7"/>
  <c r="R158" i="7" s="1"/>
  <c r="BA157" i="7"/>
  <c r="BB157" i="7" s="1"/>
  <c r="Y144" i="3"/>
  <c r="Z144" i="3" s="1"/>
  <c r="AA144" i="3"/>
  <c r="AC144" i="3" s="1"/>
  <c r="V144" i="3"/>
  <c r="X144" i="3" s="1"/>
  <c r="AQ157" i="7" l="1"/>
  <c r="AG157" i="7"/>
  <c r="AI157" i="7" s="1"/>
  <c r="AF157" i="7"/>
  <c r="AD144" i="3"/>
  <c r="AE144" i="3"/>
  <c r="S158" i="7" l="1"/>
  <c r="AR157" i="7"/>
  <c r="AJ157" i="7"/>
  <c r="AM157" i="7"/>
  <c r="AG144" i="3"/>
  <c r="AF144" i="3"/>
  <c r="AI144" i="3"/>
  <c r="AH144" i="3"/>
  <c r="U158" i="7" l="1"/>
  <c r="T158" i="7"/>
  <c r="AS157" i="7"/>
  <c r="AP157" i="7"/>
  <c r="AK157" i="7"/>
  <c r="AL157" i="7" s="1"/>
  <c r="AN144" i="3"/>
  <c r="AM144" i="3"/>
  <c r="AP144" i="3" s="1"/>
  <c r="R145" i="3"/>
  <c r="AJ144" i="3"/>
  <c r="AO144" i="3"/>
  <c r="S145" i="3"/>
  <c r="U145" i="3" s="1"/>
  <c r="Y158" i="7" l="1"/>
  <c r="Z158" i="7" s="1"/>
  <c r="AA158" i="7"/>
  <c r="AC158" i="7" s="1"/>
  <c r="V158" i="7"/>
  <c r="X158" i="7" s="1"/>
  <c r="AK144" i="3"/>
  <c r="AL144" i="3" s="1"/>
  <c r="T145" i="3"/>
  <c r="AE158" i="7" l="1"/>
  <c r="AD158" i="7"/>
  <c r="Y145" i="3"/>
  <c r="Z145" i="3" s="1"/>
  <c r="AA145" i="3"/>
  <c r="AC145" i="3" s="1"/>
  <c r="V145" i="3"/>
  <c r="X145" i="3" s="1"/>
  <c r="AH158" i="7" l="1"/>
  <c r="R159" i="7" s="1"/>
  <c r="AG158" i="7"/>
  <c r="AI158" i="7" s="1"/>
  <c r="AF158" i="7"/>
  <c r="AD145" i="3"/>
  <c r="AE145" i="3"/>
  <c r="S159" i="7" l="1"/>
  <c r="U159" i="7" s="1"/>
  <c r="T159" i="7"/>
  <c r="Y159" i="7" s="1"/>
  <c r="Z159" i="7" s="1"/>
  <c r="AR158" i="7"/>
  <c r="AJ158" i="7"/>
  <c r="AM158" i="7"/>
  <c r="AQ158" i="7"/>
  <c r="AG145" i="3"/>
  <c r="AF145" i="3"/>
  <c r="AI145" i="3"/>
  <c r="AH145" i="3"/>
  <c r="AA159" i="7" l="1"/>
  <c r="AC159" i="7" s="1"/>
  <c r="V159" i="7"/>
  <c r="X159" i="7" s="1"/>
  <c r="AS158" i="7"/>
  <c r="AP158" i="7"/>
  <c r="AK158" i="7"/>
  <c r="AL158" i="7" s="1"/>
  <c r="AN145" i="3"/>
  <c r="AM145" i="3"/>
  <c r="AP145" i="3" s="1"/>
  <c r="R146" i="3"/>
  <c r="AO145" i="3"/>
  <c r="AJ145" i="3"/>
  <c r="S146" i="3"/>
  <c r="U146" i="3" s="1"/>
  <c r="AE159" i="7" l="1"/>
  <c r="AD159" i="7"/>
  <c r="AH159" i="7" s="1"/>
  <c r="R160" i="7" s="1"/>
  <c r="AK145" i="3"/>
  <c r="AL145" i="3" s="1"/>
  <c r="T146" i="3"/>
  <c r="AQ159" i="7" l="1"/>
  <c r="AG159" i="7"/>
  <c r="AI159" i="7" s="1"/>
  <c r="AF159" i="7"/>
  <c r="Y146" i="3"/>
  <c r="Z146" i="3" s="1"/>
  <c r="AA146" i="3"/>
  <c r="AC146" i="3" s="1"/>
  <c r="V146" i="3"/>
  <c r="X146" i="3" s="1"/>
  <c r="S160" i="7" l="1"/>
  <c r="AR159" i="7"/>
  <c r="AJ159" i="7"/>
  <c r="AM159" i="7"/>
  <c r="AD146" i="3"/>
  <c r="AE146" i="3"/>
  <c r="U160" i="7" l="1"/>
  <c r="T160" i="7"/>
  <c r="AS159" i="7"/>
  <c r="AP159" i="7"/>
  <c r="AK159" i="7"/>
  <c r="AL159" i="7" s="1"/>
  <c r="AG146" i="3"/>
  <c r="AI146" i="3" s="1"/>
  <c r="AF146" i="3"/>
  <c r="AH146" i="3"/>
  <c r="Y160" i="7" l="1"/>
  <c r="Z160" i="7" s="1"/>
  <c r="AA160" i="7"/>
  <c r="AC160" i="7" s="1"/>
  <c r="AE160" i="7" s="1"/>
  <c r="V160" i="7"/>
  <c r="X160" i="7" s="1"/>
  <c r="AN146" i="3"/>
  <c r="AM146" i="3"/>
  <c r="AP146" i="3" s="1"/>
  <c r="R147" i="3"/>
  <c r="AJ146" i="3"/>
  <c r="AO146" i="3"/>
  <c r="S147" i="3"/>
  <c r="U147" i="3" s="1"/>
  <c r="AD160" i="7" l="1"/>
  <c r="AG160" i="7"/>
  <c r="AF160" i="7"/>
  <c r="AI160" i="7"/>
  <c r="AH160" i="7"/>
  <c r="R161" i="7" s="1"/>
  <c r="AK146" i="3"/>
  <c r="AL146" i="3" s="1"/>
  <c r="T147" i="3"/>
  <c r="S161" i="7" l="1"/>
  <c r="U161" i="7" s="1"/>
  <c r="AQ160" i="7"/>
  <c r="AM160" i="7"/>
  <c r="AR160" i="7"/>
  <c r="AJ160" i="7"/>
  <c r="AK160" i="7" s="1"/>
  <c r="AL160" i="7" s="1"/>
  <c r="Y147" i="3"/>
  <c r="Z147" i="3" s="1"/>
  <c r="AA147" i="3"/>
  <c r="AC147" i="3" s="1"/>
  <c r="V147" i="3"/>
  <c r="X147" i="3" s="1"/>
  <c r="T161" i="7" l="1"/>
  <c r="AS160" i="7"/>
  <c r="AP160" i="7"/>
  <c r="AD147" i="3"/>
  <c r="AE147" i="3"/>
  <c r="Y161" i="7" l="1"/>
  <c r="Z161" i="7" s="1"/>
  <c r="AA161" i="7"/>
  <c r="AC161" i="7" s="1"/>
  <c r="V161" i="7"/>
  <c r="X161" i="7" s="1"/>
  <c r="AG147" i="3"/>
  <c r="AF147" i="3"/>
  <c r="AI147" i="3"/>
  <c r="AH147" i="3"/>
  <c r="AE161" i="7" l="1"/>
  <c r="AD161" i="7"/>
  <c r="AH161" i="7" s="1"/>
  <c r="R162" i="7" s="1"/>
  <c r="AN147" i="3"/>
  <c r="AM147" i="3"/>
  <c r="AP147" i="3" s="1"/>
  <c r="R148" i="3"/>
  <c r="AO147" i="3"/>
  <c r="AJ147" i="3"/>
  <c r="AK147" i="3" s="1"/>
  <c r="AL147" i="3" s="1"/>
  <c r="S148" i="3"/>
  <c r="U148" i="3" s="1"/>
  <c r="AQ161" i="7" l="1"/>
  <c r="AG161" i="7"/>
  <c r="AI161" i="7" s="1"/>
  <c r="AF161" i="7"/>
  <c r="T148" i="3"/>
  <c r="S162" i="7" l="1"/>
  <c r="AR161" i="7"/>
  <c r="AJ161" i="7"/>
  <c r="AM161" i="7"/>
  <c r="Y148" i="3"/>
  <c r="Z148" i="3" s="1"/>
  <c r="AA148" i="3"/>
  <c r="AC148" i="3" s="1"/>
  <c r="V148" i="3"/>
  <c r="X148" i="3" s="1"/>
  <c r="U162" i="7" l="1"/>
  <c r="T162" i="7"/>
  <c r="AS161" i="7"/>
  <c r="AP161" i="7"/>
  <c r="AK161" i="7"/>
  <c r="AL161" i="7" s="1"/>
  <c r="AD148" i="3"/>
  <c r="AE148" i="3"/>
  <c r="Y162" i="7" l="1"/>
  <c r="Z162" i="7" s="1"/>
  <c r="AA162" i="7"/>
  <c r="AC162" i="7" s="1"/>
  <c r="AE162" i="7" s="1"/>
  <c r="V162" i="7"/>
  <c r="X162" i="7" s="1"/>
  <c r="AD162" i="7"/>
  <c r="AG148" i="3"/>
  <c r="AF148" i="3"/>
  <c r="AI148" i="3"/>
  <c r="AH148" i="3"/>
  <c r="AH162" i="7" l="1"/>
  <c r="R163" i="7" s="1"/>
  <c r="AG162" i="7"/>
  <c r="AI162" i="7" s="1"/>
  <c r="AF162" i="7"/>
  <c r="AJ148" i="3"/>
  <c r="AO148" i="3"/>
  <c r="S149" i="3"/>
  <c r="U149" i="3" s="1"/>
  <c r="AN148" i="3"/>
  <c r="AM148" i="3"/>
  <c r="AP148" i="3" s="1"/>
  <c r="R149" i="3"/>
  <c r="S163" i="7" l="1"/>
  <c r="U163" i="7" s="1"/>
  <c r="T163" i="7"/>
  <c r="Y163" i="7" s="1"/>
  <c r="Z163" i="7" s="1"/>
  <c r="AJ162" i="7"/>
  <c r="AR162" i="7"/>
  <c r="AQ162" i="7"/>
  <c r="AM162" i="7"/>
  <c r="T149" i="3"/>
  <c r="Y149" i="3" s="1"/>
  <c r="Z149" i="3" s="1"/>
  <c r="AA149" i="3"/>
  <c r="AC149" i="3" s="1"/>
  <c r="AK148" i="3"/>
  <c r="AL148" i="3" s="1"/>
  <c r="V163" i="7" l="1"/>
  <c r="X163" i="7" s="1"/>
  <c r="AA163" i="7"/>
  <c r="AC163" i="7" s="1"/>
  <c r="AS162" i="7"/>
  <c r="AP162" i="7"/>
  <c r="AK162" i="7"/>
  <c r="AL162" i="7" s="1"/>
  <c r="V149" i="3"/>
  <c r="X149" i="3" s="1"/>
  <c r="AD149" i="3"/>
  <c r="AE149" i="3"/>
  <c r="AE163" i="7" l="1"/>
  <c r="AD163" i="7"/>
  <c r="AH163" i="7" s="1"/>
  <c r="R164" i="7" s="1"/>
  <c r="AG149" i="3"/>
  <c r="AF149" i="3"/>
  <c r="AI149" i="3"/>
  <c r="AH149" i="3"/>
  <c r="AQ163" i="7" l="1"/>
  <c r="AG163" i="7"/>
  <c r="AI163" i="7" s="1"/>
  <c r="AF163" i="7"/>
  <c r="AN149" i="3"/>
  <c r="AM149" i="3"/>
  <c r="AP149" i="3" s="1"/>
  <c r="R150" i="3"/>
  <c r="AO149" i="3"/>
  <c r="AJ149" i="3"/>
  <c r="AK149" i="3" s="1"/>
  <c r="AL149" i="3" s="1"/>
  <c r="S150" i="3"/>
  <c r="U150" i="3" s="1"/>
  <c r="S164" i="7" l="1"/>
  <c r="AJ163" i="7"/>
  <c r="AR163" i="7"/>
  <c r="AM163" i="7"/>
  <c r="T150" i="3"/>
  <c r="U164" i="7" l="1"/>
  <c r="T164" i="7"/>
  <c r="AS163" i="7"/>
  <c r="AP163" i="7"/>
  <c r="AK163" i="7"/>
  <c r="AL163" i="7" s="1"/>
  <c r="Y150" i="3"/>
  <c r="Z150" i="3" s="1"/>
  <c r="AA150" i="3"/>
  <c r="AC150" i="3" s="1"/>
  <c r="V150" i="3"/>
  <c r="X150" i="3" s="1"/>
  <c r="Y164" i="7" l="1"/>
  <c r="Z164" i="7" s="1"/>
  <c r="AA164" i="7"/>
  <c r="AC164" i="7" s="1"/>
  <c r="V164" i="7"/>
  <c r="X164" i="7" s="1"/>
  <c r="AD164" i="7"/>
  <c r="AE164" i="7"/>
  <c r="AD150" i="3"/>
  <c r="AE150" i="3"/>
  <c r="AG164" i="7" l="1"/>
  <c r="AF164" i="7"/>
  <c r="AH164" i="7"/>
  <c r="R165" i="7" s="1"/>
  <c r="AI164" i="7"/>
  <c r="AG150" i="3"/>
  <c r="AF150" i="3"/>
  <c r="AI150" i="3"/>
  <c r="AH150" i="3"/>
  <c r="S165" i="7" l="1"/>
  <c r="U165" i="7" s="1"/>
  <c r="T165" i="7"/>
  <c r="Y165" i="7" s="1"/>
  <c r="Z165" i="7" s="1"/>
  <c r="AJ164" i="7"/>
  <c r="AR164" i="7"/>
  <c r="AQ164" i="7"/>
  <c r="AM164" i="7"/>
  <c r="AN150" i="3"/>
  <c r="AM150" i="3"/>
  <c r="AP150" i="3" s="1"/>
  <c r="R151" i="3"/>
  <c r="AJ150" i="3"/>
  <c r="AK150" i="3" s="1"/>
  <c r="AL150" i="3" s="1"/>
  <c r="AO150" i="3"/>
  <c r="S151" i="3"/>
  <c r="U151" i="3" s="1"/>
  <c r="V165" i="7" l="1"/>
  <c r="X165" i="7" s="1"/>
  <c r="AA165" i="7"/>
  <c r="AC165" i="7" s="1"/>
  <c r="AS164" i="7"/>
  <c r="AP164" i="7"/>
  <c r="AK164" i="7"/>
  <c r="AL164" i="7" s="1"/>
  <c r="T151" i="3"/>
  <c r="AD165" i="7" l="1"/>
  <c r="AE165" i="7"/>
  <c r="Y151" i="3"/>
  <c r="Z151" i="3" s="1"/>
  <c r="AA151" i="3"/>
  <c r="AC151" i="3" s="1"/>
  <c r="V151" i="3"/>
  <c r="X151" i="3" s="1"/>
  <c r="AH165" i="7" l="1"/>
  <c r="R166" i="7" s="1"/>
  <c r="AG165" i="7"/>
  <c r="AI165" i="7" s="1"/>
  <c r="AF165" i="7"/>
  <c r="AQ165" i="7"/>
  <c r="AD151" i="3"/>
  <c r="AE151" i="3"/>
  <c r="AM165" i="7" l="1"/>
  <c r="S166" i="7"/>
  <c r="U166" i="7" s="1"/>
  <c r="T166" i="7"/>
  <c r="Y166" i="7" s="1"/>
  <c r="Z166" i="7" s="1"/>
  <c r="AS165" i="7"/>
  <c r="AP165" i="7"/>
  <c r="AJ165" i="7"/>
  <c r="AK165" i="7" s="1"/>
  <c r="AL165" i="7" s="1"/>
  <c r="AR165" i="7"/>
  <c r="AG151" i="3"/>
  <c r="AF151" i="3"/>
  <c r="AI151" i="3"/>
  <c r="AH151" i="3"/>
  <c r="V166" i="7" l="1"/>
  <c r="X166" i="7" s="1"/>
  <c r="AA166" i="7"/>
  <c r="AC166" i="7" s="1"/>
  <c r="AN151" i="3"/>
  <c r="AM151" i="3"/>
  <c r="AP151" i="3" s="1"/>
  <c r="R152" i="3"/>
  <c r="AO151" i="3"/>
  <c r="AJ151" i="3"/>
  <c r="AK151" i="3" s="1"/>
  <c r="AL151" i="3" s="1"/>
  <c r="S152" i="3"/>
  <c r="U152" i="3" s="1"/>
  <c r="T152" i="3" l="1"/>
  <c r="AE166" i="7" l="1"/>
  <c r="AD166" i="7"/>
  <c r="Y152" i="3"/>
  <c r="Z152" i="3" s="1"/>
  <c r="AA152" i="3"/>
  <c r="AC152" i="3" s="1"/>
  <c r="V152" i="3"/>
  <c r="X152" i="3" s="1"/>
  <c r="AH166" i="7" l="1"/>
  <c r="R167" i="7" s="1"/>
  <c r="AG166" i="7"/>
  <c r="AI166" i="7" s="1"/>
  <c r="AF166" i="7"/>
  <c r="AD152" i="3"/>
  <c r="AE152" i="3"/>
  <c r="S167" i="7" l="1"/>
  <c r="U167" i="7" s="1"/>
  <c r="T167" i="7"/>
  <c r="Y167" i="7" s="1"/>
  <c r="Z167" i="7" s="1"/>
  <c r="AJ166" i="7"/>
  <c r="AR166" i="7"/>
  <c r="AQ166" i="7"/>
  <c r="AM166" i="7"/>
  <c r="AG152" i="3"/>
  <c r="AF152" i="3"/>
  <c r="AI152" i="3"/>
  <c r="AH152" i="3"/>
  <c r="AA167" i="7" l="1"/>
  <c r="AC167" i="7" s="1"/>
  <c r="V167" i="7"/>
  <c r="X167" i="7" s="1"/>
  <c r="AS166" i="7"/>
  <c r="AP166" i="7"/>
  <c r="AK166" i="7"/>
  <c r="AL166" i="7" s="1"/>
  <c r="AN152" i="3"/>
  <c r="AM152" i="3"/>
  <c r="AP152" i="3" s="1"/>
  <c r="R153" i="3"/>
  <c r="AJ152" i="3"/>
  <c r="AK152" i="3" s="1"/>
  <c r="AL152" i="3" s="1"/>
  <c r="AO152" i="3"/>
  <c r="S153" i="3"/>
  <c r="U153" i="3" s="1"/>
  <c r="AD167" i="7" l="1"/>
  <c r="AE167" i="7"/>
  <c r="T153" i="3"/>
  <c r="AH167" i="7" l="1"/>
  <c r="R168" i="7" s="1"/>
  <c r="AG167" i="7"/>
  <c r="AI167" i="7" s="1"/>
  <c r="AF167" i="7"/>
  <c r="AQ167" i="7"/>
  <c r="Y153" i="3"/>
  <c r="Z153" i="3" s="1"/>
  <c r="AA153" i="3"/>
  <c r="AC153" i="3" s="1"/>
  <c r="V153" i="3"/>
  <c r="X153" i="3" s="1"/>
  <c r="AM167" i="7" l="1"/>
  <c r="S168" i="7"/>
  <c r="U168" i="7" s="1"/>
  <c r="T168" i="7"/>
  <c r="Y168" i="7" s="1"/>
  <c r="Z168" i="7" s="1"/>
  <c r="AS167" i="7"/>
  <c r="AP167" i="7"/>
  <c r="AR167" i="7"/>
  <c r="AJ167" i="7"/>
  <c r="AK167" i="7" s="1"/>
  <c r="AL167" i="7" s="1"/>
  <c r="AD153" i="3"/>
  <c r="AE153" i="3"/>
  <c r="AA168" i="7" l="1"/>
  <c r="AC168" i="7" s="1"/>
  <c r="V168" i="7"/>
  <c r="X168" i="7" s="1"/>
  <c r="AG153" i="3"/>
  <c r="AF153" i="3"/>
  <c r="AI153" i="3"/>
  <c r="AH153" i="3"/>
  <c r="AN153" i="3" l="1"/>
  <c r="AM153" i="3"/>
  <c r="AP153" i="3" s="1"/>
  <c r="R154" i="3"/>
  <c r="AO153" i="3"/>
  <c r="AJ153" i="3"/>
  <c r="AK153" i="3" s="1"/>
  <c r="AL153" i="3" s="1"/>
  <c r="S154" i="3"/>
  <c r="U154" i="3" s="1"/>
  <c r="AE168" i="7" l="1"/>
  <c r="AD168" i="7"/>
  <c r="T154" i="3"/>
  <c r="V154" i="3"/>
  <c r="X154" i="3" s="1"/>
  <c r="AH168" i="7" l="1"/>
  <c r="R169" i="7" s="1"/>
  <c r="AG168" i="7"/>
  <c r="AI168" i="7" s="1"/>
  <c r="AF168" i="7"/>
  <c r="Y154" i="3"/>
  <c r="Z154" i="3" s="1"/>
  <c r="AA154" i="3"/>
  <c r="AC154" i="3" s="1"/>
  <c r="S169" i="7" l="1"/>
  <c r="U169" i="7" s="1"/>
  <c r="T169" i="7"/>
  <c r="Y169" i="7" s="1"/>
  <c r="Z169" i="7" s="1"/>
  <c r="AJ168" i="7"/>
  <c r="AR168" i="7"/>
  <c r="AQ168" i="7"/>
  <c r="AM168" i="7"/>
  <c r="AD154" i="3"/>
  <c r="AE154" i="3"/>
  <c r="AA169" i="7" l="1"/>
  <c r="AC169" i="7" s="1"/>
  <c r="V169" i="7"/>
  <c r="X169" i="7" s="1"/>
  <c r="AS168" i="7"/>
  <c r="AP168" i="7"/>
  <c r="AK168" i="7"/>
  <c r="AL168" i="7" s="1"/>
  <c r="AG154" i="3"/>
  <c r="AF154" i="3"/>
  <c r="AI154" i="3"/>
  <c r="AH154" i="3"/>
  <c r="AE169" i="7" l="1"/>
  <c r="AD169" i="7"/>
  <c r="AH169" i="7" s="1"/>
  <c r="R170" i="7" s="1"/>
  <c r="AN154" i="3"/>
  <c r="AM154" i="3"/>
  <c r="AP154" i="3" s="1"/>
  <c r="R155" i="3"/>
  <c r="AJ154" i="3"/>
  <c r="AO154" i="3"/>
  <c r="S155" i="3"/>
  <c r="U155" i="3" s="1"/>
  <c r="AQ169" i="7" l="1"/>
  <c r="AG169" i="7"/>
  <c r="AI169" i="7" s="1"/>
  <c r="AF169" i="7"/>
  <c r="AK154" i="3"/>
  <c r="AL154" i="3" s="1"/>
  <c r="T155" i="3"/>
  <c r="V155" i="3" s="1"/>
  <c r="X155" i="3" s="1"/>
  <c r="S170" i="7" l="1"/>
  <c r="AJ169" i="7"/>
  <c r="AR169" i="7"/>
  <c r="AM169" i="7"/>
  <c r="Y155" i="3"/>
  <c r="Z155" i="3" s="1"/>
  <c r="AA155" i="3"/>
  <c r="AC155" i="3" s="1"/>
  <c r="U170" i="7" l="1"/>
  <c r="T170" i="7"/>
  <c r="AS169" i="7"/>
  <c r="AP169" i="7"/>
  <c r="AK169" i="7"/>
  <c r="AL169" i="7" s="1"/>
  <c r="AD155" i="3"/>
  <c r="AE155" i="3"/>
  <c r="Y170" i="7" l="1"/>
  <c r="Z170" i="7" s="1"/>
  <c r="AA170" i="7"/>
  <c r="AC170" i="7" s="1"/>
  <c r="V170" i="7"/>
  <c r="X170" i="7" s="1"/>
  <c r="AD170" i="7"/>
  <c r="AE170" i="7"/>
  <c r="AG155" i="3"/>
  <c r="AI155" i="3" s="1"/>
  <c r="AF155" i="3"/>
  <c r="AH155" i="3"/>
  <c r="AG170" i="7" l="1"/>
  <c r="AF170" i="7"/>
  <c r="AH170" i="7"/>
  <c r="R171" i="7" s="1"/>
  <c r="AI170" i="7"/>
  <c r="AO155" i="3"/>
  <c r="AJ155" i="3"/>
  <c r="S156" i="3"/>
  <c r="U156" i="3" s="1"/>
  <c r="AN155" i="3"/>
  <c r="AM155" i="3"/>
  <c r="AP155" i="3" s="1"/>
  <c r="R156" i="3"/>
  <c r="S171" i="7" l="1"/>
  <c r="U171" i="7" s="1"/>
  <c r="T171" i="7"/>
  <c r="Y171" i="7" s="1"/>
  <c r="Z171" i="7" s="1"/>
  <c r="AR170" i="7"/>
  <c r="AJ170" i="7"/>
  <c r="AQ170" i="7"/>
  <c r="AM170" i="7"/>
  <c r="T156" i="3"/>
  <c r="Y156" i="3" s="1"/>
  <c r="Z156" i="3" s="1"/>
  <c r="AA156" i="3"/>
  <c r="AC156" i="3" s="1"/>
  <c r="V156" i="3"/>
  <c r="X156" i="3" s="1"/>
  <c r="AK155" i="3"/>
  <c r="AL155" i="3" s="1"/>
  <c r="AA171" i="7" l="1"/>
  <c r="AC171" i="7" s="1"/>
  <c r="V171" i="7"/>
  <c r="X171" i="7" s="1"/>
  <c r="AS170" i="7"/>
  <c r="AP170" i="7"/>
  <c r="AK170" i="7"/>
  <c r="AL170" i="7" s="1"/>
  <c r="AD156" i="3"/>
  <c r="AE156" i="3"/>
  <c r="AE171" i="7" l="1"/>
  <c r="AD171" i="7"/>
  <c r="AH171" i="7" s="1"/>
  <c r="R172" i="7" s="1"/>
  <c r="AG156" i="3"/>
  <c r="AI156" i="3" s="1"/>
  <c r="AF156" i="3"/>
  <c r="AH156" i="3"/>
  <c r="AQ171" i="7" l="1"/>
  <c r="AG171" i="7"/>
  <c r="AI171" i="7" s="1"/>
  <c r="AF171" i="7"/>
  <c r="AN156" i="3"/>
  <c r="AR157" i="3"/>
  <c r="AM156" i="3"/>
  <c r="AP156" i="3" s="1"/>
  <c r="R157" i="3"/>
  <c r="AJ156" i="3"/>
  <c r="AO156" i="3"/>
  <c r="AS157" i="3"/>
  <c r="S157" i="3"/>
  <c r="U157" i="3" s="1"/>
  <c r="S172" i="7" l="1"/>
  <c r="AR171" i="7"/>
  <c r="AJ171" i="7"/>
  <c r="AM171" i="7"/>
  <c r="AK156" i="3"/>
  <c r="AL156" i="3" s="1"/>
  <c r="AT157" i="3"/>
  <c r="AU157" i="3"/>
  <c r="AW157" i="3" s="1"/>
  <c r="T157" i="3"/>
  <c r="U172" i="7" l="1"/>
  <c r="T172" i="7"/>
  <c r="AS171" i="7"/>
  <c r="AP171" i="7"/>
  <c r="AK171" i="7"/>
  <c r="AL171" i="7" s="1"/>
  <c r="AE157" i="3"/>
  <c r="Y157" i="3"/>
  <c r="Z157" i="3" s="1"/>
  <c r="AA157" i="3"/>
  <c r="AC157" i="3" s="1"/>
  <c r="AD157" i="3" s="1"/>
  <c r="AX157" i="3"/>
  <c r="AY157" i="3" s="1"/>
  <c r="V157" i="3"/>
  <c r="X157" i="3" s="1"/>
  <c r="Y172" i="7" l="1"/>
  <c r="Z172" i="7" s="1"/>
  <c r="AA172" i="7"/>
  <c r="AC172" i="7" s="1"/>
  <c r="V172" i="7"/>
  <c r="X172" i="7" s="1"/>
  <c r="AE172" i="7"/>
  <c r="AD172" i="7"/>
  <c r="AG157" i="3"/>
  <c r="AI157" i="3" s="1"/>
  <c r="AF157" i="3"/>
  <c r="AH157" i="3"/>
  <c r="AH172" i="7" l="1"/>
  <c r="R173" i="7" s="1"/>
  <c r="AG172" i="7"/>
  <c r="AI172" i="7" s="1"/>
  <c r="AF172" i="7"/>
  <c r="AN157" i="3"/>
  <c r="AM157" i="3"/>
  <c r="AP157" i="3" s="1"/>
  <c r="R158" i="3"/>
  <c r="AJ157" i="3"/>
  <c r="AK157" i="3" s="1"/>
  <c r="AL157" i="3" s="1"/>
  <c r="AO157" i="3"/>
  <c r="S158" i="3"/>
  <c r="U158" i="3" s="1"/>
  <c r="S173" i="7" l="1"/>
  <c r="U173" i="7" s="1"/>
  <c r="T173" i="7"/>
  <c r="Y173" i="7" s="1"/>
  <c r="Z173" i="7" s="1"/>
  <c r="AR172" i="7"/>
  <c r="AJ172" i="7"/>
  <c r="AM172" i="7"/>
  <c r="AQ172" i="7"/>
  <c r="T158" i="3"/>
  <c r="AA173" i="7" l="1"/>
  <c r="AC173" i="7" s="1"/>
  <c r="V173" i="7"/>
  <c r="X173" i="7" s="1"/>
  <c r="AS172" i="7"/>
  <c r="AP172" i="7"/>
  <c r="AK172" i="7"/>
  <c r="AL172" i="7" s="1"/>
  <c r="Y158" i="3"/>
  <c r="Z158" i="3" s="1"/>
  <c r="AA158" i="3"/>
  <c r="AC158" i="3" s="1"/>
  <c r="V158" i="3"/>
  <c r="X158" i="3" s="1"/>
  <c r="AE173" i="7" l="1"/>
  <c r="AD173" i="7"/>
  <c r="AH173" i="7" s="1"/>
  <c r="R174" i="7" s="1"/>
  <c r="AD158" i="3"/>
  <c r="AE158" i="3"/>
  <c r="AQ173" i="7" l="1"/>
  <c r="AG173" i="7"/>
  <c r="AI173" i="7" s="1"/>
  <c r="AF173" i="7"/>
  <c r="AG158" i="3"/>
  <c r="AF158" i="3"/>
  <c r="AI158" i="3"/>
  <c r="AH158" i="3"/>
  <c r="S174" i="7" l="1"/>
  <c r="AJ173" i="7"/>
  <c r="AR173" i="7"/>
  <c r="AM173" i="7"/>
  <c r="AN158" i="3"/>
  <c r="AM158" i="3"/>
  <c r="AP158" i="3" s="1"/>
  <c r="R159" i="3"/>
  <c r="AO158" i="3"/>
  <c r="AJ158" i="3"/>
  <c r="S159" i="3"/>
  <c r="U159" i="3" s="1"/>
  <c r="U174" i="7" l="1"/>
  <c r="T174" i="7"/>
  <c r="AS173" i="7"/>
  <c r="AP173" i="7"/>
  <c r="AK173" i="7"/>
  <c r="AL173" i="7" s="1"/>
  <c r="AK158" i="3"/>
  <c r="AL158" i="3" s="1"/>
  <c r="T159" i="3"/>
  <c r="Y174" i="7" l="1"/>
  <c r="Z174" i="7" s="1"/>
  <c r="AA174" i="7"/>
  <c r="AC174" i="7" s="1"/>
  <c r="V174" i="7"/>
  <c r="X174" i="7" s="1"/>
  <c r="Y159" i="3"/>
  <c r="Z159" i="3" s="1"/>
  <c r="AA159" i="3"/>
  <c r="AC159" i="3" s="1"/>
  <c r="V159" i="3"/>
  <c r="X159" i="3" s="1"/>
  <c r="AE174" i="7" l="1"/>
  <c r="AD174" i="7"/>
  <c r="AD159" i="3"/>
  <c r="AE159" i="3"/>
  <c r="AH174" i="7" l="1"/>
  <c r="R175" i="7" s="1"/>
  <c r="AG174" i="7"/>
  <c r="AI174" i="7" s="1"/>
  <c r="AF174" i="7"/>
  <c r="AG159" i="3"/>
  <c r="AF159" i="3"/>
  <c r="AI159" i="3"/>
  <c r="AH159" i="3"/>
  <c r="S175" i="7" l="1"/>
  <c r="U175" i="7" s="1"/>
  <c r="T175" i="7"/>
  <c r="Y175" i="7" s="1"/>
  <c r="Z175" i="7" s="1"/>
  <c r="AJ174" i="7"/>
  <c r="AR174" i="7"/>
  <c r="AQ174" i="7"/>
  <c r="AM174" i="7"/>
  <c r="AN159" i="3"/>
  <c r="AM159" i="3"/>
  <c r="AP159" i="3" s="1"/>
  <c r="R160" i="3"/>
  <c r="AJ159" i="3"/>
  <c r="AO159" i="3"/>
  <c r="S160" i="3"/>
  <c r="U160" i="3" s="1"/>
  <c r="AA175" i="7" l="1"/>
  <c r="AC175" i="7" s="1"/>
  <c r="V175" i="7"/>
  <c r="X175" i="7" s="1"/>
  <c r="AS174" i="7"/>
  <c r="AP174" i="7"/>
  <c r="AK174" i="7"/>
  <c r="AL174" i="7" s="1"/>
  <c r="AK159" i="3"/>
  <c r="AL159" i="3" s="1"/>
  <c r="T160" i="3"/>
  <c r="AE175" i="7" l="1"/>
  <c r="AD175" i="7"/>
  <c r="AH175" i="7" s="1"/>
  <c r="R176" i="7" s="1"/>
  <c r="Y160" i="3"/>
  <c r="Z160" i="3" s="1"/>
  <c r="AA160" i="3"/>
  <c r="AC160" i="3" s="1"/>
  <c r="V160" i="3"/>
  <c r="X160" i="3" s="1"/>
  <c r="AQ175" i="7" l="1"/>
  <c r="AG175" i="7"/>
  <c r="AI175" i="7" s="1"/>
  <c r="AF175" i="7"/>
  <c r="AD160" i="3"/>
  <c r="AE160" i="3"/>
  <c r="S176" i="7" l="1"/>
  <c r="AJ175" i="7"/>
  <c r="AR175" i="7"/>
  <c r="AM175" i="7"/>
  <c r="AG160" i="3"/>
  <c r="AI160" i="3" s="1"/>
  <c r="AF160" i="3"/>
  <c r="AH160" i="3"/>
  <c r="U176" i="7" l="1"/>
  <c r="T176" i="7"/>
  <c r="AS175" i="7"/>
  <c r="AP175" i="7"/>
  <c r="AK175" i="7"/>
  <c r="AL175" i="7" s="1"/>
  <c r="AO160" i="3"/>
  <c r="AJ160" i="3"/>
  <c r="S161" i="3"/>
  <c r="U161" i="3" s="1"/>
  <c r="AN160" i="3"/>
  <c r="AM160" i="3"/>
  <c r="AP160" i="3" s="1"/>
  <c r="R161" i="3"/>
  <c r="Y176" i="7" l="1"/>
  <c r="Z176" i="7" s="1"/>
  <c r="AA176" i="7"/>
  <c r="AC176" i="7" s="1"/>
  <c r="V176" i="7"/>
  <c r="X176" i="7" s="1"/>
  <c r="T161" i="3"/>
  <c r="Y161" i="3" s="1"/>
  <c r="Z161" i="3" s="1"/>
  <c r="AA161" i="3"/>
  <c r="AC161" i="3" s="1"/>
  <c r="AK160" i="3"/>
  <c r="AL160" i="3" s="1"/>
  <c r="V161" i="3"/>
  <c r="X161" i="3" s="1"/>
  <c r="AD176" i="7" l="1"/>
  <c r="AE176" i="7"/>
  <c r="AD161" i="3"/>
  <c r="AE161" i="3"/>
  <c r="AG176" i="7" l="1"/>
  <c r="AF176" i="7"/>
  <c r="AH176" i="7"/>
  <c r="R177" i="7" s="1"/>
  <c r="AI176" i="7"/>
  <c r="AG161" i="3"/>
  <c r="AI161" i="3" s="1"/>
  <c r="AF161" i="3"/>
  <c r="AH161" i="3"/>
  <c r="S177" i="7" l="1"/>
  <c r="U177" i="7" s="1"/>
  <c r="T177" i="7"/>
  <c r="Y177" i="7" s="1"/>
  <c r="Z177" i="7" s="1"/>
  <c r="AJ176" i="7"/>
  <c r="AR176" i="7"/>
  <c r="AQ176" i="7"/>
  <c r="AM176" i="7"/>
  <c r="AJ161" i="3"/>
  <c r="AO161" i="3"/>
  <c r="S162" i="3"/>
  <c r="U162" i="3" s="1"/>
  <c r="AN161" i="3"/>
  <c r="AM161" i="3"/>
  <c r="AP161" i="3" s="1"/>
  <c r="R162" i="3"/>
  <c r="V177" i="7" l="1"/>
  <c r="X177" i="7" s="1"/>
  <c r="AA177" i="7"/>
  <c r="AC177" i="7" s="1"/>
  <c r="AS176" i="7"/>
  <c r="AP176" i="7"/>
  <c r="AK176" i="7"/>
  <c r="AL176" i="7" s="1"/>
  <c r="T162" i="3"/>
  <c r="Y162" i="3" s="1"/>
  <c r="Z162" i="3" s="1"/>
  <c r="AA162" i="3"/>
  <c r="AC162" i="3" s="1"/>
  <c r="V162" i="3"/>
  <c r="X162" i="3" s="1"/>
  <c r="AK161" i="3"/>
  <c r="AL161" i="3" s="1"/>
  <c r="AE177" i="7" l="1"/>
  <c r="AD177" i="7"/>
  <c r="AH177" i="7" s="1"/>
  <c r="R178" i="7" s="1"/>
  <c r="AD162" i="3"/>
  <c r="AE162" i="3"/>
  <c r="AQ177" i="7" l="1"/>
  <c r="AG177" i="7"/>
  <c r="AI177" i="7" s="1"/>
  <c r="AF177" i="7"/>
  <c r="AG162" i="3"/>
  <c r="AI162" i="3" s="1"/>
  <c r="AF162" i="3"/>
  <c r="AH162" i="3"/>
  <c r="S178" i="7" l="1"/>
  <c r="AR177" i="7"/>
  <c r="AJ177" i="7"/>
  <c r="AM177" i="7"/>
  <c r="AN162" i="3"/>
  <c r="AM162" i="3"/>
  <c r="AP162" i="3" s="1"/>
  <c r="R163" i="3"/>
  <c r="AO162" i="3"/>
  <c r="AJ162" i="3"/>
  <c r="AK162" i="3" s="1"/>
  <c r="AL162" i="3" s="1"/>
  <c r="S163" i="3"/>
  <c r="U163" i="3" s="1"/>
  <c r="U178" i="7" l="1"/>
  <c r="T178" i="7"/>
  <c r="AK177" i="7"/>
  <c r="AL177" i="7" s="1"/>
  <c r="AS177" i="7"/>
  <c r="AP177" i="7"/>
  <c r="T163" i="3"/>
  <c r="Y178" i="7" l="1"/>
  <c r="Z178" i="7" s="1"/>
  <c r="AA178" i="7"/>
  <c r="AC178" i="7" s="1"/>
  <c r="V178" i="7"/>
  <c r="X178" i="7" s="1"/>
  <c r="AD178" i="7"/>
  <c r="AE178" i="7"/>
  <c r="Y163" i="3"/>
  <c r="Z163" i="3" s="1"/>
  <c r="AA163" i="3"/>
  <c r="AC163" i="3" s="1"/>
  <c r="V163" i="3"/>
  <c r="X163" i="3" s="1"/>
  <c r="AG178" i="7" l="1"/>
  <c r="AF178" i="7"/>
  <c r="AH178" i="7"/>
  <c r="R179" i="7" s="1"/>
  <c r="AI178" i="7"/>
  <c r="AD163" i="3"/>
  <c r="AE163" i="3"/>
  <c r="S179" i="7" l="1"/>
  <c r="U179" i="7" s="1"/>
  <c r="T179" i="7"/>
  <c r="Y179" i="7" s="1"/>
  <c r="Z179" i="7" s="1"/>
  <c r="AV179" i="7"/>
  <c r="AJ178" i="7"/>
  <c r="AR178" i="7"/>
  <c r="AU179" i="7"/>
  <c r="AM178" i="7"/>
  <c r="AQ178" i="7"/>
  <c r="AG163" i="3"/>
  <c r="AF163" i="3"/>
  <c r="AI163" i="3"/>
  <c r="AH163" i="3"/>
  <c r="V179" i="7" l="1"/>
  <c r="X179" i="7" s="1"/>
  <c r="AA179" i="7"/>
  <c r="AC179" i="7" s="1"/>
  <c r="AD179" i="7" s="1"/>
  <c r="AZ179" i="7"/>
  <c r="AW179" i="7"/>
  <c r="AS178" i="7"/>
  <c r="AP178" i="7"/>
  <c r="AE179" i="7"/>
  <c r="AG179" i="7" s="1"/>
  <c r="AI179" i="7" s="1"/>
  <c r="AK178" i="7"/>
  <c r="AL178" i="7" s="1"/>
  <c r="AN163" i="3"/>
  <c r="AM163" i="3"/>
  <c r="AP163" i="3" s="1"/>
  <c r="R164" i="3"/>
  <c r="AJ163" i="3"/>
  <c r="AK163" i="3" s="1"/>
  <c r="AL163" i="3" s="1"/>
  <c r="AO163" i="3"/>
  <c r="S164" i="3"/>
  <c r="U164" i="3" s="1"/>
  <c r="S180" i="7" l="1"/>
  <c r="U180" i="7" s="1"/>
  <c r="AR179" i="7"/>
  <c r="AJ179" i="7"/>
  <c r="AF179" i="7"/>
  <c r="BB179" i="7"/>
  <c r="AH179" i="7"/>
  <c r="R180" i="7" s="1"/>
  <c r="T180" i="7" s="1"/>
  <c r="Y180" i="7" s="1"/>
  <c r="Z180" i="7" s="1"/>
  <c r="T164" i="3"/>
  <c r="V180" i="7" l="1"/>
  <c r="X180" i="7" s="1"/>
  <c r="AA180" i="7"/>
  <c r="AC180" i="7" s="1"/>
  <c r="AQ179" i="7"/>
  <c r="AM179" i="7"/>
  <c r="AK179" i="7"/>
  <c r="AL179" i="7" s="1"/>
  <c r="Y164" i="3"/>
  <c r="Z164" i="3" s="1"/>
  <c r="AA164" i="3"/>
  <c r="AC164" i="3" s="1"/>
  <c r="V164" i="3"/>
  <c r="X164" i="3" s="1"/>
  <c r="AS179" i="7" l="1"/>
  <c r="AP179" i="7"/>
  <c r="AD164" i="3"/>
  <c r="AE164" i="3"/>
  <c r="AD180" i="7" l="1"/>
  <c r="AE180" i="7"/>
  <c r="AG164" i="3"/>
  <c r="AF164" i="3"/>
  <c r="AI164" i="3"/>
  <c r="AH164" i="3"/>
  <c r="AH180" i="7" l="1"/>
  <c r="R181" i="7" s="1"/>
  <c r="AG180" i="7"/>
  <c r="AI180" i="7" s="1"/>
  <c r="AF180" i="7"/>
  <c r="AQ180" i="7"/>
  <c r="AN164" i="3"/>
  <c r="AM164" i="3"/>
  <c r="AP164" i="3" s="1"/>
  <c r="R165" i="3"/>
  <c r="AO164" i="3"/>
  <c r="AJ164" i="3"/>
  <c r="AK164" i="3" s="1"/>
  <c r="AL164" i="3" s="1"/>
  <c r="S165" i="3"/>
  <c r="U165" i="3" s="1"/>
  <c r="AM180" i="7" l="1"/>
  <c r="S181" i="7"/>
  <c r="U181" i="7" s="1"/>
  <c r="T181" i="7"/>
  <c r="Y181" i="7" s="1"/>
  <c r="Z181" i="7" s="1"/>
  <c r="AS180" i="7"/>
  <c r="AP180" i="7"/>
  <c r="AR180" i="7"/>
  <c r="AJ180" i="7"/>
  <c r="AK180" i="7" s="1"/>
  <c r="AL180" i="7" s="1"/>
  <c r="T165" i="3"/>
  <c r="V181" i="7" l="1"/>
  <c r="X181" i="7" s="1"/>
  <c r="AA181" i="7"/>
  <c r="AC181" i="7" s="1"/>
  <c r="Y165" i="3"/>
  <c r="Z165" i="3" s="1"/>
  <c r="AA165" i="3"/>
  <c r="AC165" i="3" s="1"/>
  <c r="V165" i="3"/>
  <c r="X165" i="3" s="1"/>
  <c r="AD165" i="3" l="1"/>
  <c r="AE165" i="3"/>
  <c r="AD181" i="7" l="1"/>
  <c r="AE181" i="7"/>
  <c r="AG165" i="3"/>
  <c r="AF165" i="3"/>
  <c r="AI165" i="3"/>
  <c r="AH165" i="3"/>
  <c r="AH181" i="7" l="1"/>
  <c r="R182" i="7" s="1"/>
  <c r="AG181" i="7"/>
  <c r="AI181" i="7" s="1"/>
  <c r="AF181" i="7"/>
  <c r="AQ181" i="7"/>
  <c r="AN165" i="3"/>
  <c r="AM165" i="3"/>
  <c r="AP165" i="3" s="1"/>
  <c r="R166" i="3"/>
  <c r="AJ165" i="3"/>
  <c r="AO165" i="3"/>
  <c r="S166" i="3"/>
  <c r="U166" i="3" s="1"/>
  <c r="AM181" i="7" l="1"/>
  <c r="S182" i="7"/>
  <c r="U182" i="7" s="1"/>
  <c r="T182" i="7"/>
  <c r="Y182" i="7" s="1"/>
  <c r="Z182" i="7" s="1"/>
  <c r="AS181" i="7"/>
  <c r="AP181" i="7"/>
  <c r="AJ181" i="7"/>
  <c r="AK181" i="7" s="1"/>
  <c r="AL181" i="7" s="1"/>
  <c r="AR181" i="7"/>
  <c r="AK165" i="3"/>
  <c r="AL165" i="3" s="1"/>
  <c r="T166" i="3"/>
  <c r="AA182" i="7" l="1"/>
  <c r="AC182" i="7" s="1"/>
  <c r="V182" i="7"/>
  <c r="X182" i="7" s="1"/>
  <c r="Y166" i="3"/>
  <c r="Z166" i="3" s="1"/>
  <c r="AA166" i="3"/>
  <c r="AC166" i="3" s="1"/>
  <c r="V166" i="3"/>
  <c r="X166" i="3" s="1"/>
  <c r="AD166" i="3" l="1"/>
  <c r="AE166" i="3"/>
  <c r="AE182" i="7" l="1"/>
  <c r="AD182" i="7"/>
  <c r="AG166" i="3"/>
  <c r="AF166" i="3"/>
  <c r="AI166" i="3"/>
  <c r="AH166" i="3"/>
  <c r="AH182" i="7" l="1"/>
  <c r="R183" i="7" s="1"/>
  <c r="AG182" i="7"/>
  <c r="AI182" i="7" s="1"/>
  <c r="AF182" i="7"/>
  <c r="AO166" i="3"/>
  <c r="AJ166" i="3"/>
  <c r="S167" i="3"/>
  <c r="U167" i="3" s="1"/>
  <c r="AN166" i="3"/>
  <c r="AM166" i="3"/>
  <c r="AP166" i="3" s="1"/>
  <c r="R167" i="3"/>
  <c r="S183" i="7" l="1"/>
  <c r="U183" i="7" s="1"/>
  <c r="T183" i="7"/>
  <c r="Y183" i="7" s="1"/>
  <c r="Z183" i="7" s="1"/>
  <c r="AJ182" i="7"/>
  <c r="AR182" i="7"/>
  <c r="AQ182" i="7"/>
  <c r="AM182" i="7"/>
  <c r="T167" i="3"/>
  <c r="Y167" i="3" s="1"/>
  <c r="Z167" i="3" s="1"/>
  <c r="AA167" i="3"/>
  <c r="AC167" i="3" s="1"/>
  <c r="V167" i="3"/>
  <c r="X167" i="3" s="1"/>
  <c r="AK166" i="3"/>
  <c r="AL166" i="3" s="1"/>
  <c r="AA183" i="7" l="1"/>
  <c r="AC183" i="7" s="1"/>
  <c r="V183" i="7"/>
  <c r="X183" i="7" s="1"/>
  <c r="AS182" i="7"/>
  <c r="AP182" i="7"/>
  <c r="AK182" i="7"/>
  <c r="AL182" i="7" s="1"/>
  <c r="AD167" i="3"/>
  <c r="AE167" i="3"/>
  <c r="AE183" i="7" l="1"/>
  <c r="AD183" i="7"/>
  <c r="AH183" i="7" s="1"/>
  <c r="R184" i="7" s="1"/>
  <c r="AG167" i="3"/>
  <c r="AI167" i="3" s="1"/>
  <c r="AF167" i="3"/>
  <c r="AH167" i="3"/>
  <c r="AQ183" i="7" l="1"/>
  <c r="AG183" i="7"/>
  <c r="AI183" i="7" s="1"/>
  <c r="AF183" i="7"/>
  <c r="AN167" i="3"/>
  <c r="AM167" i="3"/>
  <c r="AP167" i="3" s="1"/>
  <c r="R168" i="3"/>
  <c r="AJ167" i="3"/>
  <c r="AK167" i="3" s="1"/>
  <c r="AL167" i="3" s="1"/>
  <c r="AO167" i="3"/>
  <c r="S168" i="3"/>
  <c r="U168" i="3" s="1"/>
  <c r="S184" i="7" l="1"/>
  <c r="AJ183" i="7"/>
  <c r="AR183" i="7"/>
  <c r="AM183" i="7"/>
  <c r="T168" i="3"/>
  <c r="V168" i="3" s="1"/>
  <c r="X168" i="3" s="1"/>
  <c r="U184" i="7" l="1"/>
  <c r="T184" i="7"/>
  <c r="AS183" i="7"/>
  <c r="AP183" i="7"/>
  <c r="AK183" i="7"/>
  <c r="AL183" i="7" s="1"/>
  <c r="Y168" i="3"/>
  <c r="Z168" i="3" s="1"/>
  <c r="AA168" i="3"/>
  <c r="AC168" i="3" s="1"/>
  <c r="Y184" i="7" l="1"/>
  <c r="Z184" i="7" s="1"/>
  <c r="AA184" i="7"/>
  <c r="AC184" i="7" s="1"/>
  <c r="V184" i="7"/>
  <c r="X184" i="7" s="1"/>
  <c r="AE184" i="7"/>
  <c r="AD184" i="7"/>
  <c r="AH184" i="7" s="1"/>
  <c r="R185" i="7" s="1"/>
  <c r="AD168" i="3"/>
  <c r="AE168" i="3"/>
  <c r="AQ184" i="7" l="1"/>
  <c r="AG184" i="7"/>
  <c r="AI184" i="7" s="1"/>
  <c r="AF184" i="7"/>
  <c r="AG168" i="3"/>
  <c r="AF168" i="3"/>
  <c r="AI168" i="3"/>
  <c r="AH168" i="3"/>
  <c r="S185" i="7" l="1"/>
  <c r="AR184" i="7"/>
  <c r="AJ184" i="7"/>
  <c r="AM184" i="7"/>
  <c r="AN168" i="3"/>
  <c r="AM168" i="3"/>
  <c r="AP168" i="3" s="1"/>
  <c r="R169" i="3"/>
  <c r="AO168" i="3"/>
  <c r="AJ168" i="3"/>
  <c r="AK168" i="3" s="1"/>
  <c r="AL168" i="3" s="1"/>
  <c r="S169" i="3"/>
  <c r="U169" i="3" s="1"/>
  <c r="U185" i="7" l="1"/>
  <c r="T185" i="7"/>
  <c r="AK184" i="7"/>
  <c r="AL184" i="7" s="1"/>
  <c r="AS184" i="7"/>
  <c r="AP184" i="7"/>
  <c r="T169" i="3"/>
  <c r="Y185" i="7" l="1"/>
  <c r="Z185" i="7" s="1"/>
  <c r="AA185" i="7"/>
  <c r="AC185" i="7" s="1"/>
  <c r="V185" i="7"/>
  <c r="X185" i="7" s="1"/>
  <c r="AE185" i="7"/>
  <c r="AD185" i="7"/>
  <c r="Y169" i="3"/>
  <c r="Z169" i="3" s="1"/>
  <c r="AA169" i="3"/>
  <c r="AC169" i="3" s="1"/>
  <c r="V169" i="3"/>
  <c r="X169" i="3" s="1"/>
  <c r="AH185" i="7" l="1"/>
  <c r="R186" i="7" s="1"/>
  <c r="AG185" i="7"/>
  <c r="AI185" i="7" s="1"/>
  <c r="AF185" i="7"/>
  <c r="AD169" i="3"/>
  <c r="AE169" i="3"/>
  <c r="S186" i="7" l="1"/>
  <c r="U186" i="7" s="1"/>
  <c r="AJ185" i="7"/>
  <c r="AR185" i="7"/>
  <c r="AM185" i="7"/>
  <c r="AQ185" i="7"/>
  <c r="AG169" i="3"/>
  <c r="AF169" i="3"/>
  <c r="AI169" i="3"/>
  <c r="AH169" i="3"/>
  <c r="T186" i="7" l="1"/>
  <c r="Y186" i="7" s="1"/>
  <c r="Z186" i="7" s="1"/>
  <c r="AA186" i="7"/>
  <c r="AC186" i="7" s="1"/>
  <c r="V186" i="7"/>
  <c r="X186" i="7" s="1"/>
  <c r="AS185" i="7"/>
  <c r="AP185" i="7"/>
  <c r="AK185" i="7"/>
  <c r="AL185" i="7" s="1"/>
  <c r="AN169" i="3"/>
  <c r="AM169" i="3"/>
  <c r="AP169" i="3" s="1"/>
  <c r="R170" i="3"/>
  <c r="AJ169" i="3"/>
  <c r="AO169" i="3"/>
  <c r="S170" i="3"/>
  <c r="U170" i="3" s="1"/>
  <c r="AE186" i="7" l="1"/>
  <c r="AD186" i="7"/>
  <c r="AH186" i="7" s="1"/>
  <c r="R187" i="7" s="1"/>
  <c r="AK169" i="3"/>
  <c r="AL169" i="3" s="1"/>
  <c r="T170" i="3"/>
  <c r="AQ186" i="7" l="1"/>
  <c r="AG186" i="7"/>
  <c r="AI186" i="7" s="1"/>
  <c r="AF186" i="7"/>
  <c r="Y170" i="3"/>
  <c r="Z170" i="3" s="1"/>
  <c r="AA170" i="3"/>
  <c r="AC170" i="3" s="1"/>
  <c r="V170" i="3"/>
  <c r="X170" i="3" s="1"/>
  <c r="S187" i="7" l="1"/>
  <c r="AJ186" i="7"/>
  <c r="AR186" i="7"/>
  <c r="AM186" i="7"/>
  <c r="AD170" i="3"/>
  <c r="AE170" i="3"/>
  <c r="U187" i="7" l="1"/>
  <c r="T187" i="7"/>
  <c r="AS186" i="7"/>
  <c r="AP186" i="7"/>
  <c r="AK186" i="7"/>
  <c r="AL186" i="7" s="1"/>
  <c r="AG170" i="3"/>
  <c r="AF170" i="3"/>
  <c r="AI170" i="3"/>
  <c r="AH170" i="3"/>
  <c r="Y187" i="7" l="1"/>
  <c r="Z187" i="7" s="1"/>
  <c r="AA187" i="7"/>
  <c r="AC187" i="7" s="1"/>
  <c r="V187" i="7"/>
  <c r="X187" i="7" s="1"/>
  <c r="AE187" i="7"/>
  <c r="AD187" i="7"/>
  <c r="AH187" i="7" s="1"/>
  <c r="R188" i="7" s="1"/>
  <c r="AN170" i="3"/>
  <c r="AM170" i="3"/>
  <c r="AP170" i="3" s="1"/>
  <c r="R171" i="3"/>
  <c r="AO170" i="3"/>
  <c r="AJ170" i="3"/>
  <c r="S171" i="3"/>
  <c r="U171" i="3" s="1"/>
  <c r="AQ187" i="7" l="1"/>
  <c r="AU188" i="7"/>
  <c r="AG187" i="7"/>
  <c r="AI187" i="7" s="1"/>
  <c r="AF187" i="7"/>
  <c r="AK170" i="3"/>
  <c r="AL170" i="3" s="1"/>
  <c r="T171" i="3"/>
  <c r="AM187" i="7" l="1"/>
  <c r="S188" i="7"/>
  <c r="AS187" i="7"/>
  <c r="AP187" i="7"/>
  <c r="AR187" i="7"/>
  <c r="AJ187" i="7"/>
  <c r="AK187" i="7" s="1"/>
  <c r="AL187" i="7" s="1"/>
  <c r="AV188" i="7"/>
  <c r="AX188" i="7" s="1"/>
  <c r="BA188" i="7" s="1"/>
  <c r="V171" i="3"/>
  <c r="X171" i="3" s="1"/>
  <c r="Y171" i="3"/>
  <c r="Z171" i="3" s="1"/>
  <c r="AA171" i="3"/>
  <c r="AC171" i="3" s="1"/>
  <c r="U188" i="7" l="1"/>
  <c r="T188" i="7"/>
  <c r="AZ188" i="7"/>
  <c r="BB188" i="7"/>
  <c r="AW188" i="7"/>
  <c r="AD171" i="3"/>
  <c r="AE171" i="3"/>
  <c r="Y188" i="7" l="1"/>
  <c r="Z188" i="7" s="1"/>
  <c r="AA188" i="7"/>
  <c r="AC188" i="7" s="1"/>
  <c r="AD188" i="7" s="1"/>
  <c r="V188" i="7"/>
  <c r="X188" i="7" s="1"/>
  <c r="AE188" i="7"/>
  <c r="AG171" i="3"/>
  <c r="AI171" i="3" s="1"/>
  <c r="AF171" i="3"/>
  <c r="AH171" i="3"/>
  <c r="AG188" i="7" l="1"/>
  <c r="AI188" i="7" s="1"/>
  <c r="AF188" i="7"/>
  <c r="AH188" i="7"/>
  <c r="R189" i="7" s="1"/>
  <c r="AN171" i="3"/>
  <c r="AM171" i="3"/>
  <c r="AP171" i="3" s="1"/>
  <c r="R172" i="3"/>
  <c r="AJ171" i="3"/>
  <c r="AK171" i="3" s="1"/>
  <c r="AL171" i="3" s="1"/>
  <c r="AO171" i="3"/>
  <c r="S172" i="3"/>
  <c r="U172" i="3" s="1"/>
  <c r="S189" i="7" l="1"/>
  <c r="U189" i="7" s="1"/>
  <c r="AM188" i="7"/>
  <c r="AQ188" i="7"/>
  <c r="AJ188" i="7"/>
  <c r="AK188" i="7" s="1"/>
  <c r="AL188" i="7" s="1"/>
  <c r="AR188" i="7"/>
  <c r="T172" i="3"/>
  <c r="T189" i="7" l="1"/>
  <c r="AS188" i="7"/>
  <c r="AP188" i="7"/>
  <c r="Y172" i="3"/>
  <c r="Z172" i="3" s="1"/>
  <c r="AA172" i="3"/>
  <c r="AC172" i="3" s="1"/>
  <c r="V172" i="3"/>
  <c r="X172" i="3" s="1"/>
  <c r="Y189" i="7" l="1"/>
  <c r="Z189" i="7" s="1"/>
  <c r="AA189" i="7"/>
  <c r="AC189" i="7" s="1"/>
  <c r="V189" i="7"/>
  <c r="X189" i="7" s="1"/>
  <c r="AD172" i="3"/>
  <c r="AE172" i="3"/>
  <c r="AE189" i="7" l="1"/>
  <c r="AD189" i="7"/>
  <c r="AG172" i="3"/>
  <c r="AF172" i="3"/>
  <c r="AI172" i="3"/>
  <c r="AH172" i="3"/>
  <c r="AH189" i="7" l="1"/>
  <c r="R190" i="7" s="1"/>
  <c r="AG189" i="7"/>
  <c r="AI189" i="7" s="1"/>
  <c r="AF189" i="7"/>
  <c r="AN172" i="3"/>
  <c r="AM172" i="3"/>
  <c r="AP172" i="3" s="1"/>
  <c r="R173" i="3"/>
  <c r="AO172" i="3"/>
  <c r="AJ172" i="3"/>
  <c r="AK172" i="3" s="1"/>
  <c r="AL172" i="3" s="1"/>
  <c r="S173" i="3"/>
  <c r="U173" i="3" s="1"/>
  <c r="S190" i="7" l="1"/>
  <c r="U190" i="7" s="1"/>
  <c r="T190" i="7"/>
  <c r="Y190" i="7" s="1"/>
  <c r="Z190" i="7" s="1"/>
  <c r="AR189" i="7"/>
  <c r="AJ189" i="7"/>
  <c r="AQ189" i="7"/>
  <c r="AM189" i="7"/>
  <c r="T173" i="3"/>
  <c r="AA190" i="7" l="1"/>
  <c r="AC190" i="7" s="1"/>
  <c r="V190" i="7"/>
  <c r="X190" i="7" s="1"/>
  <c r="AS189" i="7"/>
  <c r="AP189" i="7"/>
  <c r="AK189" i="7"/>
  <c r="AL189" i="7" s="1"/>
  <c r="Y173" i="3"/>
  <c r="Z173" i="3" s="1"/>
  <c r="AA173" i="3"/>
  <c r="AC173" i="3" s="1"/>
  <c r="V173" i="3"/>
  <c r="X173" i="3" s="1"/>
  <c r="AE190" i="7" l="1"/>
  <c r="AD190" i="7"/>
  <c r="AH190" i="7" s="1"/>
  <c r="R191" i="7" s="1"/>
  <c r="AD173" i="3"/>
  <c r="AE173" i="3"/>
  <c r="AQ190" i="7" l="1"/>
  <c r="AG190" i="7"/>
  <c r="AI190" i="7" s="1"/>
  <c r="AF190" i="7"/>
  <c r="AG173" i="3"/>
  <c r="AF173" i="3"/>
  <c r="AI173" i="3"/>
  <c r="AH173" i="3"/>
  <c r="S191" i="7" l="1"/>
  <c r="AM190" i="7"/>
  <c r="AR190" i="7"/>
  <c r="AJ190" i="7"/>
  <c r="AK190" i="7" s="1"/>
  <c r="AL190" i="7" s="1"/>
  <c r="AN173" i="3"/>
  <c r="AM173" i="3"/>
  <c r="AP173" i="3" s="1"/>
  <c r="R174" i="3"/>
  <c r="AO173" i="3"/>
  <c r="AJ173" i="3"/>
  <c r="S174" i="3"/>
  <c r="U174" i="3" s="1"/>
  <c r="U191" i="7" l="1"/>
  <c r="T191" i="7"/>
  <c r="AS190" i="7"/>
  <c r="AP190" i="7"/>
  <c r="AK173" i="3"/>
  <c r="AL173" i="3" s="1"/>
  <c r="T174" i="3"/>
  <c r="V174" i="3" s="1"/>
  <c r="X174" i="3" s="1"/>
  <c r="Y191" i="7" l="1"/>
  <c r="Z191" i="7" s="1"/>
  <c r="AA191" i="7"/>
  <c r="AC191" i="7" s="1"/>
  <c r="AE191" i="7" s="1"/>
  <c r="V191" i="7"/>
  <c r="X191" i="7" s="1"/>
  <c r="AD191" i="7"/>
  <c r="Y174" i="3"/>
  <c r="Z174" i="3" s="1"/>
  <c r="AA174" i="3"/>
  <c r="AC174" i="3" s="1"/>
  <c r="AH191" i="7" l="1"/>
  <c r="R192" i="7" s="1"/>
  <c r="AF191" i="7"/>
  <c r="AG191" i="7"/>
  <c r="AI191" i="7" s="1"/>
  <c r="AD174" i="3"/>
  <c r="AE174" i="3"/>
  <c r="AQ191" i="7" l="1"/>
  <c r="S192" i="7"/>
  <c r="U192" i="7" s="1"/>
  <c r="T192" i="7"/>
  <c r="Y192" i="7" s="1"/>
  <c r="Z192" i="7" s="1"/>
  <c r="AJ191" i="7"/>
  <c r="AR191" i="7"/>
  <c r="AM191" i="7"/>
  <c r="AG174" i="3"/>
  <c r="AF174" i="3"/>
  <c r="AH174" i="3"/>
  <c r="AI174" i="3"/>
  <c r="AA192" i="7" l="1"/>
  <c r="AC192" i="7" s="1"/>
  <c r="V192" i="7"/>
  <c r="X192" i="7" s="1"/>
  <c r="AS191" i="7"/>
  <c r="AP191" i="7"/>
  <c r="AK191" i="7"/>
  <c r="AL191" i="7" s="1"/>
  <c r="AO174" i="3"/>
  <c r="AJ174" i="3"/>
  <c r="S175" i="3"/>
  <c r="U175" i="3" s="1"/>
  <c r="AM174" i="3"/>
  <c r="AP174" i="3" s="1"/>
  <c r="AN174" i="3"/>
  <c r="R175" i="3"/>
  <c r="T175" i="3" s="1"/>
  <c r="Y175" i="3" s="1"/>
  <c r="Z175" i="3" s="1"/>
  <c r="AE192" i="7" l="1"/>
  <c r="AD192" i="7"/>
  <c r="AH192" i="7" s="1"/>
  <c r="AA175" i="3"/>
  <c r="AC175" i="3" s="1"/>
  <c r="V175" i="3"/>
  <c r="X175" i="3" s="1"/>
  <c r="AK174" i="3"/>
  <c r="AL174" i="3" s="1"/>
  <c r="AQ192" i="7" l="1"/>
  <c r="R193" i="7"/>
  <c r="AG192" i="7"/>
  <c r="AI192" i="7" s="1"/>
  <c r="AF192" i="7"/>
  <c r="AD175" i="3"/>
  <c r="AE175" i="3"/>
  <c r="S193" i="7" l="1"/>
  <c r="U193" i="7" s="1"/>
  <c r="AR192" i="7"/>
  <c r="AJ192" i="7"/>
  <c r="AM192" i="7"/>
  <c r="AG175" i="3"/>
  <c r="AF175" i="3"/>
  <c r="AI175" i="3"/>
  <c r="AH175" i="3"/>
  <c r="T193" i="7" l="1"/>
  <c r="AS192" i="7"/>
  <c r="AP192" i="7"/>
  <c r="AK192" i="7"/>
  <c r="AL192" i="7" s="1"/>
  <c r="AN175" i="3"/>
  <c r="AM175" i="3"/>
  <c r="AP175" i="3" s="1"/>
  <c r="R176" i="3"/>
  <c r="AO175" i="3"/>
  <c r="AJ175" i="3"/>
  <c r="S176" i="3"/>
  <c r="U176" i="3" s="1"/>
  <c r="Y193" i="7" l="1"/>
  <c r="Z193" i="7" s="1"/>
  <c r="AA193" i="7"/>
  <c r="AC193" i="7" s="1"/>
  <c r="V193" i="7"/>
  <c r="X193" i="7" s="1"/>
  <c r="AK175" i="3"/>
  <c r="AL175" i="3" s="1"/>
  <c r="T176" i="3"/>
  <c r="AD193" i="7" l="1"/>
  <c r="AE193" i="7"/>
  <c r="Y176" i="3"/>
  <c r="Z176" i="3" s="1"/>
  <c r="AA176" i="3"/>
  <c r="AC176" i="3" s="1"/>
  <c r="V176" i="3"/>
  <c r="X176" i="3" s="1"/>
  <c r="AF193" i="7" l="1"/>
  <c r="AG193" i="7"/>
  <c r="AI193" i="7" s="1"/>
  <c r="AH193" i="7"/>
  <c r="R194" i="7" s="1"/>
  <c r="AD176" i="3"/>
  <c r="AE176" i="3"/>
  <c r="S194" i="7" l="1"/>
  <c r="U194" i="7" s="1"/>
  <c r="AQ193" i="7"/>
  <c r="AM193" i="7"/>
  <c r="AJ193" i="7"/>
  <c r="AK193" i="7" s="1"/>
  <c r="AL193" i="7" s="1"/>
  <c r="AR193" i="7"/>
  <c r="AG176" i="3"/>
  <c r="AI176" i="3" s="1"/>
  <c r="AF176" i="3"/>
  <c r="AH176" i="3"/>
  <c r="T194" i="7" l="1"/>
  <c r="AS193" i="7"/>
  <c r="AP193" i="7"/>
  <c r="AJ176" i="3"/>
  <c r="AO176" i="3"/>
  <c r="S177" i="3"/>
  <c r="U177" i="3" s="1"/>
  <c r="AM176" i="3"/>
  <c r="AP176" i="3" s="1"/>
  <c r="AN176" i="3"/>
  <c r="R177" i="3"/>
  <c r="Y194" i="7" l="1"/>
  <c r="Z194" i="7" s="1"/>
  <c r="AA194" i="7"/>
  <c r="AC194" i="7" s="1"/>
  <c r="V194" i="7"/>
  <c r="X194" i="7" s="1"/>
  <c r="T177" i="3"/>
  <c r="Y177" i="3" s="1"/>
  <c r="Z177" i="3" s="1"/>
  <c r="AA177" i="3"/>
  <c r="AC177" i="3" s="1"/>
  <c r="V177" i="3"/>
  <c r="X177" i="3" s="1"/>
  <c r="AK176" i="3"/>
  <c r="AL176" i="3" s="1"/>
  <c r="AE194" i="7" l="1"/>
  <c r="AD194" i="7"/>
  <c r="AH194" i="7" s="1"/>
  <c r="R195" i="7" s="1"/>
  <c r="AD177" i="3"/>
  <c r="AE177" i="3"/>
  <c r="AQ194" i="7" l="1"/>
  <c r="AG194" i="7"/>
  <c r="AI194" i="7" s="1"/>
  <c r="AF194" i="7"/>
  <c r="AG177" i="3"/>
  <c r="AF177" i="3"/>
  <c r="AI177" i="3"/>
  <c r="AH177" i="3"/>
  <c r="S195" i="7" l="1"/>
  <c r="AR194" i="7"/>
  <c r="AJ194" i="7"/>
  <c r="AM194" i="7"/>
  <c r="AN177" i="3"/>
  <c r="AM177" i="3"/>
  <c r="AP177" i="3" s="1"/>
  <c r="R178" i="3"/>
  <c r="AO177" i="3"/>
  <c r="AJ177" i="3"/>
  <c r="S178" i="3"/>
  <c r="U178" i="3" s="1"/>
  <c r="U195" i="7" l="1"/>
  <c r="T195" i="7"/>
  <c r="AS194" i="7"/>
  <c r="AP194" i="7"/>
  <c r="AK194" i="7"/>
  <c r="AL194" i="7" s="1"/>
  <c r="AK177" i="3"/>
  <c r="AL177" i="3" s="1"/>
  <c r="T178" i="3"/>
  <c r="Y195" i="7" l="1"/>
  <c r="Z195" i="7" s="1"/>
  <c r="AA195" i="7"/>
  <c r="AC195" i="7" s="1"/>
  <c r="V195" i="7"/>
  <c r="X195" i="7" s="1"/>
  <c r="AE195" i="7"/>
  <c r="AD195" i="7"/>
  <c r="AH195" i="7" s="1"/>
  <c r="R196" i="7" s="1"/>
  <c r="Y178" i="3"/>
  <c r="Z178" i="3" s="1"/>
  <c r="AA178" i="3"/>
  <c r="AC178" i="3" s="1"/>
  <c r="V178" i="3"/>
  <c r="X178" i="3" s="1"/>
  <c r="AQ195" i="7" l="1"/>
  <c r="AG195" i="7"/>
  <c r="AI195" i="7" s="1"/>
  <c r="AF195" i="7"/>
  <c r="AD178" i="3"/>
  <c r="AE178" i="3"/>
  <c r="S196" i="7" l="1"/>
  <c r="AR195" i="7"/>
  <c r="AJ195" i="7"/>
  <c r="AM195" i="7"/>
  <c r="AG178" i="3"/>
  <c r="AF178" i="3"/>
  <c r="AH178" i="3"/>
  <c r="AI178" i="3"/>
  <c r="U196" i="7" l="1"/>
  <c r="T196" i="7"/>
  <c r="AP195" i="7"/>
  <c r="AS195" i="7"/>
  <c r="AK195" i="7"/>
  <c r="AL195" i="7" s="1"/>
  <c r="AO178" i="3"/>
  <c r="AJ178" i="3"/>
  <c r="AS179" i="3"/>
  <c r="S179" i="3"/>
  <c r="U179" i="3" s="1"/>
  <c r="AM178" i="3"/>
  <c r="AP178" i="3" s="1"/>
  <c r="AN178" i="3"/>
  <c r="AR179" i="3"/>
  <c r="R179" i="3"/>
  <c r="Y196" i="7" l="1"/>
  <c r="Z196" i="7" s="1"/>
  <c r="AA196" i="7"/>
  <c r="AC196" i="7" s="1"/>
  <c r="AE196" i="7" s="1"/>
  <c r="V196" i="7"/>
  <c r="X196" i="7" s="1"/>
  <c r="AD196" i="7"/>
  <c r="AW179" i="3"/>
  <c r="AT179" i="3"/>
  <c r="AK178" i="3"/>
  <c r="AL178" i="3" s="1"/>
  <c r="T179" i="3"/>
  <c r="AH196" i="7" l="1"/>
  <c r="R197" i="7" s="1"/>
  <c r="AG196" i="7"/>
  <c r="AI196" i="7" s="1"/>
  <c r="AF196" i="7"/>
  <c r="Y179" i="3"/>
  <c r="Z179" i="3" s="1"/>
  <c r="AE179" i="3"/>
  <c r="AH179" i="3" s="1"/>
  <c r="AA179" i="3"/>
  <c r="AC179" i="3" s="1"/>
  <c r="AD179" i="3" s="1"/>
  <c r="V179" i="3"/>
  <c r="X179" i="3" s="1"/>
  <c r="AY179" i="3"/>
  <c r="S197" i="7" l="1"/>
  <c r="U197" i="7" s="1"/>
  <c r="AQ196" i="7"/>
  <c r="AU197" i="7"/>
  <c r="T197" i="7"/>
  <c r="Y197" i="7" s="1"/>
  <c r="Z197" i="7" s="1"/>
  <c r="AR196" i="7"/>
  <c r="AJ196" i="7"/>
  <c r="AV197" i="7"/>
  <c r="AZ197" i="7" s="1"/>
  <c r="AM196" i="7"/>
  <c r="AN179" i="3"/>
  <c r="R180" i="3"/>
  <c r="AG179" i="3"/>
  <c r="AI179" i="3" s="1"/>
  <c r="AF179" i="3"/>
  <c r="AW197" i="7" l="1"/>
  <c r="V197" i="7"/>
  <c r="X197" i="7" s="1"/>
  <c r="AA197" i="7"/>
  <c r="AC197" i="7" s="1"/>
  <c r="AD197" i="7" s="1"/>
  <c r="BB197" i="7"/>
  <c r="AE197" i="7"/>
  <c r="AS196" i="7"/>
  <c r="AP196" i="7"/>
  <c r="AK196" i="7"/>
  <c r="AL196" i="7" s="1"/>
  <c r="AO179" i="3"/>
  <c r="AJ179" i="3"/>
  <c r="S180" i="3"/>
  <c r="U180" i="3" s="1"/>
  <c r="AM179" i="3"/>
  <c r="AP179" i="3" s="1"/>
  <c r="AG197" i="7" l="1"/>
  <c r="AI197" i="7" s="1"/>
  <c r="AF197" i="7"/>
  <c r="AH197" i="7"/>
  <c r="R198" i="7" s="1"/>
  <c r="T180" i="3"/>
  <c r="Y180" i="3" s="1"/>
  <c r="Z180" i="3" s="1"/>
  <c r="V180" i="3"/>
  <c r="X180" i="3" s="1"/>
  <c r="AK179" i="3"/>
  <c r="AL179" i="3" s="1"/>
  <c r="S198" i="7" l="1"/>
  <c r="U198" i="7" s="1"/>
  <c r="AQ197" i="7"/>
  <c r="AM197" i="7"/>
  <c r="AJ197" i="7"/>
  <c r="AK197" i="7" s="1"/>
  <c r="AL197" i="7" s="1"/>
  <c r="AR197" i="7"/>
  <c r="AA180" i="3"/>
  <c r="AC180" i="3" s="1"/>
  <c r="AD180" i="3" s="1"/>
  <c r="AI180" i="3" s="1"/>
  <c r="AE180" i="3"/>
  <c r="AG180" i="3" s="1"/>
  <c r="AF180" i="3"/>
  <c r="T198" i="7" l="1"/>
  <c r="AS197" i="7"/>
  <c r="AP197" i="7"/>
  <c r="AH180" i="3"/>
  <c r="R181" i="3" s="1"/>
  <c r="AN180" i="3"/>
  <c r="AM180" i="3"/>
  <c r="AP180" i="3" s="1"/>
  <c r="AO180" i="3"/>
  <c r="AJ180" i="3"/>
  <c r="S181" i="3"/>
  <c r="U181" i="3" s="1"/>
  <c r="Y198" i="7" l="1"/>
  <c r="Z198" i="7" s="1"/>
  <c r="AA198" i="7"/>
  <c r="AC198" i="7" s="1"/>
  <c r="V198" i="7"/>
  <c r="X198" i="7" s="1"/>
  <c r="AK180" i="3"/>
  <c r="AL180" i="3" s="1"/>
  <c r="T181" i="3"/>
  <c r="AE198" i="7" l="1"/>
  <c r="AD198" i="7"/>
  <c r="AH198" i="7" s="1"/>
  <c r="R199" i="7" s="1"/>
  <c r="Y181" i="3"/>
  <c r="Z181" i="3" s="1"/>
  <c r="AA181" i="3"/>
  <c r="AC181" i="3" s="1"/>
  <c r="V181" i="3"/>
  <c r="X181" i="3" s="1"/>
  <c r="AQ198" i="7" l="1"/>
  <c r="AG198" i="7"/>
  <c r="AI198" i="7" s="1"/>
  <c r="AF198" i="7"/>
  <c r="AD181" i="3"/>
  <c r="AE181" i="3"/>
  <c r="S199" i="7" l="1"/>
  <c r="AR198" i="7"/>
  <c r="AJ198" i="7"/>
  <c r="AM198" i="7"/>
  <c r="AG181" i="3"/>
  <c r="AI181" i="3" s="1"/>
  <c r="AF181" i="3"/>
  <c r="AH181" i="3"/>
  <c r="U199" i="7" l="1"/>
  <c r="T199" i="7"/>
  <c r="AS198" i="7"/>
  <c r="AP198" i="7"/>
  <c r="AK198" i="7"/>
  <c r="AL198" i="7" s="1"/>
  <c r="AJ181" i="3"/>
  <c r="AO181" i="3"/>
  <c r="S182" i="3"/>
  <c r="U182" i="3" s="1"/>
  <c r="AM181" i="3"/>
  <c r="AP181" i="3" s="1"/>
  <c r="AN181" i="3"/>
  <c r="R182" i="3"/>
  <c r="Y199" i="7" l="1"/>
  <c r="Z199" i="7" s="1"/>
  <c r="AA199" i="7"/>
  <c r="AC199" i="7" s="1"/>
  <c r="V199" i="7"/>
  <c r="X199" i="7" s="1"/>
  <c r="T182" i="3"/>
  <c r="Y182" i="3" s="1"/>
  <c r="Z182" i="3" s="1"/>
  <c r="AA182" i="3"/>
  <c r="AC182" i="3" s="1"/>
  <c r="V182" i="3"/>
  <c r="X182" i="3" s="1"/>
  <c r="AK181" i="3"/>
  <c r="AL181" i="3" s="1"/>
  <c r="AD199" i="7" l="1"/>
  <c r="AE199" i="7"/>
  <c r="AD182" i="3"/>
  <c r="AE182" i="3"/>
  <c r="AH199" i="7" l="1"/>
  <c r="R200" i="7" s="1"/>
  <c r="AF199" i="7"/>
  <c r="AG199" i="7"/>
  <c r="AI199" i="7" s="1"/>
  <c r="AQ199" i="7"/>
  <c r="AG182" i="3"/>
  <c r="AI182" i="3" s="1"/>
  <c r="AF182" i="3"/>
  <c r="AH182" i="3"/>
  <c r="S200" i="7" l="1"/>
  <c r="U200" i="7" s="1"/>
  <c r="T200" i="7"/>
  <c r="Y200" i="7" s="1"/>
  <c r="Z200" i="7" s="1"/>
  <c r="AJ199" i="7"/>
  <c r="AR199" i="7"/>
  <c r="AM199" i="7"/>
  <c r="AN182" i="3"/>
  <c r="AM182" i="3"/>
  <c r="AP182" i="3" s="1"/>
  <c r="R183" i="3"/>
  <c r="AO182" i="3"/>
  <c r="AJ182" i="3"/>
  <c r="AK182" i="3" s="1"/>
  <c r="AL182" i="3" s="1"/>
  <c r="S183" i="3"/>
  <c r="U183" i="3" s="1"/>
  <c r="V200" i="7" l="1"/>
  <c r="X200" i="7" s="1"/>
  <c r="AA200" i="7"/>
  <c r="AC200" i="7" s="1"/>
  <c r="AS199" i="7"/>
  <c r="AP199" i="7"/>
  <c r="AK199" i="7"/>
  <c r="AL199" i="7" s="1"/>
  <c r="T183" i="3"/>
  <c r="Y183" i="3" l="1"/>
  <c r="Z183" i="3" s="1"/>
  <c r="AA183" i="3"/>
  <c r="AC183" i="3" s="1"/>
  <c r="V183" i="3"/>
  <c r="X183" i="3" s="1"/>
  <c r="AE200" i="7" l="1"/>
  <c r="AD200" i="7"/>
  <c r="AH200" i="7" s="1"/>
  <c r="R201" i="7" s="1"/>
  <c r="AD183" i="3"/>
  <c r="AE183" i="3"/>
  <c r="AQ200" i="7" l="1"/>
  <c r="AF200" i="7"/>
  <c r="AG200" i="7"/>
  <c r="AI200" i="7" s="1"/>
  <c r="AG183" i="3"/>
  <c r="AF183" i="3"/>
  <c r="AH183" i="3"/>
  <c r="AI183" i="3"/>
  <c r="S201" i="7" l="1"/>
  <c r="AR200" i="7"/>
  <c r="AJ200" i="7"/>
  <c r="AM200" i="7"/>
  <c r="AO183" i="3"/>
  <c r="AJ183" i="3"/>
  <c r="S184" i="3"/>
  <c r="U184" i="3" s="1"/>
  <c r="AM183" i="3"/>
  <c r="AP183" i="3" s="1"/>
  <c r="AN183" i="3"/>
  <c r="R184" i="3"/>
  <c r="T184" i="3" s="1"/>
  <c r="Y184" i="3" s="1"/>
  <c r="Z184" i="3" s="1"/>
  <c r="U201" i="7" l="1"/>
  <c r="T201" i="7"/>
  <c r="AP200" i="7"/>
  <c r="AS200" i="7"/>
  <c r="AK200" i="7"/>
  <c r="AL200" i="7" s="1"/>
  <c r="AK183" i="3"/>
  <c r="AL183" i="3" s="1"/>
  <c r="AA184" i="3"/>
  <c r="AC184" i="3" s="1"/>
  <c r="V184" i="3"/>
  <c r="X184" i="3" s="1"/>
  <c r="Y201" i="7" l="1"/>
  <c r="Z201" i="7" s="1"/>
  <c r="AA201" i="7"/>
  <c r="AC201" i="7" s="1"/>
  <c r="V201" i="7"/>
  <c r="X201" i="7" s="1"/>
  <c r="AD201" i="7"/>
  <c r="AE201" i="7"/>
  <c r="AD184" i="3"/>
  <c r="AE184" i="3"/>
  <c r="AH201" i="7" l="1"/>
  <c r="R202" i="7" s="1"/>
  <c r="AG201" i="7"/>
  <c r="AI201" i="7" s="1"/>
  <c r="AF201" i="7"/>
  <c r="AQ201" i="7"/>
  <c r="AG184" i="3"/>
  <c r="AF184" i="3"/>
  <c r="AI184" i="3"/>
  <c r="AH184" i="3"/>
  <c r="AM201" i="7" l="1"/>
  <c r="S202" i="7"/>
  <c r="U202" i="7" s="1"/>
  <c r="T202" i="7"/>
  <c r="Y202" i="7" s="1"/>
  <c r="Z202" i="7" s="1"/>
  <c r="AS201" i="7"/>
  <c r="AP201" i="7"/>
  <c r="AR201" i="7"/>
  <c r="AJ201" i="7"/>
  <c r="AK201" i="7" s="1"/>
  <c r="AL201" i="7" s="1"/>
  <c r="AN184" i="3"/>
  <c r="AM184" i="3"/>
  <c r="AP184" i="3" s="1"/>
  <c r="R185" i="3"/>
  <c r="AO184" i="3"/>
  <c r="AJ184" i="3"/>
  <c r="AK184" i="3" s="1"/>
  <c r="AL184" i="3" s="1"/>
  <c r="S185" i="3"/>
  <c r="U185" i="3" s="1"/>
  <c r="V202" i="7" l="1"/>
  <c r="X202" i="7" s="1"/>
  <c r="AA202" i="7"/>
  <c r="AC202" i="7" s="1"/>
  <c r="T185" i="3"/>
  <c r="V185" i="3" l="1"/>
  <c r="X185" i="3" s="1"/>
  <c r="Y185" i="3"/>
  <c r="Z185" i="3" s="1"/>
  <c r="AA185" i="3"/>
  <c r="AC185" i="3" s="1"/>
  <c r="AE202" i="7" l="1"/>
  <c r="AD202" i="7"/>
  <c r="AH202" i="7" s="1"/>
  <c r="R203" i="7" s="1"/>
  <c r="AD185" i="3"/>
  <c r="AE185" i="3"/>
  <c r="AQ202" i="7" l="1"/>
  <c r="AG202" i="7"/>
  <c r="AI202" i="7" s="1"/>
  <c r="AF202" i="7"/>
  <c r="AG185" i="3"/>
  <c r="AF185" i="3"/>
  <c r="AH185" i="3"/>
  <c r="AI185" i="3"/>
  <c r="S203" i="7" l="1"/>
  <c r="AR202" i="7"/>
  <c r="AJ202" i="7"/>
  <c r="AM202" i="7"/>
  <c r="AJ185" i="3"/>
  <c r="AO185" i="3"/>
  <c r="S186" i="3"/>
  <c r="U186" i="3" s="1"/>
  <c r="AM185" i="3"/>
  <c r="AP185" i="3" s="1"/>
  <c r="AN185" i="3"/>
  <c r="R186" i="3"/>
  <c r="U203" i="7" l="1"/>
  <c r="T203" i="7"/>
  <c r="AS202" i="7"/>
  <c r="AP202" i="7"/>
  <c r="AK202" i="7"/>
  <c r="AL202" i="7" s="1"/>
  <c r="T186" i="3"/>
  <c r="Y186" i="3" s="1"/>
  <c r="Z186" i="3" s="1"/>
  <c r="AA186" i="3"/>
  <c r="AC186" i="3" s="1"/>
  <c r="V186" i="3"/>
  <c r="X186" i="3" s="1"/>
  <c r="AK185" i="3"/>
  <c r="AL185" i="3" s="1"/>
  <c r="Y203" i="7" l="1"/>
  <c r="Z203" i="7" s="1"/>
  <c r="AA203" i="7"/>
  <c r="AC203" i="7" s="1"/>
  <c r="V203" i="7"/>
  <c r="X203" i="7" s="1"/>
  <c r="AE203" i="7"/>
  <c r="AD203" i="7"/>
  <c r="AH203" i="7" s="1"/>
  <c r="R204" i="7" s="1"/>
  <c r="AD186" i="3"/>
  <c r="AE186" i="3"/>
  <c r="AQ203" i="7" l="1"/>
  <c r="AG203" i="7"/>
  <c r="AI203" i="7" s="1"/>
  <c r="AF203" i="7"/>
  <c r="AG186" i="3"/>
  <c r="AI186" i="3" s="1"/>
  <c r="AF186" i="3"/>
  <c r="AH186" i="3"/>
  <c r="S204" i="7" l="1"/>
  <c r="AR203" i="7"/>
  <c r="AJ203" i="7"/>
  <c r="AM203" i="7"/>
  <c r="AN186" i="3"/>
  <c r="AM186" i="3"/>
  <c r="AP186" i="3" s="1"/>
  <c r="R187" i="3"/>
  <c r="AO186" i="3"/>
  <c r="AJ186" i="3"/>
  <c r="AK186" i="3" s="1"/>
  <c r="AL186" i="3" s="1"/>
  <c r="S187" i="3"/>
  <c r="U187" i="3" s="1"/>
  <c r="U204" i="7" l="1"/>
  <c r="T204" i="7"/>
  <c r="AS203" i="7"/>
  <c r="AP203" i="7"/>
  <c r="AK203" i="7"/>
  <c r="AL203" i="7" s="1"/>
  <c r="T187" i="3"/>
  <c r="Y204" i="7" l="1"/>
  <c r="Z204" i="7" s="1"/>
  <c r="AA204" i="7"/>
  <c r="AC204" i="7" s="1"/>
  <c r="V204" i="7"/>
  <c r="X204" i="7" s="1"/>
  <c r="AD204" i="7"/>
  <c r="AE204" i="7"/>
  <c r="Y187" i="3"/>
  <c r="Z187" i="3" s="1"/>
  <c r="AA187" i="3"/>
  <c r="AC187" i="3" s="1"/>
  <c r="V187" i="3"/>
  <c r="X187" i="3" s="1"/>
  <c r="AH204" i="7" l="1"/>
  <c r="R205" i="7" s="1"/>
  <c r="AG204" i="7"/>
  <c r="AI204" i="7" s="1"/>
  <c r="AF204" i="7"/>
  <c r="AQ204" i="7"/>
  <c r="AD187" i="3"/>
  <c r="AE187" i="3"/>
  <c r="AM204" i="7" l="1"/>
  <c r="S205" i="7"/>
  <c r="U205" i="7" s="1"/>
  <c r="T205" i="7"/>
  <c r="Y205" i="7" s="1"/>
  <c r="Z205" i="7" s="1"/>
  <c r="AP204" i="7"/>
  <c r="AS204" i="7"/>
  <c r="AJ204" i="7"/>
  <c r="AK204" i="7" s="1"/>
  <c r="AL204" i="7" s="1"/>
  <c r="AR204" i="7"/>
  <c r="AG187" i="3"/>
  <c r="AF187" i="3"/>
  <c r="AH187" i="3"/>
  <c r="AI187" i="3"/>
  <c r="AA205" i="7" l="1"/>
  <c r="AC205" i="7" s="1"/>
  <c r="V205" i="7"/>
  <c r="X205" i="7" s="1"/>
  <c r="AM187" i="3"/>
  <c r="AP187" i="3" s="1"/>
  <c r="AN187" i="3"/>
  <c r="AR188" i="3"/>
  <c r="R188" i="3"/>
  <c r="AO187" i="3"/>
  <c r="AJ187" i="3"/>
  <c r="AS188" i="3"/>
  <c r="S188" i="3"/>
  <c r="U188" i="3" s="1"/>
  <c r="AK187" i="3" l="1"/>
  <c r="AL187" i="3" s="1"/>
  <c r="AU188" i="3"/>
  <c r="AX188" i="3" s="1"/>
  <c r="T188" i="3"/>
  <c r="AW188" i="3"/>
  <c r="AT188" i="3"/>
  <c r="AE205" i="7" l="1"/>
  <c r="AD205" i="7"/>
  <c r="AH205" i="7" s="1"/>
  <c r="R206" i="7" s="1"/>
  <c r="AY188" i="3"/>
  <c r="Y188" i="3"/>
  <c r="Z188" i="3" s="1"/>
  <c r="AE188" i="3"/>
  <c r="AH188" i="3" s="1"/>
  <c r="AA188" i="3"/>
  <c r="AC188" i="3" s="1"/>
  <c r="AD188" i="3" s="1"/>
  <c r="V188" i="3"/>
  <c r="X188" i="3" s="1"/>
  <c r="AQ205" i="7" l="1"/>
  <c r="AG205" i="7"/>
  <c r="AI205" i="7" s="1"/>
  <c r="AF205" i="7"/>
  <c r="R189" i="3"/>
  <c r="AN188" i="3"/>
  <c r="AG188" i="3"/>
  <c r="AI188" i="3" s="1"/>
  <c r="AF188" i="3"/>
  <c r="S206" i="7" l="1"/>
  <c r="AM205" i="7"/>
  <c r="AJ205" i="7"/>
  <c r="AK205" i="7" s="1"/>
  <c r="AL205" i="7" s="1"/>
  <c r="AR205" i="7"/>
  <c r="S189" i="3"/>
  <c r="U189" i="3" s="1"/>
  <c r="AJ188" i="3"/>
  <c r="AO188" i="3"/>
  <c r="AM188" i="3"/>
  <c r="AP188" i="3" s="1"/>
  <c r="U206" i="7" l="1"/>
  <c r="T206" i="7"/>
  <c r="AP205" i="7"/>
  <c r="AS205" i="7"/>
  <c r="T189" i="3"/>
  <c r="Y189" i="3" s="1"/>
  <c r="Z189" i="3" s="1"/>
  <c r="AA189" i="3"/>
  <c r="AC189" i="3" s="1"/>
  <c r="AK188" i="3"/>
  <c r="AL188" i="3" s="1"/>
  <c r="V189" i="3"/>
  <c r="X189" i="3" s="1"/>
  <c r="Y206" i="7" l="1"/>
  <c r="Z206" i="7" s="1"/>
  <c r="AA206" i="7"/>
  <c r="AC206" i="7" s="1"/>
  <c r="V206" i="7"/>
  <c r="X206" i="7" s="1"/>
  <c r="AE206" i="7"/>
  <c r="AD206" i="7"/>
  <c r="AH206" i="7" s="1"/>
  <c r="R207" i="7" s="1"/>
  <c r="AD189" i="3"/>
  <c r="AE189" i="3"/>
  <c r="AQ206" i="7" l="1"/>
  <c r="AG206" i="7"/>
  <c r="AI206" i="7" s="1"/>
  <c r="AF206" i="7"/>
  <c r="AG189" i="3"/>
  <c r="AF189" i="3"/>
  <c r="AI189" i="3"/>
  <c r="AH189" i="3"/>
  <c r="S207" i="7" l="1"/>
  <c r="AR206" i="7"/>
  <c r="AJ206" i="7"/>
  <c r="AM206" i="7"/>
  <c r="AN189" i="3"/>
  <c r="AM189" i="3"/>
  <c r="AP189" i="3" s="1"/>
  <c r="R190" i="3"/>
  <c r="AO189" i="3"/>
  <c r="AJ189" i="3"/>
  <c r="S190" i="3"/>
  <c r="U190" i="3" s="1"/>
  <c r="U207" i="7" l="1"/>
  <c r="T207" i="7"/>
  <c r="AP206" i="7"/>
  <c r="AS206" i="7"/>
  <c r="AK206" i="7"/>
  <c r="AL206" i="7" s="1"/>
  <c r="AK189" i="3"/>
  <c r="AL189" i="3" s="1"/>
  <c r="T190" i="3"/>
  <c r="Y207" i="7" l="1"/>
  <c r="Z207" i="7" s="1"/>
  <c r="AA207" i="7"/>
  <c r="AC207" i="7" s="1"/>
  <c r="V207" i="7"/>
  <c r="X207" i="7" s="1"/>
  <c r="AE207" i="7"/>
  <c r="AD207" i="7"/>
  <c r="AH207" i="7" s="1"/>
  <c r="R208" i="7" s="1"/>
  <c r="Y190" i="3"/>
  <c r="Z190" i="3" s="1"/>
  <c r="AA190" i="3"/>
  <c r="AC190" i="3" s="1"/>
  <c r="V190" i="3"/>
  <c r="X190" i="3" s="1"/>
  <c r="AQ207" i="7" l="1"/>
  <c r="AG207" i="7"/>
  <c r="AI207" i="7" s="1"/>
  <c r="AF207" i="7"/>
  <c r="AD190" i="3"/>
  <c r="AE190" i="3"/>
  <c r="S208" i="7" l="1"/>
  <c r="AJ207" i="7"/>
  <c r="AR207" i="7"/>
  <c r="AM207" i="7"/>
  <c r="AG190" i="3"/>
  <c r="AI190" i="3" s="1"/>
  <c r="AF190" i="3"/>
  <c r="AH190" i="3"/>
  <c r="U208" i="7" l="1"/>
  <c r="T208" i="7"/>
  <c r="AS207" i="7"/>
  <c r="AP207" i="7"/>
  <c r="AK207" i="7"/>
  <c r="AL207" i="7" s="1"/>
  <c r="AJ190" i="3"/>
  <c r="AO190" i="3"/>
  <c r="S191" i="3"/>
  <c r="U191" i="3" s="1"/>
  <c r="AM190" i="3"/>
  <c r="AP190" i="3" s="1"/>
  <c r="AN190" i="3"/>
  <c r="R191" i="3"/>
  <c r="Y208" i="7" l="1"/>
  <c r="Z208" i="7" s="1"/>
  <c r="AA208" i="7"/>
  <c r="AC208" i="7" s="1"/>
  <c r="V208" i="7"/>
  <c r="X208" i="7" s="1"/>
  <c r="AD208" i="7"/>
  <c r="AH208" i="7" s="1"/>
  <c r="R209" i="7" s="1"/>
  <c r="AE208" i="7"/>
  <c r="T191" i="3"/>
  <c r="Y191" i="3" s="1"/>
  <c r="Z191" i="3" s="1"/>
  <c r="AA191" i="3"/>
  <c r="AC191" i="3" s="1"/>
  <c r="V191" i="3"/>
  <c r="X191" i="3" s="1"/>
  <c r="AK190" i="3"/>
  <c r="AL190" i="3" s="1"/>
  <c r="AG208" i="7" l="1"/>
  <c r="AI208" i="7" s="1"/>
  <c r="AF208" i="7"/>
  <c r="AQ208" i="7"/>
  <c r="AD191" i="3"/>
  <c r="AE191" i="3"/>
  <c r="AM208" i="7" l="1"/>
  <c r="AP208" i="7" s="1"/>
  <c r="S209" i="7"/>
  <c r="AJ208" i="7"/>
  <c r="AR208" i="7"/>
  <c r="AG191" i="3"/>
  <c r="AI191" i="3" s="1"/>
  <c r="AF191" i="3"/>
  <c r="AH191" i="3"/>
  <c r="AK208" i="7" l="1"/>
  <c r="AL208" i="7" s="1"/>
  <c r="AS208" i="7"/>
  <c r="U209" i="7"/>
  <c r="T209" i="7"/>
  <c r="AO191" i="3"/>
  <c r="AJ191" i="3"/>
  <c r="S192" i="3"/>
  <c r="U192" i="3" s="1"/>
  <c r="AN191" i="3"/>
  <c r="AM191" i="3"/>
  <c r="AP191" i="3" s="1"/>
  <c r="R192" i="3"/>
  <c r="Y209" i="7" l="1"/>
  <c r="Z209" i="7" s="1"/>
  <c r="AA209" i="7"/>
  <c r="AC209" i="7" s="1"/>
  <c r="V209" i="7"/>
  <c r="X209" i="7" s="1"/>
  <c r="T192" i="3"/>
  <c r="Y192" i="3" s="1"/>
  <c r="Z192" i="3" s="1"/>
  <c r="AA192" i="3"/>
  <c r="AC192" i="3" s="1"/>
  <c r="V192" i="3"/>
  <c r="X192" i="3" s="1"/>
  <c r="AK191" i="3"/>
  <c r="AL191" i="3" s="1"/>
  <c r="AD209" i="7" l="1"/>
  <c r="AE209" i="7"/>
  <c r="AD192" i="3"/>
  <c r="AE192" i="3"/>
  <c r="AH209" i="7" l="1"/>
  <c r="R210" i="7" s="1"/>
  <c r="AG209" i="7"/>
  <c r="AI209" i="7" s="1"/>
  <c r="AM209" i="7" s="1"/>
  <c r="AF209" i="7"/>
  <c r="AQ209" i="7"/>
  <c r="AG192" i="3"/>
  <c r="AI192" i="3" s="1"/>
  <c r="AF192" i="3"/>
  <c r="AH192" i="3"/>
  <c r="S210" i="7" l="1"/>
  <c r="AS209" i="7"/>
  <c r="AP209" i="7"/>
  <c r="AJ209" i="7"/>
  <c r="AK209" i="7" s="1"/>
  <c r="AL209" i="7" s="1"/>
  <c r="AR209" i="7"/>
  <c r="AO192" i="3"/>
  <c r="AJ192" i="3"/>
  <c r="S193" i="3"/>
  <c r="U193" i="3" s="1"/>
  <c r="AM192" i="3"/>
  <c r="AP192" i="3" s="1"/>
  <c r="AN192" i="3"/>
  <c r="R193" i="3"/>
  <c r="U210" i="7" l="1"/>
  <c r="T210" i="7"/>
  <c r="T193" i="3"/>
  <c r="Y193" i="3" s="1"/>
  <c r="Z193" i="3" s="1"/>
  <c r="AA193" i="3"/>
  <c r="AC193" i="3" s="1"/>
  <c r="V193" i="3"/>
  <c r="X193" i="3" s="1"/>
  <c r="AK192" i="3"/>
  <c r="AL192" i="3" s="1"/>
  <c r="Y210" i="7" l="1"/>
  <c r="Z210" i="7" s="1"/>
  <c r="AA210" i="7"/>
  <c r="AC210" i="7" s="1"/>
  <c r="V210" i="7"/>
  <c r="X210" i="7" s="1"/>
  <c r="AD193" i="3"/>
  <c r="AE193" i="3"/>
  <c r="AE210" i="7" l="1"/>
  <c r="AD210" i="7"/>
  <c r="AH210" i="7" s="1"/>
  <c r="R211" i="7" s="1"/>
  <c r="AG193" i="3"/>
  <c r="AI193" i="3" s="1"/>
  <c r="AF193" i="3"/>
  <c r="AH193" i="3"/>
  <c r="AQ210" i="7" l="1"/>
  <c r="AU211" i="7"/>
  <c r="AG210" i="7"/>
  <c r="AI210" i="7" s="1"/>
  <c r="AF210" i="7"/>
  <c r="AN193" i="3"/>
  <c r="AM193" i="3"/>
  <c r="AP193" i="3" s="1"/>
  <c r="R194" i="3"/>
  <c r="AO193" i="3"/>
  <c r="AJ193" i="3"/>
  <c r="AK193" i="3" s="1"/>
  <c r="AL193" i="3" s="1"/>
  <c r="S194" i="3"/>
  <c r="U194" i="3" s="1"/>
  <c r="S211" i="7" l="1"/>
  <c r="AJ210" i="7"/>
  <c r="AR210" i="7"/>
  <c r="AV211" i="7"/>
  <c r="AX211" i="7" s="1"/>
  <c r="BA211" i="7" s="1"/>
  <c r="AW211" i="7"/>
  <c r="AZ211" i="7"/>
  <c r="AM210" i="7"/>
  <c r="T194" i="3"/>
  <c r="U211" i="7" l="1"/>
  <c r="T211" i="7"/>
  <c r="BB211" i="7"/>
  <c r="AE211" i="7"/>
  <c r="AG211" i="7" s="1"/>
  <c r="AI211" i="7" s="1"/>
  <c r="AS210" i="7"/>
  <c r="AP210" i="7"/>
  <c r="AK210" i="7"/>
  <c r="AL210" i="7" s="1"/>
  <c r="V194" i="3"/>
  <c r="X194" i="3" s="1"/>
  <c r="Y194" i="3"/>
  <c r="Z194" i="3" s="1"/>
  <c r="AA194" i="3"/>
  <c r="AC194" i="3" s="1"/>
  <c r="S212" i="7" l="1"/>
  <c r="U212" i="7" s="1"/>
  <c r="AA212" i="7"/>
  <c r="AC212" i="7" s="1"/>
  <c r="Y211" i="7"/>
  <c r="Z211" i="7" s="1"/>
  <c r="AA211" i="7"/>
  <c r="AC211" i="7" s="1"/>
  <c r="AD211" i="7" s="1"/>
  <c r="V211" i="7"/>
  <c r="X211" i="7" s="1"/>
  <c r="AJ211" i="7"/>
  <c r="AR211" i="7"/>
  <c r="AF211" i="7"/>
  <c r="AH211" i="7"/>
  <c r="R212" i="7" s="1"/>
  <c r="T212" i="7" s="1"/>
  <c r="Y212" i="7" s="1"/>
  <c r="Z212" i="7" s="1"/>
  <c r="AD194" i="3"/>
  <c r="AE194" i="3"/>
  <c r="V212" i="7" l="1"/>
  <c r="X212" i="7" s="1"/>
  <c r="AM211" i="7"/>
  <c r="AQ211" i="7"/>
  <c r="AK211" i="7"/>
  <c r="AL211" i="7" s="1"/>
  <c r="AG194" i="3"/>
  <c r="AF194" i="3"/>
  <c r="AH194" i="3"/>
  <c r="AI194" i="3"/>
  <c r="AS211" i="7" l="1"/>
  <c r="AP211" i="7"/>
  <c r="AJ194" i="3"/>
  <c r="AO194" i="3"/>
  <c r="S195" i="3"/>
  <c r="U195" i="3" s="1"/>
  <c r="AM194" i="3"/>
  <c r="AP194" i="3" s="1"/>
  <c r="AN194" i="3"/>
  <c r="R195" i="3"/>
  <c r="T195" i="3" s="1"/>
  <c r="Y195" i="3" s="1"/>
  <c r="Z195" i="3" s="1"/>
  <c r="AD212" i="7" l="1"/>
  <c r="AE212" i="7"/>
  <c r="AA195" i="3"/>
  <c r="AC195" i="3" s="1"/>
  <c r="V195" i="3"/>
  <c r="X195" i="3" s="1"/>
  <c r="AK194" i="3"/>
  <c r="AL194" i="3" s="1"/>
  <c r="AF212" i="7" l="1"/>
  <c r="AG212" i="7"/>
  <c r="AI212" i="7" s="1"/>
  <c r="AH212" i="7"/>
  <c r="R213" i="7" s="1"/>
  <c r="AD195" i="3"/>
  <c r="AE195" i="3"/>
  <c r="S213" i="7" l="1"/>
  <c r="U213" i="7" s="1"/>
  <c r="AJ212" i="7"/>
  <c r="AR212" i="7"/>
  <c r="AQ212" i="7"/>
  <c r="AM212" i="7"/>
  <c r="AG195" i="3"/>
  <c r="AF195" i="3"/>
  <c r="AI195" i="3"/>
  <c r="AH195" i="3"/>
  <c r="T213" i="7" l="1"/>
  <c r="AS212" i="7"/>
  <c r="AP212" i="7"/>
  <c r="AK212" i="7"/>
  <c r="AL212" i="7" s="1"/>
  <c r="AN195" i="3"/>
  <c r="AM195" i="3"/>
  <c r="AP195" i="3" s="1"/>
  <c r="R196" i="3"/>
  <c r="AO195" i="3"/>
  <c r="AJ195" i="3"/>
  <c r="AK195" i="3" s="1"/>
  <c r="AL195" i="3" s="1"/>
  <c r="S196" i="3"/>
  <c r="U196" i="3" s="1"/>
  <c r="Y213" i="7" l="1"/>
  <c r="Z213" i="7" s="1"/>
  <c r="AA213" i="7"/>
  <c r="AC213" i="7" s="1"/>
  <c r="V213" i="7"/>
  <c r="X213" i="7" s="1"/>
  <c r="AE213" i="7"/>
  <c r="AD213" i="7"/>
  <c r="AH213" i="7" s="1"/>
  <c r="R214" i="7" s="1"/>
  <c r="T196" i="3"/>
  <c r="AQ213" i="7" l="1"/>
  <c r="AG213" i="7"/>
  <c r="AI213" i="7" s="1"/>
  <c r="AF213" i="7"/>
  <c r="Y196" i="3"/>
  <c r="Z196" i="3" s="1"/>
  <c r="AA196" i="3"/>
  <c r="AC196" i="3" s="1"/>
  <c r="V196" i="3"/>
  <c r="X196" i="3" s="1"/>
  <c r="S214" i="7" l="1"/>
  <c r="AR213" i="7"/>
  <c r="AJ213" i="7"/>
  <c r="AM213" i="7"/>
  <c r="AD196" i="3"/>
  <c r="AE196" i="3"/>
  <c r="U214" i="7" l="1"/>
  <c r="T214" i="7"/>
  <c r="AS213" i="7"/>
  <c r="AP213" i="7"/>
  <c r="AK213" i="7"/>
  <c r="AL213" i="7" s="1"/>
  <c r="AG196" i="3"/>
  <c r="AF196" i="3"/>
  <c r="AH196" i="3"/>
  <c r="AI196" i="3"/>
  <c r="Y214" i="7" l="1"/>
  <c r="Z214" i="7" s="1"/>
  <c r="AA214" i="7"/>
  <c r="AC214" i="7" s="1"/>
  <c r="V214" i="7"/>
  <c r="X214" i="7" s="1"/>
  <c r="AD214" i="7"/>
  <c r="AE214" i="7"/>
  <c r="AO196" i="3"/>
  <c r="AJ196" i="3"/>
  <c r="AS197" i="3"/>
  <c r="S197" i="3"/>
  <c r="U197" i="3" s="1"/>
  <c r="AM196" i="3"/>
  <c r="AP196" i="3" s="1"/>
  <c r="AN196" i="3"/>
  <c r="AR197" i="3"/>
  <c r="R197" i="3"/>
  <c r="AG214" i="7" l="1"/>
  <c r="AI214" i="7" s="1"/>
  <c r="AF214" i="7"/>
  <c r="AH214" i="7"/>
  <c r="R215" i="7" s="1"/>
  <c r="AW197" i="3"/>
  <c r="AT197" i="3"/>
  <c r="AK196" i="3"/>
  <c r="AL196" i="3" s="1"/>
  <c r="T197" i="3"/>
  <c r="S215" i="7" l="1"/>
  <c r="U215" i="7" s="1"/>
  <c r="AQ214" i="7"/>
  <c r="AM214" i="7"/>
  <c r="AJ214" i="7"/>
  <c r="AR214" i="7"/>
  <c r="AE197" i="3"/>
  <c r="AH197" i="3" s="1"/>
  <c r="Y197" i="3"/>
  <c r="Z197" i="3" s="1"/>
  <c r="AA197" i="3"/>
  <c r="AC197" i="3" s="1"/>
  <c r="AD197" i="3" s="1"/>
  <c r="V197" i="3"/>
  <c r="X197" i="3" s="1"/>
  <c r="AY197" i="3"/>
  <c r="T215" i="7" l="1"/>
  <c r="AS214" i="7"/>
  <c r="AP214" i="7"/>
  <c r="AK214" i="7"/>
  <c r="AL214" i="7" s="1"/>
  <c r="AN197" i="3"/>
  <c r="R198" i="3"/>
  <c r="AG197" i="3"/>
  <c r="AI197" i="3" s="1"/>
  <c r="AF197" i="3"/>
  <c r="Y215" i="7" l="1"/>
  <c r="Z215" i="7" s="1"/>
  <c r="AA215" i="7"/>
  <c r="AC215" i="7" s="1"/>
  <c r="V215" i="7"/>
  <c r="X215" i="7" s="1"/>
  <c r="AO197" i="3"/>
  <c r="AJ197" i="3"/>
  <c r="S198" i="3"/>
  <c r="U198" i="3" s="1"/>
  <c r="AM197" i="3"/>
  <c r="AP197" i="3" s="1"/>
  <c r="AE215" i="7" l="1"/>
  <c r="AD215" i="7"/>
  <c r="AH215" i="7" s="1"/>
  <c r="R216" i="7" s="1"/>
  <c r="T198" i="3"/>
  <c r="Y198" i="3" s="1"/>
  <c r="Z198" i="3" s="1"/>
  <c r="AK197" i="3"/>
  <c r="AL197" i="3" s="1"/>
  <c r="AQ215" i="7" l="1"/>
  <c r="AG215" i="7"/>
  <c r="AI215" i="7" s="1"/>
  <c r="AF215" i="7"/>
  <c r="V198" i="3"/>
  <c r="X198" i="3" s="1"/>
  <c r="AA198" i="3"/>
  <c r="AC198" i="3" s="1"/>
  <c r="AE198" i="3" s="1"/>
  <c r="AD198" i="3"/>
  <c r="S216" i="7" l="1"/>
  <c r="AR215" i="7"/>
  <c r="AJ215" i="7"/>
  <c r="AM215" i="7"/>
  <c r="AG198" i="3"/>
  <c r="AF198" i="3"/>
  <c r="AI198" i="3"/>
  <c r="AH198" i="3"/>
  <c r="U216" i="7" l="1"/>
  <c r="T216" i="7"/>
  <c r="AS215" i="7"/>
  <c r="AP215" i="7"/>
  <c r="AK215" i="7"/>
  <c r="AL215" i="7" s="1"/>
  <c r="AN198" i="3"/>
  <c r="AM198" i="3"/>
  <c r="AP198" i="3" s="1"/>
  <c r="R199" i="3"/>
  <c r="AO198" i="3"/>
  <c r="AJ198" i="3"/>
  <c r="AK198" i="3" s="1"/>
  <c r="AL198" i="3" s="1"/>
  <c r="S199" i="3"/>
  <c r="U199" i="3" s="1"/>
  <c r="Y216" i="7" l="1"/>
  <c r="Z216" i="7" s="1"/>
  <c r="AA216" i="7"/>
  <c r="AC216" i="7" s="1"/>
  <c r="V216" i="7"/>
  <c r="X216" i="7" s="1"/>
  <c r="T199" i="3"/>
  <c r="AD216" i="7" l="1"/>
  <c r="AE216" i="7"/>
  <c r="Y199" i="3"/>
  <c r="Z199" i="3" s="1"/>
  <c r="AA199" i="3"/>
  <c r="AC199" i="3" s="1"/>
  <c r="V199" i="3"/>
  <c r="X199" i="3" s="1"/>
  <c r="AH216" i="7" l="1"/>
  <c r="R217" i="7" s="1"/>
  <c r="AF216" i="7"/>
  <c r="AG216" i="7"/>
  <c r="AI216" i="7" s="1"/>
  <c r="AM216" i="7"/>
  <c r="AD199" i="3"/>
  <c r="AE199" i="3"/>
  <c r="AQ216" i="7" l="1"/>
  <c r="S217" i="7"/>
  <c r="U217" i="7" s="1"/>
  <c r="T217" i="7"/>
  <c r="Y217" i="7" s="1"/>
  <c r="Z217" i="7" s="1"/>
  <c r="AS216" i="7"/>
  <c r="AP216" i="7"/>
  <c r="AJ216" i="7"/>
  <c r="AK216" i="7" s="1"/>
  <c r="AL216" i="7" s="1"/>
  <c r="AR216" i="7"/>
  <c r="AG199" i="3"/>
  <c r="AF199" i="3"/>
  <c r="AH199" i="3"/>
  <c r="AI199" i="3"/>
  <c r="AA217" i="7" l="1"/>
  <c r="AC217" i="7" s="1"/>
  <c r="V217" i="7"/>
  <c r="X217" i="7" s="1"/>
  <c r="AJ199" i="3"/>
  <c r="AO199" i="3"/>
  <c r="S200" i="3"/>
  <c r="U200" i="3" s="1"/>
  <c r="AM199" i="3"/>
  <c r="AP199" i="3" s="1"/>
  <c r="AN199" i="3"/>
  <c r="R200" i="3"/>
  <c r="T200" i="3" s="1"/>
  <c r="Y200" i="3" s="1"/>
  <c r="Z200" i="3" s="1"/>
  <c r="AA200" i="3" l="1"/>
  <c r="AC200" i="3" s="1"/>
  <c r="V200" i="3"/>
  <c r="X200" i="3" s="1"/>
  <c r="AK199" i="3"/>
  <c r="AL199" i="3" s="1"/>
  <c r="AE217" i="7" l="1"/>
  <c r="AD217" i="7"/>
  <c r="AH217" i="7" s="1"/>
  <c r="R218" i="7" s="1"/>
  <c r="AD200" i="3"/>
  <c r="AE200" i="3"/>
  <c r="AQ217" i="7" l="1"/>
  <c r="AG217" i="7"/>
  <c r="AI217" i="7" s="1"/>
  <c r="AF217" i="7"/>
  <c r="AG200" i="3"/>
  <c r="AF200" i="3"/>
  <c r="AI200" i="3"/>
  <c r="AH200" i="3"/>
  <c r="S218" i="7" l="1"/>
  <c r="AR217" i="7"/>
  <c r="AJ217" i="7"/>
  <c r="AM217" i="7"/>
  <c r="AN200" i="3"/>
  <c r="AM200" i="3"/>
  <c r="AP200" i="3" s="1"/>
  <c r="R201" i="3"/>
  <c r="AO200" i="3"/>
  <c r="AJ200" i="3"/>
  <c r="S201" i="3"/>
  <c r="U201" i="3" s="1"/>
  <c r="U218" i="7" l="1"/>
  <c r="T218" i="7"/>
  <c r="AS217" i="7"/>
  <c r="AP217" i="7"/>
  <c r="AK217" i="7"/>
  <c r="AL217" i="7" s="1"/>
  <c r="AK200" i="3"/>
  <c r="AL200" i="3" s="1"/>
  <c r="T201" i="3"/>
  <c r="Y218" i="7" l="1"/>
  <c r="Z218" i="7" s="1"/>
  <c r="AA218" i="7"/>
  <c r="AC218" i="7" s="1"/>
  <c r="V218" i="7"/>
  <c r="X218" i="7" s="1"/>
  <c r="AD218" i="7"/>
  <c r="AE218" i="7"/>
  <c r="Y201" i="3"/>
  <c r="Z201" i="3" s="1"/>
  <c r="AA201" i="3"/>
  <c r="AC201" i="3" s="1"/>
  <c r="V201" i="3"/>
  <c r="X201" i="3" s="1"/>
  <c r="AH218" i="7" l="1"/>
  <c r="R219" i="7" s="1"/>
  <c r="AG218" i="7"/>
  <c r="AI218" i="7" s="1"/>
  <c r="AF218" i="7"/>
  <c r="AQ218" i="7"/>
  <c r="AD201" i="3"/>
  <c r="AE201" i="3"/>
  <c r="AM218" i="7" l="1"/>
  <c r="S219" i="7"/>
  <c r="U219" i="7" s="1"/>
  <c r="T219" i="7"/>
  <c r="Y219" i="7" s="1"/>
  <c r="Z219" i="7" s="1"/>
  <c r="AS218" i="7"/>
  <c r="AP218" i="7"/>
  <c r="AR218" i="7"/>
  <c r="AJ218" i="7"/>
  <c r="AK218" i="7" s="1"/>
  <c r="AL218" i="7" s="1"/>
  <c r="AG201" i="3"/>
  <c r="AI201" i="3" s="1"/>
  <c r="AF201" i="3"/>
  <c r="AH201" i="3"/>
  <c r="AA219" i="7" l="1"/>
  <c r="AC219" i="7" s="1"/>
  <c r="V219" i="7"/>
  <c r="X219" i="7" s="1"/>
  <c r="AO201" i="3"/>
  <c r="AJ201" i="3"/>
  <c r="S202" i="3"/>
  <c r="U202" i="3" s="1"/>
  <c r="AM201" i="3"/>
  <c r="AP201" i="3" s="1"/>
  <c r="AN201" i="3"/>
  <c r="R202" i="3"/>
  <c r="T202" i="3" l="1"/>
  <c r="Y202" i="3" s="1"/>
  <c r="Z202" i="3" s="1"/>
  <c r="AA202" i="3"/>
  <c r="AC202" i="3" s="1"/>
  <c r="V202" i="3"/>
  <c r="X202" i="3" s="1"/>
  <c r="AK201" i="3"/>
  <c r="AL201" i="3" s="1"/>
  <c r="AD219" i="7" l="1"/>
  <c r="AE219" i="7"/>
  <c r="AD202" i="3"/>
  <c r="AE202" i="3"/>
  <c r="AG219" i="7" l="1"/>
  <c r="AI219" i="7" s="1"/>
  <c r="AF219" i="7"/>
  <c r="AH219" i="7"/>
  <c r="R220" i="7" s="1"/>
  <c r="AG202" i="3"/>
  <c r="AI202" i="3" s="1"/>
  <c r="AF202" i="3"/>
  <c r="AH202" i="3"/>
  <c r="S220" i="7" l="1"/>
  <c r="U220" i="7" s="1"/>
  <c r="AQ219" i="7"/>
  <c r="AM219" i="7"/>
  <c r="AR219" i="7"/>
  <c r="AJ219" i="7"/>
  <c r="AK219" i="7" s="1"/>
  <c r="AL219" i="7" s="1"/>
  <c r="AN202" i="3"/>
  <c r="AM202" i="3"/>
  <c r="AP202" i="3" s="1"/>
  <c r="R203" i="3"/>
  <c r="AO202" i="3"/>
  <c r="AJ202" i="3"/>
  <c r="AK202" i="3" s="1"/>
  <c r="AL202" i="3" s="1"/>
  <c r="S203" i="3"/>
  <c r="U203" i="3" s="1"/>
  <c r="T220" i="7" l="1"/>
  <c r="AS219" i="7"/>
  <c r="AP219" i="7"/>
  <c r="T203" i="3"/>
  <c r="Y220" i="7" l="1"/>
  <c r="Z220" i="7" s="1"/>
  <c r="AA220" i="7"/>
  <c r="AC220" i="7" s="1"/>
  <c r="V220" i="7"/>
  <c r="X220" i="7" s="1"/>
  <c r="Y203" i="3"/>
  <c r="Z203" i="3" s="1"/>
  <c r="AA203" i="3"/>
  <c r="AC203" i="3" s="1"/>
  <c r="V203" i="3"/>
  <c r="X203" i="3" s="1"/>
  <c r="AE220" i="7" l="1"/>
  <c r="AD220" i="7"/>
  <c r="AH220" i="7" s="1"/>
  <c r="R221" i="7" s="1"/>
  <c r="AD203" i="3"/>
  <c r="AE203" i="3"/>
  <c r="AQ220" i="7" l="1"/>
  <c r="AG220" i="7"/>
  <c r="AI220" i="7" s="1"/>
  <c r="AF220" i="7"/>
  <c r="AG203" i="3"/>
  <c r="AF203" i="3"/>
  <c r="AH203" i="3"/>
  <c r="AI203" i="3"/>
  <c r="S221" i="7" l="1"/>
  <c r="AJ220" i="7"/>
  <c r="AR220" i="7"/>
  <c r="AM220" i="7"/>
  <c r="AJ203" i="3"/>
  <c r="AO203" i="3"/>
  <c r="S204" i="3"/>
  <c r="U204" i="3" s="1"/>
  <c r="AM203" i="3"/>
  <c r="AP203" i="3" s="1"/>
  <c r="AN203" i="3"/>
  <c r="R204" i="3"/>
  <c r="T204" i="3" s="1"/>
  <c r="Y204" i="3" s="1"/>
  <c r="Z204" i="3" s="1"/>
  <c r="U221" i="7" l="1"/>
  <c r="T221" i="7"/>
  <c r="AP220" i="7"/>
  <c r="AS220" i="7"/>
  <c r="AK220" i="7"/>
  <c r="AL220" i="7" s="1"/>
  <c r="AA204" i="3"/>
  <c r="AC204" i="3" s="1"/>
  <c r="V204" i="3"/>
  <c r="X204" i="3" s="1"/>
  <c r="AK203" i="3"/>
  <c r="AL203" i="3" s="1"/>
  <c r="Y221" i="7" l="1"/>
  <c r="Z221" i="7" s="1"/>
  <c r="AA221" i="7"/>
  <c r="AC221" i="7" s="1"/>
  <c r="AD221" i="7" s="1"/>
  <c r="V221" i="7"/>
  <c r="X221" i="7" s="1"/>
  <c r="AE221" i="7"/>
  <c r="AD204" i="3"/>
  <c r="AE204" i="3"/>
  <c r="AG221" i="7" l="1"/>
  <c r="AI221" i="7" s="1"/>
  <c r="AF221" i="7"/>
  <c r="AH221" i="7"/>
  <c r="R222" i="7" s="1"/>
  <c r="AG204" i="3"/>
  <c r="AF204" i="3"/>
  <c r="AI204" i="3"/>
  <c r="AH204" i="3"/>
  <c r="S222" i="7" l="1"/>
  <c r="U222" i="7" s="1"/>
  <c r="AQ221" i="7"/>
  <c r="AM221" i="7"/>
  <c r="AJ221" i="7"/>
  <c r="AK221" i="7" s="1"/>
  <c r="AL221" i="7" s="1"/>
  <c r="AR221" i="7"/>
  <c r="AN204" i="3"/>
  <c r="AM204" i="3"/>
  <c r="AP204" i="3" s="1"/>
  <c r="R205" i="3"/>
  <c r="AO204" i="3"/>
  <c r="AJ204" i="3"/>
  <c r="AK204" i="3" s="1"/>
  <c r="AL204" i="3" s="1"/>
  <c r="S205" i="3"/>
  <c r="U205" i="3" s="1"/>
  <c r="T222" i="7" l="1"/>
  <c r="AS221" i="7"/>
  <c r="AP221" i="7"/>
  <c r="T205" i="3"/>
  <c r="Y222" i="7" l="1"/>
  <c r="Z222" i="7" s="1"/>
  <c r="AA222" i="7"/>
  <c r="AC222" i="7" s="1"/>
  <c r="V222" i="7"/>
  <c r="X222" i="7" s="1"/>
  <c r="Y205" i="3"/>
  <c r="Z205" i="3" s="1"/>
  <c r="AA205" i="3"/>
  <c r="AC205" i="3" s="1"/>
  <c r="V205" i="3"/>
  <c r="X205" i="3" s="1"/>
  <c r="AE222" i="7" l="1"/>
  <c r="AD222" i="7"/>
  <c r="AH222" i="7" s="1"/>
  <c r="R223" i="7" s="1"/>
  <c r="AD205" i="3"/>
  <c r="AE205" i="3"/>
  <c r="AQ222" i="7" l="1"/>
  <c r="AG222" i="7"/>
  <c r="AI222" i="7" s="1"/>
  <c r="AF222" i="7"/>
  <c r="AG205" i="3"/>
  <c r="AF205" i="3"/>
  <c r="AH205" i="3"/>
  <c r="AI205" i="3"/>
  <c r="S223" i="7" l="1"/>
  <c r="AJ222" i="7"/>
  <c r="AR222" i="7"/>
  <c r="AM222" i="7"/>
  <c r="AO205" i="3"/>
  <c r="AJ205" i="3"/>
  <c r="S206" i="3"/>
  <c r="U206" i="3" s="1"/>
  <c r="AN205" i="3"/>
  <c r="AM205" i="3"/>
  <c r="AP205" i="3" s="1"/>
  <c r="R206" i="3"/>
  <c r="U223" i="7" l="1"/>
  <c r="T223" i="7"/>
  <c r="AP222" i="7"/>
  <c r="AS222" i="7"/>
  <c r="AK222" i="7"/>
  <c r="AL222" i="7" s="1"/>
  <c r="T206" i="3"/>
  <c r="Y206" i="3" s="1"/>
  <c r="Z206" i="3" s="1"/>
  <c r="V206" i="3"/>
  <c r="X206" i="3" s="1"/>
  <c r="AK205" i="3"/>
  <c r="AL205" i="3" s="1"/>
  <c r="AA206" i="3"/>
  <c r="AC206" i="3" s="1"/>
  <c r="Y223" i="7" l="1"/>
  <c r="Z223" i="7" s="1"/>
  <c r="AA223" i="7"/>
  <c r="AC223" i="7" s="1"/>
  <c r="V223" i="7"/>
  <c r="X223" i="7" s="1"/>
  <c r="AD223" i="7"/>
  <c r="AE223" i="7"/>
  <c r="AD206" i="3"/>
  <c r="AE206" i="3"/>
  <c r="AH223" i="7" l="1"/>
  <c r="R224" i="7" s="1"/>
  <c r="AG223" i="7"/>
  <c r="AI223" i="7" s="1"/>
  <c r="AF223" i="7"/>
  <c r="AQ223" i="7"/>
  <c r="AG206" i="3"/>
  <c r="AF206" i="3"/>
  <c r="AH206" i="3"/>
  <c r="AI206" i="3"/>
  <c r="AM223" i="7" l="1"/>
  <c r="S224" i="7"/>
  <c r="U224" i="7" s="1"/>
  <c r="AS223" i="7"/>
  <c r="AP223" i="7"/>
  <c r="AR223" i="7"/>
  <c r="AJ223" i="7"/>
  <c r="AK223" i="7" s="1"/>
  <c r="AL223" i="7" s="1"/>
  <c r="AO206" i="3"/>
  <c r="AJ206" i="3"/>
  <c r="S207" i="3"/>
  <c r="U207" i="3" s="1"/>
  <c r="AN206" i="3"/>
  <c r="AM206" i="3"/>
  <c r="AP206" i="3" s="1"/>
  <c r="R207" i="3"/>
  <c r="T224" i="7" l="1"/>
  <c r="T207" i="3"/>
  <c r="Y207" i="3" s="1"/>
  <c r="Z207" i="3" s="1"/>
  <c r="AA207" i="3"/>
  <c r="AC207" i="3" s="1"/>
  <c r="V207" i="3"/>
  <c r="X207" i="3" s="1"/>
  <c r="AK206" i="3"/>
  <c r="AL206" i="3" s="1"/>
  <c r="Y224" i="7" l="1"/>
  <c r="Z224" i="7" s="1"/>
  <c r="AA224" i="7"/>
  <c r="AC224" i="7" s="1"/>
  <c r="V224" i="7"/>
  <c r="X224" i="7" s="1"/>
  <c r="AD207" i="3"/>
  <c r="AE207" i="3"/>
  <c r="AD224" i="7" l="1"/>
  <c r="AE224" i="7"/>
  <c r="AG207" i="3"/>
  <c r="AF207" i="3"/>
  <c r="AI207" i="3"/>
  <c r="AH207" i="3"/>
  <c r="AH224" i="7" l="1"/>
  <c r="R225" i="7" s="1"/>
  <c r="AG224" i="7"/>
  <c r="AI224" i="7" s="1"/>
  <c r="AF224" i="7"/>
  <c r="AQ224" i="7"/>
  <c r="AN207" i="3"/>
  <c r="AM207" i="3"/>
  <c r="AP207" i="3" s="1"/>
  <c r="R208" i="3"/>
  <c r="AJ207" i="3"/>
  <c r="AK207" i="3" s="1"/>
  <c r="AL207" i="3" s="1"/>
  <c r="AO207" i="3"/>
  <c r="S208" i="3"/>
  <c r="U208" i="3" s="1"/>
  <c r="AM224" i="7" l="1"/>
  <c r="S225" i="7"/>
  <c r="U225" i="7" s="1"/>
  <c r="T225" i="7"/>
  <c r="Y225" i="7" s="1"/>
  <c r="Z225" i="7" s="1"/>
  <c r="AS224" i="7"/>
  <c r="AP224" i="7"/>
  <c r="AR224" i="7"/>
  <c r="AJ224" i="7"/>
  <c r="AK224" i="7" s="1"/>
  <c r="AL224" i="7" s="1"/>
  <c r="T208" i="3"/>
  <c r="AA225" i="7" l="1"/>
  <c r="AC225" i="7" s="1"/>
  <c r="V225" i="7"/>
  <c r="X225" i="7" s="1"/>
  <c r="Y208" i="3"/>
  <c r="Z208" i="3" s="1"/>
  <c r="AA208" i="3"/>
  <c r="AC208" i="3" s="1"/>
  <c r="V208" i="3"/>
  <c r="X208" i="3" s="1"/>
  <c r="AD208" i="3" l="1"/>
  <c r="AE208" i="3"/>
  <c r="AD225" i="7" l="1"/>
  <c r="AE225" i="7"/>
  <c r="AG208" i="3"/>
  <c r="AF208" i="3"/>
  <c r="AH208" i="3"/>
  <c r="AI208" i="3"/>
  <c r="AG225" i="7" l="1"/>
  <c r="AI225" i="7" s="1"/>
  <c r="AF225" i="7"/>
  <c r="AH225" i="7"/>
  <c r="R226" i="7" s="1"/>
  <c r="AO208" i="3"/>
  <c r="AJ208" i="3"/>
  <c r="S209" i="3"/>
  <c r="U209" i="3" s="1"/>
  <c r="AN208" i="3"/>
  <c r="AM208" i="3"/>
  <c r="AP208" i="3" s="1"/>
  <c r="R209" i="3"/>
  <c r="T209" i="3" s="1"/>
  <c r="Y209" i="3" s="1"/>
  <c r="Z209" i="3" s="1"/>
  <c r="S226" i="7" l="1"/>
  <c r="U226" i="7" s="1"/>
  <c r="AQ225" i="7"/>
  <c r="AM225" i="7"/>
  <c r="AJ225" i="7"/>
  <c r="AK225" i="7" s="1"/>
  <c r="AL225" i="7" s="1"/>
  <c r="AR225" i="7"/>
  <c r="AA209" i="3"/>
  <c r="AC209" i="3" s="1"/>
  <c r="V209" i="3"/>
  <c r="X209" i="3" s="1"/>
  <c r="AK208" i="3"/>
  <c r="AL208" i="3" s="1"/>
  <c r="T226" i="7" l="1"/>
  <c r="AS225" i="7"/>
  <c r="AP225" i="7"/>
  <c r="AD209" i="3"/>
  <c r="AE209" i="3"/>
  <c r="Y226" i="7" l="1"/>
  <c r="Z226" i="7" s="1"/>
  <c r="AA226" i="7"/>
  <c r="AC226" i="7" s="1"/>
  <c r="V226" i="7"/>
  <c r="X226" i="7" s="1"/>
  <c r="AG209" i="3"/>
  <c r="AF209" i="3"/>
  <c r="AI209" i="3"/>
  <c r="AH209" i="3"/>
  <c r="AE226" i="7" l="1"/>
  <c r="AD226" i="7"/>
  <c r="AH226" i="7" s="1"/>
  <c r="R227" i="7" s="1"/>
  <c r="AM209" i="3"/>
  <c r="AP209" i="3" s="1"/>
  <c r="AN209" i="3"/>
  <c r="R210" i="3"/>
  <c r="AJ209" i="3"/>
  <c r="AO209" i="3"/>
  <c r="S210" i="3"/>
  <c r="U210" i="3" s="1"/>
  <c r="AQ226" i="7" l="1"/>
  <c r="AG226" i="7"/>
  <c r="AI226" i="7" s="1"/>
  <c r="AF226" i="7"/>
  <c r="AK209" i="3"/>
  <c r="AL209" i="3" s="1"/>
  <c r="T210" i="3"/>
  <c r="S227" i="7" l="1"/>
  <c r="AM226" i="7"/>
  <c r="AJ226" i="7"/>
  <c r="AK226" i="7" s="1"/>
  <c r="AL226" i="7" s="1"/>
  <c r="AR226" i="7"/>
  <c r="Y210" i="3"/>
  <c r="Z210" i="3" s="1"/>
  <c r="AA210" i="3"/>
  <c r="AC210" i="3" s="1"/>
  <c r="V210" i="3"/>
  <c r="X210" i="3" s="1"/>
  <c r="U227" i="7" l="1"/>
  <c r="T227" i="7"/>
  <c r="AP226" i="7"/>
  <c r="AS226" i="7"/>
  <c r="AD210" i="3"/>
  <c r="AE210" i="3"/>
  <c r="Y227" i="7" l="1"/>
  <c r="Z227" i="7" s="1"/>
  <c r="AA227" i="7"/>
  <c r="AC227" i="7" s="1"/>
  <c r="V227" i="7"/>
  <c r="X227" i="7" s="1"/>
  <c r="AE227" i="7"/>
  <c r="AD227" i="7"/>
  <c r="AH227" i="7" s="1"/>
  <c r="R228" i="7" s="1"/>
  <c r="AG210" i="3"/>
  <c r="AI210" i="3" s="1"/>
  <c r="AF210" i="3"/>
  <c r="AH210" i="3"/>
  <c r="AQ227" i="7" l="1"/>
  <c r="AG227" i="7"/>
  <c r="AI227" i="7" s="1"/>
  <c r="AF227" i="7"/>
  <c r="AO210" i="3"/>
  <c r="AJ210" i="3"/>
  <c r="AS211" i="3"/>
  <c r="AU211" i="3" s="1"/>
  <c r="AX211" i="3" s="1"/>
  <c r="S211" i="3"/>
  <c r="U211" i="3" s="1"/>
  <c r="AN210" i="3"/>
  <c r="AM210" i="3"/>
  <c r="AP210" i="3" s="1"/>
  <c r="AR211" i="3"/>
  <c r="R211" i="3"/>
  <c r="S228" i="7" l="1"/>
  <c r="AJ227" i="7"/>
  <c r="AR227" i="7"/>
  <c r="AM227" i="7"/>
  <c r="T211" i="3"/>
  <c r="AA211" i="3" s="1"/>
  <c r="AC211" i="3" s="1"/>
  <c r="AD211" i="3" s="1"/>
  <c r="AW211" i="3"/>
  <c r="AT211" i="3"/>
  <c r="V211" i="3"/>
  <c r="X211" i="3" s="1"/>
  <c r="AK210" i="3"/>
  <c r="AL210" i="3" s="1"/>
  <c r="AE211" i="3"/>
  <c r="AG211" i="3" s="1"/>
  <c r="AI211" i="3" s="1"/>
  <c r="Y211" i="3"/>
  <c r="Z211" i="3" s="1"/>
  <c r="U228" i="7" l="1"/>
  <c r="T228" i="7"/>
  <c r="AS227" i="7"/>
  <c r="AP227" i="7"/>
  <c r="AK227" i="7"/>
  <c r="AL227" i="7" s="1"/>
  <c r="S212" i="3"/>
  <c r="U212" i="3" s="1"/>
  <c r="AO211" i="3"/>
  <c r="AJ211" i="3"/>
  <c r="AF211" i="3"/>
  <c r="AY211" i="3"/>
  <c r="AH211" i="3"/>
  <c r="Y228" i="7" l="1"/>
  <c r="Z228" i="7" s="1"/>
  <c r="AA228" i="7"/>
  <c r="AC228" i="7" s="1"/>
  <c r="V228" i="7"/>
  <c r="X228" i="7" s="1"/>
  <c r="AE228" i="7"/>
  <c r="AD228" i="7"/>
  <c r="AH228" i="7" s="1"/>
  <c r="R229" i="7" s="1"/>
  <c r="R212" i="3"/>
  <c r="T212" i="3" s="1"/>
  <c r="V212" i="3" s="1"/>
  <c r="X212" i="3" s="1"/>
  <c r="AM211" i="3"/>
  <c r="AP211" i="3" s="1"/>
  <c r="AN211" i="3"/>
  <c r="AQ228" i="7" l="1"/>
  <c r="AG228" i="7"/>
  <c r="AI228" i="7" s="1"/>
  <c r="AF228" i="7"/>
  <c r="AK211" i="3"/>
  <c r="AL211" i="3" s="1"/>
  <c r="Y212" i="3"/>
  <c r="Z212" i="3" s="1"/>
  <c r="AA212" i="3"/>
  <c r="AC212" i="3" s="1"/>
  <c r="S229" i="7" l="1"/>
  <c r="AR228" i="7"/>
  <c r="AJ228" i="7"/>
  <c r="AM228" i="7"/>
  <c r="AD212" i="3"/>
  <c r="AE212" i="3"/>
  <c r="U229" i="7" l="1"/>
  <c r="T229" i="7"/>
  <c r="AS228" i="7"/>
  <c r="AP228" i="7"/>
  <c r="AK228" i="7"/>
  <c r="AL228" i="7" s="1"/>
  <c r="AH212" i="3"/>
  <c r="AG212" i="3"/>
  <c r="AI212" i="3" s="1"/>
  <c r="AF212" i="3"/>
  <c r="Y229" i="7" l="1"/>
  <c r="Z229" i="7" s="1"/>
  <c r="AA229" i="7"/>
  <c r="AC229" i="7" s="1"/>
  <c r="V229" i="7"/>
  <c r="X229" i="7" s="1"/>
  <c r="AE229" i="7"/>
  <c r="AD229" i="7"/>
  <c r="AH229" i="7" s="1"/>
  <c r="R230" i="7" s="1"/>
  <c r="AJ212" i="3"/>
  <c r="AO212" i="3"/>
  <c r="S213" i="3"/>
  <c r="U213" i="3" s="1"/>
  <c r="AN212" i="3"/>
  <c r="AM212" i="3"/>
  <c r="AP212" i="3" s="1"/>
  <c r="R213" i="3"/>
  <c r="T213" i="3" s="1"/>
  <c r="Y213" i="3" s="1"/>
  <c r="Z213" i="3" s="1"/>
  <c r="AQ229" i="7" l="1"/>
  <c r="AG229" i="7"/>
  <c r="AI229" i="7" s="1"/>
  <c r="AF229" i="7"/>
  <c r="AA213" i="3"/>
  <c r="AC213" i="3" s="1"/>
  <c r="V213" i="3"/>
  <c r="X213" i="3" s="1"/>
  <c r="AK212" i="3"/>
  <c r="AL212" i="3" s="1"/>
  <c r="S230" i="7" l="1"/>
  <c r="AR229" i="7"/>
  <c r="AJ229" i="7"/>
  <c r="AM229" i="7"/>
  <c r="AD213" i="3"/>
  <c r="AE213" i="3"/>
  <c r="U230" i="7" l="1"/>
  <c r="T230" i="7"/>
  <c r="AS229" i="7"/>
  <c r="AP229" i="7"/>
  <c r="AK229" i="7"/>
  <c r="AL229" i="7" s="1"/>
  <c r="AG213" i="3"/>
  <c r="AF213" i="3"/>
  <c r="AH213" i="3"/>
  <c r="AI213" i="3"/>
  <c r="Y230" i="7" l="1"/>
  <c r="Z230" i="7" s="1"/>
  <c r="AA230" i="7"/>
  <c r="AC230" i="7" s="1"/>
  <c r="V230" i="7"/>
  <c r="X230" i="7" s="1"/>
  <c r="AE230" i="7"/>
  <c r="AD230" i="7"/>
  <c r="AH230" i="7" s="1"/>
  <c r="R231" i="7" s="1"/>
  <c r="AO213" i="3"/>
  <c r="AJ213" i="3"/>
  <c r="S214" i="3"/>
  <c r="U214" i="3" s="1"/>
  <c r="AN213" i="3"/>
  <c r="AM213" i="3"/>
  <c r="AP213" i="3" s="1"/>
  <c r="R214" i="3"/>
  <c r="T214" i="3" s="1"/>
  <c r="Y214" i="3" s="1"/>
  <c r="Z214" i="3" s="1"/>
  <c r="AQ230" i="7" l="1"/>
  <c r="AG230" i="7"/>
  <c r="AI230" i="7" s="1"/>
  <c r="AF230" i="7"/>
  <c r="AA214" i="3"/>
  <c r="AC214" i="3" s="1"/>
  <c r="V214" i="3"/>
  <c r="X214" i="3" s="1"/>
  <c r="AK213" i="3"/>
  <c r="AL213" i="3" s="1"/>
  <c r="S231" i="7" l="1"/>
  <c r="AR230" i="7"/>
  <c r="AJ230" i="7"/>
  <c r="AM230" i="7"/>
  <c r="AD214" i="3"/>
  <c r="AE214" i="3"/>
  <c r="U231" i="7" l="1"/>
  <c r="T231" i="7"/>
  <c r="AS230" i="7"/>
  <c r="AP230" i="7"/>
  <c r="AK230" i="7"/>
  <c r="AL230" i="7" s="1"/>
  <c r="AG214" i="3"/>
  <c r="AF214" i="3"/>
  <c r="AI214" i="3"/>
  <c r="AH214" i="3"/>
  <c r="Y231" i="7" l="1"/>
  <c r="Z231" i="7" s="1"/>
  <c r="AA231" i="7"/>
  <c r="AC231" i="7" s="1"/>
  <c r="V231" i="7"/>
  <c r="X231" i="7" s="1"/>
  <c r="AE231" i="7"/>
  <c r="AD231" i="7"/>
  <c r="AH231" i="7" s="1"/>
  <c r="R232" i="7" s="1"/>
  <c r="AN214" i="3"/>
  <c r="AM214" i="3"/>
  <c r="AP214" i="3" s="1"/>
  <c r="R215" i="3"/>
  <c r="AJ214" i="3"/>
  <c r="AO214" i="3"/>
  <c r="S215" i="3"/>
  <c r="U215" i="3" s="1"/>
  <c r="AQ231" i="7" l="1"/>
  <c r="AG231" i="7"/>
  <c r="AI231" i="7" s="1"/>
  <c r="AF231" i="7"/>
  <c r="AK214" i="3"/>
  <c r="AL214" i="3" s="1"/>
  <c r="T215" i="3"/>
  <c r="S232" i="7" l="1"/>
  <c r="AM231" i="7"/>
  <c r="AJ231" i="7"/>
  <c r="AK231" i="7" s="1"/>
  <c r="AL231" i="7" s="1"/>
  <c r="AR231" i="7"/>
  <c r="AA215" i="3"/>
  <c r="AC215" i="3" s="1"/>
  <c r="Y215" i="3"/>
  <c r="Z215" i="3" s="1"/>
  <c r="V215" i="3"/>
  <c r="X215" i="3" s="1"/>
  <c r="U232" i="7" l="1"/>
  <c r="T232" i="7"/>
  <c r="AS231" i="7"/>
  <c r="AP231" i="7"/>
  <c r="AD215" i="3"/>
  <c r="AE215" i="3"/>
  <c r="Y232" i="7" l="1"/>
  <c r="Z232" i="7" s="1"/>
  <c r="AA232" i="7"/>
  <c r="AC232" i="7" s="1"/>
  <c r="V232" i="7"/>
  <c r="X232" i="7" s="1"/>
  <c r="AE232" i="7"/>
  <c r="AD232" i="7"/>
  <c r="AH232" i="7" s="1"/>
  <c r="R233" i="7" s="1"/>
  <c r="AG215" i="3"/>
  <c r="AF215" i="3"/>
  <c r="AH215" i="3"/>
  <c r="AI215" i="3"/>
  <c r="AQ232" i="7" l="1"/>
  <c r="AF232" i="7"/>
  <c r="AG232" i="7"/>
  <c r="AI232" i="7" s="1"/>
  <c r="AO215" i="3"/>
  <c r="AJ215" i="3"/>
  <c r="S216" i="3"/>
  <c r="U216" i="3" s="1"/>
  <c r="AN215" i="3"/>
  <c r="AM215" i="3"/>
  <c r="AP215" i="3" s="1"/>
  <c r="R216" i="3"/>
  <c r="T216" i="3" s="1"/>
  <c r="Y216" i="3" s="1"/>
  <c r="Z216" i="3" s="1"/>
  <c r="S233" i="7" l="1"/>
  <c r="AJ232" i="7"/>
  <c r="AR232" i="7"/>
  <c r="AM232" i="7"/>
  <c r="AA216" i="3"/>
  <c r="AC216" i="3" s="1"/>
  <c r="V216" i="3"/>
  <c r="X216" i="3" s="1"/>
  <c r="AK215" i="3"/>
  <c r="AL215" i="3" s="1"/>
  <c r="U233" i="7" l="1"/>
  <c r="T233" i="7"/>
  <c r="AS232" i="7"/>
  <c r="AP232" i="7"/>
  <c r="AK232" i="7"/>
  <c r="AL232" i="7" s="1"/>
  <c r="AD216" i="3"/>
  <c r="AE216" i="3"/>
  <c r="Y233" i="7" l="1"/>
  <c r="Z233" i="7" s="1"/>
  <c r="AA233" i="7"/>
  <c r="AC233" i="7" s="1"/>
  <c r="V233" i="7"/>
  <c r="X233" i="7" s="1"/>
  <c r="AD233" i="7"/>
  <c r="AE233" i="7"/>
  <c r="AH216" i="3"/>
  <c r="AG216" i="3"/>
  <c r="AI216" i="3" s="1"/>
  <c r="AF216" i="3"/>
  <c r="AG233" i="7" l="1"/>
  <c r="AI233" i="7" s="1"/>
  <c r="AF233" i="7"/>
  <c r="AH233" i="7"/>
  <c r="R234" i="7" s="1"/>
  <c r="AJ216" i="3"/>
  <c r="AO216" i="3"/>
  <c r="S217" i="3"/>
  <c r="U217" i="3" s="1"/>
  <c r="AN216" i="3"/>
  <c r="AM216" i="3"/>
  <c r="AP216" i="3" s="1"/>
  <c r="R217" i="3"/>
  <c r="T217" i="3" s="1"/>
  <c r="Y217" i="3" s="1"/>
  <c r="Z217" i="3" s="1"/>
  <c r="S234" i="7" l="1"/>
  <c r="U234" i="7" s="1"/>
  <c r="AQ233" i="7"/>
  <c r="AM233" i="7"/>
  <c r="AR233" i="7"/>
  <c r="AJ233" i="7"/>
  <c r="AK233" i="7" s="1"/>
  <c r="AL233" i="7" s="1"/>
  <c r="AA217" i="3"/>
  <c r="AC217" i="3" s="1"/>
  <c r="V217" i="3"/>
  <c r="X217" i="3" s="1"/>
  <c r="AK216" i="3"/>
  <c r="AL216" i="3" s="1"/>
  <c r="T234" i="7" l="1"/>
  <c r="AS233" i="7"/>
  <c r="AP233" i="7"/>
  <c r="AD217" i="3"/>
  <c r="AE217" i="3"/>
  <c r="Y234" i="7" l="1"/>
  <c r="Z234" i="7" s="1"/>
  <c r="AA234" i="7"/>
  <c r="AC234" i="7" s="1"/>
  <c r="V234" i="7"/>
  <c r="X234" i="7" s="1"/>
  <c r="AG217" i="3"/>
  <c r="AI217" i="3" s="1"/>
  <c r="AF217" i="3"/>
  <c r="AH217" i="3"/>
  <c r="AD234" i="7" l="1"/>
  <c r="AE234" i="7"/>
  <c r="AO217" i="3"/>
  <c r="AJ217" i="3"/>
  <c r="S218" i="3"/>
  <c r="U218" i="3" s="1"/>
  <c r="AN217" i="3"/>
  <c r="AM217" i="3"/>
  <c r="AP217" i="3" s="1"/>
  <c r="R218" i="3"/>
  <c r="T218" i="3" s="1"/>
  <c r="Y218" i="3" s="1"/>
  <c r="Z218" i="3" s="1"/>
  <c r="AG234" i="7" l="1"/>
  <c r="AI234" i="7" s="1"/>
  <c r="AF234" i="7"/>
  <c r="AH234" i="7"/>
  <c r="R235" i="7" s="1"/>
  <c r="AA218" i="3"/>
  <c r="AC218" i="3" s="1"/>
  <c r="V218" i="3"/>
  <c r="X218" i="3" s="1"/>
  <c r="AK217" i="3"/>
  <c r="AL217" i="3" s="1"/>
  <c r="S235" i="7" l="1"/>
  <c r="U235" i="7" s="1"/>
  <c r="AQ234" i="7"/>
  <c r="AU235" i="7"/>
  <c r="AM234" i="7"/>
  <c r="AV235" i="7"/>
  <c r="AZ235" i="7" s="1"/>
  <c r="BB235" i="7" s="1"/>
  <c r="AJ234" i="7"/>
  <c r="AK234" i="7" s="1"/>
  <c r="AL234" i="7" s="1"/>
  <c r="AR234" i="7"/>
  <c r="AD218" i="3"/>
  <c r="AE218" i="3"/>
  <c r="T235" i="7" l="1"/>
  <c r="AS234" i="7"/>
  <c r="AP234" i="7"/>
  <c r="AW235" i="7"/>
  <c r="AG218" i="3"/>
  <c r="AF218" i="3"/>
  <c r="AI218" i="3"/>
  <c r="AH218" i="3"/>
  <c r="Y235" i="7" l="1"/>
  <c r="Z235" i="7" s="1"/>
  <c r="AA235" i="7"/>
  <c r="AC235" i="7" s="1"/>
  <c r="AD235" i="7" s="1"/>
  <c r="V235" i="7"/>
  <c r="X235" i="7" s="1"/>
  <c r="AE235" i="7"/>
  <c r="AM218" i="3"/>
  <c r="AP218" i="3" s="1"/>
  <c r="AN218" i="3"/>
  <c r="R219" i="3"/>
  <c r="AJ218" i="3"/>
  <c r="AK218" i="3" s="1"/>
  <c r="AL218" i="3" s="1"/>
  <c r="AO218" i="3"/>
  <c r="S219" i="3"/>
  <c r="U219" i="3" s="1"/>
  <c r="AG235" i="7" l="1"/>
  <c r="AI235" i="7" s="1"/>
  <c r="AH235" i="7"/>
  <c r="R236" i="7" s="1"/>
  <c r="AF235" i="7"/>
  <c r="T219" i="3"/>
  <c r="S236" i="7" l="1"/>
  <c r="U236" i="7" s="1"/>
  <c r="AM235" i="7"/>
  <c r="AQ235" i="7"/>
  <c r="AJ235" i="7"/>
  <c r="AK235" i="7" s="1"/>
  <c r="AL235" i="7" s="1"/>
  <c r="AR235" i="7"/>
  <c r="Y219" i="3"/>
  <c r="Z219" i="3" s="1"/>
  <c r="AA219" i="3"/>
  <c r="AC219" i="3" s="1"/>
  <c r="V219" i="3"/>
  <c r="X219" i="3" s="1"/>
  <c r="T236" i="7" l="1"/>
  <c r="AS235" i="7"/>
  <c r="AP235" i="7"/>
  <c r="AD219" i="3"/>
  <c r="AE219" i="3"/>
  <c r="Y236" i="7" l="1"/>
  <c r="Z236" i="7" s="1"/>
  <c r="AA236" i="7"/>
  <c r="AC236" i="7" s="1"/>
  <c r="V236" i="7"/>
  <c r="X236" i="7" s="1"/>
  <c r="AG219" i="3"/>
  <c r="AF219" i="3"/>
  <c r="AH219" i="3"/>
  <c r="AI219" i="3"/>
  <c r="AE236" i="7" l="1"/>
  <c r="AD236" i="7"/>
  <c r="AH236" i="7" s="1"/>
  <c r="R237" i="7" s="1"/>
  <c r="AO219" i="3"/>
  <c r="AJ219" i="3"/>
  <c r="S220" i="3"/>
  <c r="U220" i="3" s="1"/>
  <c r="AN219" i="3"/>
  <c r="AM219" i="3"/>
  <c r="AP219" i="3" s="1"/>
  <c r="R220" i="3"/>
  <c r="AQ236" i="7" l="1"/>
  <c r="AG236" i="7"/>
  <c r="AI236" i="7" s="1"/>
  <c r="AF236" i="7"/>
  <c r="T220" i="3"/>
  <c r="Y220" i="3" s="1"/>
  <c r="Z220" i="3" s="1"/>
  <c r="AA220" i="3"/>
  <c r="AC220" i="3" s="1"/>
  <c r="AK219" i="3"/>
  <c r="AL219" i="3" s="1"/>
  <c r="V220" i="3"/>
  <c r="X220" i="3" s="1"/>
  <c r="S237" i="7" l="1"/>
  <c r="AM236" i="7"/>
  <c r="AJ236" i="7"/>
  <c r="AK236" i="7" s="1"/>
  <c r="AL236" i="7" s="1"/>
  <c r="AR236" i="7"/>
  <c r="AD220" i="3"/>
  <c r="AE220" i="3"/>
  <c r="U237" i="7" l="1"/>
  <c r="T237" i="7"/>
  <c r="AS236" i="7"/>
  <c r="AP236" i="7"/>
  <c r="AG220" i="3"/>
  <c r="AI220" i="3" s="1"/>
  <c r="AF220" i="3"/>
  <c r="AH220" i="3"/>
  <c r="Y237" i="7" l="1"/>
  <c r="Z237" i="7" s="1"/>
  <c r="AA237" i="7"/>
  <c r="AC237" i="7" s="1"/>
  <c r="V237" i="7"/>
  <c r="X237" i="7" s="1"/>
  <c r="AD237" i="7"/>
  <c r="AE237" i="7"/>
  <c r="AN220" i="3"/>
  <c r="AM220" i="3"/>
  <c r="AP220" i="3" s="1"/>
  <c r="R221" i="3"/>
  <c r="AJ220" i="3"/>
  <c r="AK220" i="3" s="1"/>
  <c r="AL220" i="3" s="1"/>
  <c r="AO220" i="3"/>
  <c r="S221" i="3"/>
  <c r="U221" i="3" s="1"/>
  <c r="AG237" i="7" l="1"/>
  <c r="AI237" i="7" s="1"/>
  <c r="AF237" i="7"/>
  <c r="AH237" i="7"/>
  <c r="R238" i="7" s="1"/>
  <c r="T221" i="3"/>
  <c r="S238" i="7" l="1"/>
  <c r="U238" i="7" s="1"/>
  <c r="AQ237" i="7"/>
  <c r="AM237" i="7"/>
  <c r="AJ237" i="7"/>
  <c r="AK237" i="7" s="1"/>
  <c r="AL237" i="7" s="1"/>
  <c r="AR237" i="7"/>
  <c r="Y221" i="3"/>
  <c r="Z221" i="3" s="1"/>
  <c r="AA221" i="3"/>
  <c r="AC221" i="3" s="1"/>
  <c r="V221" i="3"/>
  <c r="X221" i="3" s="1"/>
  <c r="T238" i="7" l="1"/>
  <c r="AS237" i="7"/>
  <c r="AP237" i="7"/>
  <c r="AD221" i="3"/>
  <c r="AE221" i="3"/>
  <c r="Y238" i="7" l="1"/>
  <c r="Z238" i="7" s="1"/>
  <c r="AA238" i="7"/>
  <c r="AC238" i="7" s="1"/>
  <c r="V238" i="7"/>
  <c r="X238" i="7" s="1"/>
  <c r="AG221" i="3"/>
  <c r="AF221" i="3"/>
  <c r="AH221" i="3"/>
  <c r="AI221" i="3"/>
  <c r="AD238" i="7" l="1"/>
  <c r="AE238" i="7"/>
  <c r="AO221" i="3"/>
  <c r="AJ221" i="3"/>
  <c r="S222" i="3"/>
  <c r="U222" i="3" s="1"/>
  <c r="AN221" i="3"/>
  <c r="AM221" i="3"/>
  <c r="AP221" i="3" s="1"/>
  <c r="R222" i="3"/>
  <c r="T222" i="3" s="1"/>
  <c r="Y222" i="3" s="1"/>
  <c r="Z222" i="3" s="1"/>
  <c r="AG238" i="7" l="1"/>
  <c r="AI238" i="7" s="1"/>
  <c r="AF238" i="7"/>
  <c r="AH238" i="7"/>
  <c r="R239" i="7" s="1"/>
  <c r="AA222" i="3"/>
  <c r="AC222" i="3" s="1"/>
  <c r="V222" i="3"/>
  <c r="X222" i="3" s="1"/>
  <c r="AK221" i="3"/>
  <c r="AL221" i="3" s="1"/>
  <c r="S239" i="7" l="1"/>
  <c r="U239" i="7" s="1"/>
  <c r="AM238" i="7"/>
  <c r="AQ238" i="7"/>
  <c r="AR238" i="7"/>
  <c r="AJ238" i="7"/>
  <c r="AK238" i="7" s="1"/>
  <c r="AL238" i="7" s="1"/>
  <c r="AD222" i="3"/>
  <c r="AE222" i="3"/>
  <c r="T239" i="7" l="1"/>
  <c r="AS238" i="7"/>
  <c r="AP238" i="7"/>
  <c r="AG222" i="3"/>
  <c r="AF222" i="3"/>
  <c r="AI222" i="3"/>
  <c r="AH222" i="3"/>
  <c r="Y239" i="7" l="1"/>
  <c r="Z239" i="7" s="1"/>
  <c r="AA239" i="7"/>
  <c r="AC239" i="7" s="1"/>
  <c r="V239" i="7"/>
  <c r="X239" i="7" s="1"/>
  <c r="AN222" i="3"/>
  <c r="AM222" i="3"/>
  <c r="AP222" i="3" s="1"/>
  <c r="R223" i="3"/>
  <c r="AJ222" i="3"/>
  <c r="AK222" i="3" s="1"/>
  <c r="AL222" i="3" s="1"/>
  <c r="AO222" i="3"/>
  <c r="S223" i="3"/>
  <c r="U223" i="3" s="1"/>
  <c r="AE239" i="7" l="1"/>
  <c r="AD239" i="7"/>
  <c r="AH239" i="7" s="1"/>
  <c r="R240" i="7" s="1"/>
  <c r="T223" i="3"/>
  <c r="AQ239" i="7" l="1"/>
  <c r="AG239" i="7"/>
  <c r="AI239" i="7" s="1"/>
  <c r="AF239" i="7"/>
  <c r="Y223" i="3"/>
  <c r="Z223" i="3" s="1"/>
  <c r="AA223" i="3"/>
  <c r="AC223" i="3" s="1"/>
  <c r="V223" i="3"/>
  <c r="X223" i="3" s="1"/>
  <c r="S240" i="7" l="1"/>
  <c r="AJ239" i="7"/>
  <c r="AR239" i="7"/>
  <c r="AM239" i="7"/>
  <c r="AD223" i="3"/>
  <c r="AE223" i="3"/>
  <c r="U240" i="7" l="1"/>
  <c r="T240" i="7"/>
  <c r="AS239" i="7"/>
  <c r="AP239" i="7"/>
  <c r="AK239" i="7"/>
  <c r="AL239" i="7" s="1"/>
  <c r="AG223" i="3"/>
  <c r="AF223" i="3"/>
  <c r="AH223" i="3"/>
  <c r="AI223" i="3"/>
  <c r="Y240" i="7" l="1"/>
  <c r="Z240" i="7" s="1"/>
  <c r="AA240" i="7"/>
  <c r="AC240" i="7" s="1"/>
  <c r="V240" i="7"/>
  <c r="X240" i="7" s="1"/>
  <c r="AD240" i="7"/>
  <c r="AE240" i="7"/>
  <c r="AO223" i="3"/>
  <c r="AJ223" i="3"/>
  <c r="S224" i="3"/>
  <c r="U224" i="3" s="1"/>
  <c r="AN223" i="3"/>
  <c r="AM223" i="3"/>
  <c r="AP223" i="3" s="1"/>
  <c r="R224" i="3"/>
  <c r="AF240" i="7" l="1"/>
  <c r="AG240" i="7"/>
  <c r="AI240" i="7" s="1"/>
  <c r="AH240" i="7"/>
  <c r="R241" i="7" s="1"/>
  <c r="T224" i="3"/>
  <c r="Y224" i="3" s="1"/>
  <c r="Z224" i="3" s="1"/>
  <c r="AA224" i="3"/>
  <c r="AC224" i="3" s="1"/>
  <c r="V224" i="3"/>
  <c r="X224" i="3" s="1"/>
  <c r="AK223" i="3"/>
  <c r="AL223" i="3" s="1"/>
  <c r="S241" i="7" l="1"/>
  <c r="U241" i="7" s="1"/>
  <c r="AQ240" i="7"/>
  <c r="AM240" i="7"/>
  <c r="AJ240" i="7"/>
  <c r="AK240" i="7" s="1"/>
  <c r="AL240" i="7" s="1"/>
  <c r="AR240" i="7"/>
  <c r="AD224" i="3"/>
  <c r="AE224" i="3"/>
  <c r="T241" i="7" l="1"/>
  <c r="AS240" i="7"/>
  <c r="AP240" i="7"/>
  <c r="AG224" i="3"/>
  <c r="AF224" i="3"/>
  <c r="AI224" i="3"/>
  <c r="AH224" i="3"/>
  <c r="Y241" i="7" l="1"/>
  <c r="Z241" i="7" s="1"/>
  <c r="AA241" i="7"/>
  <c r="AC241" i="7" s="1"/>
  <c r="V241" i="7"/>
  <c r="X241" i="7" s="1"/>
  <c r="AN224" i="3"/>
  <c r="AM224" i="3"/>
  <c r="AP224" i="3" s="1"/>
  <c r="R225" i="3"/>
  <c r="AJ224" i="3"/>
  <c r="AO224" i="3"/>
  <c r="S225" i="3"/>
  <c r="U225" i="3" s="1"/>
  <c r="AD241" i="7" l="1"/>
  <c r="AE241" i="7"/>
  <c r="AK224" i="3"/>
  <c r="AL224" i="3" s="1"/>
  <c r="T225" i="3"/>
  <c r="AG241" i="7" l="1"/>
  <c r="AI241" i="7" s="1"/>
  <c r="AF241" i="7"/>
  <c r="AH241" i="7"/>
  <c r="R242" i="7" s="1"/>
  <c r="Y225" i="3"/>
  <c r="Z225" i="3" s="1"/>
  <c r="AA225" i="3"/>
  <c r="AC225" i="3" s="1"/>
  <c r="V225" i="3"/>
  <c r="X225" i="3" s="1"/>
  <c r="S242" i="7" l="1"/>
  <c r="U242" i="7" s="1"/>
  <c r="AM241" i="7"/>
  <c r="AQ241" i="7"/>
  <c r="AJ241" i="7"/>
  <c r="AK241" i="7" s="1"/>
  <c r="AL241" i="7" s="1"/>
  <c r="AR241" i="7"/>
  <c r="AD225" i="3"/>
  <c r="AE225" i="3"/>
  <c r="T242" i="7" l="1"/>
  <c r="AS241" i="7"/>
  <c r="AP241" i="7"/>
  <c r="AG225" i="3"/>
  <c r="AF225" i="3"/>
  <c r="AH225" i="3"/>
  <c r="AI225" i="3"/>
  <c r="Y242" i="7" l="1"/>
  <c r="Z242" i="7" s="1"/>
  <c r="AA242" i="7"/>
  <c r="AC242" i="7" s="1"/>
  <c r="V242" i="7"/>
  <c r="X242" i="7" s="1"/>
  <c r="AO225" i="3"/>
  <c r="AJ225" i="3"/>
  <c r="S226" i="3"/>
  <c r="U226" i="3" s="1"/>
  <c r="AN225" i="3"/>
  <c r="AM225" i="3"/>
  <c r="AP225" i="3" s="1"/>
  <c r="R226" i="3"/>
  <c r="T226" i="3" s="1"/>
  <c r="Y226" i="3" s="1"/>
  <c r="Z226" i="3" s="1"/>
  <c r="AE242" i="7" l="1"/>
  <c r="AD242" i="7"/>
  <c r="AH242" i="7" s="1"/>
  <c r="R243" i="7" s="1"/>
  <c r="AA226" i="3"/>
  <c r="AC226" i="3" s="1"/>
  <c r="V226" i="3"/>
  <c r="X226" i="3" s="1"/>
  <c r="AK225" i="3"/>
  <c r="AL225" i="3" s="1"/>
  <c r="AQ242" i="7" l="1"/>
  <c r="AG242" i="7"/>
  <c r="AI242" i="7" s="1"/>
  <c r="AF242" i="7"/>
  <c r="AD226" i="3"/>
  <c r="AE226" i="3"/>
  <c r="S243" i="7" l="1"/>
  <c r="AM242" i="7"/>
  <c r="AJ242" i="7"/>
  <c r="AK242" i="7" s="1"/>
  <c r="AL242" i="7" s="1"/>
  <c r="AR242" i="7"/>
  <c r="AG226" i="3"/>
  <c r="AF226" i="3"/>
  <c r="AI226" i="3"/>
  <c r="AH226" i="3"/>
  <c r="U243" i="7" l="1"/>
  <c r="T243" i="7"/>
  <c r="AS242" i="7"/>
  <c r="AP242" i="7"/>
  <c r="AM226" i="3"/>
  <c r="AP226" i="3" s="1"/>
  <c r="AN226" i="3"/>
  <c r="R227" i="3"/>
  <c r="AJ226" i="3"/>
  <c r="AO226" i="3"/>
  <c r="S227" i="3"/>
  <c r="U227" i="3" s="1"/>
  <c r="Y243" i="7" l="1"/>
  <c r="Z243" i="7" s="1"/>
  <c r="AA243" i="7"/>
  <c r="AC243" i="7" s="1"/>
  <c r="V243" i="7"/>
  <c r="X243" i="7" s="1"/>
  <c r="AE243" i="7"/>
  <c r="AD243" i="7"/>
  <c r="AH243" i="7" s="1"/>
  <c r="R244" i="7" s="1"/>
  <c r="AK226" i="3"/>
  <c r="AL226" i="3" s="1"/>
  <c r="T227" i="3"/>
  <c r="AQ243" i="7" l="1"/>
  <c r="AG243" i="7"/>
  <c r="AI243" i="7" s="1"/>
  <c r="AF243" i="7"/>
  <c r="Y227" i="3"/>
  <c r="Z227" i="3" s="1"/>
  <c r="AA227" i="3"/>
  <c r="AC227" i="3" s="1"/>
  <c r="V227" i="3"/>
  <c r="X227" i="3" s="1"/>
  <c r="S244" i="7" l="1"/>
  <c r="AJ243" i="7"/>
  <c r="AR243" i="7"/>
  <c r="AM243" i="7"/>
  <c r="AD227" i="3"/>
  <c r="AE227" i="3"/>
  <c r="U244" i="7" l="1"/>
  <c r="T244" i="7"/>
  <c r="AS243" i="7"/>
  <c r="AP243" i="7"/>
  <c r="AK243" i="7"/>
  <c r="AL243" i="7" s="1"/>
  <c r="AG227" i="3"/>
  <c r="AI227" i="3" s="1"/>
  <c r="AF227" i="3"/>
  <c r="AH227" i="3"/>
  <c r="Y244" i="7" l="1"/>
  <c r="Z244" i="7" s="1"/>
  <c r="AA244" i="7"/>
  <c r="AC244" i="7" s="1"/>
  <c r="V244" i="7"/>
  <c r="X244" i="7" s="1"/>
  <c r="AE244" i="7"/>
  <c r="AD244" i="7"/>
  <c r="AH244" i="7" s="1"/>
  <c r="R245" i="7" s="1"/>
  <c r="AO227" i="3"/>
  <c r="AJ227" i="3"/>
  <c r="S228" i="3"/>
  <c r="U228" i="3" s="1"/>
  <c r="AN227" i="3"/>
  <c r="AM227" i="3"/>
  <c r="AP227" i="3" s="1"/>
  <c r="R228" i="3"/>
  <c r="AQ244" i="7" l="1"/>
  <c r="AG244" i="7"/>
  <c r="AI244" i="7" s="1"/>
  <c r="AF244" i="7"/>
  <c r="T228" i="3"/>
  <c r="Y228" i="3" s="1"/>
  <c r="Z228" i="3" s="1"/>
  <c r="AK227" i="3"/>
  <c r="AL227" i="3" s="1"/>
  <c r="AA228" i="3"/>
  <c r="AC228" i="3" s="1"/>
  <c r="V228" i="3"/>
  <c r="X228" i="3" s="1"/>
  <c r="S245" i="7" l="1"/>
  <c r="AM244" i="7"/>
  <c r="AJ244" i="7"/>
  <c r="AK244" i="7" s="1"/>
  <c r="AL244" i="7" s="1"/>
  <c r="AR244" i="7"/>
  <c r="AD228" i="3"/>
  <c r="AE228" i="3"/>
  <c r="U245" i="7" l="1"/>
  <c r="T245" i="7"/>
  <c r="AS244" i="7"/>
  <c r="AP244" i="7"/>
  <c r="AG228" i="3"/>
  <c r="AI228" i="3" s="1"/>
  <c r="AF228" i="3"/>
  <c r="AH228" i="3"/>
  <c r="Y245" i="7" l="1"/>
  <c r="Z245" i="7" s="1"/>
  <c r="AA245" i="7"/>
  <c r="AC245" i="7" s="1"/>
  <c r="V245" i="7"/>
  <c r="X245" i="7" s="1"/>
  <c r="AN228" i="3"/>
  <c r="AM228" i="3"/>
  <c r="AP228" i="3" s="1"/>
  <c r="R229" i="3"/>
  <c r="AJ228" i="3"/>
  <c r="AO228" i="3"/>
  <c r="S229" i="3"/>
  <c r="U229" i="3" s="1"/>
  <c r="AD245" i="7" l="1"/>
  <c r="AE245" i="7"/>
  <c r="AK228" i="3"/>
  <c r="AL228" i="3" s="1"/>
  <c r="T229" i="3"/>
  <c r="AG245" i="7" l="1"/>
  <c r="AI245" i="7" s="1"/>
  <c r="AF245" i="7"/>
  <c r="AH245" i="7"/>
  <c r="R246" i="7" s="1"/>
  <c r="Y229" i="3"/>
  <c r="Z229" i="3" s="1"/>
  <c r="AA229" i="3"/>
  <c r="AC229" i="3" s="1"/>
  <c r="V229" i="3"/>
  <c r="X229" i="3" s="1"/>
  <c r="S246" i="7" l="1"/>
  <c r="U246" i="7" s="1"/>
  <c r="AQ245" i="7"/>
  <c r="AM245" i="7"/>
  <c r="AR245" i="7"/>
  <c r="AJ245" i="7"/>
  <c r="AK245" i="7" s="1"/>
  <c r="AL245" i="7" s="1"/>
  <c r="AD229" i="3"/>
  <c r="AE229" i="3"/>
  <c r="T246" i="7" l="1"/>
  <c r="AS245" i="7"/>
  <c r="AP245" i="7"/>
  <c r="AG229" i="3"/>
  <c r="AF229" i="3"/>
  <c r="AH229" i="3"/>
  <c r="AI229" i="3"/>
  <c r="Y246" i="7" l="1"/>
  <c r="Z246" i="7" s="1"/>
  <c r="AA246" i="7"/>
  <c r="AC246" i="7" s="1"/>
  <c r="V246" i="7"/>
  <c r="X246" i="7" s="1"/>
  <c r="AO229" i="3"/>
  <c r="AJ229" i="3"/>
  <c r="S230" i="3"/>
  <c r="U230" i="3" s="1"/>
  <c r="AN229" i="3"/>
  <c r="AM229" i="3"/>
  <c r="AP229" i="3" s="1"/>
  <c r="R230" i="3"/>
  <c r="T230" i="3" s="1"/>
  <c r="Y230" i="3" s="1"/>
  <c r="Z230" i="3" s="1"/>
  <c r="AD246" i="7" l="1"/>
  <c r="AE246" i="7"/>
  <c r="V230" i="3"/>
  <c r="X230" i="3" s="1"/>
  <c r="AA230" i="3"/>
  <c r="AC230" i="3" s="1"/>
  <c r="AK229" i="3"/>
  <c r="AL229" i="3" s="1"/>
  <c r="AG246" i="7" l="1"/>
  <c r="AI246" i="7" s="1"/>
  <c r="AF246" i="7"/>
  <c r="AH246" i="7"/>
  <c r="R247" i="7" s="1"/>
  <c r="AD230" i="3"/>
  <c r="AE230" i="3"/>
  <c r="S247" i="7" l="1"/>
  <c r="U247" i="7" s="1"/>
  <c r="AM246" i="7"/>
  <c r="AQ246" i="7"/>
  <c r="AR246" i="7"/>
  <c r="AJ246" i="7"/>
  <c r="AK246" i="7" s="1"/>
  <c r="AL246" i="7" s="1"/>
  <c r="AG230" i="3"/>
  <c r="AF230" i="3"/>
  <c r="AI230" i="3"/>
  <c r="AH230" i="3"/>
  <c r="T247" i="7" l="1"/>
  <c r="AP246" i="7"/>
  <c r="AS246" i="7"/>
  <c r="AN230" i="3"/>
  <c r="AM230" i="3"/>
  <c r="AP230" i="3" s="1"/>
  <c r="R231" i="3"/>
  <c r="AJ230" i="3"/>
  <c r="AK230" i="3" s="1"/>
  <c r="AL230" i="3" s="1"/>
  <c r="AO230" i="3"/>
  <c r="S231" i="3"/>
  <c r="U231" i="3" s="1"/>
  <c r="Y247" i="7" l="1"/>
  <c r="Z247" i="7" s="1"/>
  <c r="AA247" i="7"/>
  <c r="AC247" i="7" s="1"/>
  <c r="V247" i="7"/>
  <c r="X247" i="7" s="1"/>
  <c r="T231" i="3"/>
  <c r="AE247" i="7" l="1"/>
  <c r="AD247" i="7"/>
  <c r="AH247" i="7" s="1"/>
  <c r="R248" i="7" s="1"/>
  <c r="Y231" i="3"/>
  <c r="Z231" i="3" s="1"/>
  <c r="AA231" i="3"/>
  <c r="AC231" i="3" s="1"/>
  <c r="V231" i="3"/>
  <c r="X231" i="3" s="1"/>
  <c r="AQ247" i="7" l="1"/>
  <c r="AG247" i="7"/>
  <c r="AI247" i="7" s="1"/>
  <c r="AF247" i="7"/>
  <c r="AD231" i="3"/>
  <c r="AE231" i="3"/>
  <c r="S248" i="7" l="1"/>
  <c r="AJ247" i="7"/>
  <c r="AR247" i="7"/>
  <c r="AM247" i="7"/>
  <c r="AG231" i="3"/>
  <c r="AF231" i="3"/>
  <c r="AH231" i="3"/>
  <c r="AI231" i="3"/>
  <c r="U248" i="7" l="1"/>
  <c r="T248" i="7"/>
  <c r="AS247" i="7"/>
  <c r="AP247" i="7"/>
  <c r="AK247" i="7"/>
  <c r="AL247" i="7" s="1"/>
  <c r="AO231" i="3"/>
  <c r="AJ231" i="3"/>
  <c r="S232" i="3"/>
  <c r="U232" i="3" s="1"/>
  <c r="AN231" i="3"/>
  <c r="AM231" i="3"/>
  <c r="AP231" i="3" s="1"/>
  <c r="R232" i="3"/>
  <c r="Y248" i="7" l="1"/>
  <c r="Z248" i="7" s="1"/>
  <c r="AA248" i="7"/>
  <c r="AC248" i="7" s="1"/>
  <c r="V248" i="7"/>
  <c r="X248" i="7" s="1"/>
  <c r="AD248" i="7"/>
  <c r="AE248" i="7"/>
  <c r="T232" i="3"/>
  <c r="Y232" i="3" s="1"/>
  <c r="Z232" i="3" s="1"/>
  <c r="AK231" i="3"/>
  <c r="AL231" i="3" s="1"/>
  <c r="AG248" i="7" l="1"/>
  <c r="AI248" i="7" s="1"/>
  <c r="AF248" i="7"/>
  <c r="AH248" i="7"/>
  <c r="R249" i="7" s="1"/>
  <c r="AA232" i="3"/>
  <c r="AC232" i="3" s="1"/>
  <c r="V232" i="3"/>
  <c r="X232" i="3" s="1"/>
  <c r="AD232" i="3"/>
  <c r="AE232" i="3"/>
  <c r="S249" i="7" l="1"/>
  <c r="U249" i="7" s="1"/>
  <c r="AM248" i="7"/>
  <c r="AQ248" i="7"/>
  <c r="AJ248" i="7"/>
  <c r="AK248" i="7" s="1"/>
  <c r="AL248" i="7" s="1"/>
  <c r="AR248" i="7"/>
  <c r="AG232" i="3"/>
  <c r="AF232" i="3"/>
  <c r="AI232" i="3"/>
  <c r="AH232" i="3"/>
  <c r="T249" i="7" l="1"/>
  <c r="AS248" i="7"/>
  <c r="AP248" i="7"/>
  <c r="AN232" i="3"/>
  <c r="AM232" i="3"/>
  <c r="AP232" i="3" s="1"/>
  <c r="R233" i="3"/>
  <c r="AJ232" i="3"/>
  <c r="AO232" i="3"/>
  <c r="S233" i="3"/>
  <c r="U233" i="3" s="1"/>
  <c r="Y249" i="7" l="1"/>
  <c r="Z249" i="7" s="1"/>
  <c r="AA249" i="7"/>
  <c r="AC249" i="7" s="1"/>
  <c r="V249" i="7"/>
  <c r="X249" i="7" s="1"/>
  <c r="AK232" i="3"/>
  <c r="AL232" i="3" s="1"/>
  <c r="T233" i="3"/>
  <c r="AE249" i="7" l="1"/>
  <c r="AD249" i="7"/>
  <c r="AH249" i="7" s="1"/>
  <c r="R250" i="7" s="1"/>
  <c r="Y233" i="3"/>
  <c r="Z233" i="3" s="1"/>
  <c r="AA233" i="3"/>
  <c r="AC233" i="3" s="1"/>
  <c r="V233" i="3"/>
  <c r="X233" i="3" s="1"/>
  <c r="AQ249" i="7" l="1"/>
  <c r="AU250" i="7"/>
  <c r="AG249" i="7"/>
  <c r="AI249" i="7" s="1"/>
  <c r="AF249" i="7"/>
  <c r="AD233" i="3"/>
  <c r="AE233" i="3"/>
  <c r="S250" i="7" l="1"/>
  <c r="AJ249" i="7"/>
  <c r="AR249" i="7"/>
  <c r="AV250" i="7"/>
  <c r="AM249" i="7"/>
  <c r="AG233" i="3"/>
  <c r="AF233" i="3"/>
  <c r="AH233" i="3"/>
  <c r="AI233" i="3"/>
  <c r="U250" i="7" l="1"/>
  <c r="T250" i="7"/>
  <c r="AX250" i="7"/>
  <c r="AZ250" i="7" s="1"/>
  <c r="AP249" i="7"/>
  <c r="AS249" i="7"/>
  <c r="AK249" i="7"/>
  <c r="AL249" i="7" s="1"/>
  <c r="AW250" i="7"/>
  <c r="AO233" i="3"/>
  <c r="AJ233" i="3"/>
  <c r="S234" i="3"/>
  <c r="U234" i="3" s="1"/>
  <c r="AN233" i="3"/>
  <c r="AM233" i="3"/>
  <c r="AP233" i="3" s="1"/>
  <c r="R234" i="3"/>
  <c r="T234" i="3" s="1"/>
  <c r="Y234" i="3" s="1"/>
  <c r="Z234" i="3" s="1"/>
  <c r="Y250" i="7" l="1"/>
  <c r="Z250" i="7" s="1"/>
  <c r="AA250" i="7"/>
  <c r="AC250" i="7" s="1"/>
  <c r="AD250" i="7" s="1"/>
  <c r="AE250" i="7"/>
  <c r="V250" i="7"/>
  <c r="X250" i="7" s="1"/>
  <c r="BA250" i="7"/>
  <c r="BB250" i="7" s="1"/>
  <c r="AA234" i="3"/>
  <c r="AC234" i="3" s="1"/>
  <c r="V234" i="3"/>
  <c r="X234" i="3" s="1"/>
  <c r="AK233" i="3"/>
  <c r="AL233" i="3" s="1"/>
  <c r="AG250" i="7" l="1"/>
  <c r="AI250" i="7" s="1"/>
  <c r="AF250" i="7"/>
  <c r="AH250" i="7"/>
  <c r="AE234" i="3"/>
  <c r="AD234" i="3"/>
  <c r="R251" i="7" l="1"/>
  <c r="AQ250" i="7"/>
  <c r="AM250" i="7"/>
  <c r="S251" i="7"/>
  <c r="U251" i="7" s="1"/>
  <c r="AJ250" i="7"/>
  <c r="AK250" i="7" s="1"/>
  <c r="AL250" i="7" s="1"/>
  <c r="AR250" i="7"/>
  <c r="AH234" i="3"/>
  <c r="AG234" i="3"/>
  <c r="AI234" i="3" s="1"/>
  <c r="AF234" i="3"/>
  <c r="AS250" i="7" l="1"/>
  <c r="AP250" i="7"/>
  <c r="T251" i="7"/>
  <c r="AJ234" i="3"/>
  <c r="AO234" i="3"/>
  <c r="AS235" i="3"/>
  <c r="S235" i="3"/>
  <c r="U235" i="3" s="1"/>
  <c r="AM234" i="3"/>
  <c r="AP234" i="3" s="1"/>
  <c r="AR235" i="3"/>
  <c r="AN234" i="3"/>
  <c r="R235" i="3"/>
  <c r="Y251" i="7" l="1"/>
  <c r="Z251" i="7" s="1"/>
  <c r="AA251" i="7"/>
  <c r="AC251" i="7" s="1"/>
  <c r="V251" i="7"/>
  <c r="X251" i="7" s="1"/>
  <c r="AW235" i="3"/>
  <c r="AT235" i="3"/>
  <c r="T235" i="3"/>
  <c r="AK234" i="3"/>
  <c r="AL234" i="3" s="1"/>
  <c r="AD251" i="7" l="1"/>
  <c r="AE251" i="7"/>
  <c r="AE235" i="3"/>
  <c r="Y235" i="3"/>
  <c r="Z235" i="3" s="1"/>
  <c r="AA235" i="3"/>
  <c r="AC235" i="3" s="1"/>
  <c r="AD235" i="3" s="1"/>
  <c r="AY235" i="3"/>
  <c r="AH235" i="3"/>
  <c r="V235" i="3"/>
  <c r="X235" i="3" s="1"/>
  <c r="AG251" i="7" l="1"/>
  <c r="AI251" i="7" s="1"/>
  <c r="AF251" i="7"/>
  <c r="AH251" i="7"/>
  <c r="AN235" i="3"/>
  <c r="R236" i="3"/>
  <c r="AG235" i="3"/>
  <c r="AI235" i="3" s="1"/>
  <c r="AF235" i="3"/>
  <c r="R252" i="7" l="1"/>
  <c r="AQ251" i="7"/>
  <c r="AM251" i="7"/>
  <c r="S252" i="7"/>
  <c r="U252" i="7" s="1"/>
  <c r="AJ251" i="7"/>
  <c r="AK251" i="7" s="1"/>
  <c r="AL251" i="7" s="1"/>
  <c r="AR251" i="7"/>
  <c r="AJ235" i="3"/>
  <c r="AO235" i="3"/>
  <c r="S236" i="3"/>
  <c r="U236" i="3" s="1"/>
  <c r="AM235" i="3"/>
  <c r="AP235" i="3" s="1"/>
  <c r="T236" i="3"/>
  <c r="Y236" i="3" s="1"/>
  <c r="Z236" i="3" s="1"/>
  <c r="AP251" i="7" l="1"/>
  <c r="AS251" i="7"/>
  <c r="T252" i="7"/>
  <c r="AA236" i="3"/>
  <c r="AC236" i="3" s="1"/>
  <c r="V236" i="3"/>
  <c r="X236" i="3" s="1"/>
  <c r="AK235" i="3"/>
  <c r="AL235" i="3" s="1"/>
  <c r="Y252" i="7" l="1"/>
  <c r="Z252" i="7" s="1"/>
  <c r="AA252" i="7"/>
  <c r="AC252" i="7" s="1"/>
  <c r="V252" i="7"/>
  <c r="X252" i="7" s="1"/>
  <c r="AD236" i="3"/>
  <c r="AE236" i="3"/>
  <c r="AE252" i="7" l="1"/>
  <c r="AD252" i="7"/>
  <c r="AH252" i="7" s="1"/>
  <c r="AG236" i="3"/>
  <c r="AF236" i="3"/>
  <c r="AH236" i="3"/>
  <c r="AI236" i="3"/>
  <c r="R253" i="7" l="1"/>
  <c r="AU253" i="7"/>
  <c r="AQ252" i="7"/>
  <c r="AF252" i="7"/>
  <c r="AG252" i="7"/>
  <c r="AI252" i="7" s="1"/>
  <c r="AO236" i="3"/>
  <c r="AJ236" i="3"/>
  <c r="S237" i="3"/>
  <c r="U237" i="3" s="1"/>
  <c r="AN236" i="3"/>
  <c r="AM236" i="3"/>
  <c r="AP236" i="3" s="1"/>
  <c r="R237" i="3"/>
  <c r="S253" i="7" l="1"/>
  <c r="U253" i="7" s="1"/>
  <c r="AJ252" i="7"/>
  <c r="AR252" i="7"/>
  <c r="AV253" i="7"/>
  <c r="AW253" i="7"/>
  <c r="AZ253" i="7"/>
  <c r="BB253" i="7" s="1"/>
  <c r="T253" i="7"/>
  <c r="AM252" i="7"/>
  <c r="T237" i="3"/>
  <c r="Y237" i="3" s="1"/>
  <c r="Z237" i="3" s="1"/>
  <c r="AA237" i="3"/>
  <c r="AC237" i="3" s="1"/>
  <c r="V237" i="3"/>
  <c r="X237" i="3" s="1"/>
  <c r="AK236" i="3"/>
  <c r="AL236" i="3" s="1"/>
  <c r="AK252" i="7" l="1"/>
  <c r="AL252" i="7" s="1"/>
  <c r="Y253" i="7"/>
  <c r="Z253" i="7" s="1"/>
  <c r="AE253" i="7"/>
  <c r="AH253" i="7"/>
  <c r="R254" i="7" s="1"/>
  <c r="AA253" i="7"/>
  <c r="AC253" i="7" s="1"/>
  <c r="AD253" i="7" s="1"/>
  <c r="AS252" i="7"/>
  <c r="AP252" i="7"/>
  <c r="V253" i="7"/>
  <c r="X253" i="7" s="1"/>
  <c r="AD237" i="3"/>
  <c r="AE237" i="3"/>
  <c r="AQ253" i="7" l="1"/>
  <c r="AG253" i="7"/>
  <c r="AI253" i="7" s="1"/>
  <c r="AF253" i="7"/>
  <c r="AM253" i="7"/>
  <c r="AS253" i="7" s="1"/>
  <c r="AP253" i="7"/>
  <c r="AG237" i="3"/>
  <c r="AI237" i="3" s="1"/>
  <c r="AF237" i="3"/>
  <c r="AH237" i="3"/>
  <c r="S254" i="7" l="1"/>
  <c r="AJ253" i="7"/>
  <c r="AK253" i="7" s="1"/>
  <c r="AL253" i="7" s="1"/>
  <c r="AR253" i="7"/>
  <c r="AN237" i="3"/>
  <c r="AM237" i="3"/>
  <c r="AP237" i="3" s="1"/>
  <c r="R238" i="3"/>
  <c r="AJ237" i="3"/>
  <c r="AK237" i="3" s="1"/>
  <c r="AL237" i="3" s="1"/>
  <c r="AO237" i="3"/>
  <c r="S238" i="3"/>
  <c r="U238" i="3" s="1"/>
  <c r="U254" i="7" l="1"/>
  <c r="T254" i="7"/>
  <c r="T238" i="3"/>
  <c r="Y254" i="7" l="1"/>
  <c r="Z254" i="7" s="1"/>
  <c r="AA254" i="7"/>
  <c r="AC254" i="7" s="1"/>
  <c r="V254" i="7"/>
  <c r="X254" i="7" s="1"/>
  <c r="Y238" i="3"/>
  <c r="Z238" i="3" s="1"/>
  <c r="AA238" i="3"/>
  <c r="AC238" i="3" s="1"/>
  <c r="V238" i="3"/>
  <c r="X238" i="3" s="1"/>
  <c r="AD254" i="7" l="1"/>
  <c r="AE254" i="7"/>
  <c r="AD238" i="3"/>
  <c r="AE238" i="3"/>
  <c r="AH254" i="7" l="1"/>
  <c r="AG254" i="7"/>
  <c r="AI254" i="7" s="1"/>
  <c r="AF254" i="7"/>
  <c r="R255" i="7"/>
  <c r="AU255" i="7"/>
  <c r="AQ254" i="7"/>
  <c r="AM254" i="7"/>
  <c r="AG238" i="3"/>
  <c r="AF238" i="3"/>
  <c r="AH238" i="3"/>
  <c r="AI238" i="3"/>
  <c r="AS254" i="7" l="1"/>
  <c r="AP254" i="7"/>
  <c r="S255" i="7"/>
  <c r="U255" i="7" s="1"/>
  <c r="AJ254" i="7"/>
  <c r="AK254" i="7" s="1"/>
  <c r="AL254" i="7" s="1"/>
  <c r="AV255" i="7"/>
  <c r="AR254" i="7"/>
  <c r="AO238" i="3"/>
  <c r="AJ238" i="3"/>
  <c r="S239" i="3"/>
  <c r="U239" i="3" s="1"/>
  <c r="AN238" i="3"/>
  <c r="AM238" i="3"/>
  <c r="AP238" i="3" s="1"/>
  <c r="R239" i="3"/>
  <c r="T239" i="3" s="1"/>
  <c r="Y239" i="3" s="1"/>
  <c r="Z239" i="3" s="1"/>
  <c r="AX255" i="7" l="1"/>
  <c r="AZ255" i="7" s="1"/>
  <c r="BA255" i="7"/>
  <c r="BB255" i="7" s="1"/>
  <c r="T255" i="7"/>
  <c r="AW255" i="7"/>
  <c r="AA239" i="3"/>
  <c r="AC239" i="3" s="1"/>
  <c r="V239" i="3"/>
  <c r="X239" i="3" s="1"/>
  <c r="AK238" i="3"/>
  <c r="AL238" i="3" s="1"/>
  <c r="Y255" i="7" l="1"/>
  <c r="Z255" i="7" s="1"/>
  <c r="AE255" i="7"/>
  <c r="AA255" i="7"/>
  <c r="AC255" i="7" s="1"/>
  <c r="AD255" i="7" s="1"/>
  <c r="V255" i="7"/>
  <c r="X255" i="7" s="1"/>
  <c r="AH255" i="7"/>
  <c r="AD239" i="3"/>
  <c r="AE239" i="3"/>
  <c r="R256" i="7" l="1"/>
  <c r="AQ255" i="7"/>
  <c r="AG255" i="7"/>
  <c r="AI255" i="7" s="1"/>
  <c r="AF255" i="7"/>
  <c r="AG239" i="3"/>
  <c r="AF239" i="3"/>
  <c r="AI239" i="3"/>
  <c r="AH239" i="3"/>
  <c r="S256" i="7" l="1"/>
  <c r="U256" i="7" s="1"/>
  <c r="AJ255" i="7"/>
  <c r="AR255" i="7"/>
  <c r="AM255" i="7"/>
  <c r="T256" i="7"/>
  <c r="Y256" i="7" s="1"/>
  <c r="Z256" i="7" s="1"/>
  <c r="AN239" i="3"/>
  <c r="AM239" i="3"/>
  <c r="AP239" i="3" s="1"/>
  <c r="R240" i="3"/>
  <c r="AJ239" i="3"/>
  <c r="AK239" i="3" s="1"/>
  <c r="AL239" i="3" s="1"/>
  <c r="AO239" i="3"/>
  <c r="S240" i="3"/>
  <c r="U240" i="3" s="1"/>
  <c r="AP255" i="7" l="1"/>
  <c r="AS255" i="7"/>
  <c r="AK255" i="7"/>
  <c r="AL255" i="7" s="1"/>
  <c r="V256" i="7"/>
  <c r="X256" i="7" s="1"/>
  <c r="AA256" i="7"/>
  <c r="AC256" i="7" s="1"/>
  <c r="T240" i="3"/>
  <c r="AE256" i="7" l="1"/>
  <c r="AD256" i="7"/>
  <c r="AH256" i="7" s="1"/>
  <c r="Y240" i="3"/>
  <c r="Z240" i="3" s="1"/>
  <c r="AA240" i="3"/>
  <c r="AC240" i="3" s="1"/>
  <c r="V240" i="3"/>
  <c r="X240" i="3" s="1"/>
  <c r="R257" i="7" l="1"/>
  <c r="AQ256" i="7"/>
  <c r="AG256" i="7"/>
  <c r="AI256" i="7" s="1"/>
  <c r="AF256" i="7"/>
  <c r="AD240" i="3"/>
  <c r="AE240" i="3"/>
  <c r="S257" i="7" l="1"/>
  <c r="U257" i="7" s="1"/>
  <c r="AJ256" i="7"/>
  <c r="AR256" i="7"/>
  <c r="AM256" i="7"/>
  <c r="T257" i="7"/>
  <c r="Y257" i="7" s="1"/>
  <c r="Z257" i="7" s="1"/>
  <c r="AG240" i="3"/>
  <c r="AF240" i="3"/>
  <c r="AH240" i="3"/>
  <c r="AI240" i="3"/>
  <c r="AP256" i="7" l="1"/>
  <c r="AS256" i="7"/>
  <c r="AK256" i="7"/>
  <c r="AL256" i="7" s="1"/>
  <c r="V257" i="7"/>
  <c r="X257" i="7" s="1"/>
  <c r="AA257" i="7"/>
  <c r="AC257" i="7" s="1"/>
  <c r="AO240" i="3"/>
  <c r="AJ240" i="3"/>
  <c r="S241" i="3"/>
  <c r="U241" i="3" s="1"/>
  <c r="AN240" i="3"/>
  <c r="AM240" i="3"/>
  <c r="AP240" i="3" s="1"/>
  <c r="R241" i="3"/>
  <c r="AD257" i="7" l="1"/>
  <c r="AE257" i="7"/>
  <c r="T241" i="3"/>
  <c r="Y241" i="3" s="1"/>
  <c r="Z241" i="3" s="1"/>
  <c r="AA241" i="3"/>
  <c r="AC241" i="3" s="1"/>
  <c r="V241" i="3"/>
  <c r="X241" i="3" s="1"/>
  <c r="AK240" i="3"/>
  <c r="AL240" i="3" s="1"/>
  <c r="AH257" i="7" l="1"/>
  <c r="AG257" i="7"/>
  <c r="AI257" i="7" s="1"/>
  <c r="AF257" i="7"/>
  <c r="R258" i="7"/>
  <c r="AM257" i="7"/>
  <c r="AQ257" i="7"/>
  <c r="AD241" i="3"/>
  <c r="AE241" i="3"/>
  <c r="AP257" i="7" l="1"/>
  <c r="AS257" i="7"/>
  <c r="S258" i="7"/>
  <c r="U258" i="7" s="1"/>
  <c r="AJ257" i="7"/>
  <c r="AK257" i="7" s="1"/>
  <c r="AL257" i="7" s="1"/>
  <c r="AR257" i="7"/>
  <c r="AG241" i="3"/>
  <c r="AF241" i="3"/>
  <c r="AI241" i="3"/>
  <c r="AH241" i="3"/>
  <c r="T258" i="7" l="1"/>
  <c r="AN241" i="3"/>
  <c r="AM241" i="3"/>
  <c r="AP241" i="3" s="1"/>
  <c r="R242" i="3"/>
  <c r="AJ241" i="3"/>
  <c r="AK241" i="3" s="1"/>
  <c r="AL241" i="3" s="1"/>
  <c r="AO241" i="3"/>
  <c r="S242" i="3"/>
  <c r="U242" i="3" s="1"/>
  <c r="Y258" i="7" l="1"/>
  <c r="Z258" i="7" s="1"/>
  <c r="AA258" i="7"/>
  <c r="AC258" i="7" s="1"/>
  <c r="V258" i="7"/>
  <c r="X258" i="7" s="1"/>
  <c r="T242" i="3"/>
  <c r="AE258" i="7" l="1"/>
  <c r="AD258" i="7"/>
  <c r="AH258" i="7" s="1"/>
  <c r="Y242" i="3"/>
  <c r="Z242" i="3" s="1"/>
  <c r="AA242" i="3"/>
  <c r="AC242" i="3" s="1"/>
  <c r="V242" i="3"/>
  <c r="X242" i="3" s="1"/>
  <c r="R259" i="7" l="1"/>
  <c r="AQ258" i="7"/>
  <c r="AG258" i="7"/>
  <c r="AI258" i="7" s="1"/>
  <c r="AF258" i="7"/>
  <c r="AD242" i="3"/>
  <c r="AE242" i="3"/>
  <c r="S259" i="7" l="1"/>
  <c r="U259" i="7" s="1"/>
  <c r="AJ258" i="7"/>
  <c r="AR258" i="7"/>
  <c r="AM258" i="7"/>
  <c r="T259" i="7"/>
  <c r="Y259" i="7" s="1"/>
  <c r="Z259" i="7" s="1"/>
  <c r="AG242" i="3"/>
  <c r="AF242" i="3"/>
  <c r="AH242" i="3"/>
  <c r="AI242" i="3"/>
  <c r="AA259" i="7" l="1"/>
  <c r="AC259" i="7" s="1"/>
  <c r="AS258" i="7"/>
  <c r="AP258" i="7"/>
  <c r="AK258" i="7"/>
  <c r="AL258" i="7" s="1"/>
  <c r="V259" i="7"/>
  <c r="X259" i="7" s="1"/>
  <c r="AO242" i="3"/>
  <c r="AJ242" i="3"/>
  <c r="S243" i="3"/>
  <c r="U243" i="3" s="1"/>
  <c r="AN242" i="3"/>
  <c r="AM242" i="3"/>
  <c r="AP242" i="3" s="1"/>
  <c r="R243" i="3"/>
  <c r="T243" i="3" s="1"/>
  <c r="Y243" i="3" s="1"/>
  <c r="Z243" i="3" s="1"/>
  <c r="AD259" i="7" l="1"/>
  <c r="AE259" i="7"/>
  <c r="AA243" i="3"/>
  <c r="AC243" i="3" s="1"/>
  <c r="V243" i="3"/>
  <c r="X243" i="3" s="1"/>
  <c r="AK242" i="3"/>
  <c r="AL242" i="3" s="1"/>
  <c r="AH259" i="7" l="1"/>
  <c r="AG259" i="7"/>
  <c r="AI259" i="7" s="1"/>
  <c r="AF259" i="7"/>
  <c r="R260" i="7"/>
  <c r="AM259" i="7"/>
  <c r="AQ259" i="7"/>
  <c r="AD243" i="3"/>
  <c r="AE243" i="3"/>
  <c r="AP259" i="7" l="1"/>
  <c r="AS259" i="7"/>
  <c r="S260" i="7"/>
  <c r="U260" i="7" s="1"/>
  <c r="AJ259" i="7"/>
  <c r="AK259" i="7" s="1"/>
  <c r="AL259" i="7" s="1"/>
  <c r="AR259" i="7"/>
  <c r="AG243" i="3"/>
  <c r="AF243" i="3"/>
  <c r="AI243" i="3"/>
  <c r="AH243" i="3"/>
  <c r="T260" i="7" l="1"/>
  <c r="AM243" i="3"/>
  <c r="AP243" i="3" s="1"/>
  <c r="AN243" i="3"/>
  <c r="R244" i="3"/>
  <c r="AJ243" i="3"/>
  <c r="AO243" i="3"/>
  <c r="S244" i="3"/>
  <c r="U244" i="3" s="1"/>
  <c r="Y260" i="7" l="1"/>
  <c r="Z260" i="7" s="1"/>
  <c r="AA260" i="7"/>
  <c r="AC260" i="7" s="1"/>
  <c r="V260" i="7"/>
  <c r="X260" i="7" s="1"/>
  <c r="AK243" i="3"/>
  <c r="AL243" i="3" s="1"/>
  <c r="T244" i="3"/>
  <c r="V244" i="3" s="1"/>
  <c r="X244" i="3" s="1"/>
  <c r="AE260" i="7" l="1"/>
  <c r="AD260" i="7"/>
  <c r="AH260" i="7" s="1"/>
  <c r="Y244" i="3"/>
  <c r="Z244" i="3" s="1"/>
  <c r="AA244" i="3"/>
  <c r="AC244" i="3" s="1"/>
  <c r="R261" i="7" l="1"/>
  <c r="AQ260" i="7"/>
  <c r="AG260" i="7"/>
  <c r="AI260" i="7" s="1"/>
  <c r="AM260" i="7" s="1"/>
  <c r="AF260" i="7"/>
  <c r="AD244" i="3"/>
  <c r="AE244" i="3"/>
  <c r="AP260" i="7" l="1"/>
  <c r="AS260" i="7"/>
  <c r="S261" i="7"/>
  <c r="U261" i="7" s="1"/>
  <c r="AJ260" i="7"/>
  <c r="AK260" i="7" s="1"/>
  <c r="AL260" i="7" s="1"/>
  <c r="AR260" i="7"/>
  <c r="T261" i="7"/>
  <c r="Y261" i="7" s="1"/>
  <c r="Z261" i="7" s="1"/>
  <c r="AG244" i="3"/>
  <c r="AI244" i="3" s="1"/>
  <c r="AF244" i="3"/>
  <c r="AH244" i="3"/>
  <c r="AA261" i="7" l="1"/>
  <c r="AC261" i="7" s="1"/>
  <c r="V261" i="7"/>
  <c r="X261" i="7" s="1"/>
  <c r="AO244" i="3"/>
  <c r="AJ244" i="3"/>
  <c r="S245" i="3"/>
  <c r="U245" i="3" s="1"/>
  <c r="AN244" i="3"/>
  <c r="AM244" i="3"/>
  <c r="AP244" i="3" s="1"/>
  <c r="R245" i="3"/>
  <c r="T245" i="3" s="1"/>
  <c r="Y245" i="3" s="1"/>
  <c r="Z245" i="3" s="1"/>
  <c r="AE261" i="7" l="1"/>
  <c r="AD261" i="7"/>
  <c r="AH261" i="7" s="1"/>
  <c r="AA245" i="3"/>
  <c r="AC245" i="3" s="1"/>
  <c r="V245" i="3"/>
  <c r="X245" i="3" s="1"/>
  <c r="AK244" i="3"/>
  <c r="AL244" i="3" s="1"/>
  <c r="R262" i="7" l="1"/>
  <c r="AQ261" i="7"/>
  <c r="AG261" i="7"/>
  <c r="AI261" i="7" s="1"/>
  <c r="AM261" i="7" s="1"/>
  <c r="AF261" i="7"/>
  <c r="AD245" i="3"/>
  <c r="AE245" i="3"/>
  <c r="AS261" i="7" l="1"/>
  <c r="AP261" i="7"/>
  <c r="S262" i="7"/>
  <c r="U262" i="7" s="1"/>
  <c r="AR261" i="7"/>
  <c r="AJ261" i="7"/>
  <c r="AK261" i="7" s="1"/>
  <c r="AL261" i="7" s="1"/>
  <c r="T262" i="7"/>
  <c r="Y262" i="7" s="1"/>
  <c r="Z262" i="7" s="1"/>
  <c r="AG245" i="3"/>
  <c r="AF245" i="3"/>
  <c r="AI245" i="3"/>
  <c r="AH245" i="3"/>
  <c r="AA262" i="7" l="1"/>
  <c r="AC262" i="7" s="1"/>
  <c r="V262" i="7"/>
  <c r="X262" i="7" s="1"/>
  <c r="AN245" i="3"/>
  <c r="AM245" i="3"/>
  <c r="AP245" i="3" s="1"/>
  <c r="R246" i="3"/>
  <c r="AJ245" i="3"/>
  <c r="AK245" i="3" s="1"/>
  <c r="AL245" i="3" s="1"/>
  <c r="AO245" i="3"/>
  <c r="S246" i="3"/>
  <c r="U246" i="3" s="1"/>
  <c r="AE262" i="7" l="1"/>
  <c r="AD262" i="7"/>
  <c r="AH262" i="7" s="1"/>
  <c r="T246" i="3"/>
  <c r="V246" i="3" s="1"/>
  <c r="X246" i="3" s="1"/>
  <c r="R263" i="7" l="1"/>
  <c r="AQ262" i="7"/>
  <c r="AG262" i="7"/>
  <c r="AI262" i="7" s="1"/>
  <c r="AF262" i="7"/>
  <c r="Y246" i="3"/>
  <c r="Z246" i="3" s="1"/>
  <c r="AA246" i="3"/>
  <c r="AC246" i="3" s="1"/>
  <c r="S263" i="7" l="1"/>
  <c r="U263" i="7" s="1"/>
  <c r="AJ262" i="7"/>
  <c r="AR262" i="7"/>
  <c r="AM262" i="7"/>
  <c r="T263" i="7"/>
  <c r="Y263" i="7" s="1"/>
  <c r="Z263" i="7" s="1"/>
  <c r="AD246" i="3"/>
  <c r="AE246" i="3"/>
  <c r="AP262" i="7" l="1"/>
  <c r="AS262" i="7"/>
  <c r="AK262" i="7"/>
  <c r="AL262" i="7" s="1"/>
  <c r="AA263" i="7"/>
  <c r="AC263" i="7" s="1"/>
  <c r="V263" i="7"/>
  <c r="X263" i="7" s="1"/>
  <c r="AG246" i="3"/>
  <c r="AF246" i="3"/>
  <c r="AH246" i="3"/>
  <c r="AI246" i="3"/>
  <c r="AE263" i="7" l="1"/>
  <c r="AD263" i="7"/>
  <c r="AH263" i="7" s="1"/>
  <c r="AO246" i="3"/>
  <c r="AJ246" i="3"/>
  <c r="S247" i="3"/>
  <c r="U247" i="3" s="1"/>
  <c r="AN246" i="3"/>
  <c r="AM246" i="3"/>
  <c r="AP246" i="3" s="1"/>
  <c r="R247" i="3"/>
  <c r="R264" i="7" l="1"/>
  <c r="AQ263" i="7"/>
  <c r="AG263" i="7"/>
  <c r="AI263" i="7" s="1"/>
  <c r="AF263" i="7"/>
  <c r="T247" i="3"/>
  <c r="Y247" i="3" s="1"/>
  <c r="Z247" i="3" s="1"/>
  <c r="AA247" i="3"/>
  <c r="AC247" i="3" s="1"/>
  <c r="V247" i="3"/>
  <c r="X247" i="3" s="1"/>
  <c r="AK246" i="3"/>
  <c r="AL246" i="3" s="1"/>
  <c r="S264" i="7" l="1"/>
  <c r="U264" i="7" s="1"/>
  <c r="AR263" i="7"/>
  <c r="AJ263" i="7"/>
  <c r="AM263" i="7"/>
  <c r="T264" i="7"/>
  <c r="Y264" i="7" s="1"/>
  <c r="Z264" i="7" s="1"/>
  <c r="AD247" i="3"/>
  <c r="AE247" i="3"/>
  <c r="AS263" i="7" l="1"/>
  <c r="AP263" i="7"/>
  <c r="AK263" i="7"/>
  <c r="AL263" i="7" s="1"/>
  <c r="AA264" i="7"/>
  <c r="AC264" i="7" s="1"/>
  <c r="V264" i="7"/>
  <c r="X264" i="7" s="1"/>
  <c r="AG247" i="3"/>
  <c r="AF247" i="3"/>
  <c r="AI247" i="3"/>
  <c r="AH247" i="3"/>
  <c r="AD264" i="7" l="1"/>
  <c r="AE264" i="7"/>
  <c r="AN247" i="3"/>
  <c r="AM247" i="3"/>
  <c r="AP247" i="3" s="1"/>
  <c r="R248" i="3"/>
  <c r="AJ247" i="3"/>
  <c r="AK247" i="3" s="1"/>
  <c r="AL247" i="3" s="1"/>
  <c r="AO247" i="3"/>
  <c r="S248" i="3"/>
  <c r="U248" i="3" s="1"/>
  <c r="AH264" i="7" l="1"/>
  <c r="AG264" i="7"/>
  <c r="AI264" i="7" s="1"/>
  <c r="AF264" i="7"/>
  <c r="R265" i="7"/>
  <c r="AM264" i="7"/>
  <c r="AQ264" i="7"/>
  <c r="T248" i="3"/>
  <c r="AP264" i="7" l="1"/>
  <c r="AS264" i="7"/>
  <c r="S265" i="7"/>
  <c r="U265" i="7" s="1"/>
  <c r="AJ264" i="7"/>
  <c r="AK264" i="7" s="1"/>
  <c r="AL264" i="7" s="1"/>
  <c r="AR264" i="7"/>
  <c r="Y248" i="3"/>
  <c r="Z248" i="3" s="1"/>
  <c r="AA248" i="3"/>
  <c r="AC248" i="3" s="1"/>
  <c r="V248" i="3"/>
  <c r="X248" i="3" s="1"/>
  <c r="T265" i="7" l="1"/>
  <c r="AD248" i="3"/>
  <c r="AE248" i="3"/>
  <c r="Y265" i="7" l="1"/>
  <c r="Z265" i="7" s="1"/>
  <c r="AA265" i="7"/>
  <c r="AC265" i="7" s="1"/>
  <c r="V265" i="7"/>
  <c r="X265" i="7" s="1"/>
  <c r="AG248" i="3"/>
  <c r="AF248" i="3"/>
  <c r="AH248" i="3"/>
  <c r="AI248" i="3"/>
  <c r="AE265" i="7" l="1"/>
  <c r="AD265" i="7"/>
  <c r="AH265" i="7" s="1"/>
  <c r="AO248" i="3"/>
  <c r="AJ248" i="3"/>
  <c r="S249" i="3"/>
  <c r="U249" i="3" s="1"/>
  <c r="AN248" i="3"/>
  <c r="AM248" i="3"/>
  <c r="AP248" i="3" s="1"/>
  <c r="R249" i="3"/>
  <c r="T249" i="3" s="1"/>
  <c r="Y249" i="3" s="1"/>
  <c r="Z249" i="3" s="1"/>
  <c r="R266" i="7" l="1"/>
  <c r="AQ265" i="7"/>
  <c r="AG265" i="7"/>
  <c r="AI265" i="7" s="1"/>
  <c r="AM265" i="7" s="1"/>
  <c r="AF265" i="7"/>
  <c r="AA249" i="3"/>
  <c r="AC249" i="3" s="1"/>
  <c r="V249" i="3"/>
  <c r="X249" i="3" s="1"/>
  <c r="AK248" i="3"/>
  <c r="AL248" i="3" s="1"/>
  <c r="AP265" i="7" l="1"/>
  <c r="AS265" i="7"/>
  <c r="S266" i="7"/>
  <c r="U266" i="7" s="1"/>
  <c r="AJ265" i="7"/>
  <c r="AK265" i="7" s="1"/>
  <c r="AL265" i="7" s="1"/>
  <c r="AR265" i="7"/>
  <c r="T266" i="7"/>
  <c r="Y266" i="7" s="1"/>
  <c r="Z266" i="7" s="1"/>
  <c r="AD249" i="3"/>
  <c r="AE249" i="3"/>
  <c r="AA266" i="7" l="1"/>
  <c r="AC266" i="7" s="1"/>
  <c r="V266" i="7"/>
  <c r="X266" i="7" s="1"/>
  <c r="AG249" i="3"/>
  <c r="AF249" i="3"/>
  <c r="AI249" i="3"/>
  <c r="AH249" i="3"/>
  <c r="AE266" i="7" l="1"/>
  <c r="AD266" i="7"/>
  <c r="AH266" i="7" s="1"/>
  <c r="AN249" i="3"/>
  <c r="AM249" i="3"/>
  <c r="AP249" i="3" s="1"/>
  <c r="AR250" i="3"/>
  <c r="R250" i="3"/>
  <c r="AJ249" i="3"/>
  <c r="AK249" i="3" s="1"/>
  <c r="AL249" i="3" s="1"/>
  <c r="AO249" i="3"/>
  <c r="AS250" i="3"/>
  <c r="S250" i="3"/>
  <c r="U250" i="3" s="1"/>
  <c r="R267" i="7" l="1"/>
  <c r="AQ266" i="7"/>
  <c r="AG266" i="7"/>
  <c r="AI266" i="7" s="1"/>
  <c r="AM266" i="7" s="1"/>
  <c r="AF266" i="7"/>
  <c r="AT250" i="3"/>
  <c r="AU250" i="3"/>
  <c r="AW250" i="3" s="1"/>
  <c r="T250" i="3"/>
  <c r="AS266" i="7" l="1"/>
  <c r="AP266" i="7"/>
  <c r="S267" i="7"/>
  <c r="U267" i="7" s="1"/>
  <c r="AJ266" i="7"/>
  <c r="AK266" i="7" s="1"/>
  <c r="AL266" i="7" s="1"/>
  <c r="AR266" i="7"/>
  <c r="T267" i="7"/>
  <c r="Y267" i="7" s="1"/>
  <c r="Z267" i="7" s="1"/>
  <c r="AE250" i="3"/>
  <c r="AH250" i="3" s="1"/>
  <c r="Y250" i="3"/>
  <c r="Z250" i="3" s="1"/>
  <c r="AA250" i="3"/>
  <c r="AC250" i="3" s="1"/>
  <c r="AD250" i="3" s="1"/>
  <c r="AX250" i="3"/>
  <c r="AY250" i="3" s="1"/>
  <c r="V250" i="3"/>
  <c r="X250" i="3" s="1"/>
  <c r="AA267" i="7" l="1"/>
  <c r="AC267" i="7" s="1"/>
  <c r="V267" i="7"/>
  <c r="X267" i="7" s="1"/>
  <c r="AN250" i="3"/>
  <c r="R251" i="3"/>
  <c r="AG250" i="3"/>
  <c r="AI250" i="3" s="1"/>
  <c r="AF250" i="3"/>
  <c r="AE267" i="7" l="1"/>
  <c r="AD267" i="7"/>
  <c r="AH267" i="7" s="1"/>
  <c r="AJ250" i="3"/>
  <c r="AO250" i="3"/>
  <c r="S251" i="3"/>
  <c r="U251" i="3" s="1"/>
  <c r="T251" i="3"/>
  <c r="Y251" i="3" s="1"/>
  <c r="Z251" i="3" s="1"/>
  <c r="AM250" i="3"/>
  <c r="AP250" i="3" s="1"/>
  <c r="R268" i="7" l="1"/>
  <c r="AQ267" i="7"/>
  <c r="AG267" i="7"/>
  <c r="AI267" i="7" s="1"/>
  <c r="AF267" i="7"/>
  <c r="AA251" i="3"/>
  <c r="AC251" i="3" s="1"/>
  <c r="V251" i="3"/>
  <c r="X251" i="3" s="1"/>
  <c r="AK250" i="3"/>
  <c r="AL250" i="3" s="1"/>
  <c r="S268" i="7" l="1"/>
  <c r="U268" i="7" s="1"/>
  <c r="AJ267" i="7"/>
  <c r="AR267" i="7"/>
  <c r="AM267" i="7"/>
  <c r="T268" i="7"/>
  <c r="Y268" i="7" s="1"/>
  <c r="Z268" i="7" s="1"/>
  <c r="AD251" i="3"/>
  <c r="AE251" i="3"/>
  <c r="AS267" i="7" l="1"/>
  <c r="AP267" i="7"/>
  <c r="AK267" i="7"/>
  <c r="AL267" i="7" s="1"/>
  <c r="AA268" i="7"/>
  <c r="AC268" i="7" s="1"/>
  <c r="V268" i="7"/>
  <c r="X268" i="7" s="1"/>
  <c r="AG251" i="3"/>
  <c r="AI251" i="3" s="1"/>
  <c r="AF251" i="3"/>
  <c r="AH251" i="3"/>
  <c r="AD268" i="7" l="1"/>
  <c r="AE268" i="7"/>
  <c r="AO251" i="3"/>
  <c r="AJ251" i="3"/>
  <c r="S252" i="3"/>
  <c r="U252" i="3" s="1"/>
  <c r="AN251" i="3"/>
  <c r="AM251" i="3"/>
  <c r="AP251" i="3" s="1"/>
  <c r="R252" i="3"/>
  <c r="AH268" i="7" l="1"/>
  <c r="AG268" i="7"/>
  <c r="AI268" i="7" s="1"/>
  <c r="AF268" i="7"/>
  <c r="R269" i="7"/>
  <c r="AQ268" i="7"/>
  <c r="AM268" i="7"/>
  <c r="T252" i="3"/>
  <c r="Y252" i="3" s="1"/>
  <c r="Z252" i="3" s="1"/>
  <c r="V252" i="3"/>
  <c r="X252" i="3" s="1"/>
  <c r="AK251" i="3"/>
  <c r="AL251" i="3" s="1"/>
  <c r="AP268" i="7" l="1"/>
  <c r="AS268" i="7"/>
  <c r="S269" i="7"/>
  <c r="U269" i="7" s="1"/>
  <c r="AJ268" i="7"/>
  <c r="AK268" i="7" s="1"/>
  <c r="AL268" i="7" s="1"/>
  <c r="AR268" i="7"/>
  <c r="AA252" i="3"/>
  <c r="AC252" i="3" s="1"/>
  <c r="AD252" i="3"/>
  <c r="AE252" i="3"/>
  <c r="T269" i="7" l="1"/>
  <c r="AG252" i="3"/>
  <c r="AI252" i="3" s="1"/>
  <c r="AF252" i="3"/>
  <c r="AH252" i="3"/>
  <c r="Y269" i="7" l="1"/>
  <c r="Z269" i="7" s="1"/>
  <c r="AA269" i="7"/>
  <c r="AC269" i="7" s="1"/>
  <c r="V269" i="7"/>
  <c r="X269" i="7" s="1"/>
  <c r="AM252" i="3"/>
  <c r="AP252" i="3" s="1"/>
  <c r="AN252" i="3"/>
  <c r="AR253" i="3"/>
  <c r="R253" i="3"/>
  <c r="AJ252" i="3"/>
  <c r="AK252" i="3" s="1"/>
  <c r="AL252" i="3" s="1"/>
  <c r="AO252" i="3"/>
  <c r="AS253" i="3"/>
  <c r="S253" i="3"/>
  <c r="U253" i="3" s="1"/>
  <c r="AD269" i="7" l="1"/>
  <c r="AE269" i="7"/>
  <c r="T253" i="3"/>
  <c r="AW253" i="3"/>
  <c r="AT253" i="3"/>
  <c r="AH269" i="7" l="1"/>
  <c r="AG269" i="7"/>
  <c r="AI269" i="7" s="1"/>
  <c r="AF269" i="7"/>
  <c r="R270" i="7"/>
  <c r="AQ269" i="7"/>
  <c r="AM269" i="7"/>
  <c r="AY253" i="3"/>
  <c r="Y253" i="3"/>
  <c r="Z253" i="3" s="1"/>
  <c r="AE253" i="3"/>
  <c r="AA253" i="3"/>
  <c r="AC253" i="3" s="1"/>
  <c r="AD253" i="3" s="1"/>
  <c r="V253" i="3"/>
  <c r="X253" i="3" s="1"/>
  <c r="AS269" i="7" l="1"/>
  <c r="AP269" i="7"/>
  <c r="S270" i="7"/>
  <c r="U270" i="7" s="1"/>
  <c r="AR269" i="7"/>
  <c r="AJ269" i="7"/>
  <c r="AK269" i="7" s="1"/>
  <c r="AL269" i="7" s="1"/>
  <c r="AG253" i="3"/>
  <c r="AI253" i="3" s="1"/>
  <c r="AF253" i="3"/>
  <c r="AH253" i="3"/>
  <c r="T270" i="7" l="1"/>
  <c r="R254" i="3"/>
  <c r="AN253" i="3"/>
  <c r="AM253" i="3"/>
  <c r="AP253" i="3" s="1"/>
  <c r="AJ253" i="3"/>
  <c r="AK253" i="3" s="1"/>
  <c r="AL253" i="3" s="1"/>
  <c r="AO253" i="3"/>
  <c r="S254" i="3"/>
  <c r="U254" i="3" s="1"/>
  <c r="Y270" i="7" l="1"/>
  <c r="Z270" i="7" s="1"/>
  <c r="AA270" i="7"/>
  <c r="AC270" i="7" s="1"/>
  <c r="V270" i="7"/>
  <c r="X270" i="7" s="1"/>
  <c r="T254" i="3"/>
  <c r="AE270" i="7" l="1"/>
  <c r="AD270" i="7"/>
  <c r="AH270" i="7" s="1"/>
  <c r="Y254" i="3"/>
  <c r="Z254" i="3" s="1"/>
  <c r="AA254" i="3"/>
  <c r="AC254" i="3" s="1"/>
  <c r="V254" i="3"/>
  <c r="X254" i="3" s="1"/>
  <c r="R271" i="7" l="1"/>
  <c r="AQ270" i="7"/>
  <c r="AG270" i="7"/>
  <c r="AI270" i="7" s="1"/>
  <c r="AF270" i="7"/>
  <c r="AD254" i="3"/>
  <c r="AE254" i="3"/>
  <c r="S271" i="7" l="1"/>
  <c r="U271" i="7" s="1"/>
  <c r="AR270" i="7"/>
  <c r="AJ270" i="7"/>
  <c r="AM270" i="7"/>
  <c r="T271" i="7"/>
  <c r="Y271" i="7" s="1"/>
  <c r="Z271" i="7" s="1"/>
  <c r="AG254" i="3"/>
  <c r="AF254" i="3"/>
  <c r="AH254" i="3"/>
  <c r="AI254" i="3"/>
  <c r="AP270" i="7" l="1"/>
  <c r="AS270" i="7"/>
  <c r="AK270" i="7"/>
  <c r="AL270" i="7" s="1"/>
  <c r="AA271" i="7"/>
  <c r="AC271" i="7" s="1"/>
  <c r="V271" i="7"/>
  <c r="X271" i="7" s="1"/>
  <c r="AO254" i="3"/>
  <c r="AJ254" i="3"/>
  <c r="AS255" i="3"/>
  <c r="AU255" i="3" s="1"/>
  <c r="AX255" i="3" s="1"/>
  <c r="S255" i="3"/>
  <c r="U255" i="3" s="1"/>
  <c r="AN254" i="3"/>
  <c r="AM254" i="3"/>
  <c r="AP254" i="3" s="1"/>
  <c r="AR255" i="3"/>
  <c r="R255" i="3"/>
  <c r="AE271" i="7" l="1"/>
  <c r="AD271" i="7"/>
  <c r="AH271" i="7" s="1"/>
  <c r="AT255" i="3"/>
  <c r="AW255" i="3"/>
  <c r="AK254" i="3"/>
  <c r="AL254" i="3" s="1"/>
  <c r="T255" i="3"/>
  <c r="R272" i="7" l="1"/>
  <c r="AQ271" i="7"/>
  <c r="AF271" i="7"/>
  <c r="AG271" i="7"/>
  <c r="AI271" i="7" s="1"/>
  <c r="AE255" i="3"/>
  <c r="AH255" i="3" s="1"/>
  <c r="Y255" i="3"/>
  <c r="Z255" i="3" s="1"/>
  <c r="AA255" i="3"/>
  <c r="AC255" i="3" s="1"/>
  <c r="AD255" i="3" s="1"/>
  <c r="V255" i="3"/>
  <c r="X255" i="3" s="1"/>
  <c r="AY255" i="3"/>
  <c r="AM271" i="7" l="1"/>
  <c r="S272" i="7"/>
  <c r="U272" i="7" s="1"/>
  <c r="AR271" i="7"/>
  <c r="AJ271" i="7"/>
  <c r="AK271" i="7" s="1"/>
  <c r="AL271" i="7" s="1"/>
  <c r="T272" i="7"/>
  <c r="Y272" i="7" s="1"/>
  <c r="Z272" i="7" s="1"/>
  <c r="R256" i="3"/>
  <c r="AN255" i="3"/>
  <c r="AG255" i="3"/>
  <c r="AI255" i="3" s="1"/>
  <c r="AF255" i="3"/>
  <c r="V272" i="7" l="1"/>
  <c r="X272" i="7" s="1"/>
  <c r="AA272" i="7"/>
  <c r="AC272" i="7" s="1"/>
  <c r="AS271" i="7"/>
  <c r="AP271" i="7"/>
  <c r="S256" i="3"/>
  <c r="U256" i="3" s="1"/>
  <c r="AJ255" i="3"/>
  <c r="AO255" i="3"/>
  <c r="AM255" i="3"/>
  <c r="AP255" i="3" s="1"/>
  <c r="T256" i="3"/>
  <c r="Y256" i="3" s="1"/>
  <c r="Z256" i="3" s="1"/>
  <c r="AE272" i="7" l="1"/>
  <c r="AD272" i="7"/>
  <c r="AH272" i="7" s="1"/>
  <c r="AA256" i="3"/>
  <c r="AC256" i="3" s="1"/>
  <c r="AK255" i="3"/>
  <c r="AL255" i="3" s="1"/>
  <c r="V256" i="3"/>
  <c r="X256" i="3" s="1"/>
  <c r="R273" i="7" l="1"/>
  <c r="AQ272" i="7"/>
  <c r="AG272" i="7"/>
  <c r="AI272" i="7" s="1"/>
  <c r="AF272" i="7"/>
  <c r="AD256" i="3"/>
  <c r="AE256" i="3"/>
  <c r="S273" i="7" l="1"/>
  <c r="U273" i="7" s="1"/>
  <c r="AJ272" i="7"/>
  <c r="AR272" i="7"/>
  <c r="T273" i="7"/>
  <c r="Y273" i="7" s="1"/>
  <c r="Z273" i="7" s="1"/>
  <c r="AM272" i="7"/>
  <c r="AG256" i="3"/>
  <c r="AF256" i="3"/>
  <c r="AI256" i="3"/>
  <c r="AH256" i="3"/>
  <c r="AS272" i="7" l="1"/>
  <c r="AP272" i="7"/>
  <c r="AK272" i="7"/>
  <c r="AL272" i="7" s="1"/>
  <c r="V273" i="7"/>
  <c r="X273" i="7" s="1"/>
  <c r="AA273" i="7"/>
  <c r="AC273" i="7" s="1"/>
  <c r="AD273" i="7" s="1"/>
  <c r="AN256" i="3"/>
  <c r="AM256" i="3"/>
  <c r="AP256" i="3" s="1"/>
  <c r="R257" i="3"/>
  <c r="AJ256" i="3"/>
  <c r="AK256" i="3" s="1"/>
  <c r="AL256" i="3" s="1"/>
  <c r="AO256" i="3"/>
  <c r="S257" i="3"/>
  <c r="U257" i="3" s="1"/>
  <c r="AE273" i="7" l="1"/>
  <c r="AG273" i="7"/>
  <c r="AI273" i="7" s="1"/>
  <c r="AF273" i="7"/>
  <c r="AH273" i="7"/>
  <c r="R274" i="7" s="1"/>
  <c r="T257" i="3"/>
  <c r="S274" i="7" l="1"/>
  <c r="U274" i="7" s="1"/>
  <c r="AU274" i="7"/>
  <c r="AQ273" i="7"/>
  <c r="AM273" i="7"/>
  <c r="AR273" i="7"/>
  <c r="AJ273" i="7"/>
  <c r="AK273" i="7" s="1"/>
  <c r="AL273" i="7" s="1"/>
  <c r="AV274" i="7"/>
  <c r="Y257" i="3"/>
  <c r="Z257" i="3" s="1"/>
  <c r="AA257" i="3"/>
  <c r="AC257" i="3" s="1"/>
  <c r="V257" i="3"/>
  <c r="X257" i="3" s="1"/>
  <c r="AW274" i="7" l="1"/>
  <c r="T274" i="7"/>
  <c r="AS273" i="7"/>
  <c r="AP273" i="7"/>
  <c r="AZ274" i="7"/>
  <c r="AD257" i="3"/>
  <c r="AE257" i="3"/>
  <c r="Y274" i="7" l="1"/>
  <c r="Z274" i="7" s="1"/>
  <c r="AA274" i="7"/>
  <c r="AC274" i="7" s="1"/>
  <c r="AD274" i="7" s="1"/>
  <c r="V274" i="7"/>
  <c r="X274" i="7" s="1"/>
  <c r="BB274" i="7"/>
  <c r="AE274" i="7"/>
  <c r="AG257" i="3"/>
  <c r="AF257" i="3"/>
  <c r="AH257" i="3"/>
  <c r="AI257" i="3"/>
  <c r="AG274" i="7" l="1"/>
  <c r="AI274" i="7" s="1"/>
  <c r="AF274" i="7"/>
  <c r="AH274" i="7"/>
  <c r="R275" i="7" s="1"/>
  <c r="AO257" i="3"/>
  <c r="AJ257" i="3"/>
  <c r="S258" i="3"/>
  <c r="U258" i="3" s="1"/>
  <c r="AN257" i="3"/>
  <c r="AM257" i="3"/>
  <c r="AP257" i="3" s="1"/>
  <c r="R258" i="3"/>
  <c r="S275" i="7" l="1"/>
  <c r="U275" i="7" s="1"/>
  <c r="AM274" i="7"/>
  <c r="AQ274" i="7"/>
  <c r="AR274" i="7"/>
  <c r="AJ274" i="7"/>
  <c r="T258" i="3"/>
  <c r="Y258" i="3" s="1"/>
  <c r="Z258" i="3" s="1"/>
  <c r="AA258" i="3"/>
  <c r="AC258" i="3" s="1"/>
  <c r="V258" i="3"/>
  <c r="X258" i="3" s="1"/>
  <c r="AK257" i="3"/>
  <c r="AL257" i="3" s="1"/>
  <c r="AK274" i="7" l="1"/>
  <c r="AL274" i="7" s="1"/>
  <c r="T275" i="7"/>
  <c r="AS274" i="7"/>
  <c r="AP274" i="7"/>
  <c r="AD258" i="3"/>
  <c r="AE258" i="3"/>
  <c r="Y275" i="7" l="1"/>
  <c r="Z275" i="7" s="1"/>
  <c r="AA275" i="7"/>
  <c r="AC275" i="7" s="1"/>
  <c r="V275" i="7"/>
  <c r="X275" i="7" s="1"/>
  <c r="AG258" i="3"/>
  <c r="AF258" i="3"/>
  <c r="AI258" i="3"/>
  <c r="AH258" i="3"/>
  <c r="AD275" i="7" l="1"/>
  <c r="AE275" i="7"/>
  <c r="AN258" i="3"/>
  <c r="AM258" i="3"/>
  <c r="AP258" i="3" s="1"/>
  <c r="R259" i="3"/>
  <c r="AJ258" i="3"/>
  <c r="AK258" i="3" s="1"/>
  <c r="AL258" i="3" s="1"/>
  <c r="AO258" i="3"/>
  <c r="S259" i="3"/>
  <c r="U259" i="3" s="1"/>
  <c r="AG275" i="7" l="1"/>
  <c r="AI275" i="7" s="1"/>
  <c r="AF275" i="7"/>
  <c r="AH275" i="7"/>
  <c r="R276" i="7" s="1"/>
  <c r="T259" i="3"/>
  <c r="S276" i="7" l="1"/>
  <c r="U276" i="7" s="1"/>
  <c r="AQ275" i="7"/>
  <c r="AM275" i="7"/>
  <c r="AR275" i="7"/>
  <c r="AJ275" i="7"/>
  <c r="AK275" i="7" s="1"/>
  <c r="AL275" i="7" s="1"/>
  <c r="Y259" i="3"/>
  <c r="Z259" i="3" s="1"/>
  <c r="AA259" i="3"/>
  <c r="AC259" i="3" s="1"/>
  <c r="V259" i="3"/>
  <c r="X259" i="3" s="1"/>
  <c r="T276" i="7" l="1"/>
  <c r="AS275" i="7"/>
  <c r="AP275" i="7"/>
  <c r="AD259" i="3"/>
  <c r="AE259" i="3"/>
  <c r="Y276" i="7" l="1"/>
  <c r="Z276" i="7" s="1"/>
  <c r="AA276" i="7"/>
  <c r="AC276" i="7" s="1"/>
  <c r="V276" i="7"/>
  <c r="X276" i="7" s="1"/>
  <c r="AG259" i="3"/>
  <c r="AF259" i="3"/>
  <c r="AH259" i="3"/>
  <c r="AI259" i="3"/>
  <c r="AE276" i="7" l="1"/>
  <c r="AD276" i="7"/>
  <c r="AH276" i="7" s="1"/>
  <c r="R277" i="7" s="1"/>
  <c r="AO259" i="3"/>
  <c r="AJ259" i="3"/>
  <c r="S260" i="3"/>
  <c r="U260" i="3" s="1"/>
  <c r="AN259" i="3"/>
  <c r="AM259" i="3"/>
  <c r="AP259" i="3" s="1"/>
  <c r="R260" i="3"/>
  <c r="T260" i="3" s="1"/>
  <c r="Y260" i="3" s="1"/>
  <c r="Z260" i="3" s="1"/>
  <c r="AQ276" i="7" l="1"/>
  <c r="AG276" i="7"/>
  <c r="AI276" i="7" s="1"/>
  <c r="AF276" i="7"/>
  <c r="AA260" i="3"/>
  <c r="AC260" i="3" s="1"/>
  <c r="AK259" i="3"/>
  <c r="AL259" i="3" s="1"/>
  <c r="V260" i="3"/>
  <c r="X260" i="3" s="1"/>
  <c r="S277" i="7" l="1"/>
  <c r="AM276" i="7"/>
  <c r="AJ276" i="7"/>
  <c r="AK276" i="7" s="1"/>
  <c r="AL276" i="7" s="1"/>
  <c r="AR276" i="7"/>
  <c r="AD260" i="3"/>
  <c r="AE260" i="3"/>
  <c r="U277" i="7" l="1"/>
  <c r="T277" i="7"/>
  <c r="AP276" i="7"/>
  <c r="AS276" i="7"/>
  <c r="AG260" i="3"/>
  <c r="AF260" i="3"/>
  <c r="AI260" i="3"/>
  <c r="AH260" i="3"/>
  <c r="Y277" i="7" l="1"/>
  <c r="Z277" i="7" s="1"/>
  <c r="AA277" i="7"/>
  <c r="AC277" i="7" s="1"/>
  <c r="V277" i="7"/>
  <c r="X277" i="7" s="1"/>
  <c r="AE277" i="7"/>
  <c r="AD277" i="7"/>
  <c r="AH277" i="7" s="1"/>
  <c r="R278" i="7" s="1"/>
  <c r="AN260" i="3"/>
  <c r="AM260" i="3"/>
  <c r="AP260" i="3" s="1"/>
  <c r="R261" i="3"/>
  <c r="AJ260" i="3"/>
  <c r="AO260" i="3"/>
  <c r="S261" i="3"/>
  <c r="U261" i="3" s="1"/>
  <c r="AQ277" i="7" l="1"/>
  <c r="AG277" i="7"/>
  <c r="AI277" i="7" s="1"/>
  <c r="AF277" i="7"/>
  <c r="AK260" i="3"/>
  <c r="AL260" i="3" s="1"/>
  <c r="T261" i="3"/>
  <c r="S278" i="7" l="1"/>
  <c r="AJ277" i="7"/>
  <c r="AR277" i="7"/>
  <c r="AM277" i="7"/>
  <c r="Y261" i="3"/>
  <c r="Z261" i="3" s="1"/>
  <c r="AA261" i="3"/>
  <c r="AC261" i="3" s="1"/>
  <c r="V261" i="3"/>
  <c r="X261" i="3" s="1"/>
  <c r="U278" i="7" l="1"/>
  <c r="T278" i="7"/>
  <c r="AS277" i="7"/>
  <c r="AP277" i="7"/>
  <c r="AK277" i="7"/>
  <c r="AL277" i="7" s="1"/>
  <c r="AE261" i="3"/>
  <c r="AD261" i="3"/>
  <c r="Y278" i="7" l="1"/>
  <c r="Z278" i="7" s="1"/>
  <c r="AA278" i="7"/>
  <c r="AC278" i="7" s="1"/>
  <c r="AE278" i="7" s="1"/>
  <c r="V278" i="7"/>
  <c r="X278" i="7" s="1"/>
  <c r="AD278" i="7"/>
  <c r="AH261" i="3"/>
  <c r="AG261" i="3"/>
  <c r="AI261" i="3" s="1"/>
  <c r="AF261" i="3"/>
  <c r="AH278" i="7" l="1"/>
  <c r="R279" i="7" s="1"/>
  <c r="AG278" i="7"/>
  <c r="AI278" i="7" s="1"/>
  <c r="AF278" i="7"/>
  <c r="AO261" i="3"/>
  <c r="AJ261" i="3"/>
  <c r="S262" i="3"/>
  <c r="U262" i="3" s="1"/>
  <c r="AN261" i="3"/>
  <c r="AM261" i="3"/>
  <c r="AP261" i="3" s="1"/>
  <c r="R262" i="3"/>
  <c r="S279" i="7" l="1"/>
  <c r="U279" i="7" s="1"/>
  <c r="AQ278" i="7"/>
  <c r="T279" i="7"/>
  <c r="Y279" i="7" s="1"/>
  <c r="Z279" i="7" s="1"/>
  <c r="AJ278" i="7"/>
  <c r="AR278" i="7"/>
  <c r="AM278" i="7"/>
  <c r="T262" i="3"/>
  <c r="Y262" i="3" s="1"/>
  <c r="Z262" i="3" s="1"/>
  <c r="AA262" i="3"/>
  <c r="AC262" i="3" s="1"/>
  <c r="V262" i="3"/>
  <c r="X262" i="3" s="1"/>
  <c r="AK261" i="3"/>
  <c r="AL261" i="3" s="1"/>
  <c r="AA279" i="7" l="1"/>
  <c r="AC279" i="7" s="1"/>
  <c r="V279" i="7"/>
  <c r="X279" i="7" s="1"/>
  <c r="AS278" i="7"/>
  <c r="AP278" i="7"/>
  <c r="AK278" i="7"/>
  <c r="AL278" i="7" s="1"/>
  <c r="AD262" i="3"/>
  <c r="AE262" i="3"/>
  <c r="AE279" i="7" l="1"/>
  <c r="AD279" i="7"/>
  <c r="AH279" i="7" s="1"/>
  <c r="R280" i="7" s="1"/>
  <c r="AG262" i="3"/>
  <c r="AI262" i="3" s="1"/>
  <c r="AF262" i="3"/>
  <c r="AH262" i="3"/>
  <c r="AQ279" i="7" l="1"/>
  <c r="AG279" i="7"/>
  <c r="AI279" i="7" s="1"/>
  <c r="AF279" i="7"/>
  <c r="AM262" i="3"/>
  <c r="AP262" i="3" s="1"/>
  <c r="AN262" i="3"/>
  <c r="R263" i="3"/>
  <c r="AJ262" i="3"/>
  <c r="AK262" i="3" s="1"/>
  <c r="AL262" i="3" s="1"/>
  <c r="AO262" i="3"/>
  <c r="S263" i="3"/>
  <c r="U263" i="3" s="1"/>
  <c r="S280" i="7" l="1"/>
  <c r="AR279" i="7"/>
  <c r="AJ279" i="7"/>
  <c r="AM279" i="7"/>
  <c r="T263" i="3"/>
  <c r="U280" i="7" l="1"/>
  <c r="T280" i="7"/>
  <c r="AK279" i="7"/>
  <c r="AL279" i="7" s="1"/>
  <c r="AP279" i="7"/>
  <c r="AS279" i="7"/>
  <c r="Y263" i="3"/>
  <c r="Z263" i="3" s="1"/>
  <c r="AA263" i="3"/>
  <c r="AC263" i="3" s="1"/>
  <c r="V263" i="3"/>
  <c r="X263" i="3" s="1"/>
  <c r="Y280" i="7" l="1"/>
  <c r="Z280" i="7" s="1"/>
  <c r="AA280" i="7"/>
  <c r="AC280" i="7" s="1"/>
  <c r="V280" i="7"/>
  <c r="X280" i="7" s="1"/>
  <c r="AE280" i="7"/>
  <c r="AD280" i="7"/>
  <c r="AH280" i="7" s="1"/>
  <c r="R281" i="7" s="1"/>
  <c r="AD263" i="3"/>
  <c r="AE263" i="3"/>
  <c r="AQ280" i="7" l="1"/>
  <c r="AG280" i="7"/>
  <c r="AI280" i="7" s="1"/>
  <c r="AF280" i="7"/>
  <c r="AG263" i="3"/>
  <c r="AF263" i="3"/>
  <c r="AH263" i="3"/>
  <c r="AI263" i="3"/>
  <c r="S281" i="7" l="1"/>
  <c r="AM280" i="7"/>
  <c r="AJ280" i="7"/>
  <c r="AK280" i="7" s="1"/>
  <c r="AL280" i="7" s="1"/>
  <c r="AR280" i="7"/>
  <c r="AO263" i="3"/>
  <c r="AJ263" i="3"/>
  <c r="S264" i="3"/>
  <c r="U264" i="3" s="1"/>
  <c r="AN263" i="3"/>
  <c r="AM263" i="3"/>
  <c r="AP263" i="3" s="1"/>
  <c r="R264" i="3"/>
  <c r="T264" i="3" s="1"/>
  <c r="Y264" i="3" s="1"/>
  <c r="Z264" i="3" s="1"/>
  <c r="U281" i="7" l="1"/>
  <c r="T281" i="7"/>
  <c r="AS280" i="7"/>
  <c r="AP280" i="7"/>
  <c r="AA264" i="3"/>
  <c r="AC264" i="3" s="1"/>
  <c r="V264" i="3"/>
  <c r="X264" i="3" s="1"/>
  <c r="AK263" i="3"/>
  <c r="AL263" i="3" s="1"/>
  <c r="Y281" i="7" l="1"/>
  <c r="Z281" i="7" s="1"/>
  <c r="AA281" i="7"/>
  <c r="AC281" i="7" s="1"/>
  <c r="V281" i="7"/>
  <c r="X281" i="7" s="1"/>
  <c r="AE281" i="7"/>
  <c r="AD281" i="7"/>
  <c r="AH281" i="7" s="1"/>
  <c r="R282" i="7" s="1"/>
  <c r="AD264" i="3"/>
  <c r="AE264" i="3"/>
  <c r="AQ281" i="7" l="1"/>
  <c r="AG281" i="7"/>
  <c r="AI281" i="7" s="1"/>
  <c r="AF281" i="7"/>
  <c r="AG264" i="3"/>
  <c r="AF264" i="3"/>
  <c r="AI264" i="3"/>
  <c r="AH264" i="3"/>
  <c r="S282" i="7" l="1"/>
  <c r="AR281" i="7"/>
  <c r="AJ281" i="7"/>
  <c r="AM281" i="7"/>
  <c r="AN264" i="3"/>
  <c r="AM264" i="3"/>
  <c r="AP264" i="3" s="1"/>
  <c r="R265" i="3"/>
  <c r="AJ264" i="3"/>
  <c r="AK264" i="3" s="1"/>
  <c r="AL264" i="3" s="1"/>
  <c r="AO264" i="3"/>
  <c r="S265" i="3"/>
  <c r="U265" i="3" s="1"/>
  <c r="U282" i="7" l="1"/>
  <c r="T282" i="7"/>
  <c r="AS281" i="7"/>
  <c r="AP281" i="7"/>
  <c r="AK281" i="7"/>
  <c r="AL281" i="7" s="1"/>
  <c r="T265" i="3"/>
  <c r="V265" i="3" s="1"/>
  <c r="X265" i="3" s="1"/>
  <c r="Y282" i="7" l="1"/>
  <c r="Z282" i="7" s="1"/>
  <c r="AA282" i="7"/>
  <c r="AC282" i="7" s="1"/>
  <c r="AE282" i="7" s="1"/>
  <c r="V282" i="7"/>
  <c r="X282" i="7" s="1"/>
  <c r="AD282" i="7"/>
  <c r="Y265" i="3"/>
  <c r="Z265" i="3" s="1"/>
  <c r="AA265" i="3"/>
  <c r="AC265" i="3" s="1"/>
  <c r="AH282" i="7" l="1"/>
  <c r="R283" i="7" s="1"/>
  <c r="AQ282" i="7"/>
  <c r="AG282" i="7"/>
  <c r="AI282" i="7" s="1"/>
  <c r="AF282" i="7"/>
  <c r="AD265" i="3"/>
  <c r="AE265" i="3"/>
  <c r="S283" i="7" l="1"/>
  <c r="U283" i="7" s="1"/>
  <c r="T283" i="7"/>
  <c r="Y283" i="7" s="1"/>
  <c r="Z283" i="7" s="1"/>
  <c r="AJ282" i="7"/>
  <c r="AR282" i="7"/>
  <c r="AM282" i="7"/>
  <c r="AG265" i="3"/>
  <c r="AF265" i="3"/>
  <c r="AH265" i="3"/>
  <c r="AI265" i="3"/>
  <c r="AA283" i="7" l="1"/>
  <c r="AC283" i="7" s="1"/>
  <c r="V283" i="7"/>
  <c r="X283" i="7" s="1"/>
  <c r="AP282" i="7"/>
  <c r="AS282" i="7"/>
  <c r="AK282" i="7"/>
  <c r="AL282" i="7" s="1"/>
  <c r="AO265" i="3"/>
  <c r="AJ265" i="3"/>
  <c r="S266" i="3"/>
  <c r="U266" i="3" s="1"/>
  <c r="AN265" i="3"/>
  <c r="AM265" i="3"/>
  <c r="AP265" i="3" s="1"/>
  <c r="R266" i="3"/>
  <c r="AE283" i="7" l="1"/>
  <c r="AD283" i="7"/>
  <c r="AH283" i="7" s="1"/>
  <c r="R284" i="7" s="1"/>
  <c r="T266" i="3"/>
  <c r="Y266" i="3" s="1"/>
  <c r="Z266" i="3" s="1"/>
  <c r="AA266" i="3"/>
  <c r="AC266" i="3" s="1"/>
  <c r="V266" i="3"/>
  <c r="X266" i="3" s="1"/>
  <c r="AK265" i="3"/>
  <c r="AL265" i="3" s="1"/>
  <c r="AU284" i="7" l="1"/>
  <c r="AQ283" i="7"/>
  <c r="AG283" i="7"/>
  <c r="AI283" i="7" s="1"/>
  <c r="AF283" i="7"/>
  <c r="AD266" i="3"/>
  <c r="AE266" i="3"/>
  <c r="S284" i="7" l="1"/>
  <c r="AJ283" i="7"/>
  <c r="AR283" i="7"/>
  <c r="AV284" i="7"/>
  <c r="AM283" i="7"/>
  <c r="AW284" i="7"/>
  <c r="AG266" i="3"/>
  <c r="AF266" i="3"/>
  <c r="AI266" i="3"/>
  <c r="AH266" i="3"/>
  <c r="U284" i="7" l="1"/>
  <c r="T284" i="7"/>
  <c r="AE284" i="7"/>
  <c r="AG284" i="7" s="1"/>
  <c r="AI284" i="7" s="1"/>
  <c r="AP283" i="7"/>
  <c r="AS283" i="7"/>
  <c r="AF284" i="7"/>
  <c r="AX284" i="7"/>
  <c r="AZ284" i="7" s="1"/>
  <c r="AK283" i="7"/>
  <c r="AL283" i="7" s="1"/>
  <c r="AN266" i="3"/>
  <c r="AM266" i="3"/>
  <c r="AP266" i="3" s="1"/>
  <c r="R267" i="3"/>
  <c r="AJ266" i="3"/>
  <c r="AK266" i="3" s="1"/>
  <c r="AL266" i="3" s="1"/>
  <c r="AO266" i="3"/>
  <c r="S267" i="3"/>
  <c r="U267" i="3" s="1"/>
  <c r="Y284" i="7" l="1"/>
  <c r="Z284" i="7" s="1"/>
  <c r="AA284" i="7"/>
  <c r="AC284" i="7" s="1"/>
  <c r="AD284" i="7" s="1"/>
  <c r="S285" i="7"/>
  <c r="U285" i="7" s="1"/>
  <c r="V284" i="7"/>
  <c r="X284" i="7" s="1"/>
  <c r="BA284" i="7"/>
  <c r="BB284" i="7" s="1"/>
  <c r="AJ284" i="7"/>
  <c r="AR284" i="7"/>
  <c r="AH284" i="7"/>
  <c r="R285" i="7" s="1"/>
  <c r="T267" i="3"/>
  <c r="V267" i="3" s="1"/>
  <c r="X267" i="3" s="1"/>
  <c r="T285" i="7" l="1"/>
  <c r="AQ284" i="7"/>
  <c r="AM284" i="7"/>
  <c r="AK284" i="7" s="1"/>
  <c r="AL284" i="7" s="1"/>
  <c r="Y267" i="3"/>
  <c r="Z267" i="3" s="1"/>
  <c r="AA267" i="3"/>
  <c r="AC267" i="3" s="1"/>
  <c r="Y285" i="7" l="1"/>
  <c r="Z285" i="7" s="1"/>
  <c r="AA285" i="7"/>
  <c r="AC285" i="7" s="1"/>
  <c r="V285" i="7"/>
  <c r="X285" i="7" s="1"/>
  <c r="AP284" i="7"/>
  <c r="AS284" i="7"/>
  <c r="AD267" i="3"/>
  <c r="AE267" i="3"/>
  <c r="AD285" i="7" l="1"/>
  <c r="AH285" i="7" s="1"/>
  <c r="R286" i="7" s="1"/>
  <c r="AE285" i="7"/>
  <c r="AG267" i="3"/>
  <c r="AF267" i="3"/>
  <c r="AH267" i="3"/>
  <c r="AI267" i="3"/>
  <c r="AG285" i="7" l="1"/>
  <c r="AI285" i="7" s="1"/>
  <c r="AF285" i="7"/>
  <c r="AM285" i="7"/>
  <c r="AQ285" i="7"/>
  <c r="AO267" i="3"/>
  <c r="AJ267" i="3"/>
  <c r="S268" i="3"/>
  <c r="U268" i="3" s="1"/>
  <c r="AN267" i="3"/>
  <c r="AM267" i="3"/>
  <c r="AP267" i="3" s="1"/>
  <c r="R268" i="3"/>
  <c r="T268" i="3" s="1"/>
  <c r="Y268" i="3" s="1"/>
  <c r="Z268" i="3" s="1"/>
  <c r="S286" i="7" l="1"/>
  <c r="AS285" i="7"/>
  <c r="AP285" i="7"/>
  <c r="AJ285" i="7"/>
  <c r="AK285" i="7" s="1"/>
  <c r="AL285" i="7" s="1"/>
  <c r="AR285" i="7"/>
  <c r="AK267" i="3"/>
  <c r="AL267" i="3" s="1"/>
  <c r="AA268" i="3"/>
  <c r="AC268" i="3" s="1"/>
  <c r="V268" i="3"/>
  <c r="X268" i="3" s="1"/>
  <c r="U286" i="7" l="1"/>
  <c r="T286" i="7"/>
  <c r="AD268" i="3"/>
  <c r="AE268" i="3"/>
  <c r="Y286" i="7" l="1"/>
  <c r="Z286" i="7" s="1"/>
  <c r="AA286" i="7"/>
  <c r="AC286" i="7" s="1"/>
  <c r="V286" i="7"/>
  <c r="X286" i="7" s="1"/>
  <c r="AG268" i="3"/>
  <c r="AF268" i="3"/>
  <c r="AI268" i="3"/>
  <c r="AH268" i="3"/>
  <c r="AE286" i="7" l="1"/>
  <c r="AD286" i="7"/>
  <c r="AH286" i="7" s="1"/>
  <c r="R287" i="7" s="1"/>
  <c r="AN268" i="3"/>
  <c r="AM268" i="3"/>
  <c r="AP268" i="3" s="1"/>
  <c r="R269" i="3"/>
  <c r="AJ268" i="3"/>
  <c r="AO268" i="3"/>
  <c r="S269" i="3"/>
  <c r="U269" i="3" s="1"/>
  <c r="AQ286" i="7" l="1"/>
  <c r="AG286" i="7"/>
  <c r="AI286" i="7" s="1"/>
  <c r="AF286" i="7"/>
  <c r="AK268" i="3"/>
  <c r="AL268" i="3" s="1"/>
  <c r="T269" i="3"/>
  <c r="V269" i="3" s="1"/>
  <c r="X269" i="3" s="1"/>
  <c r="S287" i="7" l="1"/>
  <c r="AR286" i="7"/>
  <c r="AJ286" i="7"/>
  <c r="AM286" i="7"/>
  <c r="Y269" i="3"/>
  <c r="Z269" i="3" s="1"/>
  <c r="AA269" i="3"/>
  <c r="AC269" i="3" s="1"/>
  <c r="U287" i="7" l="1"/>
  <c r="T287" i="7"/>
  <c r="AK286" i="7"/>
  <c r="AL286" i="7" s="1"/>
  <c r="AP286" i="7"/>
  <c r="AS286" i="7"/>
  <c r="AD269" i="3"/>
  <c r="AE269" i="3"/>
  <c r="Y287" i="7" l="1"/>
  <c r="Z287" i="7" s="1"/>
  <c r="AA287" i="7"/>
  <c r="AC287" i="7" s="1"/>
  <c r="V287" i="7"/>
  <c r="X287" i="7" s="1"/>
  <c r="AE287" i="7"/>
  <c r="AD287" i="7"/>
  <c r="AH287" i="7" s="1"/>
  <c r="R288" i="7" s="1"/>
  <c r="AG269" i="3"/>
  <c r="AI269" i="3" s="1"/>
  <c r="AF269" i="3"/>
  <c r="AH269" i="3"/>
  <c r="AQ287" i="7" l="1"/>
  <c r="AG287" i="7"/>
  <c r="AI287" i="7" s="1"/>
  <c r="AF287" i="7"/>
  <c r="AO269" i="3"/>
  <c r="AJ269" i="3"/>
  <c r="S270" i="3"/>
  <c r="U270" i="3" s="1"/>
  <c r="AN269" i="3"/>
  <c r="AM269" i="3"/>
  <c r="AP269" i="3" s="1"/>
  <c r="R270" i="3"/>
  <c r="S288" i="7" l="1"/>
  <c r="AR287" i="7"/>
  <c r="AJ287" i="7"/>
  <c r="AM287" i="7"/>
  <c r="T270" i="3"/>
  <c r="Y270" i="3" s="1"/>
  <c r="Z270" i="3" s="1"/>
  <c r="AA270" i="3"/>
  <c r="AC270" i="3" s="1"/>
  <c r="V270" i="3"/>
  <c r="X270" i="3" s="1"/>
  <c r="AK269" i="3"/>
  <c r="AL269" i="3" s="1"/>
  <c r="U288" i="7" l="1"/>
  <c r="T288" i="7"/>
  <c r="AS287" i="7"/>
  <c r="AP287" i="7"/>
  <c r="AK287" i="7"/>
  <c r="AL287" i="7" s="1"/>
  <c r="AD270" i="3"/>
  <c r="AE270" i="3"/>
  <c r="Y288" i="7" l="1"/>
  <c r="Z288" i="7" s="1"/>
  <c r="AA288" i="7"/>
  <c r="AC288" i="7" s="1"/>
  <c r="V288" i="7"/>
  <c r="X288" i="7" s="1"/>
  <c r="AE288" i="7"/>
  <c r="AD288" i="7"/>
  <c r="AH288" i="7" s="1"/>
  <c r="R289" i="7" s="1"/>
  <c r="AG270" i="3"/>
  <c r="AI270" i="3" s="1"/>
  <c r="AF270" i="3"/>
  <c r="AH270" i="3"/>
  <c r="AQ288" i="7" l="1"/>
  <c r="AG288" i="7"/>
  <c r="AI288" i="7" s="1"/>
  <c r="AF288" i="7"/>
  <c r="AM270" i="3"/>
  <c r="AP270" i="3" s="1"/>
  <c r="AN270" i="3"/>
  <c r="R271" i="3"/>
  <c r="AJ270" i="3"/>
  <c r="AK270" i="3" s="1"/>
  <c r="AL270" i="3" s="1"/>
  <c r="AO270" i="3"/>
  <c r="S271" i="3"/>
  <c r="U271" i="3" s="1"/>
  <c r="AM288" i="7" l="1"/>
  <c r="S289" i="7"/>
  <c r="AS288" i="7"/>
  <c r="AP288" i="7"/>
  <c r="AR288" i="7"/>
  <c r="AJ288" i="7"/>
  <c r="AK288" i="7" s="1"/>
  <c r="AL288" i="7" s="1"/>
  <c r="T271" i="3"/>
  <c r="V271" i="3"/>
  <c r="X271" i="3" s="1"/>
  <c r="U289" i="7" l="1"/>
  <c r="T289" i="7"/>
  <c r="Y271" i="3"/>
  <c r="Z271" i="3" s="1"/>
  <c r="AA271" i="3"/>
  <c r="AC271" i="3" s="1"/>
  <c r="Y289" i="7" l="1"/>
  <c r="Z289" i="7" s="1"/>
  <c r="AA289" i="7"/>
  <c r="AC289" i="7" s="1"/>
  <c r="V289" i="7"/>
  <c r="X289" i="7" s="1"/>
  <c r="AE289" i="7"/>
  <c r="AD289" i="7"/>
  <c r="AD271" i="3"/>
  <c r="AE271" i="3"/>
  <c r="AH289" i="7" l="1"/>
  <c r="R290" i="7" s="1"/>
  <c r="AG289" i="7"/>
  <c r="AI289" i="7" s="1"/>
  <c r="AF289" i="7"/>
  <c r="AG271" i="3"/>
  <c r="AF271" i="3"/>
  <c r="AH271" i="3"/>
  <c r="AI271" i="3"/>
  <c r="S290" i="7" l="1"/>
  <c r="U290" i="7" s="1"/>
  <c r="T290" i="7"/>
  <c r="Y290" i="7" s="1"/>
  <c r="Z290" i="7" s="1"/>
  <c r="AJ289" i="7"/>
  <c r="AR289" i="7"/>
  <c r="AV290" i="7"/>
  <c r="AQ289" i="7"/>
  <c r="AU290" i="7"/>
  <c r="AW290" i="7" s="1"/>
  <c r="AM289" i="7"/>
  <c r="AO271" i="3"/>
  <c r="AJ271" i="3"/>
  <c r="S272" i="3"/>
  <c r="U272" i="3" s="1"/>
  <c r="AN271" i="3"/>
  <c r="AM271" i="3"/>
  <c r="AP271" i="3" s="1"/>
  <c r="R272" i="3"/>
  <c r="T272" i="3" s="1"/>
  <c r="Y272" i="3" s="1"/>
  <c r="Z272" i="3" s="1"/>
  <c r="AA290" i="7" l="1"/>
  <c r="AC290" i="7" s="1"/>
  <c r="AD290" i="7" s="1"/>
  <c r="V290" i="7"/>
  <c r="X290" i="7" s="1"/>
  <c r="AZ290" i="7"/>
  <c r="AE290" i="7"/>
  <c r="AG290" i="7" s="1"/>
  <c r="AI290" i="7" s="1"/>
  <c r="AS289" i="7"/>
  <c r="AP289" i="7"/>
  <c r="AK289" i="7"/>
  <c r="AL289" i="7" s="1"/>
  <c r="AA272" i="3"/>
  <c r="AC272" i="3" s="1"/>
  <c r="AK271" i="3"/>
  <c r="AL271" i="3" s="1"/>
  <c r="V272" i="3"/>
  <c r="X272" i="3" s="1"/>
  <c r="S291" i="7" l="1"/>
  <c r="U291" i="7" s="1"/>
  <c r="AF290" i="7"/>
  <c r="AR290" i="7"/>
  <c r="AJ290" i="7"/>
  <c r="BB290" i="7"/>
  <c r="AH290" i="7"/>
  <c r="R291" i="7" s="1"/>
  <c r="T291" i="7" s="1"/>
  <c r="Y291" i="7" s="1"/>
  <c r="Z291" i="7" s="1"/>
  <c r="AD272" i="3"/>
  <c r="AE272" i="3"/>
  <c r="AA291" i="7" l="1"/>
  <c r="AC291" i="7" s="1"/>
  <c r="V291" i="7"/>
  <c r="X291" i="7" s="1"/>
  <c r="AM290" i="7"/>
  <c r="AQ290" i="7"/>
  <c r="AK290" i="7"/>
  <c r="AL290" i="7" s="1"/>
  <c r="AG272" i="3"/>
  <c r="AF272" i="3"/>
  <c r="AI272" i="3"/>
  <c r="AH272" i="3"/>
  <c r="AS290" i="7" l="1"/>
  <c r="AP290" i="7"/>
  <c r="AN272" i="3"/>
  <c r="AM272" i="3"/>
  <c r="AP272" i="3" s="1"/>
  <c r="R273" i="3"/>
  <c r="AJ272" i="3"/>
  <c r="AO272" i="3"/>
  <c r="S273" i="3"/>
  <c r="U273" i="3" s="1"/>
  <c r="AE291" i="7" l="1"/>
  <c r="AD291" i="7"/>
  <c r="AH291" i="7" s="1"/>
  <c r="R292" i="7" s="1"/>
  <c r="AK272" i="3"/>
  <c r="AL272" i="3" s="1"/>
  <c r="T273" i="3"/>
  <c r="AQ291" i="7" l="1"/>
  <c r="AG291" i="7"/>
  <c r="AI291" i="7" s="1"/>
  <c r="AF291" i="7"/>
  <c r="Y273" i="3"/>
  <c r="Z273" i="3" s="1"/>
  <c r="AA273" i="3"/>
  <c r="AC273" i="3" s="1"/>
  <c r="V273" i="3"/>
  <c r="X273" i="3" s="1"/>
  <c r="S292" i="7" l="1"/>
  <c r="AJ291" i="7"/>
  <c r="AR291" i="7"/>
  <c r="AM291" i="7"/>
  <c r="AD273" i="3"/>
  <c r="AE273" i="3"/>
  <c r="U292" i="7" l="1"/>
  <c r="T292" i="7"/>
  <c r="AS291" i="7"/>
  <c r="AP291" i="7"/>
  <c r="AK291" i="7"/>
  <c r="AL291" i="7" s="1"/>
  <c r="AG273" i="3"/>
  <c r="AF273" i="3"/>
  <c r="AH273" i="3"/>
  <c r="AI273" i="3"/>
  <c r="Y292" i="7" l="1"/>
  <c r="Z292" i="7" s="1"/>
  <c r="AA292" i="7"/>
  <c r="AC292" i="7" s="1"/>
  <c r="V292" i="7"/>
  <c r="X292" i="7" s="1"/>
  <c r="AE292" i="7"/>
  <c r="AD292" i="7"/>
  <c r="AH292" i="7" s="1"/>
  <c r="R293" i="7" s="1"/>
  <c r="AO273" i="3"/>
  <c r="AJ273" i="3"/>
  <c r="AS274" i="3"/>
  <c r="S274" i="3"/>
  <c r="U274" i="3" s="1"/>
  <c r="AN273" i="3"/>
  <c r="AM273" i="3"/>
  <c r="AP273" i="3" s="1"/>
  <c r="AR274" i="3"/>
  <c r="R274" i="3"/>
  <c r="AQ292" i="7" l="1"/>
  <c r="AG292" i="7"/>
  <c r="AI292" i="7" s="1"/>
  <c r="AF292" i="7"/>
  <c r="AW274" i="3"/>
  <c r="AT274" i="3"/>
  <c r="AK273" i="3"/>
  <c r="AL273" i="3" s="1"/>
  <c r="T274" i="3"/>
  <c r="S293" i="7" l="1"/>
  <c r="AJ292" i="7"/>
  <c r="AR292" i="7"/>
  <c r="AM292" i="7"/>
  <c r="AE274" i="3"/>
  <c r="AH274" i="3" s="1"/>
  <c r="Y274" i="3"/>
  <c r="Z274" i="3" s="1"/>
  <c r="AA274" i="3"/>
  <c r="AC274" i="3" s="1"/>
  <c r="AD274" i="3" s="1"/>
  <c r="V274" i="3"/>
  <c r="X274" i="3" s="1"/>
  <c r="AY274" i="3"/>
  <c r="U293" i="7" l="1"/>
  <c r="T293" i="7"/>
  <c r="AS292" i="7"/>
  <c r="AP292" i="7"/>
  <c r="AK292" i="7"/>
  <c r="AL292" i="7" s="1"/>
  <c r="AN274" i="3"/>
  <c r="R275" i="3"/>
  <c r="AG274" i="3"/>
  <c r="AI274" i="3" s="1"/>
  <c r="AF274" i="3"/>
  <c r="Y293" i="7" l="1"/>
  <c r="Z293" i="7" s="1"/>
  <c r="AA293" i="7"/>
  <c r="AC293" i="7" s="1"/>
  <c r="V293" i="7"/>
  <c r="X293" i="7" s="1"/>
  <c r="AE293" i="7"/>
  <c r="AD293" i="7"/>
  <c r="AH293" i="7" s="1"/>
  <c r="R294" i="7" s="1"/>
  <c r="AO274" i="3"/>
  <c r="AJ274" i="3"/>
  <c r="S275" i="3"/>
  <c r="U275" i="3" s="1"/>
  <c r="T275" i="3"/>
  <c r="Y275" i="3" s="1"/>
  <c r="Z275" i="3" s="1"/>
  <c r="AM274" i="3"/>
  <c r="AP274" i="3" s="1"/>
  <c r="AQ293" i="7" l="1"/>
  <c r="AG293" i="7"/>
  <c r="AI293" i="7" s="1"/>
  <c r="AF293" i="7"/>
  <c r="AA275" i="3"/>
  <c r="AC275" i="3" s="1"/>
  <c r="V275" i="3"/>
  <c r="X275" i="3" s="1"/>
  <c r="AK274" i="3"/>
  <c r="AL274" i="3" s="1"/>
  <c r="S294" i="7" l="1"/>
  <c r="AR293" i="7"/>
  <c r="AJ293" i="7"/>
  <c r="AM293" i="7"/>
  <c r="AD275" i="3"/>
  <c r="AE275" i="3"/>
  <c r="U294" i="7" l="1"/>
  <c r="T294" i="7"/>
  <c r="AS293" i="7"/>
  <c r="AP293" i="7"/>
  <c r="AK293" i="7"/>
  <c r="AL293" i="7" s="1"/>
  <c r="AG275" i="3"/>
  <c r="AF275" i="3"/>
  <c r="AI275" i="3"/>
  <c r="AH275" i="3"/>
  <c r="Y294" i="7" l="1"/>
  <c r="Z294" i="7" s="1"/>
  <c r="AA294" i="7"/>
  <c r="AC294" i="7" s="1"/>
  <c r="V294" i="7"/>
  <c r="X294" i="7" s="1"/>
  <c r="AD294" i="7"/>
  <c r="AE294" i="7"/>
  <c r="AN275" i="3"/>
  <c r="AM275" i="3"/>
  <c r="AP275" i="3" s="1"/>
  <c r="R276" i="3"/>
  <c r="AJ275" i="3"/>
  <c r="AK275" i="3" s="1"/>
  <c r="AL275" i="3" s="1"/>
  <c r="AO275" i="3"/>
  <c r="S276" i="3"/>
  <c r="U276" i="3" s="1"/>
  <c r="AG294" i="7" l="1"/>
  <c r="AI294" i="7" s="1"/>
  <c r="AF294" i="7"/>
  <c r="AH294" i="7"/>
  <c r="R295" i="7" s="1"/>
  <c r="T276" i="3"/>
  <c r="S295" i="7" l="1"/>
  <c r="U295" i="7" s="1"/>
  <c r="AM294" i="7"/>
  <c r="AQ294" i="7"/>
  <c r="AJ294" i="7"/>
  <c r="AK294" i="7" s="1"/>
  <c r="AL294" i="7" s="1"/>
  <c r="AR294" i="7"/>
  <c r="Y276" i="3"/>
  <c r="Z276" i="3" s="1"/>
  <c r="AA276" i="3"/>
  <c r="AC276" i="3" s="1"/>
  <c r="V276" i="3"/>
  <c r="X276" i="3" s="1"/>
  <c r="T295" i="7" l="1"/>
  <c r="AS294" i="7"/>
  <c r="AP294" i="7"/>
  <c r="AD276" i="3"/>
  <c r="AE276" i="3"/>
  <c r="Y295" i="7" l="1"/>
  <c r="Z295" i="7" s="1"/>
  <c r="AA295" i="7"/>
  <c r="AC295" i="7" s="1"/>
  <c r="V295" i="7"/>
  <c r="X295" i="7" s="1"/>
  <c r="AG276" i="3"/>
  <c r="AF276" i="3"/>
  <c r="AH276" i="3"/>
  <c r="AI276" i="3"/>
  <c r="AE295" i="7" l="1"/>
  <c r="AD295" i="7"/>
  <c r="AH295" i="7" s="1"/>
  <c r="R296" i="7" s="1"/>
  <c r="AO276" i="3"/>
  <c r="AJ276" i="3"/>
  <c r="S277" i="3"/>
  <c r="U277" i="3" s="1"/>
  <c r="AN276" i="3"/>
  <c r="AM276" i="3"/>
  <c r="AP276" i="3" s="1"/>
  <c r="R277" i="3"/>
  <c r="T277" i="3" s="1"/>
  <c r="Y277" i="3" s="1"/>
  <c r="Z277" i="3" s="1"/>
  <c r="AQ295" i="7" l="1"/>
  <c r="AG295" i="7"/>
  <c r="AI295" i="7" s="1"/>
  <c r="AF295" i="7"/>
  <c r="AA277" i="3"/>
  <c r="AC277" i="3" s="1"/>
  <c r="V277" i="3"/>
  <c r="X277" i="3" s="1"/>
  <c r="AK276" i="3"/>
  <c r="AL276" i="3" s="1"/>
  <c r="S296" i="7" l="1"/>
  <c r="AR295" i="7"/>
  <c r="AJ295" i="7"/>
  <c r="AM295" i="7"/>
  <c r="AD277" i="3"/>
  <c r="AE277" i="3"/>
  <c r="U296" i="7" l="1"/>
  <c r="T296" i="7"/>
  <c r="AP295" i="7"/>
  <c r="AS295" i="7"/>
  <c r="AK295" i="7"/>
  <c r="AL295" i="7" s="1"/>
  <c r="AG277" i="3"/>
  <c r="AI277" i="3" s="1"/>
  <c r="AF277" i="3"/>
  <c r="AH277" i="3"/>
  <c r="Y296" i="7" l="1"/>
  <c r="Z296" i="7" s="1"/>
  <c r="AA296" i="7"/>
  <c r="AC296" i="7" s="1"/>
  <c r="V296" i="7"/>
  <c r="X296" i="7" s="1"/>
  <c r="AE296" i="7"/>
  <c r="AD296" i="7"/>
  <c r="AJ277" i="3"/>
  <c r="AO277" i="3"/>
  <c r="S278" i="3"/>
  <c r="U278" i="3" s="1"/>
  <c r="AN277" i="3"/>
  <c r="AM277" i="3"/>
  <c r="AP277" i="3" s="1"/>
  <c r="R278" i="3"/>
  <c r="T278" i="3" s="1"/>
  <c r="Y278" i="3" s="1"/>
  <c r="Z278" i="3" s="1"/>
  <c r="AH296" i="7" l="1"/>
  <c r="R297" i="7" s="1"/>
  <c r="AG296" i="7"/>
  <c r="AI296" i="7" s="1"/>
  <c r="AF296" i="7"/>
  <c r="AA278" i="3"/>
  <c r="AC278" i="3" s="1"/>
  <c r="V278" i="3"/>
  <c r="X278" i="3" s="1"/>
  <c r="AK277" i="3"/>
  <c r="AL277" i="3" s="1"/>
  <c r="S297" i="7" l="1"/>
  <c r="U297" i="7" s="1"/>
  <c r="T297" i="7"/>
  <c r="Y297" i="7" s="1"/>
  <c r="Z297" i="7" s="1"/>
  <c r="AR296" i="7"/>
  <c r="AJ296" i="7"/>
  <c r="AM296" i="7"/>
  <c r="AQ296" i="7"/>
  <c r="AD278" i="3"/>
  <c r="AE278" i="3"/>
  <c r="AA297" i="7" l="1"/>
  <c r="AC297" i="7" s="1"/>
  <c r="V297" i="7"/>
  <c r="X297" i="7" s="1"/>
  <c r="AP296" i="7"/>
  <c r="AS296" i="7"/>
  <c r="AK296" i="7"/>
  <c r="AL296" i="7" s="1"/>
  <c r="AG278" i="3"/>
  <c r="AF278" i="3"/>
  <c r="AH278" i="3"/>
  <c r="AI278" i="3"/>
  <c r="AE297" i="7" l="1"/>
  <c r="AD297" i="7"/>
  <c r="AH297" i="7" s="1"/>
  <c r="R298" i="7" s="1"/>
  <c r="AN278" i="3"/>
  <c r="AM278" i="3"/>
  <c r="AP278" i="3" s="1"/>
  <c r="R279" i="3"/>
  <c r="AO278" i="3"/>
  <c r="AJ278" i="3"/>
  <c r="S279" i="3"/>
  <c r="U279" i="3" s="1"/>
  <c r="AQ297" i="7" l="1"/>
  <c r="AG297" i="7"/>
  <c r="AI297" i="7" s="1"/>
  <c r="AF297" i="7"/>
  <c r="AK278" i="3"/>
  <c r="AL278" i="3" s="1"/>
  <c r="T279" i="3"/>
  <c r="S298" i="7" l="1"/>
  <c r="AJ297" i="7"/>
  <c r="AR297" i="7"/>
  <c r="AM297" i="7"/>
  <c r="Y279" i="3"/>
  <c r="Z279" i="3" s="1"/>
  <c r="AA279" i="3"/>
  <c r="AC279" i="3" s="1"/>
  <c r="V279" i="3"/>
  <c r="X279" i="3" s="1"/>
  <c r="U298" i="7" l="1"/>
  <c r="T298" i="7"/>
  <c r="AS297" i="7"/>
  <c r="AP297" i="7"/>
  <c r="AK297" i="7"/>
  <c r="AL297" i="7" s="1"/>
  <c r="AD279" i="3"/>
  <c r="AE279" i="3"/>
  <c r="Y298" i="7" l="1"/>
  <c r="Z298" i="7" s="1"/>
  <c r="AA298" i="7"/>
  <c r="AC298" i="7" s="1"/>
  <c r="V298" i="7"/>
  <c r="X298" i="7" s="1"/>
  <c r="AD298" i="7"/>
  <c r="AE298" i="7"/>
  <c r="AG279" i="3"/>
  <c r="AI279" i="3" s="1"/>
  <c r="AF279" i="3"/>
  <c r="AH279" i="3"/>
  <c r="AG298" i="7" l="1"/>
  <c r="AI298" i="7" s="1"/>
  <c r="AF298" i="7"/>
  <c r="AH298" i="7"/>
  <c r="R299" i="7" s="1"/>
  <c r="AM279" i="3"/>
  <c r="AP279" i="3" s="1"/>
  <c r="AN279" i="3"/>
  <c r="R280" i="3"/>
  <c r="AJ279" i="3"/>
  <c r="AK279" i="3" s="1"/>
  <c r="AL279" i="3" s="1"/>
  <c r="AO279" i="3"/>
  <c r="S280" i="3"/>
  <c r="U280" i="3" s="1"/>
  <c r="S299" i="7" l="1"/>
  <c r="U299" i="7" s="1"/>
  <c r="AQ298" i="7"/>
  <c r="AM298" i="7"/>
  <c r="AR298" i="7"/>
  <c r="AJ298" i="7"/>
  <c r="AK298" i="7" s="1"/>
  <c r="AL298" i="7" s="1"/>
  <c r="T280" i="3"/>
  <c r="Y280" i="3" s="1"/>
  <c r="Z280" i="3" s="1"/>
  <c r="AA280" i="3"/>
  <c r="AC280" i="3" s="1"/>
  <c r="V280" i="3"/>
  <c r="X280" i="3" s="1"/>
  <c r="T299" i="7" l="1"/>
  <c r="AS298" i="7"/>
  <c r="AP298" i="7"/>
  <c r="AD280" i="3"/>
  <c r="AE280" i="3"/>
  <c r="Y299" i="7" l="1"/>
  <c r="Z299" i="7" s="1"/>
  <c r="AA299" i="7"/>
  <c r="AC299" i="7" s="1"/>
  <c r="V299" i="7"/>
  <c r="X299" i="7" s="1"/>
  <c r="AG280" i="3"/>
  <c r="AI280" i="3" s="1"/>
  <c r="AF280" i="3"/>
  <c r="AH280" i="3"/>
  <c r="AD299" i="7" l="1"/>
  <c r="AE299" i="7"/>
  <c r="AO280" i="3"/>
  <c r="AJ280" i="3"/>
  <c r="S281" i="3"/>
  <c r="U281" i="3" s="1"/>
  <c r="AN280" i="3"/>
  <c r="AM280" i="3"/>
  <c r="AP280" i="3" s="1"/>
  <c r="R281" i="3"/>
  <c r="AG299" i="7" l="1"/>
  <c r="AI299" i="7" s="1"/>
  <c r="AF299" i="7"/>
  <c r="AH299" i="7"/>
  <c r="R300" i="7" s="1"/>
  <c r="T281" i="3"/>
  <c r="Y281" i="3" s="1"/>
  <c r="Z281" i="3" s="1"/>
  <c r="AA281" i="3"/>
  <c r="AC281" i="3" s="1"/>
  <c r="AK280" i="3"/>
  <c r="AL280" i="3" s="1"/>
  <c r="V281" i="3"/>
  <c r="X281" i="3" s="1"/>
  <c r="S300" i="7" l="1"/>
  <c r="U300" i="7" s="1"/>
  <c r="AU300" i="7"/>
  <c r="AM299" i="7"/>
  <c r="AQ299" i="7"/>
  <c r="AR299" i="7"/>
  <c r="AV300" i="7"/>
  <c r="AJ299" i="7"/>
  <c r="AD281" i="3"/>
  <c r="AE281" i="3"/>
  <c r="AK299" i="7" l="1"/>
  <c r="AL299" i="7" s="1"/>
  <c r="T300" i="7"/>
  <c r="AX300" i="7"/>
  <c r="AZ300" i="7" s="1"/>
  <c r="BA300" i="7"/>
  <c r="AS299" i="7"/>
  <c r="AP299" i="7"/>
  <c r="AW300" i="7"/>
  <c r="AG281" i="3"/>
  <c r="AI281" i="3" s="1"/>
  <c r="AF281" i="3"/>
  <c r="AH281" i="3"/>
  <c r="Y300" i="7" l="1"/>
  <c r="Z300" i="7" s="1"/>
  <c r="AA300" i="7"/>
  <c r="AC300" i="7" s="1"/>
  <c r="AD300" i="7" s="1"/>
  <c r="V300" i="7"/>
  <c r="X300" i="7" s="1"/>
  <c r="AE300" i="7"/>
  <c r="AH300" i="7"/>
  <c r="R301" i="7" s="1"/>
  <c r="BB300" i="7"/>
  <c r="AN281" i="3"/>
  <c r="AM281" i="3"/>
  <c r="AP281" i="3" s="1"/>
  <c r="R282" i="3"/>
  <c r="AJ281" i="3"/>
  <c r="AO281" i="3"/>
  <c r="S282" i="3"/>
  <c r="U282" i="3" s="1"/>
  <c r="AQ300" i="7" l="1"/>
  <c r="AU301" i="7"/>
  <c r="AG300" i="7"/>
  <c r="AI300" i="7" s="1"/>
  <c r="AF300" i="7"/>
  <c r="AK281" i="3"/>
  <c r="AL281" i="3" s="1"/>
  <c r="T282" i="3"/>
  <c r="S301" i="7" l="1"/>
  <c r="AR300" i="7"/>
  <c r="AJ300" i="7"/>
  <c r="AV301" i="7"/>
  <c r="AZ301" i="7" s="1"/>
  <c r="AM300" i="7"/>
  <c r="AW301" i="7"/>
  <c r="Y282" i="3"/>
  <c r="Z282" i="3" s="1"/>
  <c r="AA282" i="3"/>
  <c r="AC282" i="3" s="1"/>
  <c r="V282" i="3"/>
  <c r="X282" i="3" s="1"/>
  <c r="U301" i="7" l="1"/>
  <c r="T301" i="7"/>
  <c r="AP300" i="7"/>
  <c r="AS300" i="7"/>
  <c r="BB301" i="7"/>
  <c r="AK300" i="7"/>
  <c r="AL300" i="7" s="1"/>
  <c r="AD282" i="3"/>
  <c r="AE282" i="3"/>
  <c r="Y301" i="7" l="1"/>
  <c r="Z301" i="7" s="1"/>
  <c r="AA301" i="7"/>
  <c r="AC301" i="7" s="1"/>
  <c r="AD301" i="7" s="1"/>
  <c r="V301" i="7"/>
  <c r="X301" i="7" s="1"/>
  <c r="AE301" i="7"/>
  <c r="AG282" i="3"/>
  <c r="AF282" i="3"/>
  <c r="AH282" i="3"/>
  <c r="AI282" i="3"/>
  <c r="AG301" i="7" l="1"/>
  <c r="AI301" i="7" s="1"/>
  <c r="AH301" i="7"/>
  <c r="R302" i="7" s="1"/>
  <c r="AF301" i="7"/>
  <c r="AO282" i="3"/>
  <c r="AJ282" i="3"/>
  <c r="S283" i="3"/>
  <c r="U283" i="3" s="1"/>
  <c r="AN282" i="3"/>
  <c r="AM282" i="3"/>
  <c r="AP282" i="3" s="1"/>
  <c r="R283" i="3"/>
  <c r="T283" i="3" s="1"/>
  <c r="Y283" i="3" s="1"/>
  <c r="Z283" i="3" s="1"/>
  <c r="S302" i="7" l="1"/>
  <c r="U302" i="7" s="1"/>
  <c r="AQ301" i="7"/>
  <c r="AM301" i="7"/>
  <c r="AR301" i="7"/>
  <c r="AJ301" i="7"/>
  <c r="AK301" i="7" s="1"/>
  <c r="AL301" i="7" s="1"/>
  <c r="V283" i="3"/>
  <c r="X283" i="3" s="1"/>
  <c r="AA283" i="3"/>
  <c r="AC283" i="3" s="1"/>
  <c r="AK282" i="3"/>
  <c r="AL282" i="3" s="1"/>
  <c r="T302" i="7" l="1"/>
  <c r="AS301" i="7"/>
  <c r="AP301" i="7"/>
  <c r="AD283" i="3"/>
  <c r="AE283" i="3"/>
  <c r="Y302" i="7" l="1"/>
  <c r="Z302" i="7" s="1"/>
  <c r="AA302" i="7"/>
  <c r="AC302" i="7" s="1"/>
  <c r="V302" i="7"/>
  <c r="X302" i="7" s="1"/>
  <c r="AG283" i="3"/>
  <c r="AF283" i="3"/>
  <c r="AI283" i="3"/>
  <c r="AH283" i="3"/>
  <c r="AD302" i="7" l="1"/>
  <c r="AE302" i="7"/>
  <c r="AN283" i="3"/>
  <c r="AM283" i="3"/>
  <c r="AP283" i="3" s="1"/>
  <c r="AR284" i="3"/>
  <c r="R284" i="3"/>
  <c r="AJ283" i="3"/>
  <c r="AK283" i="3" s="1"/>
  <c r="AL283" i="3" s="1"/>
  <c r="AO283" i="3"/>
  <c r="AS284" i="3"/>
  <c r="S284" i="3"/>
  <c r="U284" i="3" s="1"/>
  <c r="AG302" i="7" l="1"/>
  <c r="AI302" i="7" s="1"/>
  <c r="AF302" i="7"/>
  <c r="AH302" i="7"/>
  <c r="R303" i="7" s="1"/>
  <c r="AU284" i="3"/>
  <c r="AX284" i="3"/>
  <c r="AT284" i="3"/>
  <c r="AW284" i="3"/>
  <c r="T284" i="3"/>
  <c r="S303" i="7" l="1"/>
  <c r="U303" i="7" s="1"/>
  <c r="AQ302" i="7"/>
  <c r="AM302" i="7"/>
  <c r="AJ302" i="7"/>
  <c r="AK302" i="7" s="1"/>
  <c r="AL302" i="7" s="1"/>
  <c r="AR302" i="7"/>
  <c r="Y284" i="3"/>
  <c r="Z284" i="3" s="1"/>
  <c r="AE284" i="3"/>
  <c r="AH284" i="3" s="1"/>
  <c r="AA284" i="3"/>
  <c r="AC284" i="3" s="1"/>
  <c r="AD284" i="3" s="1"/>
  <c r="AY284" i="3"/>
  <c r="V284" i="3"/>
  <c r="X284" i="3" s="1"/>
  <c r="T303" i="7" l="1"/>
  <c r="AS302" i="7"/>
  <c r="AP302" i="7"/>
  <c r="R285" i="3"/>
  <c r="AN284" i="3"/>
  <c r="AG284" i="3"/>
  <c r="AI284" i="3" s="1"/>
  <c r="AF284" i="3"/>
  <c r="Y303" i="7" l="1"/>
  <c r="Z303" i="7" s="1"/>
  <c r="AA303" i="7"/>
  <c r="AC303" i="7" s="1"/>
  <c r="V303" i="7"/>
  <c r="X303" i="7" s="1"/>
  <c r="AO284" i="3"/>
  <c r="AJ284" i="3"/>
  <c r="S285" i="3"/>
  <c r="U285" i="3" s="1"/>
  <c r="AM284" i="3"/>
  <c r="AP284" i="3" s="1"/>
  <c r="T285" i="3"/>
  <c r="Y285" i="3" s="1"/>
  <c r="Z285" i="3" s="1"/>
  <c r="AE303" i="7" l="1"/>
  <c r="AD303" i="7"/>
  <c r="AH303" i="7" s="1"/>
  <c r="R304" i="7" s="1"/>
  <c r="AK284" i="3"/>
  <c r="AL284" i="3" s="1"/>
  <c r="AA285" i="3"/>
  <c r="AC285" i="3" s="1"/>
  <c r="V285" i="3"/>
  <c r="X285" i="3" s="1"/>
  <c r="AQ303" i="7" l="1"/>
  <c r="AG303" i="7"/>
  <c r="AI303" i="7" s="1"/>
  <c r="AF303" i="7"/>
  <c r="AD285" i="3"/>
  <c r="AE285" i="3"/>
  <c r="S304" i="7" l="1"/>
  <c r="AR303" i="7"/>
  <c r="AJ303" i="7"/>
  <c r="AM303" i="7"/>
  <c r="AG285" i="3"/>
  <c r="AF285" i="3"/>
  <c r="AH285" i="3"/>
  <c r="AI285" i="3"/>
  <c r="U304" i="7" l="1"/>
  <c r="T304" i="7"/>
  <c r="AP303" i="7"/>
  <c r="AS303" i="7"/>
  <c r="AK303" i="7"/>
  <c r="AL303" i="7" s="1"/>
  <c r="AO285" i="3"/>
  <c r="AJ285" i="3"/>
  <c r="S286" i="3"/>
  <c r="U286" i="3" s="1"/>
  <c r="AN285" i="3"/>
  <c r="AM285" i="3"/>
  <c r="AP285" i="3" s="1"/>
  <c r="R286" i="3"/>
  <c r="T286" i="3" s="1"/>
  <c r="Y286" i="3" s="1"/>
  <c r="Z286" i="3" s="1"/>
  <c r="Y304" i="7" l="1"/>
  <c r="Z304" i="7" s="1"/>
  <c r="AA304" i="7"/>
  <c r="AC304" i="7" s="1"/>
  <c r="V304" i="7"/>
  <c r="X304" i="7" s="1"/>
  <c r="AE304" i="7"/>
  <c r="AD304" i="7"/>
  <c r="AH304" i="7" s="1"/>
  <c r="R305" i="7" s="1"/>
  <c r="AA286" i="3"/>
  <c r="AC286" i="3" s="1"/>
  <c r="V286" i="3"/>
  <c r="X286" i="3" s="1"/>
  <c r="AK285" i="3"/>
  <c r="AL285" i="3" s="1"/>
  <c r="AQ304" i="7" l="1"/>
  <c r="AG304" i="7"/>
  <c r="AI304" i="7" s="1"/>
  <c r="AF304" i="7"/>
  <c r="AD286" i="3"/>
  <c r="AE286" i="3"/>
  <c r="S305" i="7" l="1"/>
  <c r="AJ304" i="7"/>
  <c r="AR304" i="7"/>
  <c r="AM304" i="7"/>
  <c r="AG286" i="3"/>
  <c r="AF286" i="3"/>
  <c r="AI286" i="3"/>
  <c r="AH286" i="3"/>
  <c r="U305" i="7" l="1"/>
  <c r="T305" i="7"/>
  <c r="AS304" i="7"/>
  <c r="AP304" i="7"/>
  <c r="AK304" i="7"/>
  <c r="AL304" i="7" s="1"/>
  <c r="AN286" i="3"/>
  <c r="AM286" i="3"/>
  <c r="AP286" i="3" s="1"/>
  <c r="R287" i="3"/>
  <c r="AJ286" i="3"/>
  <c r="AK286" i="3" s="1"/>
  <c r="AL286" i="3" s="1"/>
  <c r="AO286" i="3"/>
  <c r="S287" i="3"/>
  <c r="U287" i="3" s="1"/>
  <c r="Y305" i="7" l="1"/>
  <c r="Z305" i="7" s="1"/>
  <c r="AA305" i="7"/>
  <c r="AC305" i="7" s="1"/>
  <c r="V305" i="7"/>
  <c r="X305" i="7" s="1"/>
  <c r="AE305" i="7"/>
  <c r="AD305" i="7"/>
  <c r="AH305" i="7" s="1"/>
  <c r="R306" i="7" s="1"/>
  <c r="T287" i="3"/>
  <c r="AQ305" i="7" l="1"/>
  <c r="AG305" i="7"/>
  <c r="AI305" i="7" s="1"/>
  <c r="AF305" i="7"/>
  <c r="Y287" i="3"/>
  <c r="Z287" i="3" s="1"/>
  <c r="AA287" i="3"/>
  <c r="AC287" i="3" s="1"/>
  <c r="V287" i="3"/>
  <c r="X287" i="3" s="1"/>
  <c r="S306" i="7" l="1"/>
  <c r="AJ305" i="7"/>
  <c r="AR305" i="7"/>
  <c r="AM305" i="7"/>
  <c r="AD287" i="3"/>
  <c r="AE287" i="3"/>
  <c r="U306" i="7" l="1"/>
  <c r="T306" i="7"/>
  <c r="AP305" i="7"/>
  <c r="AS305" i="7"/>
  <c r="AK305" i="7"/>
  <c r="AL305" i="7" s="1"/>
  <c r="AG287" i="3"/>
  <c r="AF287" i="3"/>
  <c r="AH287" i="3"/>
  <c r="AI287" i="3"/>
  <c r="Y306" i="7" l="1"/>
  <c r="Z306" i="7" s="1"/>
  <c r="AA306" i="7"/>
  <c r="AC306" i="7" s="1"/>
  <c r="V306" i="7"/>
  <c r="X306" i="7" s="1"/>
  <c r="AE306" i="7"/>
  <c r="AD306" i="7"/>
  <c r="AH306" i="7" s="1"/>
  <c r="R307" i="7" s="1"/>
  <c r="AO287" i="3"/>
  <c r="AJ287" i="3"/>
  <c r="S288" i="3"/>
  <c r="U288" i="3" s="1"/>
  <c r="AN287" i="3"/>
  <c r="AM287" i="3"/>
  <c r="AP287" i="3" s="1"/>
  <c r="R288" i="3"/>
  <c r="AQ306" i="7" l="1"/>
  <c r="AG306" i="7"/>
  <c r="AI306" i="7" s="1"/>
  <c r="AF306" i="7"/>
  <c r="T288" i="3"/>
  <c r="Y288" i="3" s="1"/>
  <c r="Z288" i="3" s="1"/>
  <c r="AA288" i="3"/>
  <c r="AC288" i="3" s="1"/>
  <c r="V288" i="3"/>
  <c r="X288" i="3" s="1"/>
  <c r="AK287" i="3"/>
  <c r="AL287" i="3" s="1"/>
  <c r="S307" i="7" l="1"/>
  <c r="AM306" i="7"/>
  <c r="AR306" i="7"/>
  <c r="AJ306" i="7"/>
  <c r="AK306" i="7" s="1"/>
  <c r="AL306" i="7" s="1"/>
  <c r="AD288" i="3"/>
  <c r="AE288" i="3"/>
  <c r="U307" i="7" l="1"/>
  <c r="T307" i="7"/>
  <c r="AP306" i="7"/>
  <c r="AS306" i="7"/>
  <c r="AG288" i="3"/>
  <c r="AF288" i="3"/>
  <c r="AI288" i="3"/>
  <c r="AH288" i="3"/>
  <c r="Y307" i="7" l="1"/>
  <c r="Z307" i="7" s="1"/>
  <c r="AA307" i="7"/>
  <c r="AC307" i="7" s="1"/>
  <c r="V307" i="7"/>
  <c r="X307" i="7" s="1"/>
  <c r="AE307" i="7"/>
  <c r="AD307" i="7"/>
  <c r="AH307" i="7" s="1"/>
  <c r="R308" i="7" s="1"/>
  <c r="AM288" i="3"/>
  <c r="AP288" i="3" s="1"/>
  <c r="AN288" i="3"/>
  <c r="R289" i="3"/>
  <c r="AJ288" i="3"/>
  <c r="AK288" i="3" s="1"/>
  <c r="AL288" i="3" s="1"/>
  <c r="AO288" i="3"/>
  <c r="S289" i="3"/>
  <c r="U289" i="3" s="1"/>
  <c r="AQ307" i="7" l="1"/>
  <c r="AG307" i="7"/>
  <c r="AI307" i="7" s="1"/>
  <c r="AF307" i="7"/>
  <c r="T289" i="3"/>
  <c r="S308" i="7" l="1"/>
  <c r="AM307" i="7"/>
  <c r="AJ307" i="7"/>
  <c r="AK307" i="7" s="1"/>
  <c r="AL307" i="7" s="1"/>
  <c r="AR307" i="7"/>
  <c r="Y289" i="3"/>
  <c r="Z289" i="3" s="1"/>
  <c r="AA289" i="3"/>
  <c r="AC289" i="3" s="1"/>
  <c r="V289" i="3"/>
  <c r="X289" i="3" s="1"/>
  <c r="U308" i="7" l="1"/>
  <c r="T308" i="7"/>
  <c r="AP307" i="7"/>
  <c r="AS307" i="7"/>
  <c r="AD289" i="3"/>
  <c r="AE289" i="3"/>
  <c r="Y308" i="7" l="1"/>
  <c r="Z308" i="7" s="1"/>
  <c r="AA308" i="7"/>
  <c r="AC308" i="7" s="1"/>
  <c r="V308" i="7"/>
  <c r="X308" i="7" s="1"/>
  <c r="AE308" i="7"/>
  <c r="AD308" i="7"/>
  <c r="AH308" i="7" s="1"/>
  <c r="R309" i="7" s="1"/>
  <c r="AG289" i="3"/>
  <c r="AF289" i="3"/>
  <c r="AH289" i="3"/>
  <c r="AI289" i="3"/>
  <c r="AQ308" i="7" l="1"/>
  <c r="AG308" i="7"/>
  <c r="AI308" i="7" s="1"/>
  <c r="AF308" i="7"/>
  <c r="AO289" i="3"/>
  <c r="AJ289" i="3"/>
  <c r="AS290" i="3"/>
  <c r="S290" i="3"/>
  <c r="U290" i="3" s="1"/>
  <c r="AN289" i="3"/>
  <c r="AM289" i="3"/>
  <c r="AP289" i="3" s="1"/>
  <c r="AR290" i="3"/>
  <c r="AT290" i="3" s="1"/>
  <c r="R290" i="3"/>
  <c r="S309" i="7" l="1"/>
  <c r="AM308" i="7"/>
  <c r="AJ308" i="7"/>
  <c r="AK308" i="7" s="1"/>
  <c r="AL308" i="7" s="1"/>
  <c r="AR308" i="7"/>
  <c r="AW290" i="3"/>
  <c r="AK289" i="3"/>
  <c r="AL289" i="3" s="1"/>
  <c r="T290" i="3"/>
  <c r="U309" i="7" l="1"/>
  <c r="T309" i="7"/>
  <c r="AS308" i="7"/>
  <c r="AP308" i="7"/>
  <c r="Y290" i="3"/>
  <c r="Z290" i="3" s="1"/>
  <c r="AE290" i="3"/>
  <c r="AH290" i="3" s="1"/>
  <c r="AA290" i="3"/>
  <c r="AC290" i="3" s="1"/>
  <c r="AD290" i="3" s="1"/>
  <c r="AY290" i="3"/>
  <c r="V290" i="3"/>
  <c r="X290" i="3" s="1"/>
  <c r="Y309" i="7" l="1"/>
  <c r="Z309" i="7" s="1"/>
  <c r="AA309" i="7"/>
  <c r="AC309" i="7" s="1"/>
  <c r="V309" i="7"/>
  <c r="X309" i="7" s="1"/>
  <c r="AD309" i="7"/>
  <c r="AE309" i="7"/>
  <c r="R291" i="3"/>
  <c r="AN290" i="3"/>
  <c r="AG290" i="3"/>
  <c r="AI290" i="3" s="1"/>
  <c r="AF290" i="3"/>
  <c r="AH309" i="7" l="1"/>
  <c r="AG309" i="7"/>
  <c r="AI309" i="7" s="1"/>
  <c r="AF309" i="7"/>
  <c r="AJ290" i="3"/>
  <c r="AO290" i="3"/>
  <c r="S291" i="3"/>
  <c r="U291" i="3" s="1"/>
  <c r="AM290" i="3"/>
  <c r="AP290" i="3" s="1"/>
  <c r="S310" i="7" l="1"/>
  <c r="U310" i="7" s="1"/>
  <c r="AM309" i="7"/>
  <c r="R310" i="7"/>
  <c r="T310" i="7" s="1"/>
  <c r="Y310" i="7" s="1"/>
  <c r="Z310" i="7" s="1"/>
  <c r="AQ309" i="7"/>
  <c r="AS309" i="7"/>
  <c r="AP309" i="7"/>
  <c r="AR309" i="7"/>
  <c r="AJ309" i="7"/>
  <c r="T291" i="3"/>
  <c r="Y291" i="3" s="1"/>
  <c r="Z291" i="3" s="1"/>
  <c r="AA291" i="3"/>
  <c r="AC291" i="3" s="1"/>
  <c r="V291" i="3"/>
  <c r="X291" i="3" s="1"/>
  <c r="AK290" i="3"/>
  <c r="AL290" i="3" s="1"/>
  <c r="AA310" i="7" l="1"/>
  <c r="AC310" i="7" s="1"/>
  <c r="AK309" i="7"/>
  <c r="AL309" i="7" s="1"/>
  <c r="V310" i="7"/>
  <c r="X310" i="7" s="1"/>
  <c r="AD291" i="3"/>
  <c r="AE291" i="3"/>
  <c r="AG291" i="3" l="1"/>
  <c r="AI291" i="3" s="1"/>
  <c r="AF291" i="3"/>
  <c r="AH291" i="3"/>
  <c r="AE310" i="7" l="1"/>
  <c r="AD310" i="7"/>
  <c r="AH310" i="7" s="1"/>
  <c r="R311" i="7" s="1"/>
  <c r="AN291" i="3"/>
  <c r="AM291" i="3"/>
  <c r="AP291" i="3" s="1"/>
  <c r="R292" i="3"/>
  <c r="AJ291" i="3"/>
  <c r="AO291" i="3"/>
  <c r="S292" i="3"/>
  <c r="U292" i="3" s="1"/>
  <c r="AQ310" i="7" l="1"/>
  <c r="AG310" i="7"/>
  <c r="AI310" i="7" s="1"/>
  <c r="AF310" i="7"/>
  <c r="AK291" i="3"/>
  <c r="AL291" i="3" s="1"/>
  <c r="T292" i="3"/>
  <c r="S311" i="7" l="1"/>
  <c r="AJ310" i="7"/>
  <c r="AR310" i="7"/>
  <c r="AM310" i="7"/>
  <c r="Y292" i="3"/>
  <c r="Z292" i="3" s="1"/>
  <c r="AA292" i="3"/>
  <c r="AC292" i="3" s="1"/>
  <c r="V292" i="3"/>
  <c r="X292" i="3" s="1"/>
  <c r="U311" i="7" l="1"/>
  <c r="T311" i="7"/>
  <c r="AS310" i="7"/>
  <c r="AP310" i="7"/>
  <c r="AK310" i="7"/>
  <c r="AL310" i="7" s="1"/>
  <c r="AD292" i="3"/>
  <c r="AE292" i="3"/>
  <c r="Y311" i="7" l="1"/>
  <c r="Z311" i="7" s="1"/>
  <c r="AA311" i="7"/>
  <c r="AC311" i="7" s="1"/>
  <c r="V311" i="7"/>
  <c r="X311" i="7" s="1"/>
  <c r="AE311" i="7"/>
  <c r="AD311" i="7"/>
  <c r="AH311" i="7" s="1"/>
  <c r="R312" i="7" s="1"/>
  <c r="AG292" i="3"/>
  <c r="AF292" i="3"/>
  <c r="AH292" i="3"/>
  <c r="AI292" i="3"/>
  <c r="AQ311" i="7" l="1"/>
  <c r="AG311" i="7"/>
  <c r="AI311" i="7" s="1"/>
  <c r="AF311" i="7"/>
  <c r="AO292" i="3"/>
  <c r="AJ292" i="3"/>
  <c r="S293" i="3"/>
  <c r="U293" i="3" s="1"/>
  <c r="AN292" i="3"/>
  <c r="AM292" i="3"/>
  <c r="AP292" i="3" s="1"/>
  <c r="R293" i="3"/>
  <c r="T293" i="3" s="1"/>
  <c r="Y293" i="3" s="1"/>
  <c r="Z293" i="3" s="1"/>
  <c r="S312" i="7" l="1"/>
  <c r="AM311" i="7"/>
  <c r="AR311" i="7"/>
  <c r="AJ311" i="7"/>
  <c r="AK311" i="7" s="1"/>
  <c r="AL311" i="7" s="1"/>
  <c r="AA293" i="3"/>
  <c r="AC293" i="3" s="1"/>
  <c r="V293" i="3"/>
  <c r="X293" i="3" s="1"/>
  <c r="AK292" i="3"/>
  <c r="AL292" i="3" s="1"/>
  <c r="U312" i="7" l="1"/>
  <c r="T312" i="7"/>
  <c r="AS311" i="7"/>
  <c r="AP311" i="7"/>
  <c r="AD293" i="3"/>
  <c r="AE293" i="3"/>
  <c r="Y312" i="7" l="1"/>
  <c r="Z312" i="7" s="1"/>
  <c r="AA312" i="7"/>
  <c r="AC312" i="7" s="1"/>
  <c r="V312" i="7"/>
  <c r="X312" i="7" s="1"/>
  <c r="AD312" i="7"/>
  <c r="AE312" i="7"/>
  <c r="AG293" i="3"/>
  <c r="AF293" i="3"/>
  <c r="AI293" i="3"/>
  <c r="AH293" i="3"/>
  <c r="AG312" i="7" l="1"/>
  <c r="AI312" i="7" s="1"/>
  <c r="AF312" i="7"/>
  <c r="AH312" i="7"/>
  <c r="R313" i="7" s="1"/>
  <c r="AM293" i="3"/>
  <c r="AP293" i="3" s="1"/>
  <c r="AN293" i="3"/>
  <c r="R294" i="3"/>
  <c r="AJ293" i="3"/>
  <c r="AO293" i="3"/>
  <c r="S294" i="3"/>
  <c r="U294" i="3" s="1"/>
  <c r="S313" i="7" l="1"/>
  <c r="U313" i="7" s="1"/>
  <c r="AQ312" i="7"/>
  <c r="AM312" i="7"/>
  <c r="AJ312" i="7"/>
  <c r="AK312" i="7" s="1"/>
  <c r="AL312" i="7" s="1"/>
  <c r="AR312" i="7"/>
  <c r="AK293" i="3"/>
  <c r="AL293" i="3" s="1"/>
  <c r="T294" i="3"/>
  <c r="T313" i="7" l="1"/>
  <c r="AP312" i="7"/>
  <c r="AS312" i="7"/>
  <c r="Y294" i="3"/>
  <c r="Z294" i="3" s="1"/>
  <c r="AA294" i="3"/>
  <c r="AC294" i="3" s="1"/>
  <c r="V294" i="3"/>
  <c r="X294" i="3" s="1"/>
  <c r="Y313" i="7" l="1"/>
  <c r="Z313" i="7" s="1"/>
  <c r="AA313" i="7"/>
  <c r="AC313" i="7" s="1"/>
  <c r="V313" i="7"/>
  <c r="X313" i="7" s="1"/>
  <c r="AD294" i="3"/>
  <c r="AE294" i="3"/>
  <c r="AE313" i="7" l="1"/>
  <c r="AD313" i="7"/>
  <c r="AH313" i="7" s="1"/>
  <c r="R314" i="7" s="1"/>
  <c r="AG294" i="3"/>
  <c r="AF294" i="3"/>
  <c r="AI294" i="3"/>
  <c r="AH294" i="3"/>
  <c r="AQ313" i="7" l="1"/>
  <c r="AG313" i="7"/>
  <c r="AI313" i="7" s="1"/>
  <c r="AF313" i="7"/>
  <c r="AN294" i="3"/>
  <c r="AM294" i="3"/>
  <c r="AP294" i="3" s="1"/>
  <c r="R295" i="3"/>
  <c r="AO294" i="3"/>
  <c r="AJ294" i="3"/>
  <c r="AK294" i="3" s="1"/>
  <c r="AL294" i="3" s="1"/>
  <c r="S295" i="3"/>
  <c r="U295" i="3" s="1"/>
  <c r="S314" i="7" l="1"/>
  <c r="AM313" i="7"/>
  <c r="AR313" i="7"/>
  <c r="AJ313" i="7"/>
  <c r="AK313" i="7" s="1"/>
  <c r="AL313" i="7" s="1"/>
  <c r="T295" i="3"/>
  <c r="U314" i="7" l="1"/>
  <c r="T314" i="7"/>
  <c r="AP313" i="7"/>
  <c r="AS313" i="7"/>
  <c r="Y295" i="3"/>
  <c r="Z295" i="3" s="1"/>
  <c r="AA295" i="3"/>
  <c r="AC295" i="3" s="1"/>
  <c r="V295" i="3"/>
  <c r="X295" i="3" s="1"/>
  <c r="Y314" i="7" l="1"/>
  <c r="Z314" i="7" s="1"/>
  <c r="AA314" i="7"/>
  <c r="AC314" i="7" s="1"/>
  <c r="V314" i="7"/>
  <c r="X314" i="7" s="1"/>
  <c r="AE314" i="7"/>
  <c r="AD314" i="7"/>
  <c r="AH314" i="7" s="1"/>
  <c r="R315" i="7" s="1"/>
  <c r="AD295" i="3"/>
  <c r="AE295" i="3"/>
  <c r="AQ314" i="7" l="1"/>
  <c r="AG314" i="7"/>
  <c r="AI314" i="7" s="1"/>
  <c r="AF314" i="7"/>
  <c r="AG295" i="3"/>
  <c r="AF295" i="3"/>
  <c r="AH295" i="3"/>
  <c r="AI295" i="3"/>
  <c r="S315" i="7" l="1"/>
  <c r="AJ314" i="7"/>
  <c r="AR314" i="7"/>
  <c r="AM314" i="7"/>
  <c r="AJ295" i="3"/>
  <c r="AO295" i="3"/>
  <c r="S296" i="3"/>
  <c r="U296" i="3" s="1"/>
  <c r="AM295" i="3"/>
  <c r="AP295" i="3" s="1"/>
  <c r="AN295" i="3"/>
  <c r="R296" i="3"/>
  <c r="T296" i="3" s="1"/>
  <c r="Y296" i="3" s="1"/>
  <c r="Z296" i="3" s="1"/>
  <c r="U315" i="7" l="1"/>
  <c r="T315" i="7"/>
  <c r="AS314" i="7"/>
  <c r="AP314" i="7"/>
  <c r="AK314" i="7"/>
  <c r="AL314" i="7" s="1"/>
  <c r="AA296" i="3"/>
  <c r="AC296" i="3" s="1"/>
  <c r="V296" i="3"/>
  <c r="X296" i="3" s="1"/>
  <c r="AK295" i="3"/>
  <c r="AL295" i="3" s="1"/>
  <c r="Y315" i="7" l="1"/>
  <c r="Z315" i="7" s="1"/>
  <c r="AA315" i="7"/>
  <c r="AC315" i="7" s="1"/>
  <c r="V315" i="7"/>
  <c r="X315" i="7" s="1"/>
  <c r="AD315" i="7"/>
  <c r="AE315" i="7"/>
  <c r="AD296" i="3"/>
  <c r="AE296" i="3"/>
  <c r="AG315" i="7" l="1"/>
  <c r="AI315" i="7" s="1"/>
  <c r="AF315" i="7"/>
  <c r="AH315" i="7"/>
  <c r="R316" i="7" s="1"/>
  <c r="AG296" i="3"/>
  <c r="AF296" i="3"/>
  <c r="AI296" i="3"/>
  <c r="AH296" i="3"/>
  <c r="S316" i="7" l="1"/>
  <c r="U316" i="7" s="1"/>
  <c r="AQ315" i="7"/>
  <c r="AM315" i="7"/>
  <c r="AR315" i="7"/>
  <c r="AJ315" i="7"/>
  <c r="AK315" i="7" s="1"/>
  <c r="AL315" i="7" s="1"/>
  <c r="AN296" i="3"/>
  <c r="AM296" i="3"/>
  <c r="AP296" i="3" s="1"/>
  <c r="R297" i="3"/>
  <c r="AO296" i="3"/>
  <c r="AJ296" i="3"/>
  <c r="S297" i="3"/>
  <c r="U297" i="3" s="1"/>
  <c r="T316" i="7" l="1"/>
  <c r="AS315" i="7"/>
  <c r="AP315" i="7"/>
  <c r="AK296" i="3"/>
  <c r="AL296" i="3" s="1"/>
  <c r="T297" i="3"/>
  <c r="Y316" i="7" l="1"/>
  <c r="Z316" i="7" s="1"/>
  <c r="AA316" i="7"/>
  <c r="AC316" i="7" s="1"/>
  <c r="V316" i="7"/>
  <c r="X316" i="7" s="1"/>
  <c r="Y297" i="3"/>
  <c r="Z297" i="3" s="1"/>
  <c r="AA297" i="3"/>
  <c r="AC297" i="3" s="1"/>
  <c r="V297" i="3"/>
  <c r="X297" i="3" s="1"/>
  <c r="AD316" i="7" l="1"/>
  <c r="AE316" i="7"/>
  <c r="AD297" i="3"/>
  <c r="AE297" i="3"/>
  <c r="AG316" i="7" l="1"/>
  <c r="AI316" i="7" s="1"/>
  <c r="AF316" i="7"/>
  <c r="AH316" i="7"/>
  <c r="R317" i="7" s="1"/>
  <c r="AG297" i="3"/>
  <c r="AI297" i="3" s="1"/>
  <c r="AF297" i="3"/>
  <c r="AH297" i="3"/>
  <c r="S317" i="7" l="1"/>
  <c r="U317" i="7" s="1"/>
  <c r="AM316" i="7"/>
  <c r="AQ316" i="7"/>
  <c r="AJ316" i="7"/>
  <c r="AK316" i="7" s="1"/>
  <c r="AL316" i="7" s="1"/>
  <c r="AR316" i="7"/>
  <c r="AJ297" i="3"/>
  <c r="AO297" i="3"/>
  <c r="S298" i="3"/>
  <c r="U298" i="3" s="1"/>
  <c r="AM297" i="3"/>
  <c r="AP297" i="3" s="1"/>
  <c r="AN297" i="3"/>
  <c r="R298" i="3"/>
  <c r="T317" i="7" l="1"/>
  <c r="AP316" i="7"/>
  <c r="AS316" i="7"/>
  <c r="T298" i="3"/>
  <c r="Y298" i="3" s="1"/>
  <c r="Z298" i="3" s="1"/>
  <c r="AA298" i="3"/>
  <c r="AC298" i="3" s="1"/>
  <c r="V298" i="3"/>
  <c r="X298" i="3" s="1"/>
  <c r="AK297" i="3"/>
  <c r="AL297" i="3" s="1"/>
  <c r="Y317" i="7" l="1"/>
  <c r="Z317" i="7" s="1"/>
  <c r="AA317" i="7"/>
  <c r="AC317" i="7" s="1"/>
  <c r="V317" i="7"/>
  <c r="X317" i="7" s="1"/>
  <c r="AD298" i="3"/>
  <c r="AE298" i="3"/>
  <c r="AD317" i="7" l="1"/>
  <c r="AE317" i="7"/>
  <c r="AG298" i="3"/>
  <c r="AI298" i="3" s="1"/>
  <c r="AF298" i="3"/>
  <c r="AH298" i="3"/>
  <c r="AG317" i="7" l="1"/>
  <c r="AI317" i="7" s="1"/>
  <c r="AF317" i="7"/>
  <c r="AH317" i="7"/>
  <c r="R318" i="7" s="1"/>
  <c r="AN298" i="3"/>
  <c r="AM298" i="3"/>
  <c r="AP298" i="3" s="1"/>
  <c r="R299" i="3"/>
  <c r="AO298" i="3"/>
  <c r="AJ298" i="3"/>
  <c r="S299" i="3"/>
  <c r="U299" i="3" s="1"/>
  <c r="S318" i="7" l="1"/>
  <c r="U318" i="7" s="1"/>
  <c r="AQ317" i="7"/>
  <c r="AM317" i="7"/>
  <c r="AR317" i="7"/>
  <c r="AJ317" i="7"/>
  <c r="AK317" i="7" s="1"/>
  <c r="AL317" i="7" s="1"/>
  <c r="AK298" i="3"/>
  <c r="AL298" i="3" s="1"/>
  <c r="T299" i="3"/>
  <c r="T318" i="7" l="1"/>
  <c r="AS317" i="7"/>
  <c r="AP317" i="7"/>
  <c r="Y299" i="3"/>
  <c r="Z299" i="3" s="1"/>
  <c r="AA299" i="3"/>
  <c r="AC299" i="3" s="1"/>
  <c r="V299" i="3"/>
  <c r="X299" i="3" s="1"/>
  <c r="Y318" i="7" l="1"/>
  <c r="Z318" i="7" s="1"/>
  <c r="AA318" i="7"/>
  <c r="AC318" i="7" s="1"/>
  <c r="V318" i="7"/>
  <c r="X318" i="7" s="1"/>
  <c r="AD299" i="3"/>
  <c r="AE299" i="3"/>
  <c r="AE318" i="7" l="1"/>
  <c r="AD318" i="7"/>
  <c r="AH318" i="7" s="1"/>
  <c r="R319" i="7" s="1"/>
  <c r="AG299" i="3"/>
  <c r="AF299" i="3"/>
  <c r="AH299" i="3"/>
  <c r="AI299" i="3"/>
  <c r="AQ318" i="7" l="1"/>
  <c r="AG318" i="7"/>
  <c r="AI318" i="7" s="1"/>
  <c r="AF318" i="7"/>
  <c r="AJ299" i="3"/>
  <c r="AO299" i="3"/>
  <c r="AS300" i="3"/>
  <c r="S300" i="3"/>
  <c r="U300" i="3" s="1"/>
  <c r="AM299" i="3"/>
  <c r="AP299" i="3" s="1"/>
  <c r="AN299" i="3"/>
  <c r="AR300" i="3"/>
  <c r="R300" i="3"/>
  <c r="AM318" i="7" l="1"/>
  <c r="S319" i="7"/>
  <c r="AS318" i="7"/>
  <c r="AP318" i="7"/>
  <c r="AR318" i="7"/>
  <c r="AJ318" i="7"/>
  <c r="AK318" i="7" s="1"/>
  <c r="AL318" i="7" s="1"/>
  <c r="AT300" i="3"/>
  <c r="AU300" i="3"/>
  <c r="AW300" i="3" s="1"/>
  <c r="T300" i="3"/>
  <c r="AK299" i="3"/>
  <c r="AL299" i="3" s="1"/>
  <c r="U319" i="7" l="1"/>
  <c r="T319" i="7"/>
  <c r="AX300" i="3"/>
  <c r="AE300" i="3"/>
  <c r="Y300" i="3"/>
  <c r="Z300" i="3" s="1"/>
  <c r="AA300" i="3"/>
  <c r="AC300" i="3" s="1"/>
  <c r="AD300" i="3" s="1"/>
  <c r="AY300" i="3"/>
  <c r="V300" i="3"/>
  <c r="X300" i="3" s="1"/>
  <c r="Y319" i="7" l="1"/>
  <c r="Z319" i="7" s="1"/>
  <c r="AA319" i="7"/>
  <c r="AC319" i="7" s="1"/>
  <c r="V319" i="7"/>
  <c r="X319" i="7" s="1"/>
  <c r="AE319" i="7"/>
  <c r="AD319" i="7"/>
  <c r="AH319" i="7" s="1"/>
  <c r="R320" i="7" s="1"/>
  <c r="AG300" i="3"/>
  <c r="AI300" i="3" s="1"/>
  <c r="AF300" i="3"/>
  <c r="AH300" i="3"/>
  <c r="AQ319" i="7" l="1"/>
  <c r="AG319" i="7"/>
  <c r="AI319" i="7" s="1"/>
  <c r="AF319" i="7"/>
  <c r="AR301" i="3"/>
  <c r="R301" i="3"/>
  <c r="AN300" i="3"/>
  <c r="AM300" i="3"/>
  <c r="AP300" i="3" s="1"/>
  <c r="S301" i="3"/>
  <c r="U301" i="3" s="1"/>
  <c r="AJ300" i="3"/>
  <c r="AK300" i="3" s="1"/>
  <c r="AL300" i="3" s="1"/>
  <c r="AS301" i="3"/>
  <c r="AO300" i="3"/>
  <c r="S320" i="7" l="1"/>
  <c r="AJ319" i="7"/>
  <c r="AR319" i="7"/>
  <c r="AM319" i="7"/>
  <c r="T301" i="3"/>
  <c r="AW301" i="3"/>
  <c r="AT301" i="3"/>
  <c r="U320" i="7" l="1"/>
  <c r="T320" i="7"/>
  <c r="AP319" i="7"/>
  <c r="AS319" i="7"/>
  <c r="AK319" i="7"/>
  <c r="AL319" i="7" s="1"/>
  <c r="AY301" i="3"/>
  <c r="AE301" i="3"/>
  <c r="Y301" i="3"/>
  <c r="Z301" i="3" s="1"/>
  <c r="AA301" i="3"/>
  <c r="AC301" i="3" s="1"/>
  <c r="AD301" i="3" s="1"/>
  <c r="V301" i="3"/>
  <c r="X301" i="3" s="1"/>
  <c r="Y320" i="7" l="1"/>
  <c r="Z320" i="7" s="1"/>
  <c r="AA320" i="7"/>
  <c r="AC320" i="7" s="1"/>
  <c r="AE320" i="7" s="1"/>
  <c r="V320" i="7"/>
  <c r="X320" i="7" s="1"/>
  <c r="AD320" i="7"/>
  <c r="AH320" i="7" s="1"/>
  <c r="R321" i="7" s="1"/>
  <c r="AG301" i="3"/>
  <c r="AI301" i="3" s="1"/>
  <c r="AF301" i="3"/>
  <c r="AH301" i="3"/>
  <c r="AQ320" i="7" l="1"/>
  <c r="AG320" i="7"/>
  <c r="AI320" i="7" s="1"/>
  <c r="AF320" i="7"/>
  <c r="AN301" i="3"/>
  <c r="AM301" i="3"/>
  <c r="AP301" i="3" s="1"/>
  <c r="R302" i="3"/>
  <c r="AJ301" i="3"/>
  <c r="AK301" i="3" s="1"/>
  <c r="AL301" i="3" s="1"/>
  <c r="AO301" i="3"/>
  <c r="S302" i="3"/>
  <c r="U302" i="3" s="1"/>
  <c r="S321" i="7" l="1"/>
  <c r="AJ320" i="7"/>
  <c r="AR320" i="7"/>
  <c r="AM320" i="7"/>
  <c r="T302" i="3"/>
  <c r="U321" i="7" l="1"/>
  <c r="T321" i="7"/>
  <c r="AP320" i="7"/>
  <c r="AS320" i="7"/>
  <c r="AK320" i="7"/>
  <c r="AL320" i="7" s="1"/>
  <c r="Y302" i="3"/>
  <c r="Z302" i="3" s="1"/>
  <c r="AA302" i="3"/>
  <c r="AC302" i="3" s="1"/>
  <c r="V302" i="3"/>
  <c r="X302" i="3" s="1"/>
  <c r="Y321" i="7" l="1"/>
  <c r="Z321" i="7" s="1"/>
  <c r="AA321" i="7"/>
  <c r="AC321" i="7" s="1"/>
  <c r="V321" i="7"/>
  <c r="X321" i="7" s="1"/>
  <c r="AD321" i="7"/>
  <c r="AE321" i="7"/>
  <c r="AD302" i="3"/>
  <c r="AE302" i="3"/>
  <c r="AG321" i="7" l="1"/>
  <c r="AI321" i="7" s="1"/>
  <c r="AF321" i="7"/>
  <c r="AH321" i="7"/>
  <c r="R322" i="7" s="1"/>
  <c r="AG302" i="3"/>
  <c r="AF302" i="3"/>
  <c r="AI302" i="3"/>
  <c r="AH302" i="3"/>
  <c r="S322" i="7" l="1"/>
  <c r="U322" i="7" s="1"/>
  <c r="AQ321" i="7"/>
  <c r="AM321" i="7"/>
  <c r="AJ321" i="7"/>
  <c r="AK321" i="7" s="1"/>
  <c r="AL321" i="7" s="1"/>
  <c r="AR321" i="7"/>
  <c r="AN302" i="3"/>
  <c r="AM302" i="3"/>
  <c r="AP302" i="3" s="1"/>
  <c r="R303" i="3"/>
  <c r="AO302" i="3"/>
  <c r="AJ302" i="3"/>
  <c r="S303" i="3"/>
  <c r="U303" i="3" s="1"/>
  <c r="T322" i="7" l="1"/>
  <c r="AP321" i="7"/>
  <c r="AS321" i="7"/>
  <c r="AK302" i="3"/>
  <c r="AL302" i="3" s="1"/>
  <c r="T303" i="3"/>
  <c r="Y322" i="7" l="1"/>
  <c r="Z322" i="7" s="1"/>
  <c r="AA322" i="7"/>
  <c r="AC322" i="7" s="1"/>
  <c r="V322" i="7"/>
  <c r="X322" i="7" s="1"/>
  <c r="Y303" i="3"/>
  <c r="Z303" i="3" s="1"/>
  <c r="AA303" i="3"/>
  <c r="AC303" i="3" s="1"/>
  <c r="V303" i="3"/>
  <c r="X303" i="3" s="1"/>
  <c r="AD322" i="7" l="1"/>
  <c r="AE322" i="7"/>
  <c r="AD303" i="3"/>
  <c r="AE303" i="3"/>
  <c r="AG322" i="7" l="1"/>
  <c r="AI322" i="7" s="1"/>
  <c r="AF322" i="7"/>
  <c r="AH322" i="7"/>
  <c r="R323" i="7" s="1"/>
  <c r="AG303" i="3"/>
  <c r="AF303" i="3"/>
  <c r="AH303" i="3"/>
  <c r="AI303" i="3"/>
  <c r="S323" i="7" l="1"/>
  <c r="U323" i="7" s="1"/>
  <c r="AQ322" i="7"/>
  <c r="AM322" i="7"/>
  <c r="AR322" i="7"/>
  <c r="AJ322" i="7"/>
  <c r="AK322" i="7" s="1"/>
  <c r="AL322" i="7" s="1"/>
  <c r="AJ303" i="3"/>
  <c r="AO303" i="3"/>
  <c r="S304" i="3"/>
  <c r="U304" i="3" s="1"/>
  <c r="AM303" i="3"/>
  <c r="AP303" i="3" s="1"/>
  <c r="AN303" i="3"/>
  <c r="R304" i="3"/>
  <c r="T323" i="7" l="1"/>
  <c r="AP322" i="7"/>
  <c r="AS322" i="7"/>
  <c r="T304" i="3"/>
  <c r="Y304" i="3" s="1"/>
  <c r="Z304" i="3" s="1"/>
  <c r="AA304" i="3"/>
  <c r="AC304" i="3" s="1"/>
  <c r="V304" i="3"/>
  <c r="X304" i="3" s="1"/>
  <c r="AK303" i="3"/>
  <c r="AL303" i="3" s="1"/>
  <c r="Y323" i="7" l="1"/>
  <c r="Z323" i="7" s="1"/>
  <c r="AA323" i="7"/>
  <c r="AC323" i="7" s="1"/>
  <c r="V323" i="7"/>
  <c r="X323" i="7" s="1"/>
  <c r="AD304" i="3"/>
  <c r="AE304" i="3"/>
  <c r="AD323" i="7" l="1"/>
  <c r="AE323" i="7"/>
  <c r="AG304" i="3"/>
  <c r="AF304" i="3"/>
  <c r="AI304" i="3"/>
  <c r="AH304" i="3"/>
  <c r="AH323" i="7" l="1"/>
  <c r="R324" i="7" s="1"/>
  <c r="AG323" i="7"/>
  <c r="AI323" i="7" s="1"/>
  <c r="AF323" i="7"/>
  <c r="AQ323" i="7"/>
  <c r="AM323" i="7"/>
  <c r="AN304" i="3"/>
  <c r="AM304" i="3"/>
  <c r="AP304" i="3" s="1"/>
  <c r="R305" i="3"/>
  <c r="AO304" i="3"/>
  <c r="AJ304" i="3"/>
  <c r="AK304" i="3" s="1"/>
  <c r="AL304" i="3" s="1"/>
  <c r="S305" i="3"/>
  <c r="U305" i="3" s="1"/>
  <c r="S324" i="7" l="1"/>
  <c r="U324" i="7" s="1"/>
  <c r="T324" i="7"/>
  <c r="Y324" i="7" s="1"/>
  <c r="Z324" i="7" s="1"/>
  <c r="AS323" i="7"/>
  <c r="AP323" i="7"/>
  <c r="AJ323" i="7"/>
  <c r="AK323" i="7" s="1"/>
  <c r="AL323" i="7" s="1"/>
  <c r="AR323" i="7"/>
  <c r="T305" i="3"/>
  <c r="AA324" i="7" l="1"/>
  <c r="AC324" i="7" s="1"/>
  <c r="V324" i="7"/>
  <c r="X324" i="7" s="1"/>
  <c r="Y305" i="3"/>
  <c r="Z305" i="3" s="1"/>
  <c r="AA305" i="3"/>
  <c r="AC305" i="3" s="1"/>
  <c r="V305" i="3"/>
  <c r="X305" i="3" s="1"/>
  <c r="AD305" i="3" l="1"/>
  <c r="AE305" i="3"/>
  <c r="AE324" i="7" l="1"/>
  <c r="AD324" i="7"/>
  <c r="AH324" i="7" s="1"/>
  <c r="R325" i="7" s="1"/>
  <c r="AG305" i="3"/>
  <c r="AF305" i="3"/>
  <c r="AH305" i="3"/>
  <c r="AI305" i="3"/>
  <c r="AQ324" i="7" l="1"/>
  <c r="AG324" i="7"/>
  <c r="AI324" i="7" s="1"/>
  <c r="AF324" i="7"/>
  <c r="AJ305" i="3"/>
  <c r="AO305" i="3"/>
  <c r="S306" i="3"/>
  <c r="U306" i="3" s="1"/>
  <c r="AM305" i="3"/>
  <c r="AP305" i="3" s="1"/>
  <c r="AN305" i="3"/>
  <c r="R306" i="3"/>
  <c r="T306" i="3" s="1"/>
  <c r="Y306" i="3" s="1"/>
  <c r="Z306" i="3" s="1"/>
  <c r="S325" i="7" l="1"/>
  <c r="AJ324" i="7"/>
  <c r="AR324" i="7"/>
  <c r="AM324" i="7"/>
  <c r="AA306" i="3"/>
  <c r="AC306" i="3" s="1"/>
  <c r="V306" i="3"/>
  <c r="X306" i="3" s="1"/>
  <c r="AK305" i="3"/>
  <c r="AL305" i="3" s="1"/>
  <c r="U325" i="7" l="1"/>
  <c r="T325" i="7"/>
  <c r="AS324" i="7"/>
  <c r="AP324" i="7"/>
  <c r="AK324" i="7"/>
  <c r="AL324" i="7" s="1"/>
  <c r="AD306" i="3"/>
  <c r="AE306" i="3"/>
  <c r="Y325" i="7" l="1"/>
  <c r="Z325" i="7" s="1"/>
  <c r="AA325" i="7"/>
  <c r="AC325" i="7" s="1"/>
  <c r="V325" i="7"/>
  <c r="X325" i="7" s="1"/>
  <c r="AD325" i="7"/>
  <c r="AE325" i="7"/>
  <c r="AG306" i="3"/>
  <c r="AF306" i="3"/>
  <c r="AI306" i="3"/>
  <c r="AH306" i="3"/>
  <c r="AG325" i="7" l="1"/>
  <c r="AI325" i="7" s="1"/>
  <c r="AF325" i="7"/>
  <c r="AH325" i="7"/>
  <c r="R326" i="7" s="1"/>
  <c r="AN306" i="3"/>
  <c r="AM306" i="3"/>
  <c r="AP306" i="3" s="1"/>
  <c r="R307" i="3"/>
  <c r="AO306" i="3"/>
  <c r="AJ306" i="3"/>
  <c r="S307" i="3"/>
  <c r="U307" i="3" s="1"/>
  <c r="S326" i="7" l="1"/>
  <c r="U326" i="7" s="1"/>
  <c r="AQ325" i="7"/>
  <c r="AM325" i="7"/>
  <c r="AR325" i="7"/>
  <c r="AJ325" i="7"/>
  <c r="AK325" i="7" s="1"/>
  <c r="AL325" i="7" s="1"/>
  <c r="AK306" i="3"/>
  <c r="AL306" i="3" s="1"/>
  <c r="T307" i="3"/>
  <c r="T326" i="7" l="1"/>
  <c r="AP325" i="7"/>
  <c r="AS325" i="7"/>
  <c r="Y307" i="3"/>
  <c r="Z307" i="3" s="1"/>
  <c r="AA307" i="3"/>
  <c r="AC307" i="3" s="1"/>
  <c r="V307" i="3"/>
  <c r="X307" i="3" s="1"/>
  <c r="Y326" i="7" l="1"/>
  <c r="Z326" i="7" s="1"/>
  <c r="AA326" i="7"/>
  <c r="AC326" i="7" s="1"/>
  <c r="V326" i="7"/>
  <c r="X326" i="7" s="1"/>
  <c r="AD307" i="3"/>
  <c r="AE307" i="3"/>
  <c r="AE326" i="7" l="1"/>
  <c r="AD326" i="7"/>
  <c r="AH326" i="7" s="1"/>
  <c r="R327" i="7" s="1"/>
  <c r="AG307" i="3"/>
  <c r="AI307" i="3" s="1"/>
  <c r="AF307" i="3"/>
  <c r="AH307" i="3"/>
  <c r="AQ326" i="7" l="1"/>
  <c r="AG326" i="7"/>
  <c r="AI326" i="7" s="1"/>
  <c r="AF326" i="7"/>
  <c r="AJ307" i="3"/>
  <c r="AO307" i="3"/>
  <c r="S308" i="3"/>
  <c r="U308" i="3" s="1"/>
  <c r="AM307" i="3"/>
  <c r="AP307" i="3" s="1"/>
  <c r="AN307" i="3"/>
  <c r="R308" i="3"/>
  <c r="S327" i="7" l="1"/>
  <c r="AJ326" i="7"/>
  <c r="AR326" i="7"/>
  <c r="AM326" i="7"/>
  <c r="T308" i="3"/>
  <c r="Y308" i="3" s="1"/>
  <c r="Z308" i="3" s="1"/>
  <c r="AA308" i="3"/>
  <c r="AC308" i="3" s="1"/>
  <c r="V308" i="3"/>
  <c r="X308" i="3" s="1"/>
  <c r="AK307" i="3"/>
  <c r="AL307" i="3" s="1"/>
  <c r="U327" i="7" l="1"/>
  <c r="T327" i="7"/>
  <c r="AS326" i="7"/>
  <c r="AP326" i="7"/>
  <c r="AK326" i="7"/>
  <c r="AL326" i="7" s="1"/>
  <c r="AD308" i="3"/>
  <c r="AE308" i="3"/>
  <c r="Y327" i="7" l="1"/>
  <c r="Z327" i="7" s="1"/>
  <c r="AA327" i="7"/>
  <c r="AC327" i="7" s="1"/>
  <c r="V327" i="7"/>
  <c r="X327" i="7" s="1"/>
  <c r="AE327" i="7"/>
  <c r="AD327" i="7"/>
  <c r="AH327" i="7" s="1"/>
  <c r="R328" i="7" s="1"/>
  <c r="AG308" i="3"/>
  <c r="AI308" i="3" s="1"/>
  <c r="AF308" i="3"/>
  <c r="AH308" i="3"/>
  <c r="AQ327" i="7" l="1"/>
  <c r="AG327" i="7"/>
  <c r="AI327" i="7" s="1"/>
  <c r="AF327" i="7"/>
  <c r="AN308" i="3"/>
  <c r="AM308" i="3"/>
  <c r="AP308" i="3" s="1"/>
  <c r="R309" i="3"/>
  <c r="AO308" i="3"/>
  <c r="AJ308" i="3"/>
  <c r="AK308" i="3" s="1"/>
  <c r="AL308" i="3" s="1"/>
  <c r="S309" i="3"/>
  <c r="U309" i="3" s="1"/>
  <c r="S328" i="7" l="1"/>
  <c r="AJ327" i="7"/>
  <c r="AR327" i="7"/>
  <c r="AM327" i="7"/>
  <c r="T309" i="3"/>
  <c r="U328" i="7" l="1"/>
  <c r="T328" i="7"/>
  <c r="AS327" i="7"/>
  <c r="AP327" i="7"/>
  <c r="AK327" i="7"/>
  <c r="AL327" i="7" s="1"/>
  <c r="Y309" i="3"/>
  <c r="Z309" i="3" s="1"/>
  <c r="AA309" i="3"/>
  <c r="AC309" i="3" s="1"/>
  <c r="V309" i="3"/>
  <c r="X309" i="3" s="1"/>
  <c r="Y328" i="7" l="1"/>
  <c r="Z328" i="7" s="1"/>
  <c r="AA328" i="7"/>
  <c r="AC328" i="7" s="1"/>
  <c r="V328" i="7"/>
  <c r="X328" i="7" s="1"/>
  <c r="AD309" i="3"/>
  <c r="AE309" i="3"/>
  <c r="AE328" i="7" l="1"/>
  <c r="AD328" i="7"/>
  <c r="AH328" i="7" s="1"/>
  <c r="R329" i="7" s="1"/>
  <c r="AG309" i="3"/>
  <c r="AF309" i="3"/>
  <c r="AH309" i="3"/>
  <c r="AI309" i="3"/>
  <c r="AQ328" i="7" l="1"/>
  <c r="AG328" i="7"/>
  <c r="AI328" i="7" s="1"/>
  <c r="AF328" i="7"/>
  <c r="AJ309" i="3"/>
  <c r="AO309" i="3"/>
  <c r="S310" i="3"/>
  <c r="U310" i="3" s="1"/>
  <c r="AM309" i="3"/>
  <c r="AP309" i="3" s="1"/>
  <c r="AN309" i="3"/>
  <c r="R310" i="3"/>
  <c r="T310" i="3" s="1"/>
  <c r="Y310" i="3" s="1"/>
  <c r="Z310" i="3" s="1"/>
  <c r="S329" i="7" l="1"/>
  <c r="AR328" i="7"/>
  <c r="AJ328" i="7"/>
  <c r="AM328" i="7"/>
  <c r="AA310" i="3"/>
  <c r="AC310" i="3" s="1"/>
  <c r="V310" i="3"/>
  <c r="X310" i="3" s="1"/>
  <c r="AK309" i="3"/>
  <c r="AL309" i="3" s="1"/>
  <c r="U329" i="7" l="1"/>
  <c r="T329" i="7"/>
  <c r="AS328" i="7"/>
  <c r="AP328" i="7"/>
  <c r="AK328" i="7"/>
  <c r="AL328" i="7" s="1"/>
  <c r="AD310" i="3"/>
  <c r="AE310" i="3"/>
  <c r="Y329" i="7" l="1"/>
  <c r="Z329" i="7" s="1"/>
  <c r="AA329" i="7"/>
  <c r="AC329" i="7" s="1"/>
  <c r="V329" i="7"/>
  <c r="X329" i="7" s="1"/>
  <c r="AE329" i="7"/>
  <c r="AD329" i="7"/>
  <c r="AH329" i="7" s="1"/>
  <c r="R330" i="7" s="1"/>
  <c r="AG310" i="3"/>
  <c r="AF310" i="3"/>
  <c r="AI310" i="3"/>
  <c r="AH310" i="3"/>
  <c r="AQ329" i="7" l="1"/>
  <c r="AG329" i="7"/>
  <c r="AI329" i="7" s="1"/>
  <c r="AF329" i="7"/>
  <c r="AN310" i="3"/>
  <c r="AM310" i="3"/>
  <c r="AP310" i="3" s="1"/>
  <c r="R311" i="3"/>
  <c r="AO310" i="3"/>
  <c r="AJ310" i="3"/>
  <c r="AK310" i="3" s="1"/>
  <c r="AL310" i="3" s="1"/>
  <c r="S311" i="3"/>
  <c r="U311" i="3" s="1"/>
  <c r="S330" i="7" l="1"/>
  <c r="AR329" i="7"/>
  <c r="AJ329" i="7"/>
  <c r="AM329" i="7"/>
  <c r="T311" i="3"/>
  <c r="U330" i="7" l="1"/>
  <c r="T330" i="7"/>
  <c r="AP329" i="7"/>
  <c r="AS329" i="7"/>
  <c r="AK329" i="7"/>
  <c r="AL329" i="7" s="1"/>
  <c r="Y311" i="3"/>
  <c r="Z311" i="3" s="1"/>
  <c r="AA311" i="3"/>
  <c r="AC311" i="3" s="1"/>
  <c r="V311" i="3"/>
  <c r="X311" i="3" s="1"/>
  <c r="Y330" i="7" l="1"/>
  <c r="Z330" i="7" s="1"/>
  <c r="AA330" i="7"/>
  <c r="AC330" i="7" s="1"/>
  <c r="V330" i="7"/>
  <c r="X330" i="7" s="1"/>
  <c r="AE330" i="7"/>
  <c r="AD330" i="7"/>
  <c r="AH330" i="7" s="1"/>
  <c r="R331" i="7" s="1"/>
  <c r="AD311" i="3"/>
  <c r="AE311" i="3"/>
  <c r="AQ330" i="7" l="1"/>
  <c r="AG330" i="7"/>
  <c r="AI330" i="7" s="1"/>
  <c r="AF330" i="7"/>
  <c r="AG311" i="3"/>
  <c r="AF311" i="3"/>
  <c r="AH311" i="3"/>
  <c r="AI311" i="3"/>
  <c r="S331" i="7" l="1"/>
  <c r="AJ330" i="7"/>
  <c r="AR330" i="7"/>
  <c r="AM330" i="7"/>
  <c r="AJ311" i="3"/>
  <c r="AO311" i="3"/>
  <c r="S312" i="3"/>
  <c r="U312" i="3" s="1"/>
  <c r="AM311" i="3"/>
  <c r="AP311" i="3" s="1"/>
  <c r="AN311" i="3"/>
  <c r="R312" i="3"/>
  <c r="U331" i="7" l="1"/>
  <c r="T331" i="7"/>
  <c r="AS330" i="7"/>
  <c r="AP330" i="7"/>
  <c r="AK330" i="7"/>
  <c r="AL330" i="7" s="1"/>
  <c r="T312" i="3"/>
  <c r="Y312" i="3" s="1"/>
  <c r="Z312" i="3" s="1"/>
  <c r="AA312" i="3"/>
  <c r="AC312" i="3" s="1"/>
  <c r="V312" i="3"/>
  <c r="X312" i="3" s="1"/>
  <c r="AK311" i="3"/>
  <c r="AL311" i="3" s="1"/>
  <c r="Y331" i="7" l="1"/>
  <c r="Z331" i="7" s="1"/>
  <c r="AA331" i="7"/>
  <c r="AC331" i="7" s="1"/>
  <c r="V331" i="7"/>
  <c r="X331" i="7" s="1"/>
  <c r="AE331" i="7"/>
  <c r="AD331" i="7"/>
  <c r="AH331" i="7" s="1"/>
  <c r="R332" i="7" s="1"/>
  <c r="AD312" i="3"/>
  <c r="AE312" i="3"/>
  <c r="AQ331" i="7" l="1"/>
  <c r="AG331" i="7"/>
  <c r="AI331" i="7" s="1"/>
  <c r="AF331" i="7"/>
  <c r="AG312" i="3"/>
  <c r="AF312" i="3"/>
  <c r="AI312" i="3"/>
  <c r="AH312" i="3"/>
  <c r="S332" i="7" l="1"/>
  <c r="AJ331" i="7"/>
  <c r="AR331" i="7"/>
  <c r="AM331" i="7"/>
  <c r="AN312" i="3"/>
  <c r="AM312" i="3"/>
  <c r="AP312" i="3" s="1"/>
  <c r="R313" i="3"/>
  <c r="AO312" i="3"/>
  <c r="AJ312" i="3"/>
  <c r="AK312" i="3" s="1"/>
  <c r="AL312" i="3" s="1"/>
  <c r="S313" i="3"/>
  <c r="U313" i="3" s="1"/>
  <c r="U332" i="7" l="1"/>
  <c r="T332" i="7"/>
  <c r="AS331" i="7"/>
  <c r="AP331" i="7"/>
  <c r="AK331" i="7"/>
  <c r="AL331" i="7" s="1"/>
  <c r="T313" i="3"/>
  <c r="Y332" i="7" l="1"/>
  <c r="Z332" i="7" s="1"/>
  <c r="AA332" i="7"/>
  <c r="AC332" i="7" s="1"/>
  <c r="V332" i="7"/>
  <c r="X332" i="7" s="1"/>
  <c r="AE332" i="7"/>
  <c r="AD332" i="7"/>
  <c r="Y313" i="3"/>
  <c r="Z313" i="3" s="1"/>
  <c r="AA313" i="3"/>
  <c r="AC313" i="3" s="1"/>
  <c r="V313" i="3"/>
  <c r="X313" i="3" s="1"/>
  <c r="AH332" i="7" l="1"/>
  <c r="R333" i="7" s="1"/>
  <c r="AG332" i="7"/>
  <c r="AI332" i="7" s="1"/>
  <c r="AF332" i="7"/>
  <c r="AD313" i="3"/>
  <c r="AE313" i="3"/>
  <c r="S333" i="7" l="1"/>
  <c r="U333" i="7" s="1"/>
  <c r="T333" i="7"/>
  <c r="Y333" i="7" s="1"/>
  <c r="Z333" i="7" s="1"/>
  <c r="AJ332" i="7"/>
  <c r="AR332" i="7"/>
  <c r="AQ332" i="7"/>
  <c r="AM332" i="7"/>
  <c r="AG313" i="3"/>
  <c r="AF313" i="3"/>
  <c r="AH313" i="3"/>
  <c r="AI313" i="3"/>
  <c r="AA333" i="7" l="1"/>
  <c r="AC333" i="7" s="1"/>
  <c r="V333" i="7"/>
  <c r="X333" i="7" s="1"/>
  <c r="AP332" i="7"/>
  <c r="AS332" i="7"/>
  <c r="AK332" i="7"/>
  <c r="AL332" i="7" s="1"/>
  <c r="AJ313" i="3"/>
  <c r="AO313" i="3"/>
  <c r="S314" i="3"/>
  <c r="U314" i="3" s="1"/>
  <c r="AM313" i="3"/>
  <c r="AP313" i="3" s="1"/>
  <c r="AN313" i="3"/>
  <c r="R314" i="3"/>
  <c r="T314" i="3" s="1"/>
  <c r="Y314" i="3" s="1"/>
  <c r="Z314" i="3" s="1"/>
  <c r="AD333" i="7" l="1"/>
  <c r="AE333" i="7"/>
  <c r="AA314" i="3"/>
  <c r="AC314" i="3" s="1"/>
  <c r="V314" i="3"/>
  <c r="X314" i="3" s="1"/>
  <c r="AK313" i="3"/>
  <c r="AL313" i="3" s="1"/>
  <c r="AG333" i="7" l="1"/>
  <c r="AI333" i="7" s="1"/>
  <c r="AF333" i="7"/>
  <c r="AH333" i="7"/>
  <c r="R334" i="7" s="1"/>
  <c r="AD314" i="3"/>
  <c r="AE314" i="3"/>
  <c r="S334" i="7" l="1"/>
  <c r="U334" i="7" s="1"/>
  <c r="AQ333" i="7"/>
  <c r="AU334" i="7"/>
  <c r="AM333" i="7"/>
  <c r="AJ333" i="7"/>
  <c r="AK333" i="7" s="1"/>
  <c r="AL333" i="7" s="1"/>
  <c r="AR333" i="7"/>
  <c r="AV334" i="7"/>
  <c r="AG314" i="3"/>
  <c r="AF314" i="3"/>
  <c r="AI314" i="3"/>
  <c r="AH314" i="3"/>
  <c r="T334" i="7" l="1"/>
  <c r="AW334" i="7"/>
  <c r="AX334" i="7"/>
  <c r="AZ334" i="7" s="1"/>
  <c r="AS333" i="7"/>
  <c r="AP333" i="7"/>
  <c r="AN314" i="3"/>
  <c r="AM314" i="3"/>
  <c r="AP314" i="3" s="1"/>
  <c r="R315" i="3"/>
  <c r="AO314" i="3"/>
  <c r="AJ314" i="3"/>
  <c r="S315" i="3"/>
  <c r="U315" i="3" s="1"/>
  <c r="Y334" i="7" l="1"/>
  <c r="Z334" i="7" s="1"/>
  <c r="AA334" i="7"/>
  <c r="AC334" i="7" s="1"/>
  <c r="AD334" i="7" s="1"/>
  <c r="V334" i="7"/>
  <c r="X334" i="7" s="1"/>
  <c r="BA334" i="7"/>
  <c r="BB334" i="7" s="1"/>
  <c r="AE334" i="7"/>
  <c r="AK314" i="3"/>
  <c r="AL314" i="3" s="1"/>
  <c r="T315" i="3"/>
  <c r="V315" i="3" s="1"/>
  <c r="X315" i="3" s="1"/>
  <c r="AH334" i="7" l="1"/>
  <c r="R335" i="7" s="1"/>
  <c r="AG334" i="7"/>
  <c r="AI334" i="7" s="1"/>
  <c r="AF334" i="7"/>
  <c r="Y315" i="3"/>
  <c r="Z315" i="3" s="1"/>
  <c r="AA315" i="3"/>
  <c r="AC315" i="3" s="1"/>
  <c r="S335" i="7" l="1"/>
  <c r="U335" i="7" s="1"/>
  <c r="T335" i="7"/>
  <c r="Y335" i="7" s="1"/>
  <c r="Z335" i="7" s="1"/>
  <c r="AJ334" i="7"/>
  <c r="AR334" i="7"/>
  <c r="AQ334" i="7"/>
  <c r="AM334" i="7"/>
  <c r="AD315" i="3"/>
  <c r="AE315" i="3"/>
  <c r="AA335" i="7" l="1"/>
  <c r="AC335" i="7" s="1"/>
  <c r="V335" i="7"/>
  <c r="X335" i="7" s="1"/>
  <c r="AS334" i="7"/>
  <c r="AP334" i="7"/>
  <c r="AK334" i="7"/>
  <c r="AL334" i="7" s="1"/>
  <c r="AG315" i="3"/>
  <c r="AI315" i="3" s="1"/>
  <c r="AF315" i="3"/>
  <c r="AH315" i="3"/>
  <c r="AD335" i="7" l="1"/>
  <c r="AE335" i="7"/>
  <c r="AJ315" i="3"/>
  <c r="AO315" i="3"/>
  <c r="S316" i="3"/>
  <c r="U316" i="3" s="1"/>
  <c r="AM315" i="3"/>
  <c r="AP315" i="3" s="1"/>
  <c r="AN315" i="3"/>
  <c r="R316" i="3"/>
  <c r="AG335" i="7" l="1"/>
  <c r="AI335" i="7" s="1"/>
  <c r="AF335" i="7"/>
  <c r="AH335" i="7"/>
  <c r="R336" i="7" s="1"/>
  <c r="T316" i="3"/>
  <c r="Y316" i="3" s="1"/>
  <c r="Z316" i="3" s="1"/>
  <c r="AA316" i="3"/>
  <c r="AC316" i="3" s="1"/>
  <c r="V316" i="3"/>
  <c r="X316" i="3" s="1"/>
  <c r="AK315" i="3"/>
  <c r="AL315" i="3" s="1"/>
  <c r="S336" i="7" l="1"/>
  <c r="U336" i="7" s="1"/>
  <c r="AQ335" i="7"/>
  <c r="AM335" i="7"/>
  <c r="AJ335" i="7"/>
  <c r="AK335" i="7" s="1"/>
  <c r="AL335" i="7" s="1"/>
  <c r="AR335" i="7"/>
  <c r="AD316" i="3"/>
  <c r="AE316" i="3"/>
  <c r="T336" i="7" l="1"/>
  <c r="AS335" i="7"/>
  <c r="AP335" i="7"/>
  <c r="AG316" i="3"/>
  <c r="AI316" i="3" s="1"/>
  <c r="AF316" i="3"/>
  <c r="AH316" i="3"/>
  <c r="Y336" i="7" l="1"/>
  <c r="Z336" i="7" s="1"/>
  <c r="AA336" i="7"/>
  <c r="AC336" i="7" s="1"/>
  <c r="V336" i="7"/>
  <c r="X336" i="7" s="1"/>
  <c r="AN316" i="3"/>
  <c r="AM316" i="3"/>
  <c r="AP316" i="3" s="1"/>
  <c r="R317" i="3"/>
  <c r="AO316" i="3"/>
  <c r="AJ316" i="3"/>
  <c r="AK316" i="3" s="1"/>
  <c r="AL316" i="3" s="1"/>
  <c r="S317" i="3"/>
  <c r="U317" i="3" s="1"/>
  <c r="AD336" i="7" l="1"/>
  <c r="AE336" i="7"/>
  <c r="T317" i="3"/>
  <c r="AH336" i="7" l="1"/>
  <c r="R337" i="7" s="1"/>
  <c r="AG336" i="7"/>
  <c r="AI336" i="7" s="1"/>
  <c r="AM336" i="7" s="1"/>
  <c r="AF336" i="7"/>
  <c r="AQ336" i="7"/>
  <c r="Y317" i="3"/>
  <c r="Z317" i="3" s="1"/>
  <c r="AA317" i="3"/>
  <c r="AC317" i="3" s="1"/>
  <c r="V317" i="3"/>
  <c r="X317" i="3" s="1"/>
  <c r="S337" i="7" l="1"/>
  <c r="U337" i="7" s="1"/>
  <c r="T337" i="7"/>
  <c r="Y337" i="7" s="1"/>
  <c r="Z337" i="7" s="1"/>
  <c r="AS336" i="7"/>
  <c r="AP336" i="7"/>
  <c r="AJ336" i="7"/>
  <c r="AK336" i="7" s="1"/>
  <c r="AL336" i="7" s="1"/>
  <c r="AR336" i="7"/>
  <c r="AD317" i="3"/>
  <c r="AE317" i="3"/>
  <c r="AA337" i="7" l="1"/>
  <c r="AC337" i="7" s="1"/>
  <c r="V337" i="7"/>
  <c r="X337" i="7" s="1"/>
  <c r="AG317" i="3"/>
  <c r="AF317" i="3"/>
  <c r="AI317" i="3"/>
  <c r="AH317" i="3"/>
  <c r="AM317" i="3" l="1"/>
  <c r="AP317" i="3" s="1"/>
  <c r="AN317" i="3"/>
  <c r="R318" i="3"/>
  <c r="AJ317" i="3"/>
  <c r="AK317" i="3" s="1"/>
  <c r="AL317" i="3" s="1"/>
  <c r="AO317" i="3"/>
  <c r="S318" i="3"/>
  <c r="U318" i="3" s="1"/>
  <c r="AD337" i="7" l="1"/>
  <c r="AE337" i="7"/>
  <c r="T318" i="3"/>
  <c r="AG337" i="7" l="1"/>
  <c r="AI337" i="7" s="1"/>
  <c r="AF337" i="7"/>
  <c r="AH337" i="7"/>
  <c r="R338" i="7" s="1"/>
  <c r="Y318" i="3"/>
  <c r="Z318" i="3" s="1"/>
  <c r="AA318" i="3"/>
  <c r="AC318" i="3" s="1"/>
  <c r="V318" i="3"/>
  <c r="X318" i="3" s="1"/>
  <c r="S338" i="7" l="1"/>
  <c r="U338" i="7" s="1"/>
  <c r="AQ337" i="7"/>
  <c r="AU338" i="7"/>
  <c r="AM337" i="7"/>
  <c r="AR337" i="7"/>
  <c r="AJ337" i="7"/>
  <c r="AK337" i="7" s="1"/>
  <c r="AL337" i="7" s="1"/>
  <c r="AV338" i="7"/>
  <c r="AD318" i="3"/>
  <c r="AE318" i="3"/>
  <c r="AW338" i="7" l="1"/>
  <c r="T338" i="7"/>
  <c r="AS337" i="7"/>
  <c r="AP337" i="7"/>
  <c r="AZ338" i="7"/>
  <c r="AG318" i="3"/>
  <c r="AF318" i="3"/>
  <c r="AI318" i="3"/>
  <c r="AH318" i="3"/>
  <c r="Y338" i="7" l="1"/>
  <c r="Z338" i="7" s="1"/>
  <c r="AA338" i="7"/>
  <c r="AC338" i="7" s="1"/>
  <c r="AD338" i="7" s="1"/>
  <c r="V338" i="7"/>
  <c r="X338" i="7" s="1"/>
  <c r="BB338" i="7"/>
  <c r="AE338" i="7"/>
  <c r="AN318" i="3"/>
  <c r="AM318" i="3"/>
  <c r="AP318" i="3" s="1"/>
  <c r="R319" i="3"/>
  <c r="AO318" i="3"/>
  <c r="AJ318" i="3"/>
  <c r="AK318" i="3" s="1"/>
  <c r="AL318" i="3" s="1"/>
  <c r="S319" i="3"/>
  <c r="U319" i="3" s="1"/>
  <c r="AG338" i="7" l="1"/>
  <c r="AI338" i="7" s="1"/>
  <c r="AF338" i="7"/>
  <c r="AH338" i="7"/>
  <c r="R339" i="7" s="1"/>
  <c r="T319" i="3"/>
  <c r="S339" i="7" l="1"/>
  <c r="U339" i="7" s="1"/>
  <c r="AM338" i="7"/>
  <c r="AQ338" i="7"/>
  <c r="AR338" i="7"/>
  <c r="AJ338" i="7"/>
  <c r="AK338" i="7" s="1"/>
  <c r="AL338" i="7" s="1"/>
  <c r="Y319" i="3"/>
  <c r="Z319" i="3" s="1"/>
  <c r="AA319" i="3"/>
  <c r="AC319" i="3" s="1"/>
  <c r="V319" i="3"/>
  <c r="X319" i="3" s="1"/>
  <c r="T339" i="7" l="1"/>
  <c r="AP338" i="7"/>
  <c r="AS338" i="7"/>
  <c r="AD319" i="3"/>
  <c r="AE319" i="3"/>
  <c r="Y339" i="7" l="1"/>
  <c r="Z339" i="7" s="1"/>
  <c r="AA339" i="7"/>
  <c r="AC339" i="7" s="1"/>
  <c r="V339" i="7"/>
  <c r="X339" i="7" s="1"/>
  <c r="AG319" i="3"/>
  <c r="AF319" i="3"/>
  <c r="AI319" i="3"/>
  <c r="AH319" i="3"/>
  <c r="AD339" i="7" l="1"/>
  <c r="AE339" i="7"/>
  <c r="AM319" i="3"/>
  <c r="AP319" i="3" s="1"/>
  <c r="AN319" i="3"/>
  <c r="R320" i="3"/>
  <c r="AJ319" i="3"/>
  <c r="AO319" i="3"/>
  <c r="S320" i="3"/>
  <c r="U320" i="3" s="1"/>
  <c r="AG339" i="7" l="1"/>
  <c r="AI339" i="7" s="1"/>
  <c r="AF339" i="7"/>
  <c r="AH339" i="7"/>
  <c r="R340" i="7" s="1"/>
  <c r="AK319" i="3"/>
  <c r="AL319" i="3" s="1"/>
  <c r="T320" i="3"/>
  <c r="S340" i="7" l="1"/>
  <c r="U340" i="7" s="1"/>
  <c r="AQ339" i="7"/>
  <c r="AM339" i="7"/>
  <c r="AJ339" i="7"/>
  <c r="AK339" i="7" s="1"/>
  <c r="AL339" i="7" s="1"/>
  <c r="AR339" i="7"/>
  <c r="Y320" i="3"/>
  <c r="Z320" i="3" s="1"/>
  <c r="AA320" i="3"/>
  <c r="AC320" i="3" s="1"/>
  <c r="V320" i="3"/>
  <c r="X320" i="3" s="1"/>
  <c r="T340" i="7" l="1"/>
  <c r="AS339" i="7"/>
  <c r="AP339" i="7"/>
  <c r="AD320" i="3"/>
  <c r="AE320" i="3"/>
  <c r="Y340" i="7" l="1"/>
  <c r="Z340" i="7" s="1"/>
  <c r="AA340" i="7"/>
  <c r="AC340" i="7" s="1"/>
  <c r="V340" i="7"/>
  <c r="X340" i="7" s="1"/>
  <c r="AG320" i="3"/>
  <c r="AI320" i="3" s="1"/>
  <c r="AF320" i="3"/>
  <c r="AH320" i="3"/>
  <c r="AD340" i="7" l="1"/>
  <c r="AE340" i="7"/>
  <c r="AN320" i="3"/>
  <c r="AM320" i="3"/>
  <c r="AP320" i="3" s="1"/>
  <c r="R321" i="3"/>
  <c r="AO320" i="3"/>
  <c r="AJ320" i="3"/>
  <c r="AK320" i="3" s="1"/>
  <c r="AL320" i="3" s="1"/>
  <c r="S321" i="3"/>
  <c r="U321" i="3" s="1"/>
  <c r="AG340" i="7" l="1"/>
  <c r="AI340" i="7" s="1"/>
  <c r="AF340" i="7"/>
  <c r="AH340" i="7"/>
  <c r="R341" i="7" s="1"/>
  <c r="T321" i="3"/>
  <c r="S341" i="7" l="1"/>
  <c r="U341" i="7" s="1"/>
  <c r="AQ340" i="7"/>
  <c r="AM340" i="7"/>
  <c r="AJ340" i="7"/>
  <c r="AK340" i="7" s="1"/>
  <c r="AL340" i="7" s="1"/>
  <c r="AR340" i="7"/>
  <c r="Y321" i="3"/>
  <c r="Z321" i="3" s="1"/>
  <c r="AA321" i="3"/>
  <c r="AC321" i="3" s="1"/>
  <c r="V321" i="3"/>
  <c r="X321" i="3" s="1"/>
  <c r="T341" i="7" l="1"/>
  <c r="AS340" i="7"/>
  <c r="AP340" i="7"/>
  <c r="AD321" i="3"/>
  <c r="AE321" i="3"/>
  <c r="Y341" i="7" l="1"/>
  <c r="Z341" i="7" s="1"/>
  <c r="AA341" i="7"/>
  <c r="AC341" i="7" s="1"/>
  <c r="V341" i="7"/>
  <c r="X341" i="7" s="1"/>
  <c r="AG321" i="3"/>
  <c r="AF321" i="3"/>
  <c r="AI321" i="3"/>
  <c r="AH321" i="3"/>
  <c r="AD341" i="7" l="1"/>
  <c r="AE341" i="7"/>
  <c r="AM321" i="3"/>
  <c r="AP321" i="3" s="1"/>
  <c r="AN321" i="3"/>
  <c r="R322" i="3"/>
  <c r="AJ321" i="3"/>
  <c r="AO321" i="3"/>
  <c r="S322" i="3"/>
  <c r="U322" i="3" s="1"/>
  <c r="AG341" i="7" l="1"/>
  <c r="AI341" i="7" s="1"/>
  <c r="AF341" i="7"/>
  <c r="AH341" i="7"/>
  <c r="R342" i="7" s="1"/>
  <c r="AK321" i="3"/>
  <c r="AL321" i="3" s="1"/>
  <c r="T322" i="3"/>
  <c r="S342" i="7" l="1"/>
  <c r="U342" i="7" s="1"/>
  <c r="AQ341" i="7"/>
  <c r="AM341" i="7"/>
  <c r="AR341" i="7"/>
  <c r="AJ341" i="7"/>
  <c r="AK341" i="7" s="1"/>
  <c r="AL341" i="7" s="1"/>
  <c r="Y322" i="3"/>
  <c r="Z322" i="3" s="1"/>
  <c r="AA322" i="3"/>
  <c r="AC322" i="3" s="1"/>
  <c r="V322" i="3"/>
  <c r="X322" i="3" s="1"/>
  <c r="T342" i="7" l="1"/>
  <c r="AS341" i="7"/>
  <c r="AP341" i="7"/>
  <c r="AD322" i="3"/>
  <c r="AE322" i="3"/>
  <c r="Y342" i="7" l="1"/>
  <c r="Z342" i="7" s="1"/>
  <c r="AA342" i="7"/>
  <c r="AC342" i="7" s="1"/>
  <c r="V342" i="7"/>
  <c r="X342" i="7" s="1"/>
  <c r="AG322" i="3"/>
  <c r="AF322" i="3"/>
  <c r="AI322" i="3"/>
  <c r="AH322" i="3"/>
  <c r="AD342" i="7" l="1"/>
  <c r="AE342" i="7"/>
  <c r="AN322" i="3"/>
  <c r="AM322" i="3"/>
  <c r="AP322" i="3" s="1"/>
  <c r="R323" i="3"/>
  <c r="AO322" i="3"/>
  <c r="AJ322" i="3"/>
  <c r="AK322" i="3" s="1"/>
  <c r="AL322" i="3" s="1"/>
  <c r="S323" i="3"/>
  <c r="U323" i="3" s="1"/>
  <c r="AG342" i="7" l="1"/>
  <c r="AI342" i="7" s="1"/>
  <c r="AF342" i="7"/>
  <c r="AH342" i="7"/>
  <c r="R343" i="7" s="1"/>
  <c r="T323" i="3"/>
  <c r="S343" i="7" l="1"/>
  <c r="U343" i="7" s="1"/>
  <c r="AQ342" i="7"/>
  <c r="AM342" i="7"/>
  <c r="AJ342" i="7"/>
  <c r="AK342" i="7" s="1"/>
  <c r="AL342" i="7" s="1"/>
  <c r="AR342" i="7"/>
  <c r="Y323" i="3"/>
  <c r="Z323" i="3" s="1"/>
  <c r="AA323" i="3"/>
  <c r="AC323" i="3" s="1"/>
  <c r="V323" i="3"/>
  <c r="X323" i="3" s="1"/>
  <c r="T343" i="7" l="1"/>
  <c r="AP342" i="7"/>
  <c r="AS342" i="7"/>
  <c r="AD323" i="3"/>
  <c r="AE323" i="3"/>
  <c r="Y343" i="7" l="1"/>
  <c r="Z343" i="7" s="1"/>
  <c r="AA343" i="7"/>
  <c r="AC343" i="7" s="1"/>
  <c r="V343" i="7"/>
  <c r="X343" i="7" s="1"/>
  <c r="AG323" i="3"/>
  <c r="AI323" i="3" s="1"/>
  <c r="AF323" i="3"/>
  <c r="AH323" i="3"/>
  <c r="AE343" i="7" l="1"/>
  <c r="AD343" i="7"/>
  <c r="AH343" i="7" s="1"/>
  <c r="R344" i="7" s="1"/>
  <c r="AM323" i="3"/>
  <c r="AP323" i="3" s="1"/>
  <c r="AN323" i="3"/>
  <c r="R324" i="3"/>
  <c r="AJ323" i="3"/>
  <c r="AK323" i="3" s="1"/>
  <c r="AL323" i="3" s="1"/>
  <c r="AO323" i="3"/>
  <c r="S324" i="3"/>
  <c r="U324" i="3" s="1"/>
  <c r="AQ343" i="7" l="1"/>
  <c r="AG343" i="7"/>
  <c r="AI343" i="7" s="1"/>
  <c r="AF343" i="7"/>
  <c r="T324" i="3"/>
  <c r="S344" i="7" l="1"/>
  <c r="AR343" i="7"/>
  <c r="AJ343" i="7"/>
  <c r="AM343" i="7"/>
  <c r="Y324" i="3"/>
  <c r="Z324" i="3" s="1"/>
  <c r="AA324" i="3"/>
  <c r="AC324" i="3" s="1"/>
  <c r="V324" i="3"/>
  <c r="X324" i="3" s="1"/>
  <c r="U344" i="7" l="1"/>
  <c r="T344" i="7"/>
  <c r="AP343" i="7"/>
  <c r="AS343" i="7"/>
  <c r="AK343" i="7"/>
  <c r="AL343" i="7" s="1"/>
  <c r="AD324" i="3"/>
  <c r="AE324" i="3"/>
  <c r="Y344" i="7" l="1"/>
  <c r="Z344" i="7" s="1"/>
  <c r="AA344" i="7"/>
  <c r="AC344" i="7" s="1"/>
  <c r="V344" i="7"/>
  <c r="X344" i="7" s="1"/>
  <c r="AG324" i="3"/>
  <c r="AF324" i="3"/>
  <c r="AI324" i="3"/>
  <c r="AH324" i="3"/>
  <c r="AE344" i="7" l="1"/>
  <c r="AD344" i="7"/>
  <c r="AN324" i="3"/>
  <c r="AM324" i="3"/>
  <c r="AP324" i="3" s="1"/>
  <c r="R325" i="3"/>
  <c r="AO324" i="3"/>
  <c r="AJ324" i="3"/>
  <c r="AK324" i="3" s="1"/>
  <c r="AL324" i="3" s="1"/>
  <c r="S325" i="3"/>
  <c r="U325" i="3" s="1"/>
  <c r="AH344" i="7" l="1"/>
  <c r="AG344" i="7"/>
  <c r="AI344" i="7" s="1"/>
  <c r="AF344" i="7"/>
  <c r="T325" i="3"/>
  <c r="S345" i="7" l="1"/>
  <c r="U345" i="7" s="1"/>
  <c r="AJ344" i="7"/>
  <c r="AR344" i="7"/>
  <c r="R345" i="7"/>
  <c r="T345" i="7" s="1"/>
  <c r="Y345" i="7" s="1"/>
  <c r="Z345" i="7" s="1"/>
  <c r="AQ344" i="7"/>
  <c r="AM344" i="7"/>
  <c r="Y325" i="3"/>
  <c r="Z325" i="3" s="1"/>
  <c r="AA325" i="3"/>
  <c r="AC325" i="3" s="1"/>
  <c r="V325" i="3"/>
  <c r="X325" i="3" s="1"/>
  <c r="AK344" i="7" l="1"/>
  <c r="AL344" i="7" s="1"/>
  <c r="AA345" i="7"/>
  <c r="AC345" i="7" s="1"/>
  <c r="AP344" i="7"/>
  <c r="AS344" i="7"/>
  <c r="V345" i="7"/>
  <c r="X345" i="7" s="1"/>
  <c r="AD325" i="3"/>
  <c r="AE325" i="3"/>
  <c r="AD345" i="7" l="1"/>
  <c r="AE345" i="7"/>
  <c r="AG325" i="3"/>
  <c r="AF325" i="3"/>
  <c r="AI325" i="3"/>
  <c r="AH325" i="3"/>
  <c r="AH345" i="7" l="1"/>
  <c r="AG345" i="7"/>
  <c r="AI345" i="7" s="1"/>
  <c r="AF345" i="7"/>
  <c r="R346" i="7"/>
  <c r="AQ345" i="7"/>
  <c r="AM325" i="3"/>
  <c r="AP325" i="3" s="1"/>
  <c r="AN325" i="3"/>
  <c r="R326" i="3"/>
  <c r="AJ325" i="3"/>
  <c r="AK325" i="3" s="1"/>
  <c r="AL325" i="3" s="1"/>
  <c r="AO325" i="3"/>
  <c r="S326" i="3"/>
  <c r="U326" i="3" s="1"/>
  <c r="S346" i="7" l="1"/>
  <c r="U346" i="7" s="1"/>
  <c r="AJ345" i="7"/>
  <c r="AR345" i="7"/>
  <c r="T346" i="7"/>
  <c r="Y346" i="7" s="1"/>
  <c r="Z346" i="7" s="1"/>
  <c r="AM345" i="7"/>
  <c r="T326" i="3"/>
  <c r="AP345" i="7" l="1"/>
  <c r="AS345" i="7"/>
  <c r="AK345" i="7"/>
  <c r="AL345" i="7" s="1"/>
  <c r="AA346" i="7"/>
  <c r="AC346" i="7" s="1"/>
  <c r="V346" i="7"/>
  <c r="X346" i="7" s="1"/>
  <c r="Y326" i="3"/>
  <c r="Z326" i="3" s="1"/>
  <c r="AA326" i="3"/>
  <c r="AC326" i="3" s="1"/>
  <c r="V326" i="3"/>
  <c r="X326" i="3" s="1"/>
  <c r="AE346" i="7" l="1"/>
  <c r="AD346" i="7"/>
  <c r="AH346" i="7" s="1"/>
  <c r="AD326" i="3"/>
  <c r="AE326" i="3"/>
  <c r="R347" i="7" l="1"/>
  <c r="AQ346" i="7"/>
  <c r="AG346" i="7"/>
  <c r="AI346" i="7" s="1"/>
  <c r="AF346" i="7"/>
  <c r="AG326" i="3"/>
  <c r="AF326" i="3"/>
  <c r="AI326" i="3"/>
  <c r="AH326" i="3"/>
  <c r="S347" i="7" l="1"/>
  <c r="U347" i="7" s="1"/>
  <c r="AR346" i="7"/>
  <c r="AJ346" i="7"/>
  <c r="T347" i="7"/>
  <c r="Y347" i="7" s="1"/>
  <c r="Z347" i="7" s="1"/>
  <c r="AM346" i="7"/>
  <c r="AN326" i="3"/>
  <c r="AM326" i="3"/>
  <c r="AP326" i="3" s="1"/>
  <c r="R327" i="3"/>
  <c r="AO326" i="3"/>
  <c r="AJ326" i="3"/>
  <c r="S327" i="3"/>
  <c r="U327" i="3" s="1"/>
  <c r="AS346" i="7" l="1"/>
  <c r="AP346" i="7"/>
  <c r="AK346" i="7"/>
  <c r="AL346" i="7" s="1"/>
  <c r="AA347" i="7"/>
  <c r="AC347" i="7" s="1"/>
  <c r="V347" i="7"/>
  <c r="X347" i="7" s="1"/>
  <c r="AK326" i="3"/>
  <c r="AL326" i="3" s="1"/>
  <c r="T327" i="3"/>
  <c r="AE347" i="7" l="1"/>
  <c r="AD347" i="7"/>
  <c r="AH347" i="7" s="1"/>
  <c r="R348" i="7" s="1"/>
  <c r="Y327" i="3"/>
  <c r="Z327" i="3" s="1"/>
  <c r="AA327" i="3"/>
  <c r="AC327" i="3" s="1"/>
  <c r="V327" i="3"/>
  <c r="X327" i="3" s="1"/>
  <c r="AQ347" i="7" l="1"/>
  <c r="AU348" i="7"/>
  <c r="AF347" i="7"/>
  <c r="AG347" i="7"/>
  <c r="AI347" i="7" s="1"/>
  <c r="AE327" i="3"/>
  <c r="AD327" i="3"/>
  <c r="S348" i="7" l="1"/>
  <c r="AV348" i="7"/>
  <c r="AX348" i="7" s="1"/>
  <c r="BA348" i="7" s="1"/>
  <c r="AJ347" i="7"/>
  <c r="AR347" i="7"/>
  <c r="AW348" i="7"/>
  <c r="AM347" i="7"/>
  <c r="AH327" i="3"/>
  <c r="AG327" i="3"/>
  <c r="AI327" i="3" s="1"/>
  <c r="AF327" i="3"/>
  <c r="U348" i="7" l="1"/>
  <c r="T348" i="7"/>
  <c r="AS347" i="7"/>
  <c r="AP347" i="7"/>
  <c r="AK347" i="7"/>
  <c r="AL347" i="7" s="1"/>
  <c r="AZ348" i="7"/>
  <c r="BB348" i="7" s="1"/>
  <c r="AJ327" i="3"/>
  <c r="AO327" i="3"/>
  <c r="S328" i="3"/>
  <c r="U328" i="3" s="1"/>
  <c r="AM327" i="3"/>
  <c r="AP327" i="3" s="1"/>
  <c r="AN327" i="3"/>
  <c r="R328" i="3"/>
  <c r="Y348" i="7" l="1"/>
  <c r="Z348" i="7" s="1"/>
  <c r="AA348" i="7"/>
  <c r="AC348" i="7" s="1"/>
  <c r="AD348" i="7" s="1"/>
  <c r="AE348" i="7"/>
  <c r="AH348" i="7" s="1"/>
  <c r="V348" i="7"/>
  <c r="X348" i="7" s="1"/>
  <c r="T328" i="3"/>
  <c r="Y328" i="3" s="1"/>
  <c r="Z328" i="3" s="1"/>
  <c r="AA328" i="3"/>
  <c r="AC328" i="3" s="1"/>
  <c r="V328" i="3"/>
  <c r="X328" i="3" s="1"/>
  <c r="AK327" i="3"/>
  <c r="AL327" i="3" s="1"/>
  <c r="R349" i="7" l="1"/>
  <c r="AQ348" i="7"/>
  <c r="AG348" i="7"/>
  <c r="AI348" i="7" s="1"/>
  <c r="AF348" i="7"/>
  <c r="AD328" i="3"/>
  <c r="AE328" i="3"/>
  <c r="S349" i="7" l="1"/>
  <c r="AJ348" i="7"/>
  <c r="AR348" i="7"/>
  <c r="AM348" i="7"/>
  <c r="AG328" i="3"/>
  <c r="AF328" i="3"/>
  <c r="AI328" i="3"/>
  <c r="AH328" i="3"/>
  <c r="AS348" i="7" l="1"/>
  <c r="AP348" i="7"/>
  <c r="AK348" i="7"/>
  <c r="AL348" i="7" s="1"/>
  <c r="U349" i="7"/>
  <c r="T349" i="7"/>
  <c r="AN328" i="3"/>
  <c r="AM328" i="3"/>
  <c r="AP328" i="3" s="1"/>
  <c r="R329" i="3"/>
  <c r="AO328" i="3"/>
  <c r="AJ328" i="3"/>
  <c r="AK328" i="3" s="1"/>
  <c r="AL328" i="3" s="1"/>
  <c r="S329" i="3"/>
  <c r="U329" i="3" s="1"/>
  <c r="Y349" i="7" l="1"/>
  <c r="Z349" i="7" s="1"/>
  <c r="AA349" i="7"/>
  <c r="AC349" i="7" s="1"/>
  <c r="V349" i="7"/>
  <c r="X349" i="7" s="1"/>
  <c r="T329" i="3"/>
  <c r="AD349" i="7" l="1"/>
  <c r="AE349" i="7"/>
  <c r="Y329" i="3"/>
  <c r="Z329" i="3" s="1"/>
  <c r="AA329" i="3"/>
  <c r="AC329" i="3" s="1"/>
  <c r="V329" i="3"/>
  <c r="X329" i="3" s="1"/>
  <c r="AH349" i="7" l="1"/>
  <c r="AG349" i="7"/>
  <c r="AI349" i="7" s="1"/>
  <c r="AF349" i="7"/>
  <c r="R350" i="7"/>
  <c r="AQ349" i="7"/>
  <c r="AD329" i="3"/>
  <c r="AE329" i="3"/>
  <c r="S350" i="7" l="1"/>
  <c r="U350" i="7" s="1"/>
  <c r="AJ349" i="7"/>
  <c r="AR349" i="7"/>
  <c r="AM349" i="7"/>
  <c r="AG329" i="3"/>
  <c r="AI329" i="3" s="1"/>
  <c r="AF329" i="3"/>
  <c r="AH329" i="3"/>
  <c r="AS349" i="7" l="1"/>
  <c r="AP349" i="7"/>
  <c r="AK349" i="7"/>
  <c r="AL349" i="7" s="1"/>
  <c r="T350" i="7"/>
  <c r="AM329" i="3"/>
  <c r="AP329" i="3" s="1"/>
  <c r="AN329" i="3"/>
  <c r="R330" i="3"/>
  <c r="AJ329" i="3"/>
  <c r="AK329" i="3" s="1"/>
  <c r="AL329" i="3" s="1"/>
  <c r="AO329" i="3"/>
  <c r="S330" i="3"/>
  <c r="U330" i="3" s="1"/>
  <c r="Y350" i="7" l="1"/>
  <c r="Z350" i="7" s="1"/>
  <c r="AA350" i="7"/>
  <c r="AC350" i="7" s="1"/>
  <c r="V350" i="7"/>
  <c r="X350" i="7" s="1"/>
  <c r="T330" i="3"/>
  <c r="AE350" i="7" l="1"/>
  <c r="AD350" i="7"/>
  <c r="AH350" i="7" s="1"/>
  <c r="Y330" i="3"/>
  <c r="Z330" i="3" s="1"/>
  <c r="AA330" i="3"/>
  <c r="AC330" i="3" s="1"/>
  <c r="V330" i="3"/>
  <c r="X330" i="3" s="1"/>
  <c r="R351" i="7" l="1"/>
  <c r="AQ350" i="7"/>
  <c r="AG350" i="7"/>
  <c r="AI350" i="7" s="1"/>
  <c r="AF350" i="7"/>
  <c r="AD330" i="3"/>
  <c r="AE330" i="3"/>
  <c r="S351" i="7" l="1"/>
  <c r="U351" i="7" s="1"/>
  <c r="AR350" i="7"/>
  <c r="AJ350" i="7"/>
  <c r="AM350" i="7"/>
  <c r="T351" i="7"/>
  <c r="Y351" i="7" s="1"/>
  <c r="Z351" i="7" s="1"/>
  <c r="AG330" i="3"/>
  <c r="AF330" i="3"/>
  <c r="AI330" i="3"/>
  <c r="AH330" i="3"/>
  <c r="AP350" i="7" l="1"/>
  <c r="AS350" i="7"/>
  <c r="AK350" i="7"/>
  <c r="AL350" i="7" s="1"/>
  <c r="AA351" i="7"/>
  <c r="AC351" i="7" s="1"/>
  <c r="V351" i="7"/>
  <c r="X351" i="7" s="1"/>
  <c r="AN330" i="3"/>
  <c r="AM330" i="3"/>
  <c r="AP330" i="3" s="1"/>
  <c r="R331" i="3"/>
  <c r="AO330" i="3"/>
  <c r="AJ330" i="3"/>
  <c r="AK330" i="3" s="1"/>
  <c r="AL330" i="3" s="1"/>
  <c r="S331" i="3"/>
  <c r="U331" i="3" s="1"/>
  <c r="AE351" i="7" l="1"/>
  <c r="AD351" i="7"/>
  <c r="AH351" i="7" s="1"/>
  <c r="T331" i="3"/>
  <c r="R352" i="7" l="1"/>
  <c r="AQ351" i="7"/>
  <c r="AF351" i="7"/>
  <c r="AG351" i="7"/>
  <c r="AI351" i="7" s="1"/>
  <c r="Y331" i="3"/>
  <c r="Z331" i="3" s="1"/>
  <c r="AA331" i="3"/>
  <c r="AC331" i="3" s="1"/>
  <c r="V331" i="3"/>
  <c r="X331" i="3" s="1"/>
  <c r="S352" i="7" l="1"/>
  <c r="U352" i="7" s="1"/>
  <c r="AJ351" i="7"/>
  <c r="AR351" i="7"/>
  <c r="T352" i="7"/>
  <c r="Y352" i="7" s="1"/>
  <c r="Z352" i="7" s="1"/>
  <c r="AM351" i="7"/>
  <c r="AD331" i="3"/>
  <c r="AE331" i="3"/>
  <c r="AA352" i="7" l="1"/>
  <c r="AC352" i="7" s="1"/>
  <c r="AS351" i="7"/>
  <c r="AP351" i="7"/>
  <c r="AK351" i="7"/>
  <c r="AL351" i="7" s="1"/>
  <c r="V352" i="7"/>
  <c r="X352" i="7" s="1"/>
  <c r="AG331" i="3"/>
  <c r="AF331" i="3"/>
  <c r="AI331" i="3"/>
  <c r="AH331" i="3"/>
  <c r="AE352" i="7" l="1"/>
  <c r="AD352" i="7"/>
  <c r="AH352" i="7" s="1"/>
  <c r="R353" i="7" s="1"/>
  <c r="AM331" i="3"/>
  <c r="AP331" i="3" s="1"/>
  <c r="AN331" i="3"/>
  <c r="R332" i="3"/>
  <c r="AJ331" i="3"/>
  <c r="AK331" i="3" s="1"/>
  <c r="AL331" i="3" s="1"/>
  <c r="AO331" i="3"/>
  <c r="S332" i="3"/>
  <c r="U332" i="3" s="1"/>
  <c r="AQ352" i="7" l="1"/>
  <c r="AF352" i="7"/>
  <c r="AG352" i="7"/>
  <c r="AI352" i="7" s="1"/>
  <c r="T332" i="3"/>
  <c r="S353" i="7" l="1"/>
  <c r="AR352" i="7"/>
  <c r="AJ352" i="7"/>
  <c r="AM352" i="7"/>
  <c r="Y332" i="3"/>
  <c r="Z332" i="3" s="1"/>
  <c r="AA332" i="3"/>
  <c r="AC332" i="3" s="1"/>
  <c r="V332" i="3"/>
  <c r="X332" i="3" s="1"/>
  <c r="AP352" i="7" l="1"/>
  <c r="AS352" i="7"/>
  <c r="AK352" i="7"/>
  <c r="AL352" i="7" s="1"/>
  <c r="U353" i="7"/>
  <c r="T353" i="7"/>
  <c r="AD332" i="3"/>
  <c r="AE332" i="3"/>
  <c r="V353" i="7" l="1"/>
  <c r="X353" i="7" s="1"/>
  <c r="Y353" i="7"/>
  <c r="Z353" i="7" s="1"/>
  <c r="AA353" i="7"/>
  <c r="AC353" i="7" s="1"/>
  <c r="AG332" i="3"/>
  <c r="AF332" i="3"/>
  <c r="AI332" i="3"/>
  <c r="AH332" i="3"/>
  <c r="AE353" i="7" l="1"/>
  <c r="AD353" i="7"/>
  <c r="AH353" i="7" s="1"/>
  <c r="AN332" i="3"/>
  <c r="AM332" i="3"/>
  <c r="AP332" i="3" s="1"/>
  <c r="R333" i="3"/>
  <c r="AO332" i="3"/>
  <c r="AJ332" i="3"/>
  <c r="S333" i="3"/>
  <c r="U333" i="3" s="1"/>
  <c r="R354" i="7" l="1"/>
  <c r="AQ353" i="7"/>
  <c r="AG353" i="7"/>
  <c r="AI353" i="7" s="1"/>
  <c r="AF353" i="7"/>
  <c r="AK332" i="3"/>
  <c r="AL332" i="3" s="1"/>
  <c r="T333" i="3"/>
  <c r="S354" i="7" l="1"/>
  <c r="U354" i="7" s="1"/>
  <c r="AJ353" i="7"/>
  <c r="AR353" i="7"/>
  <c r="T354" i="7"/>
  <c r="Y354" i="7" s="1"/>
  <c r="Z354" i="7" s="1"/>
  <c r="AM353" i="7"/>
  <c r="Y333" i="3"/>
  <c r="Z333" i="3" s="1"/>
  <c r="AA333" i="3"/>
  <c r="AC333" i="3" s="1"/>
  <c r="V333" i="3"/>
  <c r="X333" i="3" s="1"/>
  <c r="AS353" i="7" l="1"/>
  <c r="AP353" i="7"/>
  <c r="AA354" i="7"/>
  <c r="AC354" i="7" s="1"/>
  <c r="AK353" i="7"/>
  <c r="AL353" i="7" s="1"/>
  <c r="V354" i="7"/>
  <c r="X354" i="7" s="1"/>
  <c r="AD333" i="3"/>
  <c r="AE333" i="3"/>
  <c r="AE354" i="7" l="1"/>
  <c r="AD354" i="7"/>
  <c r="AH354" i="7" s="1"/>
  <c r="AG333" i="3"/>
  <c r="AI333" i="3" s="1"/>
  <c r="AF333" i="3"/>
  <c r="AH333" i="3"/>
  <c r="R355" i="7" l="1"/>
  <c r="AQ354" i="7"/>
  <c r="AG354" i="7"/>
  <c r="AI354" i="7" s="1"/>
  <c r="AF354" i="7"/>
  <c r="AM333" i="3"/>
  <c r="AP333" i="3" s="1"/>
  <c r="AN333" i="3"/>
  <c r="AR334" i="3"/>
  <c r="R334" i="3"/>
  <c r="AJ333" i="3"/>
  <c r="AK333" i="3" s="1"/>
  <c r="AL333" i="3" s="1"/>
  <c r="AO333" i="3"/>
  <c r="AS334" i="3"/>
  <c r="AU334" i="3" s="1"/>
  <c r="AX334" i="3" s="1"/>
  <c r="S334" i="3"/>
  <c r="U334" i="3" s="1"/>
  <c r="S355" i="7" l="1"/>
  <c r="U355" i="7" s="1"/>
  <c r="AR354" i="7"/>
  <c r="AJ354" i="7"/>
  <c r="T355" i="7"/>
  <c r="Y355" i="7" s="1"/>
  <c r="Z355" i="7" s="1"/>
  <c r="AM354" i="7"/>
  <c r="T334" i="3"/>
  <c r="AW334" i="3"/>
  <c r="AT334" i="3"/>
  <c r="AK354" i="7" l="1"/>
  <c r="AL354" i="7" s="1"/>
  <c r="AA355" i="7"/>
  <c r="AC355" i="7" s="1"/>
  <c r="AS354" i="7"/>
  <c r="AP354" i="7"/>
  <c r="V355" i="7"/>
  <c r="X355" i="7" s="1"/>
  <c r="AY334" i="3"/>
  <c r="AE334" i="3"/>
  <c r="Y334" i="3"/>
  <c r="Z334" i="3" s="1"/>
  <c r="AA334" i="3"/>
  <c r="AC334" i="3" s="1"/>
  <c r="AD334" i="3" s="1"/>
  <c r="V334" i="3"/>
  <c r="X334" i="3" s="1"/>
  <c r="AD355" i="7" l="1"/>
  <c r="AE355" i="7"/>
  <c r="AG334" i="3"/>
  <c r="AI334" i="3" s="1"/>
  <c r="AF334" i="3"/>
  <c r="AH334" i="3"/>
  <c r="AH355" i="7" l="1"/>
  <c r="AG355" i="7"/>
  <c r="AI355" i="7" s="1"/>
  <c r="AF355" i="7"/>
  <c r="R356" i="7"/>
  <c r="AQ355" i="7"/>
  <c r="AM334" i="3"/>
  <c r="AP334" i="3" s="1"/>
  <c r="AN334" i="3"/>
  <c r="R335" i="3"/>
  <c r="AJ334" i="3"/>
  <c r="AK334" i="3" s="1"/>
  <c r="AL334" i="3" s="1"/>
  <c r="AO334" i="3"/>
  <c r="S335" i="3"/>
  <c r="U335" i="3" s="1"/>
  <c r="AM355" i="7" l="1"/>
  <c r="S356" i="7"/>
  <c r="U356" i="7" s="1"/>
  <c r="AR355" i="7"/>
  <c r="AJ355" i="7"/>
  <c r="AK355" i="7" s="1"/>
  <c r="AL355" i="7" s="1"/>
  <c r="T335" i="3"/>
  <c r="AS355" i="7" l="1"/>
  <c r="AP355" i="7"/>
  <c r="T356" i="7"/>
  <c r="Y335" i="3"/>
  <c r="Z335" i="3" s="1"/>
  <c r="AA335" i="3"/>
  <c r="AC335" i="3" s="1"/>
  <c r="V335" i="3"/>
  <c r="X335" i="3" s="1"/>
  <c r="Y356" i="7" l="1"/>
  <c r="Z356" i="7" s="1"/>
  <c r="AA356" i="7"/>
  <c r="AC356" i="7" s="1"/>
  <c r="V356" i="7"/>
  <c r="X356" i="7" s="1"/>
  <c r="AD335" i="3"/>
  <c r="AE335" i="3"/>
  <c r="AE356" i="7" l="1"/>
  <c r="AD356" i="7"/>
  <c r="AH356" i="7" s="1"/>
  <c r="AG335" i="3"/>
  <c r="AF335" i="3"/>
  <c r="AI335" i="3"/>
  <c r="AH335" i="3"/>
  <c r="R357" i="7" l="1"/>
  <c r="AQ356" i="7"/>
  <c r="AG356" i="7"/>
  <c r="AI356" i="7" s="1"/>
  <c r="AF356" i="7"/>
  <c r="AO335" i="3"/>
  <c r="AJ335" i="3"/>
  <c r="S336" i="3"/>
  <c r="U336" i="3" s="1"/>
  <c r="AN335" i="3"/>
  <c r="AM335" i="3"/>
  <c r="AP335" i="3" s="1"/>
  <c r="R336" i="3"/>
  <c r="T336" i="3" s="1"/>
  <c r="Y336" i="3" s="1"/>
  <c r="Z336" i="3" s="1"/>
  <c r="S357" i="7" l="1"/>
  <c r="U357" i="7" s="1"/>
  <c r="AJ356" i="7"/>
  <c r="AR356" i="7"/>
  <c r="T357" i="7"/>
  <c r="Y357" i="7" s="1"/>
  <c r="Z357" i="7" s="1"/>
  <c r="AM356" i="7"/>
  <c r="AA336" i="3"/>
  <c r="AC336" i="3" s="1"/>
  <c r="AK335" i="3"/>
  <c r="AL335" i="3" s="1"/>
  <c r="V336" i="3"/>
  <c r="X336" i="3" s="1"/>
  <c r="AP356" i="7" l="1"/>
  <c r="AS356" i="7"/>
  <c r="AK356" i="7"/>
  <c r="AL356" i="7" s="1"/>
  <c r="AA357" i="7"/>
  <c r="AC357" i="7" s="1"/>
  <c r="AE357" i="7" s="1"/>
  <c r="V357" i="7"/>
  <c r="X357" i="7" s="1"/>
  <c r="AD336" i="3"/>
  <c r="AE336" i="3"/>
  <c r="AD357" i="7" l="1"/>
  <c r="AH357" i="7" s="1"/>
  <c r="R358" i="7" s="1"/>
  <c r="AG357" i="7"/>
  <c r="AI357" i="7" s="1"/>
  <c r="AF357" i="7"/>
  <c r="AG336" i="3"/>
  <c r="AF336" i="3"/>
  <c r="AI336" i="3"/>
  <c r="AH336" i="3"/>
  <c r="AQ357" i="7" l="1"/>
  <c r="S358" i="7"/>
  <c r="AJ357" i="7"/>
  <c r="AR357" i="7"/>
  <c r="AM357" i="7"/>
  <c r="AM336" i="3"/>
  <c r="AP336" i="3" s="1"/>
  <c r="AN336" i="3"/>
  <c r="R337" i="3"/>
  <c r="AJ336" i="3"/>
  <c r="AK336" i="3" s="1"/>
  <c r="AL336" i="3" s="1"/>
  <c r="AO336" i="3"/>
  <c r="S337" i="3"/>
  <c r="U337" i="3" s="1"/>
  <c r="U358" i="7" l="1"/>
  <c r="T358" i="7"/>
  <c r="AS357" i="7"/>
  <c r="AP357" i="7"/>
  <c r="AK357" i="7"/>
  <c r="AL357" i="7" s="1"/>
  <c r="T337" i="3"/>
  <c r="Y358" i="7" l="1"/>
  <c r="Z358" i="7" s="1"/>
  <c r="AA358" i="7"/>
  <c r="AC358" i="7" s="1"/>
  <c r="V358" i="7"/>
  <c r="X358" i="7" s="1"/>
  <c r="AD358" i="7"/>
  <c r="AE358" i="7"/>
  <c r="Y337" i="3"/>
  <c r="Z337" i="3" s="1"/>
  <c r="AA337" i="3"/>
  <c r="AC337" i="3" s="1"/>
  <c r="V337" i="3"/>
  <c r="X337" i="3" s="1"/>
  <c r="AH358" i="7" l="1"/>
  <c r="R359" i="7" s="1"/>
  <c r="AG358" i="7"/>
  <c r="AI358" i="7" s="1"/>
  <c r="AF358" i="7"/>
  <c r="AQ358" i="7"/>
  <c r="AD337" i="3"/>
  <c r="AE337" i="3"/>
  <c r="S359" i="7" l="1"/>
  <c r="AM358" i="7"/>
  <c r="AR358" i="7"/>
  <c r="AJ358" i="7"/>
  <c r="AK358" i="7" s="1"/>
  <c r="AL358" i="7" s="1"/>
  <c r="AG337" i="3"/>
  <c r="AF337" i="3"/>
  <c r="AI337" i="3"/>
  <c r="AH337" i="3"/>
  <c r="U359" i="7" l="1"/>
  <c r="T359" i="7"/>
  <c r="AS358" i="7"/>
  <c r="AP358" i="7"/>
  <c r="AN337" i="3"/>
  <c r="AM337" i="3"/>
  <c r="AP337" i="3" s="1"/>
  <c r="AR338" i="3"/>
  <c r="R338" i="3"/>
  <c r="AO337" i="3"/>
  <c r="AJ337" i="3"/>
  <c r="AS338" i="3"/>
  <c r="S338" i="3"/>
  <c r="U338" i="3" s="1"/>
  <c r="V359" i="7" l="1"/>
  <c r="X359" i="7" s="1"/>
  <c r="Y359" i="7"/>
  <c r="Z359" i="7" s="1"/>
  <c r="AA359" i="7"/>
  <c r="AC359" i="7" s="1"/>
  <c r="AT338" i="3"/>
  <c r="AK337" i="3"/>
  <c r="AL337" i="3" s="1"/>
  <c r="T338" i="3"/>
  <c r="AW338" i="3"/>
  <c r="AE359" i="7" l="1"/>
  <c r="AD359" i="7"/>
  <c r="AH359" i="7" s="1"/>
  <c r="R360" i="7" s="1"/>
  <c r="AY338" i="3"/>
  <c r="AE338" i="3"/>
  <c r="AH338" i="3" s="1"/>
  <c r="Y338" i="3"/>
  <c r="Z338" i="3" s="1"/>
  <c r="AA338" i="3"/>
  <c r="AC338" i="3" s="1"/>
  <c r="AD338" i="3" s="1"/>
  <c r="V338" i="3"/>
  <c r="X338" i="3" s="1"/>
  <c r="AQ359" i="7" l="1"/>
  <c r="AG359" i="7"/>
  <c r="AI359" i="7" s="1"/>
  <c r="AF359" i="7"/>
  <c r="AN338" i="3"/>
  <c r="R339" i="3"/>
  <c r="AG338" i="3"/>
  <c r="AI338" i="3" s="1"/>
  <c r="AF338" i="3"/>
  <c r="S360" i="7" l="1"/>
  <c r="AJ359" i="7"/>
  <c r="AR359" i="7"/>
  <c r="AM359" i="7"/>
  <c r="AO338" i="3"/>
  <c r="AJ338" i="3"/>
  <c r="S339" i="3"/>
  <c r="U339" i="3" s="1"/>
  <c r="AM338" i="3"/>
  <c r="AP338" i="3" s="1"/>
  <c r="U360" i="7" l="1"/>
  <c r="T360" i="7"/>
  <c r="AS359" i="7"/>
  <c r="AP359" i="7"/>
  <c r="AK359" i="7"/>
  <c r="AL359" i="7" s="1"/>
  <c r="T339" i="3"/>
  <c r="Y339" i="3" s="1"/>
  <c r="Z339" i="3" s="1"/>
  <c r="AA339" i="3"/>
  <c r="AC339" i="3" s="1"/>
  <c r="V339" i="3"/>
  <c r="X339" i="3" s="1"/>
  <c r="AK338" i="3"/>
  <c r="AL338" i="3" s="1"/>
  <c r="Y360" i="7" l="1"/>
  <c r="Z360" i="7" s="1"/>
  <c r="AA360" i="7"/>
  <c r="AC360" i="7" s="1"/>
  <c r="V360" i="7"/>
  <c r="X360" i="7" s="1"/>
  <c r="AE360" i="7"/>
  <c r="AD360" i="7"/>
  <c r="AH360" i="7" s="1"/>
  <c r="R361" i="7" s="1"/>
  <c r="AD339" i="3"/>
  <c r="AE339" i="3"/>
  <c r="AQ360" i="7" l="1"/>
  <c r="AG360" i="7"/>
  <c r="AI360" i="7" s="1"/>
  <c r="AF360" i="7"/>
  <c r="AG339" i="3"/>
  <c r="AF339" i="3"/>
  <c r="AI339" i="3"/>
  <c r="AH339" i="3"/>
  <c r="S361" i="7" l="1"/>
  <c r="AR360" i="7"/>
  <c r="AJ360" i="7"/>
  <c r="AM360" i="7"/>
  <c r="AM339" i="3"/>
  <c r="AP339" i="3" s="1"/>
  <c r="AN339" i="3"/>
  <c r="R340" i="3"/>
  <c r="AJ339" i="3"/>
  <c r="AK339" i="3" s="1"/>
  <c r="AL339" i="3" s="1"/>
  <c r="AO339" i="3"/>
  <c r="S340" i="3"/>
  <c r="U340" i="3" s="1"/>
  <c r="U361" i="7" l="1"/>
  <c r="T361" i="7"/>
  <c r="AS360" i="7"/>
  <c r="AP360" i="7"/>
  <c r="AK360" i="7"/>
  <c r="AL360" i="7" s="1"/>
  <c r="T340" i="3"/>
  <c r="Y361" i="7" l="1"/>
  <c r="Z361" i="7" s="1"/>
  <c r="AA361" i="7"/>
  <c r="AC361" i="7" s="1"/>
  <c r="V361" i="7"/>
  <c r="X361" i="7" s="1"/>
  <c r="AE361" i="7"/>
  <c r="AD361" i="7"/>
  <c r="AH361" i="7" s="1"/>
  <c r="R362" i="7" s="1"/>
  <c r="Y340" i="3"/>
  <c r="Z340" i="3" s="1"/>
  <c r="AA340" i="3"/>
  <c r="AC340" i="3" s="1"/>
  <c r="V340" i="3"/>
  <c r="X340" i="3" s="1"/>
  <c r="AQ361" i="7" l="1"/>
  <c r="AG361" i="7"/>
  <c r="AI361" i="7" s="1"/>
  <c r="AF361" i="7"/>
  <c r="AD340" i="3"/>
  <c r="AE340" i="3"/>
  <c r="S362" i="7" l="1"/>
  <c r="AR361" i="7"/>
  <c r="AJ361" i="7"/>
  <c r="AM361" i="7"/>
  <c r="AG340" i="3"/>
  <c r="AF340" i="3"/>
  <c r="AI340" i="3"/>
  <c r="AH340" i="3"/>
  <c r="U362" i="7" l="1"/>
  <c r="T362" i="7"/>
  <c r="AS361" i="7"/>
  <c r="AP361" i="7"/>
  <c r="AK361" i="7"/>
  <c r="AL361" i="7" s="1"/>
  <c r="AN340" i="3"/>
  <c r="AM340" i="3"/>
  <c r="AP340" i="3" s="1"/>
  <c r="R341" i="3"/>
  <c r="AO340" i="3"/>
  <c r="AJ340" i="3"/>
  <c r="S341" i="3"/>
  <c r="U341" i="3" s="1"/>
  <c r="Y362" i="7" l="1"/>
  <c r="Z362" i="7" s="1"/>
  <c r="AA362" i="7"/>
  <c r="AC362" i="7" s="1"/>
  <c r="V362" i="7"/>
  <c r="X362" i="7" s="1"/>
  <c r="AE362" i="7"/>
  <c r="AD362" i="7"/>
  <c r="AH362" i="7" s="1"/>
  <c r="R363" i="7" s="1"/>
  <c r="AK340" i="3"/>
  <c r="AL340" i="3" s="1"/>
  <c r="T341" i="3"/>
  <c r="AQ362" i="7" l="1"/>
  <c r="AG362" i="7"/>
  <c r="AI362" i="7" s="1"/>
  <c r="AF362" i="7"/>
  <c r="Y341" i="3"/>
  <c r="Z341" i="3" s="1"/>
  <c r="AA341" i="3"/>
  <c r="AC341" i="3" s="1"/>
  <c r="V341" i="3"/>
  <c r="X341" i="3" s="1"/>
  <c r="S363" i="7" l="1"/>
  <c r="AJ362" i="7"/>
  <c r="AR362" i="7"/>
  <c r="AM362" i="7"/>
  <c r="AD341" i="3"/>
  <c r="AE341" i="3"/>
  <c r="U363" i="7" l="1"/>
  <c r="T363" i="7"/>
  <c r="AP362" i="7"/>
  <c r="AS362" i="7"/>
  <c r="AK362" i="7"/>
  <c r="AL362" i="7" s="1"/>
  <c r="AG341" i="3"/>
  <c r="AI341" i="3" s="1"/>
  <c r="AF341" i="3"/>
  <c r="AH341" i="3"/>
  <c r="Y363" i="7" l="1"/>
  <c r="Z363" i="7" s="1"/>
  <c r="AA363" i="7"/>
  <c r="AC363" i="7" s="1"/>
  <c r="AE363" i="7" s="1"/>
  <c r="V363" i="7"/>
  <c r="X363" i="7" s="1"/>
  <c r="AD363" i="7"/>
  <c r="AH363" i="7" s="1"/>
  <c r="R364" i="7" s="1"/>
  <c r="AM341" i="3"/>
  <c r="AP341" i="3" s="1"/>
  <c r="AN341" i="3"/>
  <c r="R342" i="3"/>
  <c r="AJ341" i="3"/>
  <c r="AK341" i="3" s="1"/>
  <c r="AL341" i="3" s="1"/>
  <c r="AO341" i="3"/>
  <c r="S342" i="3"/>
  <c r="U342" i="3" s="1"/>
  <c r="AQ363" i="7" l="1"/>
  <c r="AG363" i="7"/>
  <c r="AI363" i="7" s="1"/>
  <c r="AF363" i="7"/>
  <c r="T342" i="3"/>
  <c r="AM363" i="7" l="1"/>
  <c r="S364" i="7"/>
  <c r="AP363" i="7"/>
  <c r="AS363" i="7"/>
  <c r="AR363" i="7"/>
  <c r="AJ363" i="7"/>
  <c r="AK363" i="7" s="1"/>
  <c r="AL363" i="7" s="1"/>
  <c r="Y342" i="3"/>
  <c r="Z342" i="3" s="1"/>
  <c r="AA342" i="3"/>
  <c r="AC342" i="3" s="1"/>
  <c r="V342" i="3"/>
  <c r="X342" i="3" s="1"/>
  <c r="U364" i="7" l="1"/>
  <c r="T364" i="7"/>
  <c r="AD342" i="3"/>
  <c r="AE342" i="3"/>
  <c r="Y364" i="7" l="1"/>
  <c r="Z364" i="7" s="1"/>
  <c r="AA364" i="7"/>
  <c r="AC364" i="7" s="1"/>
  <c r="V364" i="7"/>
  <c r="X364" i="7" s="1"/>
  <c r="AG342" i="3"/>
  <c r="AF342" i="3"/>
  <c r="AI342" i="3"/>
  <c r="AH342" i="3"/>
  <c r="AE364" i="7" l="1"/>
  <c r="AD364" i="7"/>
  <c r="AH364" i="7" s="1"/>
  <c r="R365" i="7" s="1"/>
  <c r="AN342" i="3"/>
  <c r="AM342" i="3"/>
  <c r="AP342" i="3" s="1"/>
  <c r="R343" i="3"/>
  <c r="AO342" i="3"/>
  <c r="AJ342" i="3"/>
  <c r="S343" i="3"/>
  <c r="U343" i="3" s="1"/>
  <c r="AQ364" i="7" l="1"/>
  <c r="AG364" i="7"/>
  <c r="AI364" i="7" s="1"/>
  <c r="AF364" i="7"/>
  <c r="AK342" i="3"/>
  <c r="AL342" i="3" s="1"/>
  <c r="T343" i="3"/>
  <c r="S365" i="7" l="1"/>
  <c r="AJ364" i="7"/>
  <c r="AR364" i="7"/>
  <c r="AM364" i="7"/>
  <c r="Y343" i="3"/>
  <c r="Z343" i="3" s="1"/>
  <c r="AA343" i="3"/>
  <c r="AC343" i="3" s="1"/>
  <c r="V343" i="3"/>
  <c r="X343" i="3" s="1"/>
  <c r="U365" i="7" l="1"/>
  <c r="T365" i="7"/>
  <c r="AP364" i="7"/>
  <c r="AS364" i="7"/>
  <c r="AK364" i="7"/>
  <c r="AL364" i="7" s="1"/>
  <c r="AD343" i="3"/>
  <c r="AE343" i="3"/>
  <c r="Y365" i="7" l="1"/>
  <c r="Z365" i="7" s="1"/>
  <c r="AA365" i="7"/>
  <c r="AC365" i="7" s="1"/>
  <c r="V365" i="7"/>
  <c r="X365" i="7" s="1"/>
  <c r="AE365" i="7"/>
  <c r="AD365" i="7"/>
  <c r="AH365" i="7" s="1"/>
  <c r="R366" i="7" s="1"/>
  <c r="AG343" i="3"/>
  <c r="AF343" i="3"/>
  <c r="AI343" i="3"/>
  <c r="AH343" i="3"/>
  <c r="AQ365" i="7" l="1"/>
  <c r="AG365" i="7"/>
  <c r="AI365" i="7" s="1"/>
  <c r="AF365" i="7"/>
  <c r="AM343" i="3"/>
  <c r="AP343" i="3" s="1"/>
  <c r="AN343" i="3"/>
  <c r="R344" i="3"/>
  <c r="AJ343" i="3"/>
  <c r="AK343" i="3" s="1"/>
  <c r="AL343" i="3" s="1"/>
  <c r="AO343" i="3"/>
  <c r="S344" i="3"/>
  <c r="U344" i="3" s="1"/>
  <c r="S366" i="7" l="1"/>
  <c r="AM365" i="7"/>
  <c r="AJ365" i="7"/>
  <c r="AK365" i="7" s="1"/>
  <c r="AL365" i="7" s="1"/>
  <c r="AR365" i="7"/>
  <c r="T344" i="3"/>
  <c r="U366" i="7" l="1"/>
  <c r="T366" i="7"/>
  <c r="AS365" i="7"/>
  <c r="AP365" i="7"/>
  <c r="Y344" i="3"/>
  <c r="Z344" i="3" s="1"/>
  <c r="AA344" i="3"/>
  <c r="AC344" i="3" s="1"/>
  <c r="V344" i="3"/>
  <c r="X344" i="3" s="1"/>
  <c r="Y366" i="7" l="1"/>
  <c r="Z366" i="7" s="1"/>
  <c r="AA366" i="7"/>
  <c r="AC366" i="7" s="1"/>
  <c r="V366" i="7"/>
  <c r="X366" i="7" s="1"/>
  <c r="AD366" i="7"/>
  <c r="AE366" i="7"/>
  <c r="AD344" i="3"/>
  <c r="AE344" i="3"/>
  <c r="AH366" i="7" l="1"/>
  <c r="R367" i="7" s="1"/>
  <c r="AG366" i="7"/>
  <c r="AI366" i="7" s="1"/>
  <c r="AM366" i="7" s="1"/>
  <c r="AF366" i="7"/>
  <c r="AQ366" i="7"/>
  <c r="AG344" i="3"/>
  <c r="AF344" i="3"/>
  <c r="AI344" i="3"/>
  <c r="AH344" i="3"/>
  <c r="S367" i="7" l="1"/>
  <c r="U367" i="7" s="1"/>
  <c r="T367" i="7"/>
  <c r="Y367" i="7" s="1"/>
  <c r="Z367" i="7" s="1"/>
  <c r="AS366" i="7"/>
  <c r="AP366" i="7"/>
  <c r="AJ366" i="7"/>
  <c r="AK366" i="7" s="1"/>
  <c r="AL366" i="7" s="1"/>
  <c r="AR366" i="7"/>
  <c r="AN344" i="3"/>
  <c r="AM344" i="3"/>
  <c r="AP344" i="3" s="1"/>
  <c r="R345" i="3"/>
  <c r="AO344" i="3"/>
  <c r="AJ344" i="3"/>
  <c r="AK344" i="3" s="1"/>
  <c r="AL344" i="3" s="1"/>
  <c r="S345" i="3"/>
  <c r="U345" i="3" s="1"/>
  <c r="AA367" i="7" l="1"/>
  <c r="AC367" i="7" s="1"/>
  <c r="V367" i="7"/>
  <c r="X367" i="7" s="1"/>
  <c r="T345" i="3"/>
  <c r="Y345" i="3" l="1"/>
  <c r="Z345" i="3" s="1"/>
  <c r="AA345" i="3"/>
  <c r="AC345" i="3" s="1"/>
  <c r="V345" i="3"/>
  <c r="X345" i="3" s="1"/>
  <c r="AE367" i="7" l="1"/>
  <c r="AD367" i="7"/>
  <c r="AH367" i="7" s="1"/>
  <c r="R368" i="7" s="1"/>
  <c r="AD345" i="3"/>
  <c r="AE345" i="3"/>
  <c r="AQ367" i="7" l="1"/>
  <c r="AG367" i="7"/>
  <c r="AI367" i="7" s="1"/>
  <c r="AF367" i="7"/>
  <c r="AG345" i="3"/>
  <c r="AF345" i="3"/>
  <c r="AI345" i="3"/>
  <c r="AH345" i="3"/>
  <c r="S368" i="7" l="1"/>
  <c r="AM367" i="7"/>
  <c r="AJ367" i="7"/>
  <c r="AK367" i="7" s="1"/>
  <c r="AL367" i="7" s="1"/>
  <c r="AR367" i="7"/>
  <c r="AM345" i="3"/>
  <c r="AP345" i="3" s="1"/>
  <c r="AN345" i="3"/>
  <c r="R346" i="3"/>
  <c r="AJ345" i="3"/>
  <c r="AO345" i="3"/>
  <c r="S346" i="3"/>
  <c r="U346" i="3" s="1"/>
  <c r="U368" i="7" l="1"/>
  <c r="T368" i="7"/>
  <c r="AS367" i="7"/>
  <c r="AP367" i="7"/>
  <c r="AK345" i="3"/>
  <c r="AL345" i="3" s="1"/>
  <c r="T346" i="3"/>
  <c r="Y368" i="7" l="1"/>
  <c r="Z368" i="7" s="1"/>
  <c r="AA368" i="7"/>
  <c r="AC368" i="7" s="1"/>
  <c r="V368" i="7"/>
  <c r="X368" i="7" s="1"/>
  <c r="Y346" i="3"/>
  <c r="Z346" i="3" s="1"/>
  <c r="AA346" i="3"/>
  <c r="AC346" i="3" s="1"/>
  <c r="V346" i="3"/>
  <c r="X346" i="3" s="1"/>
  <c r="AE368" i="7" l="1"/>
  <c r="AD368" i="7"/>
  <c r="AH368" i="7" s="1"/>
  <c r="R369" i="7" s="1"/>
  <c r="AD346" i="3"/>
  <c r="AE346" i="3"/>
  <c r="AQ368" i="7" l="1"/>
  <c r="AG368" i="7"/>
  <c r="AI368" i="7" s="1"/>
  <c r="AF368" i="7"/>
  <c r="AG346" i="3"/>
  <c r="AI346" i="3" s="1"/>
  <c r="AF346" i="3"/>
  <c r="AH346" i="3"/>
  <c r="AM368" i="7" l="1"/>
  <c r="S369" i="7"/>
  <c r="AP368" i="7"/>
  <c r="AS368" i="7"/>
  <c r="AR368" i="7"/>
  <c r="AJ368" i="7"/>
  <c r="AK368" i="7" s="1"/>
  <c r="AL368" i="7" s="1"/>
  <c r="AN346" i="3"/>
  <c r="AM346" i="3"/>
  <c r="AP346" i="3" s="1"/>
  <c r="R347" i="3"/>
  <c r="AO346" i="3"/>
  <c r="AJ346" i="3"/>
  <c r="AK346" i="3" s="1"/>
  <c r="AL346" i="3" s="1"/>
  <c r="S347" i="3"/>
  <c r="U347" i="3" s="1"/>
  <c r="U369" i="7" l="1"/>
  <c r="T369" i="7"/>
  <c r="T347" i="3"/>
  <c r="Y369" i="7" l="1"/>
  <c r="Z369" i="7" s="1"/>
  <c r="AA369" i="7"/>
  <c r="AC369" i="7" s="1"/>
  <c r="AE369" i="7" s="1"/>
  <c r="V369" i="7"/>
  <c r="X369" i="7" s="1"/>
  <c r="AD369" i="7"/>
  <c r="Y347" i="3"/>
  <c r="Z347" i="3" s="1"/>
  <c r="AA347" i="3"/>
  <c r="AC347" i="3" s="1"/>
  <c r="V347" i="3"/>
  <c r="X347" i="3" s="1"/>
  <c r="AH369" i="7" l="1"/>
  <c r="R370" i="7" s="1"/>
  <c r="AG369" i="7"/>
  <c r="AI369" i="7" s="1"/>
  <c r="AF369" i="7"/>
  <c r="AD347" i="3"/>
  <c r="AE347" i="3"/>
  <c r="S370" i="7" l="1"/>
  <c r="U370" i="7" s="1"/>
  <c r="AQ369" i="7"/>
  <c r="AU370" i="7"/>
  <c r="T370" i="7"/>
  <c r="Y370" i="7" s="1"/>
  <c r="Z370" i="7" s="1"/>
  <c r="AR369" i="7"/>
  <c r="AJ369" i="7"/>
  <c r="AV370" i="7"/>
  <c r="AM369" i="7"/>
  <c r="AG347" i="3"/>
  <c r="AF347" i="3"/>
  <c r="AI347" i="3"/>
  <c r="AH347" i="3"/>
  <c r="AW370" i="7" l="1"/>
  <c r="AZ370" i="7"/>
  <c r="AA370" i="7"/>
  <c r="AC370" i="7" s="1"/>
  <c r="AD370" i="7" s="1"/>
  <c r="V370" i="7"/>
  <c r="X370" i="7" s="1"/>
  <c r="AK369" i="7"/>
  <c r="AL369" i="7" s="1"/>
  <c r="BB370" i="7"/>
  <c r="AP369" i="7"/>
  <c r="AS369" i="7"/>
  <c r="AM347" i="3"/>
  <c r="AP347" i="3" s="1"/>
  <c r="AN347" i="3"/>
  <c r="AR348" i="3"/>
  <c r="R348" i="3"/>
  <c r="AJ347" i="3"/>
  <c r="AK347" i="3" s="1"/>
  <c r="AL347" i="3" s="1"/>
  <c r="AO347" i="3"/>
  <c r="AS348" i="3"/>
  <c r="S348" i="3"/>
  <c r="U348" i="3" s="1"/>
  <c r="AE370" i="7" l="1"/>
  <c r="AU348" i="3"/>
  <c r="AX348" i="3" s="1"/>
  <c r="T348" i="3"/>
  <c r="AT348" i="3"/>
  <c r="AW348" i="3"/>
  <c r="AG370" i="7" l="1"/>
  <c r="AI370" i="7" s="1"/>
  <c r="AH370" i="7"/>
  <c r="R371" i="7" s="1"/>
  <c r="AF370" i="7"/>
  <c r="AY348" i="3"/>
  <c r="Y348" i="3"/>
  <c r="Z348" i="3" s="1"/>
  <c r="AE348" i="3"/>
  <c r="AA348" i="3"/>
  <c r="AC348" i="3" s="1"/>
  <c r="AD348" i="3" s="1"/>
  <c r="V348" i="3"/>
  <c r="X348" i="3" s="1"/>
  <c r="S371" i="7" l="1"/>
  <c r="U371" i="7" s="1"/>
  <c r="AU371" i="7"/>
  <c r="AQ370" i="7"/>
  <c r="AM370" i="7"/>
  <c r="AR370" i="7"/>
  <c r="AJ370" i="7"/>
  <c r="AK370" i="7" s="1"/>
  <c r="AL370" i="7" s="1"/>
  <c r="AV371" i="7"/>
  <c r="AG348" i="3"/>
  <c r="AI348" i="3" s="1"/>
  <c r="AF348" i="3"/>
  <c r="AH348" i="3"/>
  <c r="T371" i="7" l="1"/>
  <c r="AS370" i="7"/>
  <c r="AP370" i="7"/>
  <c r="AX371" i="7"/>
  <c r="AZ371" i="7" s="1"/>
  <c r="AW371" i="7"/>
  <c r="AM348" i="3"/>
  <c r="AP348" i="3" s="1"/>
  <c r="R349" i="3"/>
  <c r="AN348" i="3"/>
  <c r="AO348" i="3"/>
  <c r="AJ348" i="3"/>
  <c r="AK348" i="3" s="1"/>
  <c r="AL348" i="3" s="1"/>
  <c r="S349" i="3"/>
  <c r="U349" i="3" s="1"/>
  <c r="Y371" i="7" l="1"/>
  <c r="Z371" i="7" s="1"/>
  <c r="AA371" i="7"/>
  <c r="AC371" i="7" s="1"/>
  <c r="AD371" i="7" s="1"/>
  <c r="V371" i="7"/>
  <c r="X371" i="7" s="1"/>
  <c r="BA371" i="7"/>
  <c r="BB371" i="7" s="1"/>
  <c r="AE371" i="7"/>
  <c r="T349" i="3"/>
  <c r="AG371" i="7" l="1"/>
  <c r="AI371" i="7" s="1"/>
  <c r="AF371" i="7"/>
  <c r="AH371" i="7"/>
  <c r="R372" i="7" s="1"/>
  <c r="Y349" i="3"/>
  <c r="Z349" i="3" s="1"/>
  <c r="AA349" i="3"/>
  <c r="AC349" i="3" s="1"/>
  <c r="V349" i="3"/>
  <c r="X349" i="3" s="1"/>
  <c r="S372" i="7" l="1"/>
  <c r="U372" i="7" s="1"/>
  <c r="AQ371" i="7"/>
  <c r="AM371" i="7"/>
  <c r="AR371" i="7"/>
  <c r="AJ371" i="7"/>
  <c r="AK371" i="7" s="1"/>
  <c r="AL371" i="7" s="1"/>
  <c r="AD349" i="3"/>
  <c r="AE349" i="3"/>
  <c r="T372" i="7" l="1"/>
  <c r="AP371" i="7"/>
  <c r="AS371" i="7"/>
  <c r="AG349" i="3"/>
  <c r="AF349" i="3"/>
  <c r="AI349" i="3"/>
  <c r="AH349" i="3"/>
  <c r="Y372" i="7" l="1"/>
  <c r="Z372" i="7" s="1"/>
  <c r="AA372" i="7"/>
  <c r="AC372" i="7" s="1"/>
  <c r="V372" i="7"/>
  <c r="X372" i="7" s="1"/>
  <c r="AN349" i="3"/>
  <c r="AM349" i="3"/>
  <c r="AP349" i="3" s="1"/>
  <c r="R350" i="3"/>
  <c r="AO349" i="3"/>
  <c r="AJ349" i="3"/>
  <c r="AK349" i="3" s="1"/>
  <c r="AL349" i="3" s="1"/>
  <c r="S350" i="3"/>
  <c r="U350" i="3" s="1"/>
  <c r="AE372" i="7" l="1"/>
  <c r="AD372" i="7"/>
  <c r="AH372" i="7" s="1"/>
  <c r="R373" i="7" s="1"/>
  <c r="T350" i="3"/>
  <c r="AQ372" i="7" l="1"/>
  <c r="AG372" i="7"/>
  <c r="AI372" i="7" s="1"/>
  <c r="AF372" i="7"/>
  <c r="Y350" i="3"/>
  <c r="Z350" i="3" s="1"/>
  <c r="AA350" i="3"/>
  <c r="AC350" i="3" s="1"/>
  <c r="V350" i="3"/>
  <c r="X350" i="3" s="1"/>
  <c r="AM372" i="7" l="1"/>
  <c r="S373" i="7"/>
  <c r="AP372" i="7"/>
  <c r="AS372" i="7"/>
  <c r="AR372" i="7"/>
  <c r="AJ372" i="7"/>
  <c r="AK372" i="7" s="1"/>
  <c r="AL372" i="7" s="1"/>
  <c r="AD350" i="3"/>
  <c r="AE350" i="3"/>
  <c r="U373" i="7" l="1"/>
  <c r="T373" i="7"/>
  <c r="AG350" i="3"/>
  <c r="AF350" i="3"/>
  <c r="AI350" i="3"/>
  <c r="AH350" i="3"/>
  <c r="Y373" i="7" l="1"/>
  <c r="Z373" i="7" s="1"/>
  <c r="AA373" i="7"/>
  <c r="AC373" i="7" s="1"/>
  <c r="V373" i="7"/>
  <c r="X373" i="7" s="1"/>
  <c r="AM350" i="3"/>
  <c r="AP350" i="3" s="1"/>
  <c r="AN350" i="3"/>
  <c r="R351" i="3"/>
  <c r="AJ350" i="3"/>
  <c r="AO350" i="3"/>
  <c r="S351" i="3"/>
  <c r="U351" i="3" s="1"/>
  <c r="AE373" i="7" l="1"/>
  <c r="AD373" i="7"/>
  <c r="AH373" i="7" s="1"/>
  <c r="R374" i="7" s="1"/>
  <c r="AK350" i="3"/>
  <c r="AL350" i="3" s="1"/>
  <c r="T351" i="3"/>
  <c r="AQ373" i="7" l="1"/>
  <c r="AG373" i="7"/>
  <c r="AI373" i="7" s="1"/>
  <c r="AF373" i="7"/>
  <c r="V351" i="3"/>
  <c r="X351" i="3" s="1"/>
  <c r="Y351" i="3"/>
  <c r="Z351" i="3" s="1"/>
  <c r="AA351" i="3"/>
  <c r="AC351" i="3" s="1"/>
  <c r="AM373" i="7" l="1"/>
  <c r="S374" i="7"/>
  <c r="AS373" i="7"/>
  <c r="AP373" i="7"/>
  <c r="AJ373" i="7"/>
  <c r="AK373" i="7" s="1"/>
  <c r="AL373" i="7" s="1"/>
  <c r="AR373" i="7"/>
  <c r="AD351" i="3"/>
  <c r="AE351" i="3"/>
  <c r="U374" i="7" l="1"/>
  <c r="T374" i="7"/>
  <c r="AG351" i="3"/>
  <c r="AI351" i="3" s="1"/>
  <c r="AF351" i="3"/>
  <c r="AH351" i="3"/>
  <c r="Y374" i="7" l="1"/>
  <c r="Z374" i="7" s="1"/>
  <c r="AA374" i="7"/>
  <c r="AC374" i="7" s="1"/>
  <c r="V374" i="7"/>
  <c r="X374" i="7" s="1"/>
  <c r="AN351" i="3"/>
  <c r="AM351" i="3"/>
  <c r="AP351" i="3" s="1"/>
  <c r="R352" i="3"/>
  <c r="AO351" i="3"/>
  <c r="AJ351" i="3"/>
  <c r="AK351" i="3" s="1"/>
  <c r="AL351" i="3" s="1"/>
  <c r="S352" i="3"/>
  <c r="U352" i="3" s="1"/>
  <c r="AD374" i="7" l="1"/>
  <c r="AE374" i="7"/>
  <c r="T352" i="3"/>
  <c r="AH374" i="7" l="1"/>
  <c r="R375" i="7" s="1"/>
  <c r="AG374" i="7"/>
  <c r="AI374" i="7" s="1"/>
  <c r="AF374" i="7"/>
  <c r="AQ374" i="7"/>
  <c r="Y352" i="3"/>
  <c r="Z352" i="3" s="1"/>
  <c r="AA352" i="3"/>
  <c r="AC352" i="3" s="1"/>
  <c r="V352" i="3"/>
  <c r="X352" i="3" s="1"/>
  <c r="AM374" i="7" l="1"/>
  <c r="S375" i="7"/>
  <c r="U375" i="7" s="1"/>
  <c r="T375" i="7"/>
  <c r="Y375" i="7" s="1"/>
  <c r="Z375" i="7" s="1"/>
  <c r="AS374" i="7"/>
  <c r="AP374" i="7"/>
  <c r="AR374" i="7"/>
  <c r="AJ374" i="7"/>
  <c r="AK374" i="7" s="1"/>
  <c r="AL374" i="7" s="1"/>
  <c r="AD352" i="3"/>
  <c r="AE352" i="3"/>
  <c r="AA375" i="7" l="1"/>
  <c r="AC375" i="7" s="1"/>
  <c r="V375" i="7"/>
  <c r="X375" i="7" s="1"/>
  <c r="AG352" i="3"/>
  <c r="AF352" i="3"/>
  <c r="AI352" i="3"/>
  <c r="AH352" i="3"/>
  <c r="AM352" i="3" l="1"/>
  <c r="AP352" i="3" s="1"/>
  <c r="AN352" i="3"/>
  <c r="R353" i="3"/>
  <c r="AJ352" i="3"/>
  <c r="AK352" i="3" s="1"/>
  <c r="AL352" i="3" s="1"/>
  <c r="AO352" i="3"/>
  <c r="S353" i="3"/>
  <c r="U353" i="3" s="1"/>
  <c r="AD375" i="7" l="1"/>
  <c r="AE375" i="7"/>
  <c r="T353" i="3"/>
  <c r="AH375" i="7" l="1"/>
  <c r="R376" i="7" s="1"/>
  <c r="AG375" i="7"/>
  <c r="AI375" i="7" s="1"/>
  <c r="AM375" i="7" s="1"/>
  <c r="AF375" i="7"/>
  <c r="AQ375" i="7"/>
  <c r="Y353" i="3"/>
  <c r="Z353" i="3" s="1"/>
  <c r="AA353" i="3"/>
  <c r="AC353" i="3" s="1"/>
  <c r="V353" i="3"/>
  <c r="X353" i="3" s="1"/>
  <c r="S376" i="7" l="1"/>
  <c r="U376" i="7" s="1"/>
  <c r="T376" i="7"/>
  <c r="Y376" i="7" s="1"/>
  <c r="Z376" i="7" s="1"/>
  <c r="AS375" i="7"/>
  <c r="AP375" i="7"/>
  <c r="AJ375" i="7"/>
  <c r="AK375" i="7" s="1"/>
  <c r="AL375" i="7" s="1"/>
  <c r="AR375" i="7"/>
  <c r="AD353" i="3"/>
  <c r="AE353" i="3"/>
  <c r="AA376" i="7" l="1"/>
  <c r="AC376" i="7" s="1"/>
  <c r="V376" i="7"/>
  <c r="X376" i="7" s="1"/>
  <c r="AG353" i="3"/>
  <c r="AF353" i="3"/>
  <c r="AI353" i="3"/>
  <c r="AH353" i="3"/>
  <c r="AN353" i="3" l="1"/>
  <c r="AM353" i="3"/>
  <c r="AP353" i="3" s="1"/>
  <c r="R354" i="3"/>
  <c r="AO353" i="3"/>
  <c r="AJ353" i="3"/>
  <c r="AK353" i="3" s="1"/>
  <c r="AL353" i="3" s="1"/>
  <c r="S354" i="3"/>
  <c r="U354" i="3" s="1"/>
  <c r="AE376" i="7" l="1"/>
  <c r="AD376" i="7"/>
  <c r="AH376" i="7" s="1"/>
  <c r="R377" i="7" s="1"/>
  <c r="T354" i="3"/>
  <c r="AQ376" i="7" l="1"/>
  <c r="AG376" i="7"/>
  <c r="AI376" i="7" s="1"/>
  <c r="AF376" i="7"/>
  <c r="Y354" i="3"/>
  <c r="Z354" i="3" s="1"/>
  <c r="AA354" i="3"/>
  <c r="AC354" i="3" s="1"/>
  <c r="V354" i="3"/>
  <c r="X354" i="3" s="1"/>
  <c r="S377" i="7" l="1"/>
  <c r="AJ376" i="7"/>
  <c r="AR376" i="7"/>
  <c r="AM376" i="7"/>
  <c r="AD354" i="3"/>
  <c r="AE354" i="3"/>
  <c r="U377" i="7" l="1"/>
  <c r="T377" i="7"/>
  <c r="AP376" i="7"/>
  <c r="AS376" i="7"/>
  <c r="AK376" i="7"/>
  <c r="AL376" i="7" s="1"/>
  <c r="AG354" i="3"/>
  <c r="AF354" i="3"/>
  <c r="AI354" i="3"/>
  <c r="AH354" i="3"/>
  <c r="Y377" i="7" l="1"/>
  <c r="Z377" i="7" s="1"/>
  <c r="AA377" i="7"/>
  <c r="AC377" i="7" s="1"/>
  <c r="V377" i="7"/>
  <c r="X377" i="7" s="1"/>
  <c r="AE377" i="7"/>
  <c r="AD377" i="7"/>
  <c r="AN354" i="3"/>
  <c r="AM354" i="3"/>
  <c r="AP354" i="3" s="1"/>
  <c r="R355" i="3"/>
  <c r="AO354" i="3"/>
  <c r="AJ354" i="3"/>
  <c r="S355" i="3"/>
  <c r="U355" i="3" s="1"/>
  <c r="AH377" i="7" l="1"/>
  <c r="AG377" i="7"/>
  <c r="AI377" i="7" s="1"/>
  <c r="AF377" i="7"/>
  <c r="AK354" i="3"/>
  <c r="AL354" i="3" s="1"/>
  <c r="T355" i="3"/>
  <c r="S378" i="7" l="1"/>
  <c r="U378" i="7" s="1"/>
  <c r="AU378" i="7"/>
  <c r="R378" i="7"/>
  <c r="T378" i="7" s="1"/>
  <c r="Y378" i="7" s="1"/>
  <c r="Z378" i="7" s="1"/>
  <c r="AQ377" i="7"/>
  <c r="AV378" i="7"/>
  <c r="AW378" i="7" s="1"/>
  <c r="AR377" i="7"/>
  <c r="AJ377" i="7"/>
  <c r="AM377" i="7"/>
  <c r="Y355" i="3"/>
  <c r="Z355" i="3" s="1"/>
  <c r="AA355" i="3"/>
  <c r="AC355" i="3" s="1"/>
  <c r="V355" i="3"/>
  <c r="X355" i="3" s="1"/>
  <c r="AZ378" i="7" l="1"/>
  <c r="AA378" i="7"/>
  <c r="AC378" i="7" s="1"/>
  <c r="AD378" i="7" s="1"/>
  <c r="V378" i="7"/>
  <c r="X378" i="7" s="1"/>
  <c r="AS377" i="7"/>
  <c r="AP377" i="7"/>
  <c r="AK377" i="7"/>
  <c r="AL377" i="7" s="1"/>
  <c r="AD355" i="3"/>
  <c r="AE355" i="3"/>
  <c r="BB378" i="7" l="1"/>
  <c r="BB379" i="7" s="1"/>
  <c r="AE378" i="7"/>
  <c r="AH378" i="7" s="1"/>
  <c r="AG355" i="3"/>
  <c r="AI355" i="3" s="1"/>
  <c r="AF355" i="3"/>
  <c r="AH355" i="3"/>
  <c r="R379" i="7" l="1"/>
  <c r="AG378" i="7"/>
  <c r="AI378" i="7" s="1"/>
  <c r="AM378" i="7" s="1"/>
  <c r="AF378" i="7"/>
  <c r="AN355" i="3"/>
  <c r="AM355" i="3"/>
  <c r="AP355" i="3" s="1"/>
  <c r="R356" i="3"/>
  <c r="AJ355" i="3"/>
  <c r="AO355" i="3"/>
  <c r="S356" i="3"/>
  <c r="U356" i="3" s="1"/>
  <c r="AP378" i="7" l="1"/>
  <c r="BB380" i="7"/>
  <c r="S379" i="7"/>
  <c r="AQ378" i="7"/>
  <c r="AR378" i="7"/>
  <c r="AJ378" i="7"/>
  <c r="AK378" i="7" s="1"/>
  <c r="AL378" i="7" s="1"/>
  <c r="AK355" i="3"/>
  <c r="AL355" i="3" s="1"/>
  <c r="T356" i="3"/>
  <c r="U379" i="7" l="1"/>
  <c r="T379" i="7"/>
  <c r="AS378" i="7"/>
  <c r="Y356" i="3"/>
  <c r="Z356" i="3" s="1"/>
  <c r="AA356" i="3"/>
  <c r="AC356" i="3" s="1"/>
  <c r="V356" i="3"/>
  <c r="X356" i="3" s="1"/>
  <c r="Y379" i="7" l="1"/>
  <c r="Z379" i="7" s="1"/>
  <c r="AA379" i="7"/>
  <c r="AC379" i="7" s="1"/>
  <c r="V379" i="7"/>
  <c r="X379" i="7" s="1"/>
  <c r="AD356" i="3"/>
  <c r="AE356" i="3"/>
  <c r="AD379" i="7" l="1"/>
  <c r="AE379" i="7"/>
  <c r="AG356" i="3"/>
  <c r="AF356" i="3"/>
  <c r="AI356" i="3"/>
  <c r="AH356" i="3"/>
  <c r="AH379" i="7" l="1"/>
  <c r="R380" i="7" s="1"/>
  <c r="AG379" i="7"/>
  <c r="AI379" i="7" s="1"/>
  <c r="AF379" i="7"/>
  <c r="AQ379" i="7"/>
  <c r="AN356" i="3"/>
  <c r="AM356" i="3"/>
  <c r="AP356" i="3" s="1"/>
  <c r="R357" i="3"/>
  <c r="AO356" i="3"/>
  <c r="AJ356" i="3"/>
  <c r="AK356" i="3" s="1"/>
  <c r="AL356" i="3" s="1"/>
  <c r="S357" i="3"/>
  <c r="U357" i="3" s="1"/>
  <c r="S380" i="7" l="1"/>
  <c r="U380" i="7" s="1"/>
  <c r="T380" i="7"/>
  <c r="Y380" i="7" s="1"/>
  <c r="Z380" i="7" s="1"/>
  <c r="AM379" i="7"/>
  <c r="AR379" i="7"/>
  <c r="AJ379" i="7"/>
  <c r="AK379" i="7" s="1"/>
  <c r="AL379" i="7" s="1"/>
  <c r="T357" i="3"/>
  <c r="V357" i="3"/>
  <c r="X357" i="3" s="1"/>
  <c r="AA380" i="7" l="1"/>
  <c r="AC380" i="7" s="1"/>
  <c r="V380" i="7"/>
  <c r="X380" i="7" s="1"/>
  <c r="AS379" i="7"/>
  <c r="AP379" i="7"/>
  <c r="Y357" i="3"/>
  <c r="Z357" i="3" s="1"/>
  <c r="AA357" i="3"/>
  <c r="AC357" i="3" s="1"/>
  <c r="AD357" i="3" l="1"/>
  <c r="AE357" i="3"/>
  <c r="AE380" i="7" l="1"/>
  <c r="AD380" i="7"/>
  <c r="AH380" i="7" s="1"/>
  <c r="R381" i="7" s="1"/>
  <c r="AG357" i="3"/>
  <c r="AF357" i="3"/>
  <c r="AI357" i="3"/>
  <c r="AH357" i="3"/>
  <c r="AQ380" i="7" l="1"/>
  <c r="AG380" i="7"/>
  <c r="AI380" i="7" s="1"/>
  <c r="AF380" i="7"/>
  <c r="AN357" i="3"/>
  <c r="AM357" i="3"/>
  <c r="AP357" i="3" s="1"/>
  <c r="R358" i="3"/>
  <c r="AJ357" i="3"/>
  <c r="AK357" i="3" s="1"/>
  <c r="AL357" i="3" s="1"/>
  <c r="AO357" i="3"/>
  <c r="S358" i="3"/>
  <c r="U358" i="3" s="1"/>
  <c r="S381" i="7" l="1"/>
  <c r="AM380" i="7"/>
  <c r="AR380" i="7"/>
  <c r="AJ380" i="7"/>
  <c r="AK380" i="7" s="1"/>
  <c r="AL380" i="7" s="1"/>
  <c r="T358" i="3"/>
  <c r="V358" i="3"/>
  <c r="X358" i="3" s="1"/>
  <c r="U381" i="7" l="1"/>
  <c r="T381" i="7"/>
  <c r="AP380" i="7"/>
  <c r="AS380" i="7"/>
  <c r="Y358" i="3"/>
  <c r="Z358" i="3" s="1"/>
  <c r="AA358" i="3"/>
  <c r="AC358" i="3" s="1"/>
  <c r="Y381" i="7" l="1"/>
  <c r="Z381" i="7" s="1"/>
  <c r="AA381" i="7"/>
  <c r="AC381" i="7" s="1"/>
  <c r="V381" i="7"/>
  <c r="X381" i="7" s="1"/>
  <c r="AE381" i="7"/>
  <c r="AD381" i="7"/>
  <c r="AH381" i="7" s="1"/>
  <c r="R382" i="7" s="1"/>
  <c r="AD358" i="3"/>
  <c r="AE358" i="3"/>
  <c r="AQ381" i="7" l="1"/>
  <c r="AG381" i="7"/>
  <c r="AI381" i="7" s="1"/>
  <c r="AF381" i="7"/>
  <c r="AG358" i="3"/>
  <c r="AF358" i="3"/>
  <c r="AI358" i="3"/>
  <c r="AH358" i="3"/>
  <c r="S382" i="7" l="1"/>
  <c r="AJ381" i="7"/>
  <c r="AR381" i="7"/>
  <c r="AM381" i="7"/>
  <c r="AN358" i="3"/>
  <c r="AM358" i="3"/>
  <c r="AP358" i="3" s="1"/>
  <c r="R359" i="3"/>
  <c r="AO358" i="3"/>
  <c r="AJ358" i="3"/>
  <c r="S359" i="3"/>
  <c r="U359" i="3" s="1"/>
  <c r="U382" i="7" l="1"/>
  <c r="T382" i="7"/>
  <c r="AS381" i="7"/>
  <c r="AP381" i="7"/>
  <c r="AK381" i="7"/>
  <c r="AL381" i="7" s="1"/>
  <c r="AK358" i="3"/>
  <c r="AL358" i="3" s="1"/>
  <c r="T359" i="3"/>
  <c r="V359" i="3" s="1"/>
  <c r="X359" i="3" s="1"/>
  <c r="Y382" i="7" l="1"/>
  <c r="Z382" i="7" s="1"/>
  <c r="AA382" i="7"/>
  <c r="AC382" i="7" s="1"/>
  <c r="V382" i="7"/>
  <c r="X382" i="7" s="1"/>
  <c r="Y359" i="3"/>
  <c r="Z359" i="3" s="1"/>
  <c r="AA359" i="3"/>
  <c r="AC359" i="3" s="1"/>
  <c r="AD382" i="7" l="1"/>
  <c r="AE382" i="7"/>
  <c r="AD359" i="3"/>
  <c r="AE359" i="3"/>
  <c r="AH382" i="7" l="1"/>
  <c r="R383" i="7" s="1"/>
  <c r="AG382" i="7"/>
  <c r="AI382" i="7" s="1"/>
  <c r="AF382" i="7"/>
  <c r="AQ382" i="7"/>
  <c r="AG359" i="3"/>
  <c r="AI359" i="3" s="1"/>
  <c r="AF359" i="3"/>
  <c r="AH359" i="3"/>
  <c r="S383" i="7" l="1"/>
  <c r="U383" i="7" s="1"/>
  <c r="T383" i="7"/>
  <c r="Y383" i="7" s="1"/>
  <c r="Z383" i="7" s="1"/>
  <c r="AM382" i="7"/>
  <c r="AJ382" i="7"/>
  <c r="AK382" i="7" s="1"/>
  <c r="AL382" i="7" s="1"/>
  <c r="AR382" i="7"/>
  <c r="AN359" i="3"/>
  <c r="AM359" i="3"/>
  <c r="AP359" i="3" s="1"/>
  <c r="R360" i="3"/>
  <c r="AJ359" i="3"/>
  <c r="AO359" i="3"/>
  <c r="S360" i="3"/>
  <c r="U360" i="3" s="1"/>
  <c r="AA383" i="7" l="1"/>
  <c r="AC383" i="7" s="1"/>
  <c r="V383" i="7"/>
  <c r="X383" i="7" s="1"/>
  <c r="AS382" i="7"/>
  <c r="AP382" i="7"/>
  <c r="AK359" i="3"/>
  <c r="AL359" i="3" s="1"/>
  <c r="T360" i="3"/>
  <c r="V360" i="3" s="1"/>
  <c r="X360" i="3" s="1"/>
  <c r="Y360" i="3" l="1"/>
  <c r="Z360" i="3" s="1"/>
  <c r="AA360" i="3"/>
  <c r="AC360" i="3" s="1"/>
  <c r="AE383" i="7" l="1"/>
  <c r="AD383" i="7"/>
  <c r="AH383" i="7" s="1"/>
  <c r="R384" i="7" s="1"/>
  <c r="AD360" i="3"/>
  <c r="AE360" i="3"/>
  <c r="AQ383" i="7" l="1"/>
  <c r="AG383" i="7"/>
  <c r="AI383" i="7" s="1"/>
  <c r="AF383" i="7"/>
  <c r="AG360" i="3"/>
  <c r="AF360" i="3"/>
  <c r="AH360" i="3"/>
  <c r="AI360" i="3"/>
  <c r="S384" i="7" l="1"/>
  <c r="AJ383" i="7"/>
  <c r="AR383" i="7"/>
  <c r="AM383" i="7"/>
  <c r="AO360" i="3"/>
  <c r="AJ360" i="3"/>
  <c r="S361" i="3"/>
  <c r="U361" i="3" s="1"/>
  <c r="AN360" i="3"/>
  <c r="AM360" i="3"/>
  <c r="AP360" i="3" s="1"/>
  <c r="R361" i="3"/>
  <c r="T361" i="3" s="1"/>
  <c r="Y361" i="3" s="1"/>
  <c r="Z361" i="3" s="1"/>
  <c r="U384" i="7" l="1"/>
  <c r="T384" i="7"/>
  <c r="AS383" i="7"/>
  <c r="AP383" i="7"/>
  <c r="AK383" i="7"/>
  <c r="AL383" i="7" s="1"/>
  <c r="AA361" i="3"/>
  <c r="AC361" i="3" s="1"/>
  <c r="AK360" i="3"/>
  <c r="AL360" i="3" s="1"/>
  <c r="V361" i="3"/>
  <c r="X361" i="3" s="1"/>
  <c r="Y384" i="7" l="1"/>
  <c r="Z384" i="7" s="1"/>
  <c r="AA384" i="7"/>
  <c r="AC384" i="7" s="1"/>
  <c r="V384" i="7"/>
  <c r="X384" i="7" s="1"/>
  <c r="AD384" i="7"/>
  <c r="AE384" i="7"/>
  <c r="AD361" i="3"/>
  <c r="AE361" i="3"/>
  <c r="AH384" i="7" l="1"/>
  <c r="R385" i="7" s="1"/>
  <c r="AG384" i="7"/>
  <c r="AI384" i="7" s="1"/>
  <c r="AF384" i="7"/>
  <c r="AQ384" i="7"/>
  <c r="AG361" i="3"/>
  <c r="AI361" i="3" s="1"/>
  <c r="AF361" i="3"/>
  <c r="AH361" i="3"/>
  <c r="AM384" i="7" l="1"/>
  <c r="S385" i="7"/>
  <c r="U385" i="7" s="1"/>
  <c r="T385" i="7"/>
  <c r="Y385" i="7" s="1"/>
  <c r="Z385" i="7" s="1"/>
  <c r="AP384" i="7"/>
  <c r="AS384" i="7"/>
  <c r="AR384" i="7"/>
  <c r="AJ384" i="7"/>
  <c r="AK384" i="7" s="1"/>
  <c r="AL384" i="7" s="1"/>
  <c r="AJ361" i="3"/>
  <c r="AO361" i="3"/>
  <c r="S362" i="3"/>
  <c r="U362" i="3" s="1"/>
  <c r="AN361" i="3"/>
  <c r="AM361" i="3"/>
  <c r="AP361" i="3" s="1"/>
  <c r="R362" i="3"/>
  <c r="T362" i="3" s="1"/>
  <c r="Y362" i="3" s="1"/>
  <c r="Z362" i="3" s="1"/>
  <c r="V385" i="7" l="1"/>
  <c r="X385" i="7" s="1"/>
  <c r="AA385" i="7"/>
  <c r="AC385" i="7" s="1"/>
  <c r="AA362" i="3"/>
  <c r="AC362" i="3" s="1"/>
  <c r="V362" i="3"/>
  <c r="X362" i="3" s="1"/>
  <c r="AK361" i="3"/>
  <c r="AL361" i="3" s="1"/>
  <c r="AD362" i="3" l="1"/>
  <c r="AE362" i="3"/>
  <c r="AE385" i="7" l="1"/>
  <c r="AD385" i="7"/>
  <c r="AH385" i="7" s="1"/>
  <c r="R386" i="7" s="1"/>
  <c r="AG362" i="3"/>
  <c r="AF362" i="3"/>
  <c r="AI362" i="3"/>
  <c r="AH362" i="3"/>
  <c r="AQ385" i="7" l="1"/>
  <c r="AG385" i="7"/>
  <c r="AI385" i="7" s="1"/>
  <c r="AF385" i="7"/>
  <c r="AN362" i="3"/>
  <c r="AM362" i="3"/>
  <c r="AP362" i="3" s="1"/>
  <c r="R363" i="3"/>
  <c r="AO362" i="3"/>
  <c r="AJ362" i="3"/>
  <c r="S363" i="3"/>
  <c r="U363" i="3" s="1"/>
  <c r="S386" i="7" l="1"/>
  <c r="AR385" i="7"/>
  <c r="AJ385" i="7"/>
  <c r="AM385" i="7"/>
  <c r="AK362" i="3"/>
  <c r="AL362" i="3" s="1"/>
  <c r="T363" i="3"/>
  <c r="U386" i="7" l="1"/>
  <c r="T386" i="7"/>
  <c r="AS385" i="7"/>
  <c r="AP385" i="7"/>
  <c r="AK385" i="7"/>
  <c r="AL385" i="7" s="1"/>
  <c r="Y363" i="3"/>
  <c r="Z363" i="3" s="1"/>
  <c r="AA363" i="3"/>
  <c r="AC363" i="3" s="1"/>
  <c r="V363" i="3"/>
  <c r="X363" i="3" s="1"/>
  <c r="Y386" i="7" l="1"/>
  <c r="Z386" i="7" s="1"/>
  <c r="AA386" i="7"/>
  <c r="AC386" i="7" s="1"/>
  <c r="V386" i="7"/>
  <c r="X386" i="7" s="1"/>
  <c r="AE386" i="7"/>
  <c r="AD386" i="7"/>
  <c r="AH386" i="7" s="1"/>
  <c r="R387" i="7" s="1"/>
  <c r="AD363" i="3"/>
  <c r="AE363" i="3"/>
  <c r="AQ386" i="7" l="1"/>
  <c r="AG386" i="7"/>
  <c r="AI386" i="7" s="1"/>
  <c r="AF386" i="7"/>
  <c r="AG363" i="3"/>
  <c r="AI363" i="3" s="1"/>
  <c r="AF363" i="3"/>
  <c r="AH363" i="3"/>
  <c r="S387" i="7" l="1"/>
  <c r="AJ386" i="7"/>
  <c r="AR386" i="7"/>
  <c r="AM386" i="7"/>
  <c r="AN363" i="3"/>
  <c r="AM363" i="3"/>
  <c r="AP363" i="3" s="1"/>
  <c r="R364" i="3"/>
  <c r="AJ363" i="3"/>
  <c r="AO363" i="3"/>
  <c r="S364" i="3"/>
  <c r="U364" i="3" s="1"/>
  <c r="U387" i="7" l="1"/>
  <c r="T387" i="7"/>
  <c r="AS386" i="7"/>
  <c r="AP386" i="7"/>
  <c r="AK386" i="7"/>
  <c r="AL386" i="7" s="1"/>
  <c r="AK363" i="3"/>
  <c r="AL363" i="3" s="1"/>
  <c r="T364" i="3"/>
  <c r="Y387" i="7" l="1"/>
  <c r="Z387" i="7" s="1"/>
  <c r="AA387" i="7"/>
  <c r="AC387" i="7" s="1"/>
  <c r="V387" i="7"/>
  <c r="X387" i="7" s="1"/>
  <c r="Y364" i="3"/>
  <c r="Z364" i="3" s="1"/>
  <c r="AA364" i="3"/>
  <c r="AC364" i="3" s="1"/>
  <c r="V364" i="3"/>
  <c r="X364" i="3" s="1"/>
  <c r="AE387" i="7" l="1"/>
  <c r="AD387" i="7"/>
  <c r="AH387" i="7" s="1"/>
  <c r="R388" i="7" s="1"/>
  <c r="AD364" i="3"/>
  <c r="AE364" i="3"/>
  <c r="AQ387" i="7" l="1"/>
  <c r="AG387" i="7"/>
  <c r="AI387" i="7" s="1"/>
  <c r="AF387" i="7"/>
  <c r="AG364" i="3"/>
  <c r="AF364" i="3"/>
  <c r="AI364" i="3"/>
  <c r="AH364" i="3"/>
  <c r="S388" i="7" l="1"/>
  <c r="AJ387" i="7"/>
  <c r="AR387" i="7"/>
  <c r="AM387" i="7"/>
  <c r="AN364" i="3"/>
  <c r="AM364" i="3"/>
  <c r="AP364" i="3" s="1"/>
  <c r="R365" i="3"/>
  <c r="AO364" i="3"/>
  <c r="AJ364" i="3"/>
  <c r="AK364" i="3" s="1"/>
  <c r="AL364" i="3" s="1"/>
  <c r="S365" i="3"/>
  <c r="U365" i="3" s="1"/>
  <c r="U388" i="7" l="1"/>
  <c r="T388" i="7"/>
  <c r="AP387" i="7"/>
  <c r="AS387" i="7"/>
  <c r="AK387" i="7"/>
  <c r="AL387" i="7" s="1"/>
  <c r="T365" i="3"/>
  <c r="Y388" i="7" l="1"/>
  <c r="Z388" i="7" s="1"/>
  <c r="AA388" i="7"/>
  <c r="AC388" i="7" s="1"/>
  <c r="V388" i="7"/>
  <c r="X388" i="7" s="1"/>
  <c r="AD388" i="7"/>
  <c r="AE388" i="7"/>
  <c r="Y365" i="3"/>
  <c r="Z365" i="3" s="1"/>
  <c r="AA365" i="3"/>
  <c r="AC365" i="3" s="1"/>
  <c r="V365" i="3"/>
  <c r="X365" i="3" s="1"/>
  <c r="AH388" i="7" l="1"/>
  <c r="R389" i="7" s="1"/>
  <c r="AG388" i="7"/>
  <c r="AI388" i="7" s="1"/>
  <c r="AF388" i="7"/>
  <c r="AQ388" i="7"/>
  <c r="AD365" i="3"/>
  <c r="AE365" i="3"/>
  <c r="S389" i="7" l="1"/>
  <c r="U389" i="7" s="1"/>
  <c r="T389" i="7"/>
  <c r="Y389" i="7" s="1"/>
  <c r="Z389" i="7" s="1"/>
  <c r="AM388" i="7"/>
  <c r="AJ388" i="7"/>
  <c r="AR388" i="7"/>
  <c r="AG365" i="3"/>
  <c r="AF365" i="3"/>
  <c r="AI365" i="3"/>
  <c r="AH365" i="3"/>
  <c r="AA389" i="7" l="1"/>
  <c r="AC389" i="7" s="1"/>
  <c r="V389" i="7"/>
  <c r="X389" i="7" s="1"/>
  <c r="AS388" i="7"/>
  <c r="AP388" i="7"/>
  <c r="AK388" i="7"/>
  <c r="AL388" i="7" s="1"/>
  <c r="AN365" i="3"/>
  <c r="AM365" i="3"/>
  <c r="AP365" i="3" s="1"/>
  <c r="R366" i="3"/>
  <c r="AJ365" i="3"/>
  <c r="AO365" i="3"/>
  <c r="S366" i="3"/>
  <c r="U366" i="3" s="1"/>
  <c r="AK365" i="3" l="1"/>
  <c r="AL365" i="3" s="1"/>
  <c r="T366" i="3"/>
  <c r="AE389" i="7" l="1"/>
  <c r="AD389" i="7"/>
  <c r="AH389" i="7" s="1"/>
  <c r="R390" i="7" s="1"/>
  <c r="Y366" i="3"/>
  <c r="Z366" i="3" s="1"/>
  <c r="AA366" i="3"/>
  <c r="AC366" i="3" s="1"/>
  <c r="V366" i="3"/>
  <c r="X366" i="3" s="1"/>
  <c r="AQ389" i="7" l="1"/>
  <c r="AG389" i="7"/>
  <c r="AI389" i="7" s="1"/>
  <c r="AF389" i="7"/>
  <c r="AD366" i="3"/>
  <c r="AE366" i="3"/>
  <c r="S390" i="7" l="1"/>
  <c r="AJ389" i="7"/>
  <c r="AR389" i="7"/>
  <c r="AM389" i="7"/>
  <c r="AG366" i="3"/>
  <c r="AF366" i="3"/>
  <c r="AI366" i="3"/>
  <c r="AH366" i="3"/>
  <c r="U390" i="7" l="1"/>
  <c r="T390" i="7"/>
  <c r="AK389" i="7"/>
  <c r="AL389" i="7" s="1"/>
  <c r="AP389" i="7"/>
  <c r="AS389" i="7"/>
  <c r="AN366" i="3"/>
  <c r="AM366" i="3"/>
  <c r="AP366" i="3" s="1"/>
  <c r="R367" i="3"/>
  <c r="AO366" i="3"/>
  <c r="AJ366" i="3"/>
  <c r="S367" i="3"/>
  <c r="U367" i="3" s="1"/>
  <c r="Y390" i="7" l="1"/>
  <c r="Z390" i="7" s="1"/>
  <c r="AA390" i="7"/>
  <c r="AC390" i="7" s="1"/>
  <c r="AE390" i="7" s="1"/>
  <c r="V390" i="7"/>
  <c r="X390" i="7" s="1"/>
  <c r="AD390" i="7"/>
  <c r="AK366" i="3"/>
  <c r="AL366" i="3" s="1"/>
  <c r="T367" i="3"/>
  <c r="AH390" i="7" l="1"/>
  <c r="R391" i="7" s="1"/>
  <c r="AG390" i="7"/>
  <c r="AI390" i="7" s="1"/>
  <c r="AF390" i="7"/>
  <c r="V367" i="3"/>
  <c r="X367" i="3" s="1"/>
  <c r="Y367" i="3"/>
  <c r="Z367" i="3" s="1"/>
  <c r="AA367" i="3"/>
  <c r="AC367" i="3" s="1"/>
  <c r="S391" i="7" l="1"/>
  <c r="U391" i="7" s="1"/>
  <c r="AQ390" i="7"/>
  <c r="T391" i="7"/>
  <c r="Y391" i="7" s="1"/>
  <c r="Z391" i="7" s="1"/>
  <c r="AR390" i="7"/>
  <c r="AJ390" i="7"/>
  <c r="AM390" i="7"/>
  <c r="AD367" i="3"/>
  <c r="AE367" i="3"/>
  <c r="AA391" i="7" l="1"/>
  <c r="AC391" i="7" s="1"/>
  <c r="V391" i="7"/>
  <c r="X391" i="7" s="1"/>
  <c r="AS390" i="7"/>
  <c r="AP390" i="7"/>
  <c r="AK390" i="7"/>
  <c r="AL390" i="7" s="1"/>
  <c r="AG367" i="3"/>
  <c r="AI367" i="3" s="1"/>
  <c r="AF367" i="3"/>
  <c r="AH367" i="3"/>
  <c r="AE391" i="7" l="1"/>
  <c r="AD391" i="7"/>
  <c r="AH391" i="7" s="1"/>
  <c r="R392" i="7" s="1"/>
  <c r="AM367" i="3"/>
  <c r="AP367" i="3" s="1"/>
  <c r="AN367" i="3"/>
  <c r="R368" i="3"/>
  <c r="AJ367" i="3"/>
  <c r="AK367" i="3" s="1"/>
  <c r="AL367" i="3" s="1"/>
  <c r="AO367" i="3"/>
  <c r="S368" i="3"/>
  <c r="U368" i="3" s="1"/>
  <c r="AQ391" i="7" l="1"/>
  <c r="AG391" i="7"/>
  <c r="AI391" i="7" s="1"/>
  <c r="AF391" i="7"/>
  <c r="T368" i="3"/>
  <c r="S392" i="7" l="1"/>
  <c r="AR391" i="7"/>
  <c r="AJ391" i="7"/>
  <c r="AM391" i="7"/>
  <c r="Y368" i="3"/>
  <c r="Z368" i="3" s="1"/>
  <c r="AA368" i="3"/>
  <c r="AC368" i="3" s="1"/>
  <c r="V368" i="3"/>
  <c r="X368" i="3" s="1"/>
  <c r="U392" i="7" l="1"/>
  <c r="T392" i="7"/>
  <c r="AP391" i="7"/>
  <c r="AS391" i="7"/>
  <c r="AK391" i="7"/>
  <c r="AL391" i="7" s="1"/>
  <c r="AD368" i="3"/>
  <c r="AE368" i="3"/>
  <c r="Y392" i="7" l="1"/>
  <c r="Z392" i="7" s="1"/>
  <c r="AA392" i="7"/>
  <c r="AC392" i="7" s="1"/>
  <c r="V392" i="7"/>
  <c r="X392" i="7" s="1"/>
  <c r="AD392" i="7"/>
  <c r="AE392" i="7"/>
  <c r="AG368" i="3"/>
  <c r="AF368" i="3"/>
  <c r="AI368" i="3"/>
  <c r="AH368" i="3"/>
  <c r="AH392" i="7" l="1"/>
  <c r="R393" i="7" s="1"/>
  <c r="AG392" i="7"/>
  <c r="AI392" i="7" s="1"/>
  <c r="AF392" i="7"/>
  <c r="AM392" i="7"/>
  <c r="AQ392" i="7"/>
  <c r="AN368" i="3"/>
  <c r="AM368" i="3"/>
  <c r="AP368" i="3" s="1"/>
  <c r="R369" i="3"/>
  <c r="AO368" i="3"/>
  <c r="AJ368" i="3"/>
  <c r="AK368" i="3" s="1"/>
  <c r="AL368" i="3" s="1"/>
  <c r="S369" i="3"/>
  <c r="U369" i="3" s="1"/>
  <c r="S393" i="7" l="1"/>
  <c r="U393" i="7" s="1"/>
  <c r="T393" i="7"/>
  <c r="Y393" i="7" s="1"/>
  <c r="Z393" i="7" s="1"/>
  <c r="AS392" i="7"/>
  <c r="AP392" i="7"/>
  <c r="AJ392" i="7"/>
  <c r="AK392" i="7" s="1"/>
  <c r="AL392" i="7" s="1"/>
  <c r="AR392" i="7"/>
  <c r="T369" i="3"/>
  <c r="AA393" i="7" l="1"/>
  <c r="AC393" i="7" s="1"/>
  <c r="V393" i="7"/>
  <c r="X393" i="7" s="1"/>
  <c r="Y369" i="3"/>
  <c r="Z369" i="3" s="1"/>
  <c r="AA369" i="3"/>
  <c r="AC369" i="3" s="1"/>
  <c r="V369" i="3"/>
  <c r="X369" i="3" s="1"/>
  <c r="AD369" i="3" l="1"/>
  <c r="AE369" i="3"/>
  <c r="AE393" i="7" l="1"/>
  <c r="AD393" i="7"/>
  <c r="AH393" i="7" s="1"/>
  <c r="R394" i="7" s="1"/>
  <c r="AG369" i="3"/>
  <c r="AF369" i="3"/>
  <c r="AI369" i="3"/>
  <c r="AH369" i="3"/>
  <c r="AQ393" i="7" l="1"/>
  <c r="AG393" i="7"/>
  <c r="AI393" i="7" s="1"/>
  <c r="AF393" i="7"/>
  <c r="AN369" i="3"/>
  <c r="AM369" i="3"/>
  <c r="AP369" i="3" s="1"/>
  <c r="AR370" i="3"/>
  <c r="R370" i="3"/>
  <c r="AJ369" i="3"/>
  <c r="AK369" i="3" s="1"/>
  <c r="AL369" i="3" s="1"/>
  <c r="AO369" i="3"/>
  <c r="AS370" i="3"/>
  <c r="S370" i="3"/>
  <c r="U370" i="3" s="1"/>
  <c r="S394" i="7" l="1"/>
  <c r="AR393" i="7"/>
  <c r="AJ393" i="7"/>
  <c r="AM393" i="7"/>
  <c r="T370" i="3"/>
  <c r="V370" i="3" s="1"/>
  <c r="X370" i="3" s="1"/>
  <c r="AT370" i="3"/>
  <c r="AW370" i="3"/>
  <c r="U394" i="7" l="1"/>
  <c r="T394" i="7"/>
  <c r="AS393" i="7"/>
  <c r="AP393" i="7"/>
  <c r="AK393" i="7"/>
  <c r="AL393" i="7" s="1"/>
  <c r="AY370" i="3"/>
  <c r="Y370" i="3"/>
  <c r="Z370" i="3" s="1"/>
  <c r="AE370" i="3"/>
  <c r="AA370" i="3"/>
  <c r="AC370" i="3" s="1"/>
  <c r="AD370" i="3" s="1"/>
  <c r="Y394" i="7" l="1"/>
  <c r="Z394" i="7" s="1"/>
  <c r="AA394" i="7"/>
  <c r="AC394" i="7" s="1"/>
  <c r="AE394" i="7" s="1"/>
  <c r="V394" i="7"/>
  <c r="X394" i="7" s="1"/>
  <c r="AD394" i="7"/>
  <c r="AF370" i="3"/>
  <c r="AG370" i="3"/>
  <c r="AI370" i="3" s="1"/>
  <c r="AH370" i="3"/>
  <c r="AH394" i="7" l="1"/>
  <c r="R395" i="7" s="1"/>
  <c r="AQ394" i="7"/>
  <c r="AU395" i="7"/>
  <c r="AG394" i="7"/>
  <c r="AI394" i="7" s="1"/>
  <c r="AF394" i="7"/>
  <c r="AR371" i="3"/>
  <c r="AM370" i="3"/>
  <c r="AP370" i="3" s="1"/>
  <c r="AN370" i="3"/>
  <c r="R371" i="3"/>
  <c r="AS371" i="3"/>
  <c r="AU371" i="3" s="1"/>
  <c r="AX371" i="3" s="1"/>
  <c r="AO370" i="3"/>
  <c r="AJ370" i="3"/>
  <c r="S371" i="3"/>
  <c r="U371" i="3" s="1"/>
  <c r="AM394" i="7" l="1"/>
  <c r="S395" i="7"/>
  <c r="U395" i="7" s="1"/>
  <c r="T395" i="7"/>
  <c r="Y395" i="7" s="1"/>
  <c r="Z395" i="7" s="1"/>
  <c r="AS394" i="7"/>
  <c r="AP394" i="7"/>
  <c r="AV395" i="7"/>
  <c r="AR394" i="7"/>
  <c r="AJ394" i="7"/>
  <c r="AK394" i="7" s="1"/>
  <c r="AL394" i="7" s="1"/>
  <c r="AK370" i="3"/>
  <c r="AL370" i="3" s="1"/>
  <c r="T371" i="3"/>
  <c r="V371" i="3" s="1"/>
  <c r="X371" i="3" s="1"/>
  <c r="AW371" i="3"/>
  <c r="AT371" i="3"/>
  <c r="V395" i="7" l="1"/>
  <c r="X395" i="7" s="1"/>
  <c r="AA395" i="7"/>
  <c r="AC395" i="7" s="1"/>
  <c r="AD395" i="7" s="1"/>
  <c r="AX395" i="7"/>
  <c r="AZ395" i="7" s="1"/>
  <c r="AW395" i="7"/>
  <c r="AY371" i="3"/>
  <c r="Y371" i="3"/>
  <c r="Z371" i="3" s="1"/>
  <c r="AE371" i="3"/>
  <c r="AA371" i="3"/>
  <c r="AC371" i="3" s="1"/>
  <c r="AD371" i="3" s="1"/>
  <c r="BA395" i="7" l="1"/>
  <c r="AE395" i="7"/>
  <c r="BB395" i="7"/>
  <c r="AG371" i="3"/>
  <c r="AI371" i="3" s="1"/>
  <c r="AF371" i="3"/>
  <c r="AH371" i="3"/>
  <c r="AH395" i="7" l="1"/>
  <c r="R396" i="7" s="1"/>
  <c r="AG395" i="7"/>
  <c r="AI395" i="7" s="1"/>
  <c r="AF395" i="7"/>
  <c r="R372" i="3"/>
  <c r="AN371" i="3"/>
  <c r="AM371" i="3"/>
  <c r="AP371" i="3" s="1"/>
  <c r="AO371" i="3"/>
  <c r="S372" i="3"/>
  <c r="U372" i="3" s="1"/>
  <c r="AJ371" i="3"/>
  <c r="AK371" i="3" s="1"/>
  <c r="AL371" i="3" s="1"/>
  <c r="S396" i="7" l="1"/>
  <c r="U396" i="7" s="1"/>
  <c r="T396" i="7"/>
  <c r="Y396" i="7" s="1"/>
  <c r="Z396" i="7" s="1"/>
  <c r="AR395" i="7"/>
  <c r="AJ395" i="7"/>
  <c r="AQ395" i="7"/>
  <c r="AM395" i="7"/>
  <c r="T372" i="3"/>
  <c r="AA396" i="7" l="1"/>
  <c r="AC396" i="7" s="1"/>
  <c r="V396" i="7"/>
  <c r="X396" i="7" s="1"/>
  <c r="AK395" i="7"/>
  <c r="AL395" i="7" s="1"/>
  <c r="AP395" i="7"/>
  <c r="AS395" i="7"/>
  <c r="Y372" i="3"/>
  <c r="Z372" i="3" s="1"/>
  <c r="AA372" i="3"/>
  <c r="AC372" i="3" s="1"/>
  <c r="V372" i="3"/>
  <c r="X372" i="3" s="1"/>
  <c r="AE396" i="7" l="1"/>
  <c r="AD396" i="7"/>
  <c r="AH396" i="7" s="1"/>
  <c r="R397" i="7" s="1"/>
  <c r="AD372" i="3"/>
  <c r="AE372" i="3"/>
  <c r="AQ396" i="7" l="1"/>
  <c r="AG396" i="7"/>
  <c r="AI396" i="7" s="1"/>
  <c r="AF396" i="7"/>
  <c r="AG372" i="3"/>
  <c r="AF372" i="3"/>
  <c r="AI372" i="3"/>
  <c r="AH372" i="3"/>
  <c r="S397" i="7" l="1"/>
  <c r="AM396" i="7"/>
  <c r="AR396" i="7"/>
  <c r="AJ396" i="7"/>
  <c r="AK396" i="7" s="1"/>
  <c r="AL396" i="7" s="1"/>
  <c r="AN372" i="3"/>
  <c r="AM372" i="3"/>
  <c r="AP372" i="3" s="1"/>
  <c r="R373" i="3"/>
  <c r="AO372" i="3"/>
  <c r="AJ372" i="3"/>
  <c r="AK372" i="3" s="1"/>
  <c r="AL372" i="3" s="1"/>
  <c r="S373" i="3"/>
  <c r="U373" i="3" s="1"/>
  <c r="U397" i="7" l="1"/>
  <c r="T397" i="7"/>
  <c r="AS396" i="7"/>
  <c r="AP396" i="7"/>
  <c r="T373" i="3"/>
  <c r="Y397" i="7" l="1"/>
  <c r="Z397" i="7" s="1"/>
  <c r="AA397" i="7"/>
  <c r="AC397" i="7" s="1"/>
  <c r="V397" i="7"/>
  <c r="X397" i="7" s="1"/>
  <c r="AE397" i="7"/>
  <c r="AD397" i="7"/>
  <c r="AH397" i="7" s="1"/>
  <c r="R398" i="7" s="1"/>
  <c r="Y373" i="3"/>
  <c r="Z373" i="3" s="1"/>
  <c r="AA373" i="3"/>
  <c r="AC373" i="3" s="1"/>
  <c r="V373" i="3"/>
  <c r="X373" i="3" s="1"/>
  <c r="AQ397" i="7" l="1"/>
  <c r="AG397" i="7"/>
  <c r="AI397" i="7" s="1"/>
  <c r="AF397" i="7"/>
  <c r="AD373" i="3"/>
  <c r="AE373" i="3"/>
  <c r="S398" i="7" l="1"/>
  <c r="AM397" i="7"/>
  <c r="AJ397" i="7"/>
  <c r="AR397" i="7"/>
  <c r="AG373" i="3"/>
  <c r="AF373" i="3"/>
  <c r="AI373" i="3"/>
  <c r="AH373" i="3"/>
  <c r="AK397" i="7" l="1"/>
  <c r="AL397" i="7" s="1"/>
  <c r="U398" i="7"/>
  <c r="T398" i="7"/>
  <c r="AS397" i="7"/>
  <c r="AP397" i="7"/>
  <c r="AN373" i="3"/>
  <c r="AM373" i="3"/>
  <c r="AP373" i="3" s="1"/>
  <c r="R374" i="3"/>
  <c r="AJ373" i="3"/>
  <c r="AO373" i="3"/>
  <c r="S374" i="3"/>
  <c r="U374" i="3" s="1"/>
  <c r="V398" i="7" l="1"/>
  <c r="X398" i="7" s="1"/>
  <c r="Y398" i="7"/>
  <c r="Z398" i="7" s="1"/>
  <c r="AA398" i="7"/>
  <c r="AC398" i="7" s="1"/>
  <c r="AK373" i="3"/>
  <c r="AL373" i="3" s="1"/>
  <c r="T374" i="3"/>
  <c r="AD398" i="7" l="1"/>
  <c r="AE398" i="7"/>
  <c r="Y374" i="3"/>
  <c r="Z374" i="3" s="1"/>
  <c r="AA374" i="3"/>
  <c r="AC374" i="3" s="1"/>
  <c r="V374" i="3"/>
  <c r="X374" i="3" s="1"/>
  <c r="AH398" i="7" l="1"/>
  <c r="R399" i="7" s="1"/>
  <c r="AG398" i="7"/>
  <c r="AI398" i="7" s="1"/>
  <c r="AF398" i="7"/>
  <c r="AQ398" i="7"/>
  <c r="AD374" i="3"/>
  <c r="AE374" i="3"/>
  <c r="AM398" i="7" l="1"/>
  <c r="S399" i="7"/>
  <c r="U399" i="7" s="1"/>
  <c r="T399" i="7"/>
  <c r="Y399" i="7" s="1"/>
  <c r="Z399" i="7" s="1"/>
  <c r="AS398" i="7"/>
  <c r="AP398" i="7"/>
  <c r="AJ398" i="7"/>
  <c r="AK398" i="7" s="1"/>
  <c r="AL398" i="7" s="1"/>
  <c r="AR398" i="7"/>
  <c r="AG374" i="3"/>
  <c r="AF374" i="3"/>
  <c r="AI374" i="3"/>
  <c r="AH374" i="3"/>
  <c r="AA399" i="7" l="1"/>
  <c r="AC399" i="7" s="1"/>
  <c r="V399" i="7"/>
  <c r="X399" i="7" s="1"/>
  <c r="AN374" i="3"/>
  <c r="AM374" i="3"/>
  <c r="AP374" i="3" s="1"/>
  <c r="R375" i="3"/>
  <c r="AO374" i="3"/>
  <c r="AJ374" i="3"/>
  <c r="S375" i="3"/>
  <c r="U375" i="3" s="1"/>
  <c r="AK374" i="3" l="1"/>
  <c r="AL374" i="3" s="1"/>
  <c r="T375" i="3"/>
  <c r="AE399" i="7" l="1"/>
  <c r="AD399" i="7"/>
  <c r="AH399" i="7" s="1"/>
  <c r="R400" i="7" s="1"/>
  <c r="Y375" i="3"/>
  <c r="Z375" i="3" s="1"/>
  <c r="AA375" i="3"/>
  <c r="AC375" i="3" s="1"/>
  <c r="V375" i="3"/>
  <c r="X375" i="3" s="1"/>
  <c r="AQ399" i="7" l="1"/>
  <c r="AG399" i="7"/>
  <c r="AI399" i="7" s="1"/>
  <c r="AF399" i="7"/>
  <c r="AD375" i="3"/>
  <c r="AE375" i="3"/>
  <c r="S400" i="7" l="1"/>
  <c r="AR399" i="7"/>
  <c r="AJ399" i="7"/>
  <c r="AM399" i="7"/>
  <c r="AG375" i="3"/>
  <c r="AF375" i="3"/>
  <c r="AI375" i="3"/>
  <c r="AH375" i="3"/>
  <c r="U400" i="7" l="1"/>
  <c r="T400" i="7"/>
  <c r="AP399" i="7"/>
  <c r="AS399" i="7"/>
  <c r="AK399" i="7"/>
  <c r="AL399" i="7" s="1"/>
  <c r="AN375" i="3"/>
  <c r="AM375" i="3"/>
  <c r="AP375" i="3" s="1"/>
  <c r="R376" i="3"/>
  <c r="AJ375" i="3"/>
  <c r="AO375" i="3"/>
  <c r="S376" i="3"/>
  <c r="U376" i="3" s="1"/>
  <c r="Y400" i="7" l="1"/>
  <c r="Z400" i="7" s="1"/>
  <c r="AA400" i="7"/>
  <c r="AC400" i="7" s="1"/>
  <c r="AE400" i="7" s="1"/>
  <c r="V400" i="7"/>
  <c r="X400" i="7" s="1"/>
  <c r="AD400" i="7"/>
  <c r="AK375" i="3"/>
  <c r="AL375" i="3" s="1"/>
  <c r="T376" i="3"/>
  <c r="AH400" i="7" l="1"/>
  <c r="R401" i="7" s="1"/>
  <c r="AG400" i="7"/>
  <c r="AI400" i="7" s="1"/>
  <c r="AF400" i="7"/>
  <c r="Y376" i="3"/>
  <c r="Z376" i="3" s="1"/>
  <c r="AA376" i="3"/>
  <c r="AC376" i="3" s="1"/>
  <c r="V376" i="3"/>
  <c r="X376" i="3" s="1"/>
  <c r="AM400" i="7" l="1"/>
  <c r="S401" i="7"/>
  <c r="U401" i="7" s="1"/>
  <c r="AQ400" i="7"/>
  <c r="T401" i="7"/>
  <c r="Y401" i="7" s="1"/>
  <c r="Z401" i="7" s="1"/>
  <c r="AS400" i="7"/>
  <c r="AP400" i="7"/>
  <c r="AR400" i="7"/>
  <c r="AJ400" i="7"/>
  <c r="AK400" i="7" s="1"/>
  <c r="AL400" i="7" s="1"/>
  <c r="AD376" i="3"/>
  <c r="AE376" i="3"/>
  <c r="V401" i="7" l="1"/>
  <c r="X401" i="7" s="1"/>
  <c r="AA401" i="7"/>
  <c r="AC401" i="7" s="1"/>
  <c r="AG376" i="3"/>
  <c r="AF376" i="3"/>
  <c r="AI376" i="3"/>
  <c r="AH376" i="3"/>
  <c r="AN376" i="3" l="1"/>
  <c r="AM376" i="3"/>
  <c r="AP376" i="3" s="1"/>
  <c r="R377" i="3"/>
  <c r="AO376" i="3"/>
  <c r="AJ376" i="3"/>
  <c r="AK376" i="3" s="1"/>
  <c r="AL376" i="3" s="1"/>
  <c r="S377" i="3"/>
  <c r="U377" i="3" s="1"/>
  <c r="AE401" i="7" l="1"/>
  <c r="AD401" i="7"/>
  <c r="AH401" i="7" s="1"/>
  <c r="R402" i="7" s="1"/>
  <c r="T377" i="3"/>
  <c r="AQ401" i="7" l="1"/>
  <c r="AG401" i="7"/>
  <c r="AI401" i="7" s="1"/>
  <c r="AF401" i="7"/>
  <c r="Y377" i="3"/>
  <c r="Z377" i="3" s="1"/>
  <c r="AA377" i="3"/>
  <c r="AC377" i="3" s="1"/>
  <c r="V377" i="3"/>
  <c r="X377" i="3" s="1"/>
  <c r="S402" i="7" l="1"/>
  <c r="AR401" i="7"/>
  <c r="AJ401" i="7"/>
  <c r="AM401" i="7"/>
  <c r="AE377" i="3"/>
  <c r="AD377" i="3"/>
  <c r="U402" i="7" l="1"/>
  <c r="T402" i="7"/>
  <c r="AP401" i="7"/>
  <c r="AS401" i="7"/>
  <c r="AK401" i="7"/>
  <c r="AL401" i="7" s="1"/>
  <c r="AH377" i="3"/>
  <c r="AG377" i="3"/>
  <c r="AI377" i="3" s="1"/>
  <c r="AF377" i="3"/>
  <c r="Y402" i="7" l="1"/>
  <c r="Z402" i="7" s="1"/>
  <c r="AA402" i="7"/>
  <c r="AC402" i="7" s="1"/>
  <c r="V402" i="7"/>
  <c r="X402" i="7" s="1"/>
  <c r="AD402" i="7"/>
  <c r="AE402" i="7"/>
  <c r="AJ377" i="3"/>
  <c r="AO377" i="3"/>
  <c r="AS378" i="3"/>
  <c r="S378" i="3"/>
  <c r="U378" i="3" s="1"/>
  <c r="AN377" i="3"/>
  <c r="AM377" i="3"/>
  <c r="AP377" i="3" s="1"/>
  <c r="AR378" i="3"/>
  <c r="R378" i="3"/>
  <c r="AH402" i="7" l="1"/>
  <c r="R403" i="7" s="1"/>
  <c r="AG402" i="7"/>
  <c r="AI402" i="7" s="1"/>
  <c r="AF402" i="7"/>
  <c r="AQ402" i="7"/>
  <c r="AW378" i="3"/>
  <c r="AT378" i="3"/>
  <c r="T378" i="3"/>
  <c r="AK377" i="3"/>
  <c r="AL377" i="3" s="1"/>
  <c r="AM402" i="7" l="1"/>
  <c r="S403" i="7"/>
  <c r="U403" i="7" s="1"/>
  <c r="T403" i="7"/>
  <c r="Y403" i="7" s="1"/>
  <c r="Z403" i="7" s="1"/>
  <c r="AS402" i="7"/>
  <c r="AP402" i="7"/>
  <c r="AJ402" i="7"/>
  <c r="AK402" i="7" s="1"/>
  <c r="AL402" i="7" s="1"/>
  <c r="AR402" i="7"/>
  <c r="Y378" i="3"/>
  <c r="Z378" i="3" s="1"/>
  <c r="AE378" i="3"/>
  <c r="AH378" i="3" s="1"/>
  <c r="AA378" i="3"/>
  <c r="AC378" i="3" s="1"/>
  <c r="AD378" i="3" s="1"/>
  <c r="V378" i="3"/>
  <c r="X378" i="3" s="1"/>
  <c r="AY378" i="3"/>
  <c r="V403" i="7" l="1"/>
  <c r="X403" i="7" s="1"/>
  <c r="AA403" i="7"/>
  <c r="AC403" i="7" s="1"/>
  <c r="R379" i="3"/>
  <c r="AN378" i="3"/>
  <c r="AG378" i="3"/>
  <c r="AI378" i="3" s="1"/>
  <c r="AF378" i="3"/>
  <c r="S379" i="3" l="1"/>
  <c r="U379" i="3" s="1"/>
  <c r="AO378" i="3"/>
  <c r="AJ378" i="3"/>
  <c r="AM378" i="3"/>
  <c r="AP378" i="3" s="1"/>
  <c r="T379" i="3"/>
  <c r="Y379" i="3" s="1"/>
  <c r="Z379" i="3" s="1"/>
  <c r="AD403" i="7" l="1"/>
  <c r="AE403" i="7"/>
  <c r="AA379" i="3"/>
  <c r="AC379" i="3" s="1"/>
  <c r="AK378" i="3"/>
  <c r="AL378" i="3" s="1"/>
  <c r="V379" i="3"/>
  <c r="X379" i="3" s="1"/>
  <c r="AH403" i="7" l="1"/>
  <c r="R404" i="7" s="1"/>
  <c r="AG403" i="7"/>
  <c r="AI403" i="7" s="1"/>
  <c r="AF403" i="7"/>
  <c r="AQ403" i="7"/>
  <c r="AD379" i="3"/>
  <c r="AE379" i="3"/>
  <c r="AM403" i="7" l="1"/>
  <c r="S404" i="7"/>
  <c r="U404" i="7" s="1"/>
  <c r="T404" i="7"/>
  <c r="Y404" i="7" s="1"/>
  <c r="Z404" i="7" s="1"/>
  <c r="AS403" i="7"/>
  <c r="AP403" i="7"/>
  <c r="AR403" i="7"/>
  <c r="AJ403" i="7"/>
  <c r="AK403" i="7" s="1"/>
  <c r="AL403" i="7" s="1"/>
  <c r="AG379" i="3"/>
  <c r="AF379" i="3"/>
  <c r="AH379" i="3"/>
  <c r="AI379" i="3"/>
  <c r="V404" i="7" l="1"/>
  <c r="X404" i="7" s="1"/>
  <c r="AA404" i="7"/>
  <c r="AC404" i="7" s="1"/>
  <c r="AO379" i="3"/>
  <c r="AJ379" i="3"/>
  <c r="S380" i="3"/>
  <c r="U380" i="3" s="1"/>
  <c r="AN379" i="3"/>
  <c r="AM379" i="3"/>
  <c r="AP379" i="3" s="1"/>
  <c r="R380" i="3"/>
  <c r="T380" i="3" l="1"/>
  <c r="Y380" i="3" s="1"/>
  <c r="Z380" i="3" s="1"/>
  <c r="AA380" i="3"/>
  <c r="AC380" i="3" s="1"/>
  <c r="V380" i="3"/>
  <c r="X380" i="3" s="1"/>
  <c r="AK379" i="3"/>
  <c r="AL379" i="3" s="1"/>
  <c r="AE404" i="7" l="1"/>
  <c r="AD404" i="7"/>
  <c r="AH404" i="7" s="1"/>
  <c r="R405" i="7" s="1"/>
  <c r="AD380" i="3"/>
  <c r="AE380" i="3"/>
  <c r="AQ404" i="7" l="1"/>
  <c r="AG404" i="7"/>
  <c r="AI404" i="7" s="1"/>
  <c r="AF404" i="7"/>
  <c r="AG380" i="3"/>
  <c r="AF380" i="3"/>
  <c r="AH380" i="3"/>
  <c r="AI380" i="3"/>
  <c r="AM404" i="7" l="1"/>
  <c r="S405" i="7"/>
  <c r="AS404" i="7"/>
  <c r="AP404" i="7"/>
  <c r="AJ404" i="7"/>
  <c r="AK404" i="7" s="1"/>
  <c r="AL404" i="7" s="1"/>
  <c r="AR404" i="7"/>
  <c r="AJ380" i="3"/>
  <c r="AO380" i="3"/>
  <c r="S381" i="3"/>
  <c r="U381" i="3" s="1"/>
  <c r="AN380" i="3"/>
  <c r="AM380" i="3"/>
  <c r="AP380" i="3" s="1"/>
  <c r="R381" i="3"/>
  <c r="U405" i="7" l="1"/>
  <c r="T405" i="7"/>
  <c r="T381" i="3"/>
  <c r="Y381" i="3" s="1"/>
  <c r="Z381" i="3" s="1"/>
  <c r="AA381" i="3"/>
  <c r="AC381" i="3" s="1"/>
  <c r="V381" i="3"/>
  <c r="X381" i="3" s="1"/>
  <c r="AK380" i="3"/>
  <c r="AL380" i="3" s="1"/>
  <c r="Y405" i="7" l="1"/>
  <c r="Z405" i="7" s="1"/>
  <c r="AA405" i="7"/>
  <c r="AC405" i="7" s="1"/>
  <c r="AE405" i="7" s="1"/>
  <c r="V405" i="7"/>
  <c r="X405" i="7" s="1"/>
  <c r="AD405" i="7"/>
  <c r="AD381" i="3"/>
  <c r="AE381" i="3"/>
  <c r="AH405" i="7" l="1"/>
  <c r="R406" i="7" s="1"/>
  <c r="AG405" i="7"/>
  <c r="AI405" i="7" s="1"/>
  <c r="AF405" i="7"/>
  <c r="AG381" i="3"/>
  <c r="AF381" i="3"/>
  <c r="AI381" i="3"/>
  <c r="AH381" i="3"/>
  <c r="S406" i="7" l="1"/>
  <c r="U406" i="7" s="1"/>
  <c r="AQ405" i="7"/>
  <c r="T406" i="7"/>
  <c r="Y406" i="7" s="1"/>
  <c r="Z406" i="7" s="1"/>
  <c r="AR405" i="7"/>
  <c r="AJ405" i="7"/>
  <c r="AM405" i="7"/>
  <c r="AN381" i="3"/>
  <c r="AM381" i="3"/>
  <c r="AP381" i="3" s="1"/>
  <c r="R382" i="3"/>
  <c r="AO381" i="3"/>
  <c r="AJ381" i="3"/>
  <c r="AK381" i="3" s="1"/>
  <c r="AL381" i="3" s="1"/>
  <c r="S382" i="3"/>
  <c r="U382" i="3" s="1"/>
  <c r="AA406" i="7" l="1"/>
  <c r="AC406" i="7" s="1"/>
  <c r="V406" i="7"/>
  <c r="X406" i="7" s="1"/>
  <c r="AS405" i="7"/>
  <c r="AP405" i="7"/>
  <c r="AK405" i="7"/>
  <c r="AL405" i="7" s="1"/>
  <c r="T382" i="3"/>
  <c r="Y382" i="3" l="1"/>
  <c r="Z382" i="3" s="1"/>
  <c r="AA382" i="3"/>
  <c r="AC382" i="3" s="1"/>
  <c r="V382" i="3"/>
  <c r="X382" i="3" s="1"/>
  <c r="AE406" i="7" l="1"/>
  <c r="AD406" i="7"/>
  <c r="AH406" i="7" s="1"/>
  <c r="R407" i="7" s="1"/>
  <c r="AD382" i="3"/>
  <c r="AE382" i="3"/>
  <c r="AQ406" i="7" l="1"/>
  <c r="AG406" i="7"/>
  <c r="AI406" i="7" s="1"/>
  <c r="AF406" i="7"/>
  <c r="AG382" i="3"/>
  <c r="AF382" i="3"/>
  <c r="AI382" i="3"/>
  <c r="AH382" i="3"/>
  <c r="S407" i="7" l="1"/>
  <c r="AJ406" i="7"/>
  <c r="AR406" i="7"/>
  <c r="AM406" i="7"/>
  <c r="AN382" i="3"/>
  <c r="AM382" i="3"/>
  <c r="AP382" i="3" s="1"/>
  <c r="R383" i="3"/>
  <c r="AJ382" i="3"/>
  <c r="AO382" i="3"/>
  <c r="S383" i="3"/>
  <c r="U383" i="3" s="1"/>
  <c r="U407" i="7" l="1"/>
  <c r="T407" i="7"/>
  <c r="AK406" i="7"/>
  <c r="AL406" i="7" s="1"/>
  <c r="AS406" i="7"/>
  <c r="AP406" i="7"/>
  <c r="AK382" i="3"/>
  <c r="AL382" i="3" s="1"/>
  <c r="T383" i="3"/>
  <c r="Y407" i="7" l="1"/>
  <c r="Z407" i="7" s="1"/>
  <c r="AA407" i="7"/>
  <c r="AC407" i="7" s="1"/>
  <c r="V407" i="7"/>
  <c r="X407" i="7" s="1"/>
  <c r="AE407" i="7"/>
  <c r="AD407" i="7"/>
  <c r="AH407" i="7" s="1"/>
  <c r="R408" i="7" s="1"/>
  <c r="Y383" i="3"/>
  <c r="Z383" i="3" s="1"/>
  <c r="AA383" i="3"/>
  <c r="AC383" i="3" s="1"/>
  <c r="V383" i="3"/>
  <c r="X383" i="3" s="1"/>
  <c r="AQ407" i="7" l="1"/>
  <c r="AG407" i="7"/>
  <c r="AI407" i="7" s="1"/>
  <c r="AF407" i="7"/>
  <c r="AD383" i="3"/>
  <c r="AE383" i="3"/>
  <c r="S408" i="7" l="1"/>
  <c r="AJ407" i="7"/>
  <c r="AR407" i="7"/>
  <c r="AM407" i="7"/>
  <c r="AG383" i="3"/>
  <c r="AI383" i="3" s="1"/>
  <c r="AF383" i="3"/>
  <c r="AH383" i="3"/>
  <c r="U408" i="7" l="1"/>
  <c r="T408" i="7"/>
  <c r="AS407" i="7"/>
  <c r="AP407" i="7"/>
  <c r="AK407" i="7"/>
  <c r="AL407" i="7" s="1"/>
  <c r="AN383" i="3"/>
  <c r="AM383" i="3"/>
  <c r="AP383" i="3" s="1"/>
  <c r="R384" i="3"/>
  <c r="AO383" i="3"/>
  <c r="AJ383" i="3"/>
  <c r="S384" i="3"/>
  <c r="U384" i="3" s="1"/>
  <c r="Y408" i="7" l="1"/>
  <c r="Z408" i="7" s="1"/>
  <c r="AA408" i="7"/>
  <c r="AC408" i="7" s="1"/>
  <c r="V408" i="7"/>
  <c r="X408" i="7" s="1"/>
  <c r="AD408" i="7"/>
  <c r="AE408" i="7"/>
  <c r="AK383" i="3"/>
  <c r="AL383" i="3" s="1"/>
  <c r="T384" i="3"/>
  <c r="AH408" i="7" l="1"/>
  <c r="R409" i="7" s="1"/>
  <c r="AG408" i="7"/>
  <c r="AI408" i="7" s="1"/>
  <c r="AF408" i="7"/>
  <c r="AQ408" i="7"/>
  <c r="AU409" i="7"/>
  <c r="Y384" i="3"/>
  <c r="Z384" i="3" s="1"/>
  <c r="AA384" i="3"/>
  <c r="AC384" i="3" s="1"/>
  <c r="V384" i="3"/>
  <c r="X384" i="3" s="1"/>
  <c r="S409" i="7" l="1"/>
  <c r="U409" i="7" s="1"/>
  <c r="AM408" i="7"/>
  <c r="T409" i="7"/>
  <c r="Y409" i="7" s="1"/>
  <c r="Z409" i="7" s="1"/>
  <c r="AS408" i="7"/>
  <c r="AP408" i="7"/>
  <c r="AR408" i="7"/>
  <c r="AV409" i="7"/>
  <c r="AZ409" i="7" s="1"/>
  <c r="AJ408" i="7"/>
  <c r="AD384" i="3"/>
  <c r="AE384" i="3"/>
  <c r="AA409" i="7" l="1"/>
  <c r="AC409" i="7" s="1"/>
  <c r="AD409" i="7" s="1"/>
  <c r="AK408" i="7"/>
  <c r="AL408" i="7" s="1"/>
  <c r="V409" i="7"/>
  <c r="X409" i="7" s="1"/>
  <c r="BB409" i="7"/>
  <c r="AW409" i="7"/>
  <c r="AG384" i="3"/>
  <c r="AF384" i="3"/>
  <c r="AI384" i="3"/>
  <c r="AH384" i="3"/>
  <c r="AE409" i="7" l="1"/>
  <c r="AN384" i="3"/>
  <c r="AM384" i="3"/>
  <c r="AP384" i="3" s="1"/>
  <c r="R385" i="3"/>
  <c r="AJ384" i="3"/>
  <c r="AO384" i="3"/>
  <c r="S385" i="3"/>
  <c r="U385" i="3" s="1"/>
  <c r="AG409" i="7" l="1"/>
  <c r="AI409" i="7" s="1"/>
  <c r="AF409" i="7"/>
  <c r="AH409" i="7"/>
  <c r="R410" i="7" s="1"/>
  <c r="AK384" i="3"/>
  <c r="AL384" i="3" s="1"/>
  <c r="T385" i="3"/>
  <c r="S410" i="7" l="1"/>
  <c r="U410" i="7" s="1"/>
  <c r="AQ409" i="7"/>
  <c r="AM409" i="7"/>
  <c r="AR409" i="7"/>
  <c r="AJ409" i="7"/>
  <c r="AK409" i="7" s="1"/>
  <c r="AL409" i="7" s="1"/>
  <c r="Y385" i="3"/>
  <c r="Z385" i="3" s="1"/>
  <c r="AA385" i="3"/>
  <c r="AC385" i="3" s="1"/>
  <c r="V385" i="3"/>
  <c r="X385" i="3" s="1"/>
  <c r="T410" i="7" l="1"/>
  <c r="AS409" i="7"/>
  <c r="AP409" i="7"/>
  <c r="AD385" i="3"/>
  <c r="AE385" i="3"/>
  <c r="Y410" i="7" l="1"/>
  <c r="Z410" i="7" s="1"/>
  <c r="AA410" i="7"/>
  <c r="AC410" i="7" s="1"/>
  <c r="V410" i="7"/>
  <c r="X410" i="7" s="1"/>
  <c r="AG385" i="3"/>
  <c r="AF385" i="3"/>
  <c r="AI385" i="3"/>
  <c r="AH385" i="3"/>
  <c r="AD410" i="7" l="1"/>
  <c r="AE410" i="7"/>
  <c r="AN385" i="3"/>
  <c r="AM385" i="3"/>
  <c r="AP385" i="3" s="1"/>
  <c r="R386" i="3"/>
  <c r="AO385" i="3"/>
  <c r="AJ385" i="3"/>
  <c r="AK385" i="3" s="1"/>
  <c r="AL385" i="3" s="1"/>
  <c r="S386" i="3"/>
  <c r="U386" i="3" s="1"/>
  <c r="AH410" i="7" l="1"/>
  <c r="R411" i="7" s="1"/>
  <c r="AG410" i="7"/>
  <c r="AI410" i="7" s="1"/>
  <c r="AF410" i="7"/>
  <c r="AQ410" i="7"/>
  <c r="T386" i="3"/>
  <c r="AM410" i="7" l="1"/>
  <c r="S411" i="7"/>
  <c r="U411" i="7" s="1"/>
  <c r="T411" i="7"/>
  <c r="Y411" i="7" s="1"/>
  <c r="Z411" i="7" s="1"/>
  <c r="AS410" i="7"/>
  <c r="AP410" i="7"/>
  <c r="AJ410" i="7"/>
  <c r="AK410" i="7" s="1"/>
  <c r="AL410" i="7" s="1"/>
  <c r="AR410" i="7"/>
  <c r="Y386" i="3"/>
  <c r="Z386" i="3" s="1"/>
  <c r="AA386" i="3"/>
  <c r="AC386" i="3" s="1"/>
  <c r="V386" i="3"/>
  <c r="X386" i="3" s="1"/>
  <c r="V411" i="7" l="1"/>
  <c r="X411" i="7" s="1"/>
  <c r="AA411" i="7"/>
  <c r="AC411" i="7" s="1"/>
  <c r="AD386" i="3"/>
  <c r="AE386" i="3"/>
  <c r="AG386" i="3" l="1"/>
  <c r="AF386" i="3"/>
  <c r="AI386" i="3"/>
  <c r="AH386" i="3"/>
  <c r="AE411" i="7" l="1"/>
  <c r="AD411" i="7"/>
  <c r="AH411" i="7" s="1"/>
  <c r="R412" i="7" s="1"/>
  <c r="AM386" i="3"/>
  <c r="AP386" i="3" s="1"/>
  <c r="AN386" i="3"/>
  <c r="R387" i="3"/>
  <c r="AJ386" i="3"/>
  <c r="AO386" i="3"/>
  <c r="S387" i="3"/>
  <c r="U387" i="3" s="1"/>
  <c r="AQ411" i="7" l="1"/>
  <c r="AG411" i="7"/>
  <c r="AI411" i="7" s="1"/>
  <c r="AF411" i="7"/>
  <c r="AK386" i="3"/>
  <c r="AL386" i="3" s="1"/>
  <c r="T387" i="3"/>
  <c r="S412" i="7" l="1"/>
  <c r="AJ411" i="7"/>
  <c r="AR411" i="7"/>
  <c r="AM411" i="7"/>
  <c r="Y387" i="3"/>
  <c r="Z387" i="3" s="1"/>
  <c r="AA387" i="3"/>
  <c r="AC387" i="3" s="1"/>
  <c r="V387" i="3"/>
  <c r="X387" i="3" s="1"/>
  <c r="U412" i="7" l="1"/>
  <c r="T412" i="7"/>
  <c r="AP411" i="7"/>
  <c r="AS411" i="7"/>
  <c r="AK411" i="7"/>
  <c r="AL411" i="7" s="1"/>
  <c r="AD387" i="3"/>
  <c r="AE387" i="3"/>
  <c r="V412" i="7" l="1"/>
  <c r="X412" i="7" s="1"/>
  <c r="Y412" i="7"/>
  <c r="Z412" i="7" s="1"/>
  <c r="AA412" i="7"/>
  <c r="AC412" i="7" s="1"/>
  <c r="AE412" i="7" s="1"/>
  <c r="AD412" i="7"/>
  <c r="AH412" i="7" s="1"/>
  <c r="R413" i="7" s="1"/>
  <c r="AG387" i="3"/>
  <c r="AF387" i="3"/>
  <c r="AI387" i="3"/>
  <c r="AH387" i="3"/>
  <c r="AQ412" i="7" l="1"/>
  <c r="AG412" i="7"/>
  <c r="AI412" i="7" s="1"/>
  <c r="AF412" i="7"/>
  <c r="AN387" i="3"/>
  <c r="AM387" i="3"/>
  <c r="AP387" i="3" s="1"/>
  <c r="R388" i="3"/>
  <c r="AO387" i="3"/>
  <c r="AJ387" i="3"/>
  <c r="AK387" i="3" s="1"/>
  <c r="AL387" i="3" s="1"/>
  <c r="S388" i="3"/>
  <c r="U388" i="3" s="1"/>
  <c r="S413" i="7" l="1"/>
  <c r="AM412" i="7"/>
  <c r="AJ412" i="7"/>
  <c r="AK412" i="7" s="1"/>
  <c r="AL412" i="7" s="1"/>
  <c r="AR412" i="7"/>
  <c r="T388" i="3"/>
  <c r="U413" i="7" l="1"/>
  <c r="T413" i="7"/>
  <c r="AS412" i="7"/>
  <c r="AP412" i="7"/>
  <c r="Y388" i="3"/>
  <c r="Z388" i="3" s="1"/>
  <c r="AA388" i="3"/>
  <c r="AC388" i="3" s="1"/>
  <c r="V388" i="3"/>
  <c r="X388" i="3" s="1"/>
  <c r="Y413" i="7" l="1"/>
  <c r="Z413" i="7" s="1"/>
  <c r="AA413" i="7"/>
  <c r="AC413" i="7" s="1"/>
  <c r="V413" i="7"/>
  <c r="X413" i="7" s="1"/>
  <c r="AD388" i="3"/>
  <c r="AE388" i="3"/>
  <c r="AE413" i="7" l="1"/>
  <c r="AD413" i="7"/>
  <c r="AH413" i="7" s="1"/>
  <c r="R414" i="7" s="1"/>
  <c r="AG388" i="3"/>
  <c r="AF388" i="3"/>
  <c r="AI388" i="3"/>
  <c r="AH388" i="3"/>
  <c r="AQ413" i="7" l="1"/>
  <c r="AG413" i="7"/>
  <c r="AI413" i="7" s="1"/>
  <c r="AF413" i="7"/>
  <c r="AN388" i="3"/>
  <c r="AM388" i="3"/>
  <c r="AP388" i="3" s="1"/>
  <c r="R389" i="3"/>
  <c r="AJ388" i="3"/>
  <c r="AO388" i="3"/>
  <c r="S389" i="3"/>
  <c r="U389" i="3" s="1"/>
  <c r="S414" i="7" l="1"/>
  <c r="AR413" i="7"/>
  <c r="AJ413" i="7"/>
  <c r="AM413" i="7"/>
  <c r="AK388" i="3"/>
  <c r="AL388" i="3" s="1"/>
  <c r="T389" i="3"/>
  <c r="U414" i="7" l="1"/>
  <c r="T414" i="7"/>
  <c r="AP413" i="7"/>
  <c r="AS413" i="7"/>
  <c r="AK413" i="7"/>
  <c r="AL413" i="7" s="1"/>
  <c r="Y389" i="3"/>
  <c r="Z389" i="3" s="1"/>
  <c r="AA389" i="3"/>
  <c r="AC389" i="3" s="1"/>
  <c r="V389" i="3"/>
  <c r="X389" i="3" s="1"/>
  <c r="Y414" i="7" l="1"/>
  <c r="Z414" i="7" s="1"/>
  <c r="AA414" i="7"/>
  <c r="AC414" i="7" s="1"/>
  <c r="V414" i="7"/>
  <c r="X414" i="7" s="1"/>
  <c r="AD414" i="7"/>
  <c r="AE414" i="7"/>
  <c r="AD389" i="3"/>
  <c r="AE389" i="3"/>
  <c r="AH414" i="7" l="1"/>
  <c r="R415" i="7" s="1"/>
  <c r="AG414" i="7"/>
  <c r="AI414" i="7" s="1"/>
  <c r="AF414" i="7"/>
  <c r="AQ414" i="7"/>
  <c r="AG389" i="3"/>
  <c r="AF389" i="3"/>
  <c r="AI389" i="3"/>
  <c r="AH389" i="3"/>
  <c r="AM414" i="7" l="1"/>
  <c r="S415" i="7"/>
  <c r="U415" i="7" s="1"/>
  <c r="T415" i="7"/>
  <c r="Y415" i="7" s="1"/>
  <c r="Z415" i="7" s="1"/>
  <c r="AS414" i="7"/>
  <c r="AP414" i="7"/>
  <c r="AR414" i="7"/>
  <c r="AJ414" i="7"/>
  <c r="AK414" i="7" s="1"/>
  <c r="AL414" i="7" s="1"/>
  <c r="AN389" i="3"/>
  <c r="AM389" i="3"/>
  <c r="AP389" i="3" s="1"/>
  <c r="R390" i="3"/>
  <c r="AO389" i="3"/>
  <c r="AJ389" i="3"/>
  <c r="S390" i="3"/>
  <c r="U390" i="3" s="1"/>
  <c r="AA415" i="7" l="1"/>
  <c r="AC415" i="7" s="1"/>
  <c r="V415" i="7"/>
  <c r="X415" i="7" s="1"/>
  <c r="AK389" i="3"/>
  <c r="AL389" i="3" s="1"/>
  <c r="T390" i="3"/>
  <c r="Y390" i="3" l="1"/>
  <c r="Z390" i="3" s="1"/>
  <c r="AA390" i="3"/>
  <c r="AC390" i="3" s="1"/>
  <c r="V390" i="3"/>
  <c r="X390" i="3" s="1"/>
  <c r="AD415" i="7" l="1"/>
  <c r="AE415" i="7"/>
  <c r="AD390" i="3"/>
  <c r="AE390" i="3"/>
  <c r="AH415" i="7" l="1"/>
  <c r="R416" i="7" s="1"/>
  <c r="AG415" i="7"/>
  <c r="AI415" i="7" s="1"/>
  <c r="AF415" i="7"/>
  <c r="AQ415" i="7"/>
  <c r="AG390" i="3"/>
  <c r="AI390" i="3" s="1"/>
  <c r="AF390" i="3"/>
  <c r="AH390" i="3"/>
  <c r="AM415" i="7" l="1"/>
  <c r="S416" i="7"/>
  <c r="U416" i="7" s="1"/>
  <c r="T416" i="7"/>
  <c r="Y416" i="7" s="1"/>
  <c r="Z416" i="7" s="1"/>
  <c r="AS415" i="7"/>
  <c r="AP415" i="7"/>
  <c r="AR415" i="7"/>
  <c r="AJ415" i="7"/>
  <c r="AK415" i="7" s="1"/>
  <c r="AL415" i="7" s="1"/>
  <c r="AN390" i="3"/>
  <c r="AM390" i="3"/>
  <c r="AP390" i="3" s="1"/>
  <c r="R391" i="3"/>
  <c r="AJ390" i="3"/>
  <c r="AO390" i="3"/>
  <c r="S391" i="3"/>
  <c r="U391" i="3" s="1"/>
  <c r="AA416" i="7" l="1"/>
  <c r="AC416" i="7" s="1"/>
  <c r="V416" i="7"/>
  <c r="X416" i="7" s="1"/>
  <c r="AK390" i="3"/>
  <c r="AL390" i="3" s="1"/>
  <c r="T391" i="3"/>
  <c r="Y391" i="3" l="1"/>
  <c r="Z391" i="3" s="1"/>
  <c r="AA391" i="3"/>
  <c r="AC391" i="3" s="1"/>
  <c r="V391" i="3"/>
  <c r="X391" i="3" s="1"/>
  <c r="AD416" i="7" l="1"/>
  <c r="AE416" i="7"/>
  <c r="AD391" i="3"/>
  <c r="AE391" i="3"/>
  <c r="AH416" i="7" l="1"/>
  <c r="R417" i="7" s="1"/>
  <c r="AG416" i="7"/>
  <c r="AI416" i="7" s="1"/>
  <c r="AF416" i="7"/>
  <c r="AG391" i="3"/>
  <c r="AF391" i="3"/>
  <c r="AI391" i="3"/>
  <c r="AH391" i="3"/>
  <c r="AQ416" i="7" l="1"/>
  <c r="AM416" i="7"/>
  <c r="S417" i="7"/>
  <c r="U417" i="7" s="1"/>
  <c r="T417" i="7"/>
  <c r="Y417" i="7" s="1"/>
  <c r="Z417" i="7" s="1"/>
  <c r="AS416" i="7"/>
  <c r="AP416" i="7"/>
  <c r="AR416" i="7"/>
  <c r="AJ416" i="7"/>
  <c r="AK416" i="7" s="1"/>
  <c r="AL416" i="7" s="1"/>
  <c r="AN391" i="3"/>
  <c r="AM391" i="3"/>
  <c r="AP391" i="3" s="1"/>
  <c r="R392" i="3"/>
  <c r="AO391" i="3"/>
  <c r="AJ391" i="3"/>
  <c r="AK391" i="3" s="1"/>
  <c r="AL391" i="3" s="1"/>
  <c r="S392" i="3"/>
  <c r="U392" i="3" s="1"/>
  <c r="AA417" i="7" l="1"/>
  <c r="AC417" i="7" s="1"/>
  <c r="V417" i="7"/>
  <c r="X417" i="7" s="1"/>
  <c r="T392" i="3"/>
  <c r="Y392" i="3" l="1"/>
  <c r="Z392" i="3" s="1"/>
  <c r="AA392" i="3"/>
  <c r="AC392" i="3" s="1"/>
  <c r="V392" i="3"/>
  <c r="X392" i="3" s="1"/>
  <c r="AE417" i="7" l="1"/>
  <c r="AD417" i="7"/>
  <c r="AH417" i="7" s="1"/>
  <c r="R418" i="7" s="1"/>
  <c r="AD392" i="3"/>
  <c r="AE392" i="3"/>
  <c r="AQ417" i="7" l="1"/>
  <c r="AU418" i="7"/>
  <c r="AG417" i="7"/>
  <c r="AI417" i="7" s="1"/>
  <c r="AF417" i="7"/>
  <c r="AG392" i="3"/>
  <c r="AF392" i="3"/>
  <c r="AI392" i="3"/>
  <c r="AH392" i="3"/>
  <c r="AM417" i="7" l="1"/>
  <c r="S418" i="7"/>
  <c r="AS417" i="7"/>
  <c r="AP417" i="7"/>
  <c r="AR417" i="7"/>
  <c r="AV418" i="7"/>
  <c r="AJ417" i="7"/>
  <c r="AK417" i="7" s="1"/>
  <c r="AL417" i="7" s="1"/>
  <c r="AN392" i="3"/>
  <c r="AM392" i="3"/>
  <c r="AP392" i="3" s="1"/>
  <c r="R393" i="3"/>
  <c r="AJ392" i="3"/>
  <c r="AK392" i="3" s="1"/>
  <c r="AL392" i="3" s="1"/>
  <c r="AO392" i="3"/>
  <c r="S393" i="3"/>
  <c r="U393" i="3" s="1"/>
  <c r="U418" i="7" l="1"/>
  <c r="T418" i="7"/>
  <c r="AX418" i="7"/>
  <c r="AZ418" i="7" s="1"/>
  <c r="BA418" i="7"/>
  <c r="BB418" i="7" s="1"/>
  <c r="AE418" i="7"/>
  <c r="AG418" i="7" s="1"/>
  <c r="AI418" i="7" s="1"/>
  <c r="AW418" i="7"/>
  <c r="T393" i="3"/>
  <c r="V393" i="3" s="1"/>
  <c r="X393" i="3" s="1"/>
  <c r="S419" i="7" l="1"/>
  <c r="U419" i="7" s="1"/>
  <c r="Y418" i="7"/>
  <c r="Z418" i="7" s="1"/>
  <c r="AA418" i="7"/>
  <c r="AC418" i="7" s="1"/>
  <c r="AD418" i="7" s="1"/>
  <c r="V418" i="7"/>
  <c r="X418" i="7" s="1"/>
  <c r="AF418" i="7"/>
  <c r="AR418" i="7"/>
  <c r="AJ418" i="7"/>
  <c r="AV419" i="7"/>
  <c r="AH418" i="7"/>
  <c r="R419" i="7" s="1"/>
  <c r="T419" i="7" s="1"/>
  <c r="Y419" i="7" s="1"/>
  <c r="Z419" i="7" s="1"/>
  <c r="Y393" i="3"/>
  <c r="Z393" i="3" s="1"/>
  <c r="AA393" i="3"/>
  <c r="AC393" i="3" s="1"/>
  <c r="AA419" i="7" l="1"/>
  <c r="AC419" i="7" s="1"/>
  <c r="AD419" i="7" s="1"/>
  <c r="V419" i="7"/>
  <c r="X419" i="7" s="1"/>
  <c r="AU419" i="7"/>
  <c r="AM418" i="7"/>
  <c r="AQ418" i="7"/>
  <c r="AK418" i="7"/>
  <c r="AL418" i="7" s="1"/>
  <c r="AD393" i="3"/>
  <c r="AE393" i="3"/>
  <c r="AE419" i="7" l="1"/>
  <c r="AS418" i="7"/>
  <c r="AP418" i="7"/>
  <c r="AZ419" i="7"/>
  <c r="BB419" i="7" s="1"/>
  <c r="AW419" i="7"/>
  <c r="AG393" i="3"/>
  <c r="AF393" i="3"/>
  <c r="AI393" i="3"/>
  <c r="AH393" i="3"/>
  <c r="AH419" i="7" l="1"/>
  <c r="R420" i="7" s="1"/>
  <c r="AG419" i="7"/>
  <c r="AI419" i="7" s="1"/>
  <c r="AF419" i="7"/>
  <c r="AN393" i="3"/>
  <c r="AM393" i="3"/>
  <c r="AP393" i="3" s="1"/>
  <c r="R394" i="3"/>
  <c r="AO393" i="3"/>
  <c r="AJ393" i="3"/>
  <c r="S394" i="3"/>
  <c r="U394" i="3" s="1"/>
  <c r="S420" i="7" l="1"/>
  <c r="U420" i="7" s="1"/>
  <c r="T420" i="7"/>
  <c r="Y420" i="7" s="1"/>
  <c r="Z420" i="7" s="1"/>
  <c r="AJ419" i="7"/>
  <c r="AR419" i="7"/>
  <c r="AQ419" i="7"/>
  <c r="AM419" i="7"/>
  <c r="AK393" i="3"/>
  <c r="AL393" i="3" s="1"/>
  <c r="T394" i="3"/>
  <c r="AA420" i="7" l="1"/>
  <c r="AC420" i="7" s="1"/>
  <c r="V420" i="7"/>
  <c r="X420" i="7" s="1"/>
  <c r="AS419" i="7"/>
  <c r="AP419" i="7"/>
  <c r="AK419" i="7"/>
  <c r="AL419" i="7" s="1"/>
  <c r="Y394" i="3"/>
  <c r="Z394" i="3" s="1"/>
  <c r="AA394" i="3"/>
  <c r="AC394" i="3" s="1"/>
  <c r="V394" i="3"/>
  <c r="X394" i="3" s="1"/>
  <c r="AD420" i="7" l="1"/>
  <c r="AE420" i="7"/>
  <c r="AD394" i="3"/>
  <c r="AE394" i="3"/>
  <c r="AH420" i="7" l="1"/>
  <c r="R421" i="7" s="1"/>
  <c r="AG420" i="7"/>
  <c r="AI420" i="7" s="1"/>
  <c r="AF420" i="7"/>
  <c r="AQ420" i="7"/>
  <c r="AM420" i="7"/>
  <c r="AG394" i="3"/>
  <c r="AI394" i="3" s="1"/>
  <c r="AF394" i="3"/>
  <c r="AH394" i="3"/>
  <c r="S421" i="7" l="1"/>
  <c r="U421" i="7" s="1"/>
  <c r="T421" i="7"/>
  <c r="Y421" i="7" s="1"/>
  <c r="Z421" i="7" s="1"/>
  <c r="AS420" i="7"/>
  <c r="AP420" i="7"/>
  <c r="AJ420" i="7"/>
  <c r="AK420" i="7" s="1"/>
  <c r="AL420" i="7" s="1"/>
  <c r="AR420" i="7"/>
  <c r="AN394" i="3"/>
  <c r="AM394" i="3"/>
  <c r="AP394" i="3" s="1"/>
  <c r="AR395" i="3"/>
  <c r="R395" i="3"/>
  <c r="AJ394" i="3"/>
  <c r="AK394" i="3" s="1"/>
  <c r="AL394" i="3" s="1"/>
  <c r="AO394" i="3"/>
  <c r="AS395" i="3"/>
  <c r="AU395" i="3" s="1"/>
  <c r="AX395" i="3" s="1"/>
  <c r="S395" i="3"/>
  <c r="U395" i="3" s="1"/>
  <c r="AA421" i="7" l="1"/>
  <c r="AC421" i="7" s="1"/>
  <c r="V421" i="7"/>
  <c r="X421" i="7" s="1"/>
  <c r="T395" i="3"/>
  <c r="V395" i="3"/>
  <c r="X395" i="3" s="1"/>
  <c r="AW395" i="3"/>
  <c r="AT395" i="3"/>
  <c r="AY395" i="3" l="1"/>
  <c r="Y395" i="3"/>
  <c r="Z395" i="3" s="1"/>
  <c r="AE395" i="3"/>
  <c r="AA395" i="3"/>
  <c r="AC395" i="3" s="1"/>
  <c r="AD395" i="3" s="1"/>
  <c r="AD421" i="7" l="1"/>
  <c r="AE421" i="7"/>
  <c r="AG395" i="3"/>
  <c r="AI395" i="3" s="1"/>
  <c r="AF395" i="3"/>
  <c r="AH395" i="3"/>
  <c r="AH421" i="7" l="1"/>
  <c r="R422" i="7" s="1"/>
  <c r="AG421" i="7"/>
  <c r="AI421" i="7" s="1"/>
  <c r="AF421" i="7"/>
  <c r="AQ421" i="7"/>
  <c r="AM421" i="7"/>
  <c r="R396" i="3"/>
  <c r="AN395" i="3"/>
  <c r="AM395" i="3"/>
  <c r="AP395" i="3" s="1"/>
  <c r="S396" i="3"/>
  <c r="U396" i="3" s="1"/>
  <c r="AO395" i="3"/>
  <c r="AJ395" i="3"/>
  <c r="S422" i="7" l="1"/>
  <c r="U422" i="7" s="1"/>
  <c r="T422" i="7"/>
  <c r="Y422" i="7" s="1"/>
  <c r="Z422" i="7" s="1"/>
  <c r="AS421" i="7"/>
  <c r="AP421" i="7"/>
  <c r="AR421" i="7"/>
  <c r="AJ421" i="7"/>
  <c r="AK421" i="7" s="1"/>
  <c r="AL421" i="7" s="1"/>
  <c r="AK395" i="3"/>
  <c r="AL395" i="3" s="1"/>
  <c r="T396" i="3"/>
  <c r="AA422" i="7" l="1"/>
  <c r="AC422" i="7" s="1"/>
  <c r="V422" i="7"/>
  <c r="X422" i="7" s="1"/>
  <c r="Y396" i="3"/>
  <c r="Z396" i="3" s="1"/>
  <c r="AA396" i="3"/>
  <c r="AC396" i="3" s="1"/>
  <c r="V396" i="3"/>
  <c r="X396" i="3" s="1"/>
  <c r="AD396" i="3" l="1"/>
  <c r="AE396" i="3"/>
  <c r="AE422" i="7" l="1"/>
  <c r="AD422" i="7"/>
  <c r="AH422" i="7" s="1"/>
  <c r="R423" i="7" s="1"/>
  <c r="AG396" i="3"/>
  <c r="AF396" i="3"/>
  <c r="AH396" i="3"/>
  <c r="AI396" i="3"/>
  <c r="AQ422" i="7" l="1"/>
  <c r="AG422" i="7"/>
  <c r="AI422" i="7" s="1"/>
  <c r="AF422" i="7"/>
  <c r="AO396" i="3"/>
  <c r="AJ396" i="3"/>
  <c r="S397" i="3"/>
  <c r="U397" i="3" s="1"/>
  <c r="AN396" i="3"/>
  <c r="AM396" i="3"/>
  <c r="AP396" i="3" s="1"/>
  <c r="R397" i="3"/>
  <c r="T397" i="3" s="1"/>
  <c r="Y397" i="3" s="1"/>
  <c r="Z397" i="3" s="1"/>
  <c r="S423" i="7" l="1"/>
  <c r="AJ422" i="7"/>
  <c r="AR422" i="7"/>
  <c r="AM422" i="7"/>
  <c r="AA397" i="3"/>
  <c r="AC397" i="3" s="1"/>
  <c r="V397" i="3"/>
  <c r="X397" i="3" s="1"/>
  <c r="AK396" i="3"/>
  <c r="AL396" i="3" s="1"/>
  <c r="U423" i="7" l="1"/>
  <c r="T423" i="7"/>
  <c r="AS422" i="7"/>
  <c r="AP422" i="7"/>
  <c r="AK422" i="7"/>
  <c r="AL422" i="7" s="1"/>
  <c r="AD397" i="3"/>
  <c r="AE397" i="3"/>
  <c r="Y423" i="7" l="1"/>
  <c r="Z423" i="7" s="1"/>
  <c r="AA423" i="7"/>
  <c r="AC423" i="7" s="1"/>
  <c r="V423" i="7"/>
  <c r="X423" i="7" s="1"/>
  <c r="AE423" i="7"/>
  <c r="AD423" i="7"/>
  <c r="AH423" i="7" s="1"/>
  <c r="R424" i="7" s="1"/>
  <c r="AG397" i="3"/>
  <c r="AF397" i="3"/>
  <c r="AH397" i="3"/>
  <c r="AI397" i="3"/>
  <c r="AQ423" i="7" l="1"/>
  <c r="AG423" i="7"/>
  <c r="AI423" i="7" s="1"/>
  <c r="AF423" i="7"/>
  <c r="AJ397" i="3"/>
  <c r="AO397" i="3"/>
  <c r="S398" i="3"/>
  <c r="U398" i="3" s="1"/>
  <c r="AN397" i="3"/>
  <c r="AM397" i="3"/>
  <c r="AP397" i="3" s="1"/>
  <c r="R398" i="3"/>
  <c r="T398" i="3" s="1"/>
  <c r="Y398" i="3" s="1"/>
  <c r="Z398" i="3" s="1"/>
  <c r="S424" i="7" l="1"/>
  <c r="AR423" i="7"/>
  <c r="AJ423" i="7"/>
  <c r="AM423" i="7"/>
  <c r="AA398" i="3"/>
  <c r="AC398" i="3" s="1"/>
  <c r="V398" i="3"/>
  <c r="X398" i="3" s="1"/>
  <c r="AK397" i="3"/>
  <c r="AL397" i="3" s="1"/>
  <c r="U424" i="7" l="1"/>
  <c r="T424" i="7"/>
  <c r="AS423" i="7"/>
  <c r="AP423" i="7"/>
  <c r="AK423" i="7"/>
  <c r="AL423" i="7" s="1"/>
  <c r="AD398" i="3"/>
  <c r="AE398" i="3"/>
  <c r="Y424" i="7" l="1"/>
  <c r="Z424" i="7" s="1"/>
  <c r="AA424" i="7"/>
  <c r="AC424" i="7" s="1"/>
  <c r="V424" i="7"/>
  <c r="X424" i="7" s="1"/>
  <c r="AE424" i="7"/>
  <c r="AD424" i="7"/>
  <c r="AH424" i="7" s="1"/>
  <c r="R425" i="7" s="1"/>
  <c r="AG398" i="3"/>
  <c r="AF398" i="3"/>
  <c r="AI398" i="3"/>
  <c r="AH398" i="3"/>
  <c r="AQ424" i="7" l="1"/>
  <c r="AG424" i="7"/>
  <c r="AI424" i="7" s="1"/>
  <c r="AF424" i="7"/>
  <c r="AN398" i="3"/>
  <c r="AM398" i="3"/>
  <c r="AP398" i="3" s="1"/>
  <c r="R399" i="3"/>
  <c r="AO398" i="3"/>
  <c r="AJ398" i="3"/>
  <c r="AK398" i="3" s="1"/>
  <c r="AL398" i="3" s="1"/>
  <c r="S399" i="3"/>
  <c r="U399" i="3" s="1"/>
  <c r="S425" i="7" l="1"/>
  <c r="AJ424" i="7"/>
  <c r="AR424" i="7"/>
  <c r="AM424" i="7"/>
  <c r="T399" i="3"/>
  <c r="U425" i="7" l="1"/>
  <c r="T425" i="7"/>
  <c r="AS424" i="7"/>
  <c r="AP424" i="7"/>
  <c r="AK424" i="7"/>
  <c r="AL424" i="7" s="1"/>
  <c r="Y399" i="3"/>
  <c r="Z399" i="3" s="1"/>
  <c r="AA399" i="3"/>
  <c r="AC399" i="3" s="1"/>
  <c r="V399" i="3"/>
  <c r="X399" i="3" s="1"/>
  <c r="Y425" i="7" l="1"/>
  <c r="Z425" i="7" s="1"/>
  <c r="AA425" i="7"/>
  <c r="AC425" i="7" s="1"/>
  <c r="AE425" i="7" s="1"/>
  <c r="V425" i="7"/>
  <c r="X425" i="7" s="1"/>
  <c r="AD425" i="7"/>
  <c r="AD399" i="3"/>
  <c r="AE399" i="3"/>
  <c r="AH425" i="7" l="1"/>
  <c r="R426" i="7" s="1"/>
  <c r="AG425" i="7"/>
  <c r="AI425" i="7" s="1"/>
  <c r="AF425" i="7"/>
  <c r="AG399" i="3"/>
  <c r="AF399" i="3"/>
  <c r="AI399" i="3"/>
  <c r="AH399" i="3"/>
  <c r="AQ425" i="7" l="1"/>
  <c r="S426" i="7"/>
  <c r="AJ425" i="7"/>
  <c r="AR425" i="7"/>
  <c r="AM425" i="7"/>
  <c r="AN399" i="3"/>
  <c r="AM399" i="3"/>
  <c r="AP399" i="3" s="1"/>
  <c r="R400" i="3"/>
  <c r="AJ399" i="3"/>
  <c r="AK399" i="3" s="1"/>
  <c r="AL399" i="3" s="1"/>
  <c r="AO399" i="3"/>
  <c r="S400" i="3"/>
  <c r="U400" i="3" s="1"/>
  <c r="U426" i="7" l="1"/>
  <c r="T426" i="7"/>
  <c r="AS425" i="7"/>
  <c r="AP425" i="7"/>
  <c r="AK425" i="7"/>
  <c r="AL425" i="7" s="1"/>
  <c r="T400" i="3"/>
  <c r="Y426" i="7" l="1"/>
  <c r="Z426" i="7" s="1"/>
  <c r="AA426" i="7"/>
  <c r="AC426" i="7" s="1"/>
  <c r="AE426" i="7" s="1"/>
  <c r="V426" i="7"/>
  <c r="X426" i="7" s="1"/>
  <c r="AD426" i="7"/>
  <c r="Y400" i="3"/>
  <c r="Z400" i="3" s="1"/>
  <c r="AA400" i="3"/>
  <c r="AC400" i="3" s="1"/>
  <c r="V400" i="3"/>
  <c r="X400" i="3" s="1"/>
  <c r="AH426" i="7" l="1"/>
  <c r="R427" i="7" s="1"/>
  <c r="AQ426" i="7"/>
  <c r="AG426" i="7"/>
  <c r="AI426" i="7" s="1"/>
  <c r="AF426" i="7"/>
  <c r="AD400" i="3"/>
  <c r="AE400" i="3"/>
  <c r="S427" i="7" l="1"/>
  <c r="AJ426" i="7"/>
  <c r="AR426" i="7"/>
  <c r="AM426" i="7"/>
  <c r="AG400" i="3"/>
  <c r="AF400" i="3"/>
  <c r="AI400" i="3"/>
  <c r="AH400" i="3"/>
  <c r="U427" i="7" l="1"/>
  <c r="T427" i="7"/>
  <c r="AS426" i="7"/>
  <c r="AP426" i="7"/>
  <c r="AK426" i="7"/>
  <c r="AL426" i="7" s="1"/>
  <c r="AN400" i="3"/>
  <c r="AM400" i="3"/>
  <c r="AP400" i="3" s="1"/>
  <c r="R401" i="3"/>
  <c r="AO400" i="3"/>
  <c r="AJ400" i="3"/>
  <c r="AK400" i="3" s="1"/>
  <c r="AL400" i="3" s="1"/>
  <c r="S401" i="3"/>
  <c r="U401" i="3" s="1"/>
  <c r="Y427" i="7" l="1"/>
  <c r="Z427" i="7" s="1"/>
  <c r="AA427" i="7"/>
  <c r="AC427" i="7" s="1"/>
  <c r="V427" i="7"/>
  <c r="X427" i="7" s="1"/>
  <c r="AE427" i="7"/>
  <c r="AD427" i="7"/>
  <c r="AH427" i="7" s="1"/>
  <c r="R428" i="7" s="1"/>
  <c r="T401" i="3"/>
  <c r="AQ427" i="7" l="1"/>
  <c r="AG427" i="7"/>
  <c r="AI427" i="7" s="1"/>
  <c r="AF427" i="7"/>
  <c r="Y401" i="3"/>
  <c r="Z401" i="3" s="1"/>
  <c r="AA401" i="3"/>
  <c r="AC401" i="3" s="1"/>
  <c r="V401" i="3"/>
  <c r="X401" i="3" s="1"/>
  <c r="S428" i="7" l="1"/>
  <c r="AR427" i="7"/>
  <c r="AJ427" i="7"/>
  <c r="AM427" i="7"/>
  <c r="AD401" i="3"/>
  <c r="AE401" i="3"/>
  <c r="U428" i="7" l="1"/>
  <c r="T428" i="7"/>
  <c r="AS427" i="7"/>
  <c r="AP427" i="7"/>
  <c r="AK427" i="7"/>
  <c r="AL427" i="7" s="1"/>
  <c r="AG401" i="3"/>
  <c r="AF401" i="3"/>
  <c r="AI401" i="3"/>
  <c r="AH401" i="3"/>
  <c r="Y428" i="7" l="1"/>
  <c r="Z428" i="7" s="1"/>
  <c r="AA428" i="7"/>
  <c r="AC428" i="7" s="1"/>
  <c r="V428" i="7"/>
  <c r="X428" i="7" s="1"/>
  <c r="AD428" i="7"/>
  <c r="AE428" i="7"/>
  <c r="AN401" i="3"/>
  <c r="AM401" i="3"/>
  <c r="AP401" i="3" s="1"/>
  <c r="R402" i="3"/>
  <c r="AJ401" i="3"/>
  <c r="AO401" i="3"/>
  <c r="S402" i="3"/>
  <c r="U402" i="3" s="1"/>
  <c r="AH428" i="7" l="1"/>
  <c r="R429" i="7" s="1"/>
  <c r="AG428" i="7"/>
  <c r="AI428" i="7" s="1"/>
  <c r="AF428" i="7"/>
  <c r="AQ428" i="7"/>
  <c r="AK401" i="3"/>
  <c r="AL401" i="3" s="1"/>
  <c r="T402" i="3"/>
  <c r="AM428" i="7" l="1"/>
  <c r="S429" i="7"/>
  <c r="U429" i="7" s="1"/>
  <c r="T429" i="7"/>
  <c r="Y429" i="7" s="1"/>
  <c r="Z429" i="7" s="1"/>
  <c r="AP428" i="7"/>
  <c r="AS428" i="7"/>
  <c r="AR428" i="7"/>
  <c r="AJ428" i="7"/>
  <c r="AK428" i="7" s="1"/>
  <c r="AL428" i="7" s="1"/>
  <c r="Y402" i="3"/>
  <c r="Z402" i="3" s="1"/>
  <c r="AA402" i="3"/>
  <c r="AC402" i="3" s="1"/>
  <c r="V402" i="3"/>
  <c r="X402" i="3" s="1"/>
  <c r="V429" i="7" l="1"/>
  <c r="X429" i="7" s="1"/>
  <c r="AA429" i="7"/>
  <c r="AC429" i="7" s="1"/>
  <c r="AD402" i="3"/>
  <c r="AE402" i="3"/>
  <c r="AG402" i="3" l="1"/>
  <c r="AF402" i="3"/>
  <c r="AI402" i="3"/>
  <c r="AH402" i="3"/>
  <c r="AE429" i="7" l="1"/>
  <c r="AD429" i="7"/>
  <c r="AH429" i="7" s="1"/>
  <c r="R430" i="7" s="1"/>
  <c r="AN402" i="3"/>
  <c r="AM402" i="3"/>
  <c r="AP402" i="3" s="1"/>
  <c r="R403" i="3"/>
  <c r="AO402" i="3"/>
  <c r="AJ402" i="3"/>
  <c r="AK402" i="3" s="1"/>
  <c r="AL402" i="3" s="1"/>
  <c r="S403" i="3"/>
  <c r="U403" i="3" s="1"/>
  <c r="AQ429" i="7" l="1"/>
  <c r="AG429" i="7"/>
  <c r="AI429" i="7" s="1"/>
  <c r="AF429" i="7"/>
  <c r="T403" i="3"/>
  <c r="S430" i="7" l="1"/>
  <c r="AR429" i="7"/>
  <c r="AJ429" i="7"/>
  <c r="AM429" i="7"/>
  <c r="Y403" i="3"/>
  <c r="Z403" i="3" s="1"/>
  <c r="AA403" i="3"/>
  <c r="AC403" i="3" s="1"/>
  <c r="V403" i="3"/>
  <c r="X403" i="3" s="1"/>
  <c r="U430" i="7" l="1"/>
  <c r="T430" i="7"/>
  <c r="AS429" i="7"/>
  <c r="AP429" i="7"/>
  <c r="AK429" i="7"/>
  <c r="AL429" i="7" s="1"/>
  <c r="AD403" i="3"/>
  <c r="AE403" i="3"/>
  <c r="Y430" i="7" l="1"/>
  <c r="Z430" i="7" s="1"/>
  <c r="AA430" i="7"/>
  <c r="AC430" i="7" s="1"/>
  <c r="V430" i="7"/>
  <c r="X430" i="7" s="1"/>
  <c r="AD430" i="7"/>
  <c r="AE430" i="7"/>
  <c r="AG403" i="3"/>
  <c r="AF403" i="3"/>
  <c r="AI403" i="3"/>
  <c r="AH403" i="3"/>
  <c r="AH430" i="7" l="1"/>
  <c r="R431" i="7" s="1"/>
  <c r="AG430" i="7"/>
  <c r="AI430" i="7" s="1"/>
  <c r="AF430" i="7"/>
  <c r="AM430" i="7"/>
  <c r="AQ430" i="7"/>
  <c r="AM403" i="3"/>
  <c r="AP403" i="3" s="1"/>
  <c r="AN403" i="3"/>
  <c r="R404" i="3"/>
  <c r="AJ403" i="3"/>
  <c r="AK403" i="3" s="1"/>
  <c r="AL403" i="3" s="1"/>
  <c r="AO403" i="3"/>
  <c r="S404" i="3"/>
  <c r="U404" i="3" s="1"/>
  <c r="S431" i="7" l="1"/>
  <c r="U431" i="7" s="1"/>
  <c r="T431" i="7"/>
  <c r="Y431" i="7" s="1"/>
  <c r="Z431" i="7" s="1"/>
  <c r="AS430" i="7"/>
  <c r="AP430" i="7"/>
  <c r="AJ430" i="7"/>
  <c r="AK430" i="7" s="1"/>
  <c r="AL430" i="7" s="1"/>
  <c r="AR430" i="7"/>
  <c r="T404" i="3"/>
  <c r="AA431" i="7" l="1"/>
  <c r="AC431" i="7" s="1"/>
  <c r="V431" i="7"/>
  <c r="X431" i="7" s="1"/>
  <c r="Y404" i="3"/>
  <c r="Z404" i="3" s="1"/>
  <c r="AA404" i="3"/>
  <c r="AC404" i="3" s="1"/>
  <c r="V404" i="3"/>
  <c r="X404" i="3" s="1"/>
  <c r="AD404" i="3" l="1"/>
  <c r="AE404" i="3"/>
  <c r="AE431" i="7" l="1"/>
  <c r="AD431" i="7"/>
  <c r="AH431" i="7" s="1"/>
  <c r="R432" i="7" s="1"/>
  <c r="AG404" i="3"/>
  <c r="AF404" i="3"/>
  <c r="AI404" i="3"/>
  <c r="AH404" i="3"/>
  <c r="AQ431" i="7" l="1"/>
  <c r="AG431" i="7"/>
  <c r="AI431" i="7" s="1"/>
  <c r="AF431" i="7"/>
  <c r="AN404" i="3"/>
  <c r="AM404" i="3"/>
  <c r="AP404" i="3" s="1"/>
  <c r="R405" i="3"/>
  <c r="AO404" i="3"/>
  <c r="AJ404" i="3"/>
  <c r="S405" i="3"/>
  <c r="U405" i="3" s="1"/>
  <c r="S432" i="7" l="1"/>
  <c r="AR431" i="7"/>
  <c r="AJ431" i="7"/>
  <c r="AM431" i="7"/>
  <c r="AK404" i="3"/>
  <c r="AL404" i="3" s="1"/>
  <c r="T405" i="3"/>
  <c r="U432" i="7" l="1"/>
  <c r="T432" i="7"/>
  <c r="AS431" i="7"/>
  <c r="AP431" i="7"/>
  <c r="AK431" i="7"/>
  <c r="AL431" i="7" s="1"/>
  <c r="Y405" i="3"/>
  <c r="Z405" i="3" s="1"/>
  <c r="AA405" i="3"/>
  <c r="AC405" i="3" s="1"/>
  <c r="V405" i="3"/>
  <c r="X405" i="3" s="1"/>
  <c r="Y432" i="7" l="1"/>
  <c r="Z432" i="7" s="1"/>
  <c r="AA432" i="7"/>
  <c r="AC432" i="7" s="1"/>
  <c r="AE432" i="7" s="1"/>
  <c r="V432" i="7"/>
  <c r="X432" i="7" s="1"/>
  <c r="AD432" i="7"/>
  <c r="AD405" i="3"/>
  <c r="AE405" i="3"/>
  <c r="AH432" i="7" l="1"/>
  <c r="R433" i="7" s="1"/>
  <c r="AQ432" i="7"/>
  <c r="AG432" i="7"/>
  <c r="AI432" i="7" s="1"/>
  <c r="AF432" i="7"/>
  <c r="AG405" i="3"/>
  <c r="AI405" i="3" s="1"/>
  <c r="AF405" i="3"/>
  <c r="AH405" i="3"/>
  <c r="S433" i="7" l="1"/>
  <c r="U433" i="7" s="1"/>
  <c r="T433" i="7"/>
  <c r="Y433" i="7" s="1"/>
  <c r="Z433" i="7" s="1"/>
  <c r="AR432" i="7"/>
  <c r="AJ432" i="7"/>
  <c r="AM432" i="7"/>
  <c r="AN405" i="3"/>
  <c r="AM405" i="3"/>
  <c r="AP405" i="3" s="1"/>
  <c r="R406" i="3"/>
  <c r="AJ405" i="3"/>
  <c r="AO405" i="3"/>
  <c r="S406" i="3"/>
  <c r="U406" i="3" s="1"/>
  <c r="AA433" i="7" l="1"/>
  <c r="AC433" i="7" s="1"/>
  <c r="V433" i="7"/>
  <c r="X433" i="7" s="1"/>
  <c r="AS432" i="7"/>
  <c r="AP432" i="7"/>
  <c r="AK432" i="7"/>
  <c r="AL432" i="7" s="1"/>
  <c r="AK405" i="3"/>
  <c r="AL405" i="3" s="1"/>
  <c r="T406" i="3"/>
  <c r="AD433" i="7" l="1"/>
  <c r="AE433" i="7"/>
  <c r="Y406" i="3"/>
  <c r="Z406" i="3" s="1"/>
  <c r="AA406" i="3"/>
  <c r="AC406" i="3" s="1"/>
  <c r="V406" i="3"/>
  <c r="X406" i="3" s="1"/>
  <c r="AG433" i="7" l="1"/>
  <c r="AI433" i="7" s="1"/>
  <c r="AF433" i="7"/>
  <c r="AH433" i="7"/>
  <c r="R434" i="7" s="1"/>
  <c r="AD406" i="3"/>
  <c r="AE406" i="3"/>
  <c r="S434" i="7" l="1"/>
  <c r="U434" i="7" s="1"/>
  <c r="AU434" i="7"/>
  <c r="AQ433" i="7"/>
  <c r="AM433" i="7"/>
  <c r="AV434" i="7"/>
  <c r="AJ433" i="7"/>
  <c r="AK433" i="7" s="1"/>
  <c r="AL433" i="7" s="1"/>
  <c r="AR433" i="7"/>
  <c r="AG406" i="3"/>
  <c r="AF406" i="3"/>
  <c r="AI406" i="3"/>
  <c r="AH406" i="3"/>
  <c r="T434" i="7" l="1"/>
  <c r="AX434" i="7"/>
  <c r="AZ434" i="7" s="1"/>
  <c r="BA434" i="7"/>
  <c r="BB434" i="7" s="1"/>
  <c r="AS433" i="7"/>
  <c r="AP433" i="7"/>
  <c r="AW434" i="7"/>
  <c r="AN406" i="3"/>
  <c r="AM406" i="3"/>
  <c r="AP406" i="3" s="1"/>
  <c r="R407" i="3"/>
  <c r="AO406" i="3"/>
  <c r="AJ406" i="3"/>
  <c r="AK406" i="3" s="1"/>
  <c r="AL406" i="3" s="1"/>
  <c r="S407" i="3"/>
  <c r="U407" i="3" s="1"/>
  <c r="Y434" i="7" l="1"/>
  <c r="Z434" i="7" s="1"/>
  <c r="AA434" i="7"/>
  <c r="AC434" i="7" s="1"/>
  <c r="AD434" i="7" s="1"/>
  <c r="V434" i="7"/>
  <c r="X434" i="7" s="1"/>
  <c r="AE434" i="7"/>
  <c r="AH434" i="7" s="1"/>
  <c r="R435" i="7" s="1"/>
  <c r="T407" i="3"/>
  <c r="AQ434" i="7" l="1"/>
  <c r="AG434" i="7"/>
  <c r="AI434" i="7" s="1"/>
  <c r="AF434" i="7"/>
  <c r="Y407" i="3"/>
  <c r="Z407" i="3" s="1"/>
  <c r="AA407" i="3"/>
  <c r="AC407" i="3" s="1"/>
  <c r="V407" i="3"/>
  <c r="X407" i="3" s="1"/>
  <c r="AM434" i="7" l="1"/>
  <c r="S435" i="7"/>
  <c r="AS434" i="7"/>
  <c r="AP434" i="7"/>
  <c r="AR434" i="7"/>
  <c r="AJ434" i="7"/>
  <c r="AK434" i="7" s="1"/>
  <c r="AL434" i="7" s="1"/>
  <c r="AD407" i="3"/>
  <c r="AE407" i="3"/>
  <c r="U435" i="7" l="1"/>
  <c r="T435" i="7"/>
  <c r="AG407" i="3"/>
  <c r="AF407" i="3"/>
  <c r="AI407" i="3"/>
  <c r="AH407" i="3"/>
  <c r="Y435" i="7" l="1"/>
  <c r="Z435" i="7" s="1"/>
  <c r="AA435" i="7"/>
  <c r="AC435" i="7" s="1"/>
  <c r="V435" i="7"/>
  <c r="X435" i="7" s="1"/>
  <c r="AN407" i="3"/>
  <c r="AM407" i="3"/>
  <c r="AP407" i="3" s="1"/>
  <c r="R408" i="3"/>
  <c r="AJ407" i="3"/>
  <c r="AO407" i="3"/>
  <c r="S408" i="3"/>
  <c r="U408" i="3" s="1"/>
  <c r="AE435" i="7" l="1"/>
  <c r="AD435" i="7"/>
  <c r="AK407" i="3"/>
  <c r="AL407" i="3" s="1"/>
  <c r="T408" i="3"/>
  <c r="AH435" i="7" l="1"/>
  <c r="AG435" i="7"/>
  <c r="AI435" i="7" s="1"/>
  <c r="AF435" i="7"/>
  <c r="Y408" i="3"/>
  <c r="Z408" i="3" s="1"/>
  <c r="AA408" i="3"/>
  <c r="AC408" i="3" s="1"/>
  <c r="V408" i="3"/>
  <c r="X408" i="3" s="1"/>
  <c r="S436" i="7" l="1"/>
  <c r="U436" i="7" s="1"/>
  <c r="AR435" i="7"/>
  <c r="AJ435" i="7"/>
  <c r="R436" i="7"/>
  <c r="T436" i="7" s="1"/>
  <c r="Y436" i="7" s="1"/>
  <c r="Z436" i="7" s="1"/>
  <c r="AQ435" i="7"/>
  <c r="AM435" i="7"/>
  <c r="AD408" i="3"/>
  <c r="AE408" i="3"/>
  <c r="AA436" i="7" l="1"/>
  <c r="AC436" i="7" s="1"/>
  <c r="AP435" i="7"/>
  <c r="AS435" i="7"/>
  <c r="AK435" i="7"/>
  <c r="AL435" i="7" s="1"/>
  <c r="V436" i="7"/>
  <c r="X436" i="7" s="1"/>
  <c r="AG408" i="3"/>
  <c r="AF408" i="3"/>
  <c r="AI408" i="3"/>
  <c r="AH408" i="3"/>
  <c r="AD436" i="7" l="1"/>
  <c r="AE436" i="7"/>
  <c r="AN408" i="3"/>
  <c r="AM408" i="3"/>
  <c r="AP408" i="3" s="1"/>
  <c r="AR409" i="3"/>
  <c r="R409" i="3"/>
  <c r="AO408" i="3"/>
  <c r="AJ408" i="3"/>
  <c r="AS409" i="3"/>
  <c r="S409" i="3"/>
  <c r="U409" i="3" s="1"/>
  <c r="AH436" i="7" l="1"/>
  <c r="AF436" i="7"/>
  <c r="AG436" i="7"/>
  <c r="AI436" i="7" s="1"/>
  <c r="R437" i="7"/>
  <c r="AQ436" i="7"/>
  <c r="AK408" i="3"/>
  <c r="AL408" i="3" s="1"/>
  <c r="T409" i="3"/>
  <c r="AT409" i="3"/>
  <c r="AW409" i="3"/>
  <c r="S437" i="7" l="1"/>
  <c r="U437" i="7" s="1"/>
  <c r="AR436" i="7"/>
  <c r="AJ436" i="7"/>
  <c r="AM436" i="7"/>
  <c r="AY409" i="3"/>
  <c r="AE409" i="3"/>
  <c r="Y409" i="3"/>
  <c r="Z409" i="3" s="1"/>
  <c r="AA409" i="3"/>
  <c r="AC409" i="3" s="1"/>
  <c r="AD409" i="3" s="1"/>
  <c r="V409" i="3"/>
  <c r="X409" i="3" s="1"/>
  <c r="AK436" i="7" l="1"/>
  <c r="AL436" i="7" s="1"/>
  <c r="AP436" i="7"/>
  <c r="AS436" i="7"/>
  <c r="T437" i="7"/>
  <c r="AG409" i="3"/>
  <c r="AI409" i="3" s="1"/>
  <c r="AF409" i="3"/>
  <c r="AH409" i="3"/>
  <c r="Y437" i="7" l="1"/>
  <c r="Z437" i="7" s="1"/>
  <c r="AA437" i="7"/>
  <c r="AC437" i="7" s="1"/>
  <c r="V437" i="7"/>
  <c r="X437" i="7" s="1"/>
  <c r="AN409" i="3"/>
  <c r="AM409" i="3"/>
  <c r="AP409" i="3" s="1"/>
  <c r="R410" i="3"/>
  <c r="AO409" i="3"/>
  <c r="AJ409" i="3"/>
  <c r="AK409" i="3" s="1"/>
  <c r="AL409" i="3" s="1"/>
  <c r="S410" i="3"/>
  <c r="U410" i="3" s="1"/>
  <c r="AE437" i="7" l="1"/>
  <c r="AD437" i="7"/>
  <c r="AH437" i="7" s="1"/>
  <c r="T410" i="3"/>
  <c r="R438" i="7" l="1"/>
  <c r="AQ437" i="7"/>
  <c r="AG437" i="7"/>
  <c r="AI437" i="7" s="1"/>
  <c r="AF437" i="7"/>
  <c r="Y410" i="3"/>
  <c r="Z410" i="3" s="1"/>
  <c r="AA410" i="3"/>
  <c r="AC410" i="3" s="1"/>
  <c r="V410" i="3"/>
  <c r="X410" i="3" s="1"/>
  <c r="S438" i="7" l="1"/>
  <c r="U438" i="7" s="1"/>
  <c r="AR437" i="7"/>
  <c r="AJ437" i="7"/>
  <c r="AM437" i="7"/>
  <c r="T438" i="7"/>
  <c r="Y438" i="7" s="1"/>
  <c r="Z438" i="7" s="1"/>
  <c r="AD410" i="3"/>
  <c r="AE410" i="3"/>
  <c r="AK437" i="7" l="1"/>
  <c r="AL437" i="7" s="1"/>
  <c r="AP437" i="7"/>
  <c r="AS437" i="7"/>
  <c r="AA438" i="7"/>
  <c r="AC438" i="7" s="1"/>
  <c r="V438" i="7"/>
  <c r="X438" i="7" s="1"/>
  <c r="AG410" i="3"/>
  <c r="AF410" i="3"/>
  <c r="AI410" i="3"/>
  <c r="AH410" i="3"/>
  <c r="AE438" i="7" l="1"/>
  <c r="AD438" i="7"/>
  <c r="AH438" i="7" s="1"/>
  <c r="AN410" i="3"/>
  <c r="AM410" i="3"/>
  <c r="AP410" i="3" s="1"/>
  <c r="R411" i="3"/>
  <c r="AJ410" i="3"/>
  <c r="AK410" i="3" s="1"/>
  <c r="AL410" i="3" s="1"/>
  <c r="AO410" i="3"/>
  <c r="S411" i="3"/>
  <c r="U411" i="3" s="1"/>
  <c r="R439" i="7" l="1"/>
  <c r="AQ438" i="7"/>
  <c r="AG438" i="7"/>
  <c r="AI438" i="7" s="1"/>
  <c r="AF438" i="7"/>
  <c r="T411" i="3"/>
  <c r="AM438" i="7" l="1"/>
  <c r="S439" i="7"/>
  <c r="U439" i="7" s="1"/>
  <c r="AJ438" i="7"/>
  <c r="AK438" i="7" s="1"/>
  <c r="AL438" i="7" s="1"/>
  <c r="AR438" i="7"/>
  <c r="T439" i="7"/>
  <c r="Y439" i="7" s="1"/>
  <c r="Z439" i="7" s="1"/>
  <c r="Y411" i="3"/>
  <c r="Z411" i="3" s="1"/>
  <c r="AA411" i="3"/>
  <c r="AC411" i="3" s="1"/>
  <c r="V411" i="3"/>
  <c r="X411" i="3" s="1"/>
  <c r="AA439" i="7" l="1"/>
  <c r="AC439" i="7" s="1"/>
  <c r="V439" i="7"/>
  <c r="X439" i="7" s="1"/>
  <c r="AS438" i="7"/>
  <c r="AP438" i="7"/>
  <c r="AE439" i="7"/>
  <c r="AD439" i="7"/>
  <c r="AH439" i="7" s="1"/>
  <c r="R440" i="7" s="1"/>
  <c r="AD411" i="3"/>
  <c r="AE411" i="3"/>
  <c r="AQ439" i="7" l="1"/>
  <c r="AG439" i="7"/>
  <c r="AI439" i="7" s="1"/>
  <c r="AF439" i="7"/>
  <c r="AG411" i="3"/>
  <c r="AF411" i="3"/>
  <c r="AI411" i="3"/>
  <c r="AH411" i="3"/>
  <c r="S440" i="7" l="1"/>
  <c r="AJ439" i="7"/>
  <c r="AR439" i="7"/>
  <c r="AM439" i="7"/>
  <c r="AN411" i="3"/>
  <c r="AM411" i="3"/>
  <c r="AP411" i="3" s="1"/>
  <c r="R412" i="3"/>
  <c r="AO411" i="3"/>
  <c r="AJ411" i="3"/>
  <c r="AK411" i="3" s="1"/>
  <c r="AL411" i="3" s="1"/>
  <c r="S412" i="3"/>
  <c r="U412" i="3" s="1"/>
  <c r="U440" i="7" l="1"/>
  <c r="T440" i="7"/>
  <c r="AP439" i="7"/>
  <c r="AS439" i="7"/>
  <c r="AK439" i="7"/>
  <c r="AL439" i="7" s="1"/>
  <c r="T412" i="3"/>
  <c r="Y440" i="7" l="1"/>
  <c r="Z440" i="7" s="1"/>
  <c r="AA440" i="7"/>
  <c r="AC440" i="7" s="1"/>
  <c r="V440" i="7"/>
  <c r="X440" i="7" s="1"/>
  <c r="Y412" i="3"/>
  <c r="Z412" i="3" s="1"/>
  <c r="AA412" i="3"/>
  <c r="AC412" i="3" s="1"/>
  <c r="V412" i="3"/>
  <c r="X412" i="3" s="1"/>
  <c r="AE440" i="7" l="1"/>
  <c r="AD440" i="7"/>
  <c r="AH440" i="7" s="1"/>
  <c r="R441" i="7" s="1"/>
  <c r="AD412" i="3"/>
  <c r="AE412" i="3"/>
  <c r="AQ440" i="7" l="1"/>
  <c r="AG440" i="7"/>
  <c r="AI440" i="7" s="1"/>
  <c r="AF440" i="7"/>
  <c r="AG412" i="3"/>
  <c r="AF412" i="3"/>
  <c r="AI412" i="3"/>
  <c r="AH412" i="3"/>
  <c r="S441" i="7" l="1"/>
  <c r="AJ440" i="7"/>
  <c r="AR440" i="7"/>
  <c r="AM440" i="7"/>
  <c r="AN412" i="3"/>
  <c r="AM412" i="3"/>
  <c r="AP412" i="3" s="1"/>
  <c r="R413" i="3"/>
  <c r="AJ412" i="3"/>
  <c r="AO412" i="3"/>
  <c r="S413" i="3"/>
  <c r="U413" i="3" s="1"/>
  <c r="U441" i="7" l="1"/>
  <c r="T441" i="7"/>
  <c r="AS440" i="7"/>
  <c r="AP440" i="7"/>
  <c r="AK440" i="7"/>
  <c r="AL440" i="7" s="1"/>
  <c r="AK412" i="3"/>
  <c r="AL412" i="3" s="1"/>
  <c r="T413" i="3"/>
  <c r="Y441" i="7" l="1"/>
  <c r="Z441" i="7" s="1"/>
  <c r="AA441" i="7"/>
  <c r="AC441" i="7" s="1"/>
  <c r="V441" i="7"/>
  <c r="X441" i="7" s="1"/>
  <c r="AE441" i="7"/>
  <c r="AD441" i="7"/>
  <c r="AH441" i="7" s="1"/>
  <c r="R442" i="7" s="1"/>
  <c r="AA413" i="3"/>
  <c r="AC413" i="3" s="1"/>
  <c r="Y413" i="3"/>
  <c r="Z413" i="3" s="1"/>
  <c r="V413" i="3"/>
  <c r="X413" i="3" s="1"/>
  <c r="AQ441" i="7" l="1"/>
  <c r="AG441" i="7"/>
  <c r="AI441" i="7" s="1"/>
  <c r="AF441" i="7"/>
  <c r="AD413" i="3"/>
  <c r="AE413" i="3"/>
  <c r="S442" i="7" l="1"/>
  <c r="AR441" i="7"/>
  <c r="AJ441" i="7"/>
  <c r="AM441" i="7"/>
  <c r="AG413" i="3"/>
  <c r="AI413" i="3" s="1"/>
  <c r="AF413" i="3"/>
  <c r="AH413" i="3"/>
  <c r="U442" i="7" l="1"/>
  <c r="T442" i="7"/>
  <c r="AP441" i="7"/>
  <c r="AS441" i="7"/>
  <c r="AK441" i="7"/>
  <c r="AL441" i="7" s="1"/>
  <c r="AO413" i="3"/>
  <c r="AJ413" i="3"/>
  <c r="S414" i="3"/>
  <c r="U414" i="3" s="1"/>
  <c r="AN413" i="3"/>
  <c r="AM413" i="3"/>
  <c r="AP413" i="3" s="1"/>
  <c r="R414" i="3"/>
  <c r="T414" i="3" s="1"/>
  <c r="Y414" i="3" s="1"/>
  <c r="Z414" i="3" s="1"/>
  <c r="Y442" i="7" l="1"/>
  <c r="Z442" i="7" s="1"/>
  <c r="AA442" i="7"/>
  <c r="AC442" i="7" s="1"/>
  <c r="AE442" i="7" s="1"/>
  <c r="V442" i="7"/>
  <c r="X442" i="7" s="1"/>
  <c r="AD442" i="7"/>
  <c r="AH442" i="7" s="1"/>
  <c r="R443" i="7" s="1"/>
  <c r="AA414" i="3"/>
  <c r="AC414" i="3" s="1"/>
  <c r="V414" i="3"/>
  <c r="X414" i="3" s="1"/>
  <c r="AK413" i="3"/>
  <c r="AL413" i="3" s="1"/>
  <c r="AQ442" i="7" l="1"/>
  <c r="AG442" i="7"/>
  <c r="AI442" i="7" s="1"/>
  <c r="AF442" i="7"/>
  <c r="AD414" i="3"/>
  <c r="AE414" i="3"/>
  <c r="AM442" i="7" l="1"/>
  <c r="S443" i="7"/>
  <c r="AS442" i="7"/>
  <c r="AP442" i="7"/>
  <c r="AJ442" i="7"/>
  <c r="AK442" i="7" s="1"/>
  <c r="AL442" i="7" s="1"/>
  <c r="AR442" i="7"/>
  <c r="AG414" i="3"/>
  <c r="AF414" i="3"/>
  <c r="AH414" i="3"/>
  <c r="AI414" i="3"/>
  <c r="U443" i="7" l="1"/>
  <c r="T443" i="7"/>
  <c r="AJ414" i="3"/>
  <c r="AO414" i="3"/>
  <c r="S415" i="3"/>
  <c r="U415" i="3" s="1"/>
  <c r="AN414" i="3"/>
  <c r="AM414" i="3"/>
  <c r="AP414" i="3" s="1"/>
  <c r="R415" i="3"/>
  <c r="T415" i="3" s="1"/>
  <c r="Y415" i="3" s="1"/>
  <c r="Z415" i="3" s="1"/>
  <c r="Y443" i="7" l="1"/>
  <c r="Z443" i="7" s="1"/>
  <c r="AA443" i="7"/>
  <c r="AC443" i="7" s="1"/>
  <c r="V443" i="7"/>
  <c r="X443" i="7" s="1"/>
  <c r="AA415" i="3"/>
  <c r="AC415" i="3" s="1"/>
  <c r="V415" i="3"/>
  <c r="X415" i="3" s="1"/>
  <c r="AK414" i="3"/>
  <c r="AL414" i="3" s="1"/>
  <c r="AE443" i="7" l="1"/>
  <c r="AD443" i="7"/>
  <c r="AH443" i="7" s="1"/>
  <c r="R444" i="7" s="1"/>
  <c r="AD415" i="3"/>
  <c r="AE415" i="3"/>
  <c r="AQ443" i="7" l="1"/>
  <c r="AG443" i="7"/>
  <c r="AI443" i="7" s="1"/>
  <c r="AF443" i="7"/>
  <c r="AG415" i="3"/>
  <c r="AF415" i="3"/>
  <c r="AI415" i="3"/>
  <c r="AH415" i="3"/>
  <c r="S444" i="7" l="1"/>
  <c r="AR443" i="7"/>
  <c r="AJ443" i="7"/>
  <c r="AM443" i="7"/>
  <c r="AN415" i="3"/>
  <c r="AM415" i="3"/>
  <c r="AP415" i="3" s="1"/>
  <c r="R416" i="3"/>
  <c r="AO415" i="3"/>
  <c r="AJ415" i="3"/>
  <c r="S416" i="3"/>
  <c r="U416" i="3" s="1"/>
  <c r="U444" i="7" l="1"/>
  <c r="T444" i="7"/>
  <c r="AP443" i="7"/>
  <c r="AS443" i="7"/>
  <c r="AK443" i="7"/>
  <c r="AL443" i="7" s="1"/>
  <c r="AK415" i="3"/>
  <c r="AL415" i="3" s="1"/>
  <c r="T416" i="3"/>
  <c r="Y444" i="7" l="1"/>
  <c r="Z444" i="7" s="1"/>
  <c r="AA444" i="7"/>
  <c r="AC444" i="7" s="1"/>
  <c r="AE444" i="7" s="1"/>
  <c r="V444" i="7"/>
  <c r="X444" i="7" s="1"/>
  <c r="Y416" i="3"/>
  <c r="Z416" i="3" s="1"/>
  <c r="AA416" i="3"/>
  <c r="AC416" i="3" s="1"/>
  <c r="V416" i="3"/>
  <c r="X416" i="3" s="1"/>
  <c r="AD444" i="7" l="1"/>
  <c r="AH444" i="7" s="1"/>
  <c r="AG444" i="7"/>
  <c r="AI444" i="7" s="1"/>
  <c r="AF444" i="7"/>
  <c r="AD416" i="3"/>
  <c r="AE416" i="3"/>
  <c r="R445" i="7" l="1"/>
  <c r="AQ444" i="7"/>
  <c r="AM444" i="7"/>
  <c r="S445" i="7"/>
  <c r="U445" i="7" s="1"/>
  <c r="AS444" i="7"/>
  <c r="AP444" i="7"/>
  <c r="AJ444" i="7"/>
  <c r="AK444" i="7" s="1"/>
  <c r="AL444" i="7" s="1"/>
  <c r="AR444" i="7"/>
  <c r="AG416" i="3"/>
  <c r="AI416" i="3" s="1"/>
  <c r="AF416" i="3"/>
  <c r="AH416" i="3"/>
  <c r="T445" i="7" l="1"/>
  <c r="Y445" i="7" s="1"/>
  <c r="Z445" i="7" s="1"/>
  <c r="AA445" i="7"/>
  <c r="AC445" i="7" s="1"/>
  <c r="V445" i="7"/>
  <c r="X445" i="7" s="1"/>
  <c r="AJ416" i="3"/>
  <c r="AO416" i="3"/>
  <c r="S417" i="3"/>
  <c r="U417" i="3" s="1"/>
  <c r="AN416" i="3"/>
  <c r="AM416" i="3"/>
  <c r="AP416" i="3" s="1"/>
  <c r="R417" i="3"/>
  <c r="T417" i="3" l="1"/>
  <c r="Y417" i="3" s="1"/>
  <c r="Z417" i="3" s="1"/>
  <c r="V417" i="3"/>
  <c r="X417" i="3" s="1"/>
  <c r="AA417" i="3"/>
  <c r="AC417" i="3" s="1"/>
  <c r="AK416" i="3"/>
  <c r="AL416" i="3" s="1"/>
  <c r="AE445" i="7" l="1"/>
  <c r="AD445" i="7"/>
  <c r="AH445" i="7" s="1"/>
  <c r="R446" i="7" s="1"/>
  <c r="AD417" i="3"/>
  <c r="AE417" i="3"/>
  <c r="AQ445" i="7" l="1"/>
  <c r="AG445" i="7"/>
  <c r="AI445" i="7" s="1"/>
  <c r="AF445" i="7"/>
  <c r="AG417" i="3"/>
  <c r="AI417" i="3" s="1"/>
  <c r="AF417" i="3"/>
  <c r="AH417" i="3"/>
  <c r="S446" i="7" l="1"/>
  <c r="AJ445" i="7"/>
  <c r="AR445" i="7"/>
  <c r="AM445" i="7"/>
  <c r="AN417" i="3"/>
  <c r="AM417" i="3"/>
  <c r="AP417" i="3" s="1"/>
  <c r="AR418" i="3"/>
  <c r="R418" i="3"/>
  <c r="AO417" i="3"/>
  <c r="AJ417" i="3"/>
  <c r="AS418" i="3"/>
  <c r="S418" i="3"/>
  <c r="U418" i="3" s="1"/>
  <c r="U446" i="7" l="1"/>
  <c r="T446" i="7"/>
  <c r="AS445" i="7"/>
  <c r="AP445" i="7"/>
  <c r="AK445" i="7"/>
  <c r="AL445" i="7" s="1"/>
  <c r="AK417" i="3"/>
  <c r="AL417" i="3" s="1"/>
  <c r="AT418" i="3"/>
  <c r="AU418" i="3"/>
  <c r="AW418" i="3" s="1"/>
  <c r="T418" i="3"/>
  <c r="Y446" i="7" l="1"/>
  <c r="Z446" i="7" s="1"/>
  <c r="AA446" i="7"/>
  <c r="AC446" i="7" s="1"/>
  <c r="V446" i="7"/>
  <c r="X446" i="7" s="1"/>
  <c r="AE446" i="7"/>
  <c r="AD446" i="7"/>
  <c r="AH446" i="7" s="1"/>
  <c r="R447" i="7" s="1"/>
  <c r="AX418" i="3"/>
  <c r="AY418" i="3" s="1"/>
  <c r="AE418" i="3"/>
  <c r="AH418" i="3" s="1"/>
  <c r="Y418" i="3"/>
  <c r="Z418" i="3" s="1"/>
  <c r="AA418" i="3"/>
  <c r="AC418" i="3" s="1"/>
  <c r="AD418" i="3" s="1"/>
  <c r="V418" i="3"/>
  <c r="X418" i="3" s="1"/>
  <c r="AQ446" i="7" l="1"/>
  <c r="AG446" i="7"/>
  <c r="AI446" i="7" s="1"/>
  <c r="AF446" i="7"/>
  <c r="AN418" i="3"/>
  <c r="AR419" i="3"/>
  <c r="R419" i="3"/>
  <c r="AG418" i="3"/>
  <c r="AI418" i="3" s="1"/>
  <c r="AF418" i="3"/>
  <c r="AM446" i="7" l="1"/>
  <c r="S447" i="7"/>
  <c r="AS446" i="7"/>
  <c r="AP446" i="7"/>
  <c r="AJ446" i="7"/>
  <c r="AK446" i="7" s="1"/>
  <c r="AL446" i="7" s="1"/>
  <c r="AR446" i="7"/>
  <c r="AJ418" i="3"/>
  <c r="AO418" i="3"/>
  <c r="AS419" i="3"/>
  <c r="AW419" i="3" s="1"/>
  <c r="S419" i="3"/>
  <c r="U419" i="3" s="1"/>
  <c r="AM418" i="3"/>
  <c r="AP418" i="3" s="1"/>
  <c r="U447" i="7" l="1"/>
  <c r="T447" i="7"/>
  <c r="T419" i="3"/>
  <c r="AT419" i="3"/>
  <c r="AY419" i="3"/>
  <c r="AE419" i="3"/>
  <c r="AG419" i="3" s="1"/>
  <c r="AI419" i="3" s="1"/>
  <c r="Y419" i="3"/>
  <c r="Z419" i="3" s="1"/>
  <c r="AA419" i="3"/>
  <c r="AC419" i="3" s="1"/>
  <c r="AD419" i="3" s="1"/>
  <c r="V419" i="3"/>
  <c r="X419" i="3" s="1"/>
  <c r="AK418" i="3"/>
  <c r="AL418" i="3" s="1"/>
  <c r="Y447" i="7" l="1"/>
  <c r="Z447" i="7" s="1"/>
  <c r="AA447" i="7"/>
  <c r="AC447" i="7" s="1"/>
  <c r="AE447" i="7" s="1"/>
  <c r="V447" i="7"/>
  <c r="X447" i="7" s="1"/>
  <c r="AF419" i="3"/>
  <c r="AO419" i="3"/>
  <c r="AJ419" i="3"/>
  <c r="S420" i="3"/>
  <c r="U420" i="3" s="1"/>
  <c r="AH419" i="3"/>
  <c r="AD447" i="7" l="1"/>
  <c r="AH447" i="7" s="1"/>
  <c r="R448" i="7" s="1"/>
  <c r="AQ447" i="7"/>
  <c r="AG447" i="7"/>
  <c r="AI447" i="7" s="1"/>
  <c r="AF447" i="7"/>
  <c r="AM419" i="3"/>
  <c r="AP419" i="3" s="1"/>
  <c r="AN419" i="3"/>
  <c r="R420" i="3"/>
  <c r="T420" i="3" s="1"/>
  <c r="V420" i="3" s="1"/>
  <c r="X420" i="3" s="1"/>
  <c r="S448" i="7" l="1"/>
  <c r="AJ447" i="7"/>
  <c r="AR447" i="7"/>
  <c r="AM447" i="7"/>
  <c r="AK419" i="3"/>
  <c r="AL419" i="3" s="1"/>
  <c r="Y420" i="3"/>
  <c r="Z420" i="3" s="1"/>
  <c r="AA420" i="3"/>
  <c r="AC420" i="3" s="1"/>
  <c r="U448" i="7" l="1"/>
  <c r="T448" i="7"/>
  <c r="AP447" i="7"/>
  <c r="AS447" i="7"/>
  <c r="AK447" i="7"/>
  <c r="AL447" i="7" s="1"/>
  <c r="AD420" i="3"/>
  <c r="AE420" i="3"/>
  <c r="Y448" i="7" l="1"/>
  <c r="Z448" i="7" s="1"/>
  <c r="AA448" i="7"/>
  <c r="AC448" i="7" s="1"/>
  <c r="V448" i="7"/>
  <c r="X448" i="7" s="1"/>
  <c r="AD448" i="7"/>
  <c r="AE448" i="7"/>
  <c r="AG420" i="3"/>
  <c r="AF420" i="3"/>
  <c r="AH420" i="3"/>
  <c r="AI420" i="3"/>
  <c r="AH448" i="7" l="1"/>
  <c r="R449" i="7" s="1"/>
  <c r="AG448" i="7"/>
  <c r="AI448" i="7" s="1"/>
  <c r="AF448" i="7"/>
  <c r="AQ448" i="7"/>
  <c r="AU449" i="7"/>
  <c r="AJ420" i="3"/>
  <c r="AO420" i="3"/>
  <c r="S421" i="3"/>
  <c r="U421" i="3" s="1"/>
  <c r="AN420" i="3"/>
  <c r="AM420" i="3"/>
  <c r="AP420" i="3" s="1"/>
  <c r="R421" i="3"/>
  <c r="AM448" i="7" l="1"/>
  <c r="S449" i="7"/>
  <c r="U449" i="7" s="1"/>
  <c r="T449" i="7"/>
  <c r="Y449" i="7" s="1"/>
  <c r="Z449" i="7" s="1"/>
  <c r="AS448" i="7"/>
  <c r="AP448" i="7"/>
  <c r="AR448" i="7"/>
  <c r="AJ448" i="7"/>
  <c r="AK448" i="7" s="1"/>
  <c r="AL448" i="7" s="1"/>
  <c r="AV449" i="7"/>
  <c r="AW449" i="7" s="1"/>
  <c r="T421" i="3"/>
  <c r="Y421" i="3" s="1"/>
  <c r="Z421" i="3" s="1"/>
  <c r="AA421" i="3"/>
  <c r="AC421" i="3" s="1"/>
  <c r="V421" i="3"/>
  <c r="X421" i="3" s="1"/>
  <c r="AK420" i="3"/>
  <c r="AL420" i="3" s="1"/>
  <c r="V449" i="7" l="1"/>
  <c r="X449" i="7" s="1"/>
  <c r="AA449" i="7"/>
  <c r="AC449" i="7" s="1"/>
  <c r="AD449" i="7" s="1"/>
  <c r="AZ449" i="7"/>
  <c r="BB449" i="7" s="1"/>
  <c r="AD421" i="3"/>
  <c r="AE421" i="3"/>
  <c r="AE449" i="7" l="1"/>
  <c r="AG421" i="3"/>
  <c r="AF421" i="3"/>
  <c r="AI421" i="3"/>
  <c r="AH421" i="3"/>
  <c r="AG449" i="7" l="1"/>
  <c r="AI449" i="7" s="1"/>
  <c r="AF449" i="7"/>
  <c r="AH449" i="7"/>
  <c r="R450" i="7" s="1"/>
  <c r="AN421" i="3"/>
  <c r="AM421" i="3"/>
  <c r="AP421" i="3" s="1"/>
  <c r="R422" i="3"/>
  <c r="AO421" i="3"/>
  <c r="AJ421" i="3"/>
  <c r="AK421" i="3" s="1"/>
  <c r="AL421" i="3" s="1"/>
  <c r="S422" i="3"/>
  <c r="U422" i="3" s="1"/>
  <c r="S450" i="7" l="1"/>
  <c r="U450" i="7" s="1"/>
  <c r="AM449" i="7"/>
  <c r="AQ449" i="7"/>
  <c r="AR449" i="7"/>
  <c r="AJ449" i="7"/>
  <c r="AK449" i="7" s="1"/>
  <c r="AL449" i="7" s="1"/>
  <c r="T422" i="3"/>
  <c r="T450" i="7" l="1"/>
  <c r="AS449" i="7"/>
  <c r="AP449" i="7"/>
  <c r="Y422" i="3"/>
  <c r="Z422" i="3" s="1"/>
  <c r="AA422" i="3"/>
  <c r="AC422" i="3" s="1"/>
  <c r="V422" i="3"/>
  <c r="X422" i="3" s="1"/>
  <c r="Y450" i="7" l="1"/>
  <c r="Z450" i="7" s="1"/>
  <c r="AA450" i="7"/>
  <c r="AC450" i="7" s="1"/>
  <c r="V450" i="7"/>
  <c r="X450" i="7" s="1"/>
  <c r="AD422" i="3"/>
  <c r="AE422" i="3"/>
  <c r="AE450" i="7" l="1"/>
  <c r="AD450" i="7"/>
  <c r="AH450" i="7" s="1"/>
  <c r="R451" i="7" s="1"/>
  <c r="AG422" i="3"/>
  <c r="AF422" i="3"/>
  <c r="AH422" i="3"/>
  <c r="AI422" i="3"/>
  <c r="AQ450" i="7" l="1"/>
  <c r="AG450" i="7"/>
  <c r="AI450" i="7" s="1"/>
  <c r="AF450" i="7"/>
  <c r="AJ422" i="3"/>
  <c r="AO422" i="3"/>
  <c r="S423" i="3"/>
  <c r="U423" i="3" s="1"/>
  <c r="AN422" i="3"/>
  <c r="AM422" i="3"/>
  <c r="AP422" i="3" s="1"/>
  <c r="R423" i="3"/>
  <c r="T423" i="3" s="1"/>
  <c r="Y423" i="3" s="1"/>
  <c r="Z423" i="3" s="1"/>
  <c r="AM450" i="7" l="1"/>
  <c r="S451" i="7"/>
  <c r="AP450" i="7"/>
  <c r="AS450" i="7"/>
  <c r="AJ450" i="7"/>
  <c r="AK450" i="7" s="1"/>
  <c r="AL450" i="7" s="1"/>
  <c r="AR450" i="7"/>
  <c r="AA423" i="3"/>
  <c r="AC423" i="3" s="1"/>
  <c r="V423" i="3"/>
  <c r="X423" i="3" s="1"/>
  <c r="AK422" i="3"/>
  <c r="AL422" i="3" s="1"/>
  <c r="U451" i="7" l="1"/>
  <c r="T451" i="7"/>
  <c r="AD423" i="3"/>
  <c r="AE423" i="3"/>
  <c r="Y451" i="7" l="1"/>
  <c r="Z451" i="7" s="1"/>
  <c r="AA451" i="7"/>
  <c r="AC451" i="7" s="1"/>
  <c r="V451" i="7"/>
  <c r="X451" i="7" s="1"/>
  <c r="AG423" i="3"/>
  <c r="AF423" i="3"/>
  <c r="AI423" i="3"/>
  <c r="AH423" i="3"/>
  <c r="AD451" i="7" l="1"/>
  <c r="AE451" i="7"/>
  <c r="AN423" i="3"/>
  <c r="AM423" i="3"/>
  <c r="AP423" i="3" s="1"/>
  <c r="R424" i="3"/>
  <c r="AO423" i="3"/>
  <c r="AJ423" i="3"/>
  <c r="S424" i="3"/>
  <c r="U424" i="3" s="1"/>
  <c r="AH451" i="7" l="1"/>
  <c r="R452" i="7" s="1"/>
  <c r="AG451" i="7"/>
  <c r="AI451" i="7" s="1"/>
  <c r="AF451" i="7"/>
  <c r="AQ451" i="7"/>
  <c r="AK423" i="3"/>
  <c r="AL423" i="3" s="1"/>
  <c r="T424" i="3"/>
  <c r="AM451" i="7" l="1"/>
  <c r="S452" i="7"/>
  <c r="AP451" i="7"/>
  <c r="AS451" i="7"/>
  <c r="AR451" i="7"/>
  <c r="AJ451" i="7"/>
  <c r="AK451" i="7" s="1"/>
  <c r="AL451" i="7" s="1"/>
  <c r="Y424" i="3"/>
  <c r="Z424" i="3" s="1"/>
  <c r="AA424" i="3"/>
  <c r="AC424" i="3" s="1"/>
  <c r="V424" i="3"/>
  <c r="X424" i="3" s="1"/>
  <c r="U452" i="7" l="1"/>
  <c r="T452" i="7"/>
  <c r="AD424" i="3"/>
  <c r="AE424" i="3"/>
  <c r="Y452" i="7" l="1"/>
  <c r="Z452" i="7" s="1"/>
  <c r="AA452" i="7"/>
  <c r="AC452" i="7" s="1"/>
  <c r="V452" i="7"/>
  <c r="X452" i="7" s="1"/>
  <c r="AG424" i="3"/>
  <c r="AF424" i="3"/>
  <c r="AH424" i="3"/>
  <c r="AI424" i="3"/>
  <c r="AE452" i="7" l="1"/>
  <c r="AD452" i="7"/>
  <c r="AH452" i="7" s="1"/>
  <c r="R453" i="7" s="1"/>
  <c r="AJ424" i="3"/>
  <c r="AO424" i="3"/>
  <c r="S425" i="3"/>
  <c r="U425" i="3" s="1"/>
  <c r="AN424" i="3"/>
  <c r="AM424" i="3"/>
  <c r="AP424" i="3" s="1"/>
  <c r="R425" i="3"/>
  <c r="T425" i="3" s="1"/>
  <c r="Y425" i="3" s="1"/>
  <c r="Z425" i="3" s="1"/>
  <c r="AQ452" i="7" l="1"/>
  <c r="AG452" i="7"/>
  <c r="AI452" i="7" s="1"/>
  <c r="AF452" i="7"/>
  <c r="AA425" i="3"/>
  <c r="AC425" i="3" s="1"/>
  <c r="V425" i="3"/>
  <c r="X425" i="3" s="1"/>
  <c r="AK424" i="3"/>
  <c r="AL424" i="3" s="1"/>
  <c r="AM452" i="7" l="1"/>
  <c r="S453" i="7"/>
  <c r="AP452" i="7"/>
  <c r="AS452" i="7"/>
  <c r="AR452" i="7"/>
  <c r="AJ452" i="7"/>
  <c r="AK452" i="7" s="1"/>
  <c r="AL452" i="7" s="1"/>
  <c r="AD425" i="3"/>
  <c r="AE425" i="3"/>
  <c r="U453" i="7" l="1"/>
  <c r="T453" i="7"/>
  <c r="AG425" i="3"/>
  <c r="AI425" i="3" s="1"/>
  <c r="AF425" i="3"/>
  <c r="AH425" i="3"/>
  <c r="Y453" i="7" l="1"/>
  <c r="Z453" i="7" s="1"/>
  <c r="AA453" i="7"/>
  <c r="AC453" i="7" s="1"/>
  <c r="V453" i="7"/>
  <c r="X453" i="7" s="1"/>
  <c r="AO425" i="3"/>
  <c r="AJ425" i="3"/>
  <c r="S426" i="3"/>
  <c r="U426" i="3" s="1"/>
  <c r="AN425" i="3"/>
  <c r="AM425" i="3"/>
  <c r="AP425" i="3" s="1"/>
  <c r="R426" i="3"/>
  <c r="AE453" i="7" l="1"/>
  <c r="AD453" i="7"/>
  <c r="AH453" i="7" s="1"/>
  <c r="R454" i="7" s="1"/>
  <c r="T426" i="3"/>
  <c r="Y426" i="3" s="1"/>
  <c r="Z426" i="3" s="1"/>
  <c r="AA426" i="3"/>
  <c r="AC426" i="3" s="1"/>
  <c r="V426" i="3"/>
  <c r="X426" i="3" s="1"/>
  <c r="AK425" i="3"/>
  <c r="AL425" i="3" s="1"/>
  <c r="AQ453" i="7" l="1"/>
  <c r="AG453" i="7"/>
  <c r="AI453" i="7" s="1"/>
  <c r="AF453" i="7"/>
  <c r="AD426" i="3"/>
  <c r="AE426" i="3"/>
  <c r="S454" i="7" l="1"/>
  <c r="AJ453" i="7"/>
  <c r="AR453" i="7"/>
  <c r="AM453" i="7"/>
  <c r="AG426" i="3"/>
  <c r="AI426" i="3" s="1"/>
  <c r="AF426" i="3"/>
  <c r="AH426" i="3"/>
  <c r="U454" i="7" l="1"/>
  <c r="T454" i="7"/>
  <c r="AP453" i="7"/>
  <c r="AS453" i="7"/>
  <c r="AK453" i="7"/>
  <c r="AL453" i="7" s="1"/>
  <c r="AJ426" i="3"/>
  <c r="AO426" i="3"/>
  <c r="S427" i="3"/>
  <c r="U427" i="3" s="1"/>
  <c r="AN426" i="3"/>
  <c r="AM426" i="3"/>
  <c r="AP426" i="3" s="1"/>
  <c r="R427" i="3"/>
  <c r="Y454" i="7" l="1"/>
  <c r="Z454" i="7" s="1"/>
  <c r="AA454" i="7"/>
  <c r="AC454" i="7" s="1"/>
  <c r="V454" i="7"/>
  <c r="X454" i="7" s="1"/>
  <c r="AD454" i="7"/>
  <c r="AE454" i="7"/>
  <c r="T427" i="3"/>
  <c r="Y427" i="3" s="1"/>
  <c r="Z427" i="3" s="1"/>
  <c r="AA427" i="3"/>
  <c r="AC427" i="3" s="1"/>
  <c r="V427" i="3"/>
  <c r="X427" i="3" s="1"/>
  <c r="AK426" i="3"/>
  <c r="AL426" i="3" s="1"/>
  <c r="AH454" i="7" l="1"/>
  <c r="R455" i="7" s="1"/>
  <c r="AG454" i="7"/>
  <c r="AI454" i="7" s="1"/>
  <c r="AF454" i="7"/>
  <c r="AQ454" i="7"/>
  <c r="AM454" i="7"/>
  <c r="AD427" i="3"/>
  <c r="AE427" i="3"/>
  <c r="S455" i="7" l="1"/>
  <c r="AS454" i="7"/>
  <c r="AP454" i="7"/>
  <c r="AJ454" i="7"/>
  <c r="AK454" i="7" s="1"/>
  <c r="AL454" i="7" s="1"/>
  <c r="AR454" i="7"/>
  <c r="AG427" i="3"/>
  <c r="AI427" i="3" s="1"/>
  <c r="AF427" i="3"/>
  <c r="AH427" i="3"/>
  <c r="U455" i="7" l="1"/>
  <c r="T455" i="7"/>
  <c r="AN427" i="3"/>
  <c r="AM427" i="3"/>
  <c r="AP427" i="3" s="1"/>
  <c r="R428" i="3"/>
  <c r="AO427" i="3"/>
  <c r="AJ427" i="3"/>
  <c r="AK427" i="3" s="1"/>
  <c r="AL427" i="3" s="1"/>
  <c r="S428" i="3"/>
  <c r="U428" i="3" s="1"/>
  <c r="Y455" i="7" l="1"/>
  <c r="Z455" i="7" s="1"/>
  <c r="AA455" i="7"/>
  <c r="AC455" i="7" s="1"/>
  <c r="V455" i="7"/>
  <c r="X455" i="7" s="1"/>
  <c r="T428" i="3"/>
  <c r="AE455" i="7" l="1"/>
  <c r="AD455" i="7"/>
  <c r="AH455" i="7" s="1"/>
  <c r="R456" i="7" s="1"/>
  <c r="Y428" i="3"/>
  <c r="Z428" i="3" s="1"/>
  <c r="AA428" i="3"/>
  <c r="AC428" i="3" s="1"/>
  <c r="V428" i="3"/>
  <c r="X428" i="3" s="1"/>
  <c r="AQ455" i="7" l="1"/>
  <c r="AG455" i="7"/>
  <c r="AI455" i="7" s="1"/>
  <c r="AF455" i="7"/>
  <c r="AD428" i="3"/>
  <c r="AE428" i="3"/>
  <c r="S456" i="7" l="1"/>
  <c r="AR455" i="7"/>
  <c r="AJ455" i="7"/>
  <c r="AM455" i="7"/>
  <c r="AG428" i="3"/>
  <c r="AF428" i="3"/>
  <c r="AH428" i="3"/>
  <c r="AI428" i="3"/>
  <c r="U456" i="7" l="1"/>
  <c r="T456" i="7"/>
  <c r="AK455" i="7"/>
  <c r="AL455" i="7" s="1"/>
  <c r="AP455" i="7"/>
  <c r="AS455" i="7"/>
  <c r="AJ428" i="3"/>
  <c r="AO428" i="3"/>
  <c r="S429" i="3"/>
  <c r="U429" i="3" s="1"/>
  <c r="AN428" i="3"/>
  <c r="AM428" i="3"/>
  <c r="AP428" i="3" s="1"/>
  <c r="R429" i="3"/>
  <c r="T429" i="3" s="1"/>
  <c r="Y429" i="3" s="1"/>
  <c r="Z429" i="3" s="1"/>
  <c r="Y456" i="7" l="1"/>
  <c r="Z456" i="7" s="1"/>
  <c r="AA456" i="7"/>
  <c r="AC456" i="7" s="1"/>
  <c r="V456" i="7"/>
  <c r="X456" i="7" s="1"/>
  <c r="AE456" i="7"/>
  <c r="AD456" i="7"/>
  <c r="AA429" i="3"/>
  <c r="AC429" i="3" s="1"/>
  <c r="V429" i="3"/>
  <c r="X429" i="3" s="1"/>
  <c r="AK428" i="3"/>
  <c r="AL428" i="3" s="1"/>
  <c r="AH456" i="7" l="1"/>
  <c r="R457" i="7" s="1"/>
  <c r="AG456" i="7"/>
  <c r="AI456" i="7" s="1"/>
  <c r="AF456" i="7"/>
  <c r="AD429" i="3"/>
  <c r="AE429" i="3"/>
  <c r="S457" i="7" l="1"/>
  <c r="U457" i="7" s="1"/>
  <c r="T457" i="7"/>
  <c r="Y457" i="7" s="1"/>
  <c r="Z457" i="7" s="1"/>
  <c r="AJ456" i="7"/>
  <c r="AR456" i="7"/>
  <c r="AM456" i="7"/>
  <c r="AQ456" i="7"/>
  <c r="AG429" i="3"/>
  <c r="AF429" i="3"/>
  <c r="AH429" i="3"/>
  <c r="AI429" i="3"/>
  <c r="AA457" i="7" l="1"/>
  <c r="AC457" i="7" s="1"/>
  <c r="V457" i="7"/>
  <c r="X457" i="7" s="1"/>
  <c r="AS456" i="7"/>
  <c r="AP456" i="7"/>
  <c r="AK456" i="7"/>
  <c r="AL456" i="7" s="1"/>
  <c r="AO429" i="3"/>
  <c r="AJ429" i="3"/>
  <c r="S430" i="3"/>
  <c r="U430" i="3" s="1"/>
  <c r="AN429" i="3"/>
  <c r="AM429" i="3"/>
  <c r="AP429" i="3" s="1"/>
  <c r="R430" i="3"/>
  <c r="T430" i="3" s="1"/>
  <c r="Y430" i="3" s="1"/>
  <c r="Z430" i="3" s="1"/>
  <c r="AE457" i="7" l="1"/>
  <c r="AD457" i="7"/>
  <c r="AH457" i="7" s="1"/>
  <c r="R458" i="7" s="1"/>
  <c r="AA430" i="3"/>
  <c r="AC430" i="3" s="1"/>
  <c r="V430" i="3"/>
  <c r="X430" i="3" s="1"/>
  <c r="AK429" i="3"/>
  <c r="AL429" i="3" s="1"/>
  <c r="AQ457" i="7" l="1"/>
  <c r="AG457" i="7"/>
  <c r="AI457" i="7" s="1"/>
  <c r="AF457" i="7"/>
  <c r="AD430" i="3"/>
  <c r="AE430" i="3"/>
  <c r="AM457" i="7" l="1"/>
  <c r="S458" i="7"/>
  <c r="AS457" i="7"/>
  <c r="AP457" i="7"/>
  <c r="AR457" i="7"/>
  <c r="AJ457" i="7"/>
  <c r="AK457" i="7" s="1"/>
  <c r="AL457" i="7" s="1"/>
  <c r="AG430" i="3"/>
  <c r="AF430" i="3"/>
  <c r="AH430" i="3"/>
  <c r="AI430" i="3"/>
  <c r="U458" i="7" l="1"/>
  <c r="T458" i="7"/>
  <c r="AJ430" i="3"/>
  <c r="AO430" i="3"/>
  <c r="S431" i="3"/>
  <c r="U431" i="3" s="1"/>
  <c r="AN430" i="3"/>
  <c r="AM430" i="3"/>
  <c r="AP430" i="3" s="1"/>
  <c r="R431" i="3"/>
  <c r="T431" i="3" s="1"/>
  <c r="Y431" i="3" s="1"/>
  <c r="Z431" i="3" s="1"/>
  <c r="Y458" i="7" l="1"/>
  <c r="Z458" i="7" s="1"/>
  <c r="AA458" i="7"/>
  <c r="AC458" i="7" s="1"/>
  <c r="V458" i="7"/>
  <c r="X458" i="7" s="1"/>
  <c r="AA431" i="3"/>
  <c r="AC431" i="3" s="1"/>
  <c r="V431" i="3"/>
  <c r="X431" i="3" s="1"/>
  <c r="AK430" i="3"/>
  <c r="AL430" i="3" s="1"/>
  <c r="AE458" i="7" l="1"/>
  <c r="AD458" i="7"/>
  <c r="AD431" i="3"/>
  <c r="AE431" i="3"/>
  <c r="AH458" i="7" l="1"/>
  <c r="R459" i="7" s="1"/>
  <c r="AG458" i="7"/>
  <c r="AI458" i="7" s="1"/>
  <c r="AF458" i="7"/>
  <c r="AG431" i="3"/>
  <c r="AF431" i="3"/>
  <c r="AH431" i="3"/>
  <c r="AI431" i="3"/>
  <c r="S459" i="7" l="1"/>
  <c r="U459" i="7" s="1"/>
  <c r="T459" i="7"/>
  <c r="Y459" i="7" s="1"/>
  <c r="Z459" i="7" s="1"/>
  <c r="AR458" i="7"/>
  <c r="AJ458" i="7"/>
  <c r="AQ458" i="7"/>
  <c r="AM458" i="7"/>
  <c r="AO431" i="3"/>
  <c r="AJ431" i="3"/>
  <c r="S432" i="3"/>
  <c r="U432" i="3" s="1"/>
  <c r="AM431" i="3"/>
  <c r="AP431" i="3" s="1"/>
  <c r="AN431" i="3"/>
  <c r="R432" i="3"/>
  <c r="T432" i="3" s="1"/>
  <c r="Y432" i="3" s="1"/>
  <c r="Z432" i="3" s="1"/>
  <c r="AA459" i="7" l="1"/>
  <c r="AC459" i="7" s="1"/>
  <c r="V459" i="7"/>
  <c r="X459" i="7" s="1"/>
  <c r="AS458" i="7"/>
  <c r="AP458" i="7"/>
  <c r="AK458" i="7"/>
  <c r="AL458" i="7" s="1"/>
  <c r="AA432" i="3"/>
  <c r="AC432" i="3" s="1"/>
  <c r="V432" i="3"/>
  <c r="X432" i="3" s="1"/>
  <c r="AK431" i="3"/>
  <c r="AL431" i="3" s="1"/>
  <c r="AE459" i="7" l="1"/>
  <c r="AD459" i="7"/>
  <c r="AH459" i="7" s="1"/>
  <c r="R460" i="7" s="1"/>
  <c r="AD432" i="3"/>
  <c r="AE432" i="3"/>
  <c r="AQ459" i="7" l="1"/>
  <c r="AG459" i="7"/>
  <c r="AI459" i="7" s="1"/>
  <c r="AF459" i="7"/>
  <c r="AG432" i="3"/>
  <c r="AF432" i="3"/>
  <c r="AH432" i="3"/>
  <c r="AI432" i="3"/>
  <c r="AM459" i="7" l="1"/>
  <c r="S460" i="7"/>
  <c r="AP459" i="7"/>
  <c r="AS459" i="7"/>
  <c r="AJ459" i="7"/>
  <c r="AK459" i="7" s="1"/>
  <c r="AL459" i="7" s="1"/>
  <c r="AR459" i="7"/>
  <c r="AJ432" i="3"/>
  <c r="AO432" i="3"/>
  <c r="S433" i="3"/>
  <c r="U433" i="3" s="1"/>
  <c r="AM432" i="3"/>
  <c r="AP432" i="3" s="1"/>
  <c r="AN432" i="3"/>
  <c r="R433" i="3"/>
  <c r="T433" i="3" s="1"/>
  <c r="Y433" i="3" s="1"/>
  <c r="Z433" i="3" s="1"/>
  <c r="U460" i="7" l="1"/>
  <c r="T460" i="7"/>
  <c r="AA433" i="3"/>
  <c r="AC433" i="3" s="1"/>
  <c r="V433" i="3"/>
  <c r="X433" i="3" s="1"/>
  <c r="AK432" i="3"/>
  <c r="AL432" i="3" s="1"/>
  <c r="Y460" i="7" l="1"/>
  <c r="Z460" i="7" s="1"/>
  <c r="AA460" i="7"/>
  <c r="AC460" i="7" s="1"/>
  <c r="V460" i="7"/>
  <c r="X460" i="7" s="1"/>
  <c r="AD433" i="3"/>
  <c r="AE433" i="3"/>
  <c r="AE460" i="7" l="1"/>
  <c r="AD460" i="7"/>
  <c r="AG433" i="3"/>
  <c r="AF433" i="3"/>
  <c r="AI433" i="3"/>
  <c r="AH433" i="3"/>
  <c r="AH460" i="7" l="1"/>
  <c r="R461" i="7" s="1"/>
  <c r="AG460" i="7"/>
  <c r="AI460" i="7" s="1"/>
  <c r="AF460" i="7"/>
  <c r="AN433" i="3"/>
  <c r="AM433" i="3"/>
  <c r="AP433" i="3" s="1"/>
  <c r="AR434" i="3"/>
  <c r="R434" i="3"/>
  <c r="AJ433" i="3"/>
  <c r="AK433" i="3" s="1"/>
  <c r="AL433" i="3" s="1"/>
  <c r="AO433" i="3"/>
  <c r="AS434" i="3"/>
  <c r="AU434" i="3" s="1"/>
  <c r="AX434" i="3" s="1"/>
  <c r="S434" i="3"/>
  <c r="U434" i="3" s="1"/>
  <c r="S461" i="7" l="1"/>
  <c r="U461" i="7" s="1"/>
  <c r="T461" i="7"/>
  <c r="Y461" i="7" s="1"/>
  <c r="Z461" i="7" s="1"/>
  <c r="AR460" i="7"/>
  <c r="AJ460" i="7"/>
  <c r="AQ460" i="7"/>
  <c r="AM460" i="7"/>
  <c r="AT434" i="3"/>
  <c r="AW434" i="3"/>
  <c r="T434" i="3"/>
  <c r="AA461" i="7" l="1"/>
  <c r="AC461" i="7" s="1"/>
  <c r="V461" i="7"/>
  <c r="X461" i="7" s="1"/>
  <c r="AS460" i="7"/>
  <c r="AP460" i="7"/>
  <c r="AK460" i="7"/>
  <c r="AL460" i="7" s="1"/>
  <c r="Y434" i="3"/>
  <c r="Z434" i="3" s="1"/>
  <c r="AE434" i="3"/>
  <c r="AH434" i="3" s="1"/>
  <c r="AA434" i="3"/>
  <c r="AC434" i="3" s="1"/>
  <c r="AD434" i="3" s="1"/>
  <c r="V434" i="3"/>
  <c r="X434" i="3" s="1"/>
  <c r="AY434" i="3"/>
  <c r="AE461" i="7" l="1"/>
  <c r="AD461" i="7"/>
  <c r="AH461" i="7" s="1"/>
  <c r="R462" i="7" s="1"/>
  <c r="R435" i="3"/>
  <c r="AN434" i="3"/>
  <c r="AG434" i="3"/>
  <c r="AI434" i="3" s="1"/>
  <c r="AF434" i="3"/>
  <c r="AQ461" i="7" l="1"/>
  <c r="AG461" i="7"/>
  <c r="AI461" i="7" s="1"/>
  <c r="AF461" i="7"/>
  <c r="S435" i="3"/>
  <c r="U435" i="3" s="1"/>
  <c r="AJ434" i="3"/>
  <c r="AO434" i="3"/>
  <c r="AM434" i="3"/>
  <c r="AP434" i="3" s="1"/>
  <c r="T435" i="3"/>
  <c r="Y435" i="3" s="1"/>
  <c r="Z435" i="3" s="1"/>
  <c r="AM461" i="7" l="1"/>
  <c r="S462" i="7"/>
  <c r="AS461" i="7"/>
  <c r="AP461" i="7"/>
  <c r="AR461" i="7"/>
  <c r="AJ461" i="7"/>
  <c r="AK461" i="7" s="1"/>
  <c r="AL461" i="7" s="1"/>
  <c r="AA435" i="3"/>
  <c r="AC435" i="3" s="1"/>
  <c r="AK434" i="3"/>
  <c r="AL434" i="3" s="1"/>
  <c r="V435" i="3"/>
  <c r="X435" i="3" s="1"/>
  <c r="U462" i="7" l="1"/>
  <c r="T462" i="7"/>
  <c r="AD435" i="3"/>
  <c r="AE435" i="3"/>
  <c r="Y462" i="7" l="1"/>
  <c r="Z462" i="7" s="1"/>
  <c r="AA462" i="7"/>
  <c r="AC462" i="7" s="1"/>
  <c r="V462" i="7"/>
  <c r="X462" i="7" s="1"/>
  <c r="AG435" i="3"/>
  <c r="AF435" i="3"/>
  <c r="AH435" i="3"/>
  <c r="AI435" i="3"/>
  <c r="AE462" i="7" l="1"/>
  <c r="AD462" i="7"/>
  <c r="AH462" i="7" s="1"/>
  <c r="R463" i="7" s="1"/>
  <c r="AO435" i="3"/>
  <c r="AJ435" i="3"/>
  <c r="S436" i="3"/>
  <c r="U436" i="3" s="1"/>
  <c r="AM435" i="3"/>
  <c r="AP435" i="3" s="1"/>
  <c r="AN435" i="3"/>
  <c r="R436" i="3"/>
  <c r="T436" i="3" s="1"/>
  <c r="Y436" i="3" s="1"/>
  <c r="Z436" i="3" s="1"/>
  <c r="AQ462" i="7" l="1"/>
  <c r="AG462" i="7"/>
  <c r="AI462" i="7" s="1"/>
  <c r="AF462" i="7"/>
  <c r="AA436" i="3"/>
  <c r="AC436" i="3" s="1"/>
  <c r="V436" i="3"/>
  <c r="X436" i="3" s="1"/>
  <c r="AK435" i="3"/>
  <c r="AL435" i="3" s="1"/>
  <c r="S463" i="7" l="1"/>
  <c r="AR462" i="7"/>
  <c r="AJ462" i="7"/>
  <c r="AM462" i="7"/>
  <c r="AD436" i="3"/>
  <c r="AE436" i="3"/>
  <c r="U463" i="7" l="1"/>
  <c r="T463" i="7"/>
  <c r="AK462" i="7"/>
  <c r="AL462" i="7" s="1"/>
  <c r="AS462" i="7"/>
  <c r="AP462" i="7"/>
  <c r="AG436" i="3"/>
  <c r="AF436" i="3"/>
  <c r="AI436" i="3"/>
  <c r="AH436" i="3"/>
  <c r="Y463" i="7" l="1"/>
  <c r="Z463" i="7" s="1"/>
  <c r="AA463" i="7"/>
  <c r="AC463" i="7" s="1"/>
  <c r="V463" i="7"/>
  <c r="X463" i="7" s="1"/>
  <c r="AE463" i="7"/>
  <c r="AD463" i="7"/>
  <c r="AH463" i="7" s="1"/>
  <c r="R464" i="7" s="1"/>
  <c r="AN436" i="3"/>
  <c r="AM436" i="3"/>
  <c r="AP436" i="3" s="1"/>
  <c r="R437" i="3"/>
  <c r="AJ436" i="3"/>
  <c r="AK436" i="3" s="1"/>
  <c r="AL436" i="3" s="1"/>
  <c r="AO436" i="3"/>
  <c r="S437" i="3"/>
  <c r="U437" i="3" s="1"/>
  <c r="AQ463" i="7" l="1"/>
  <c r="AG463" i="7"/>
  <c r="AI463" i="7" s="1"/>
  <c r="AF463" i="7"/>
  <c r="T437" i="3"/>
  <c r="S464" i="7" l="1"/>
  <c r="AM463" i="7"/>
  <c r="AJ463" i="7"/>
  <c r="AK463" i="7" s="1"/>
  <c r="AL463" i="7" s="1"/>
  <c r="AR463" i="7"/>
  <c r="Y437" i="3"/>
  <c r="Z437" i="3" s="1"/>
  <c r="AA437" i="3"/>
  <c r="AC437" i="3" s="1"/>
  <c r="V437" i="3"/>
  <c r="X437" i="3" s="1"/>
  <c r="U464" i="7" l="1"/>
  <c r="T464" i="7"/>
  <c r="AS463" i="7"/>
  <c r="AP463" i="7"/>
  <c r="AD437" i="3"/>
  <c r="AE437" i="3"/>
  <c r="Y464" i="7" l="1"/>
  <c r="Z464" i="7" s="1"/>
  <c r="AA464" i="7"/>
  <c r="AC464" i="7" s="1"/>
  <c r="V464" i="7"/>
  <c r="X464" i="7" s="1"/>
  <c r="AD464" i="7"/>
  <c r="AH464" i="7" s="1"/>
  <c r="R465" i="7" s="1"/>
  <c r="AE464" i="7"/>
  <c r="AG437" i="3"/>
  <c r="AF437" i="3"/>
  <c r="AH437" i="3"/>
  <c r="AI437" i="3"/>
  <c r="AG464" i="7" l="1"/>
  <c r="AI464" i="7" s="1"/>
  <c r="AM464" i="7" s="1"/>
  <c r="AF464" i="7"/>
  <c r="AQ464" i="7"/>
  <c r="AJ437" i="3"/>
  <c r="AO437" i="3"/>
  <c r="S438" i="3"/>
  <c r="U438" i="3" s="1"/>
  <c r="AN437" i="3"/>
  <c r="AM437" i="3"/>
  <c r="AP437" i="3" s="1"/>
  <c r="R438" i="3"/>
  <c r="S465" i="7" l="1"/>
  <c r="AP464" i="7"/>
  <c r="AS464" i="7"/>
  <c r="AR464" i="7"/>
  <c r="AJ464" i="7"/>
  <c r="AK464" i="7" s="1"/>
  <c r="AL464" i="7" s="1"/>
  <c r="T438" i="3"/>
  <c r="Y438" i="3" s="1"/>
  <c r="Z438" i="3" s="1"/>
  <c r="AA438" i="3"/>
  <c r="AC438" i="3" s="1"/>
  <c r="V438" i="3"/>
  <c r="X438" i="3" s="1"/>
  <c r="AK437" i="3"/>
  <c r="AL437" i="3" s="1"/>
  <c r="U465" i="7" l="1"/>
  <c r="T465" i="7"/>
  <c r="AD438" i="3"/>
  <c r="AE438" i="3"/>
  <c r="Y465" i="7" l="1"/>
  <c r="Z465" i="7" s="1"/>
  <c r="AA465" i="7"/>
  <c r="AC465" i="7" s="1"/>
  <c r="V465" i="7"/>
  <c r="X465" i="7" s="1"/>
  <c r="AG438" i="3"/>
  <c r="AF438" i="3"/>
  <c r="AH438" i="3"/>
  <c r="AI438" i="3"/>
  <c r="AE465" i="7" l="1"/>
  <c r="AD465" i="7"/>
  <c r="AH465" i="7" s="1"/>
  <c r="R466" i="7" s="1"/>
  <c r="AO438" i="3"/>
  <c r="AJ438" i="3"/>
  <c r="S439" i="3"/>
  <c r="U439" i="3" s="1"/>
  <c r="AN438" i="3"/>
  <c r="AM438" i="3"/>
  <c r="AP438" i="3" s="1"/>
  <c r="R439" i="3"/>
  <c r="AQ465" i="7" l="1"/>
  <c r="AU466" i="7"/>
  <c r="AG465" i="7"/>
  <c r="AI465" i="7" s="1"/>
  <c r="AF465" i="7"/>
  <c r="T439" i="3"/>
  <c r="Y439" i="3" s="1"/>
  <c r="Z439" i="3" s="1"/>
  <c r="AK438" i="3"/>
  <c r="AL438" i="3" s="1"/>
  <c r="AA439" i="3"/>
  <c r="AC439" i="3" s="1"/>
  <c r="S466" i="7" l="1"/>
  <c r="AM465" i="7"/>
  <c r="AR465" i="7"/>
  <c r="AJ465" i="7"/>
  <c r="AK465" i="7" s="1"/>
  <c r="AL465" i="7" s="1"/>
  <c r="AV466" i="7"/>
  <c r="V439" i="3"/>
  <c r="X439" i="3" s="1"/>
  <c r="AD439" i="3"/>
  <c r="AE439" i="3"/>
  <c r="U466" i="7" l="1"/>
  <c r="T466" i="7"/>
  <c r="AX466" i="7"/>
  <c r="AZ466" i="7" s="1"/>
  <c r="AP465" i="7"/>
  <c r="AS465" i="7"/>
  <c r="AW466" i="7"/>
  <c r="AG439" i="3"/>
  <c r="AF439" i="3"/>
  <c r="AH439" i="3"/>
  <c r="AI439" i="3"/>
  <c r="Y466" i="7" l="1"/>
  <c r="Z466" i="7" s="1"/>
  <c r="AA466" i="7"/>
  <c r="AC466" i="7" s="1"/>
  <c r="AD466" i="7" s="1"/>
  <c r="V466" i="7"/>
  <c r="X466" i="7" s="1"/>
  <c r="AE466" i="7"/>
  <c r="BA466" i="7"/>
  <c r="BB466" i="7" s="1"/>
  <c r="AJ439" i="3"/>
  <c r="AO439" i="3"/>
  <c r="S440" i="3"/>
  <c r="U440" i="3" s="1"/>
  <c r="AN439" i="3"/>
  <c r="AM439" i="3"/>
  <c r="AP439" i="3" s="1"/>
  <c r="R440" i="3"/>
  <c r="AG466" i="7" l="1"/>
  <c r="AI466" i="7" s="1"/>
  <c r="AF466" i="7"/>
  <c r="AH466" i="7"/>
  <c r="R467" i="7" s="1"/>
  <c r="T440" i="3"/>
  <c r="Y440" i="3" s="1"/>
  <c r="Z440" i="3" s="1"/>
  <c r="AA440" i="3"/>
  <c r="AC440" i="3" s="1"/>
  <c r="V440" i="3"/>
  <c r="X440" i="3" s="1"/>
  <c r="AK439" i="3"/>
  <c r="AL439" i="3" s="1"/>
  <c r="S467" i="7" l="1"/>
  <c r="U467" i="7" s="1"/>
  <c r="AQ466" i="7"/>
  <c r="AM466" i="7"/>
  <c r="AJ466" i="7"/>
  <c r="AK466" i="7" s="1"/>
  <c r="AL466" i="7" s="1"/>
  <c r="AR466" i="7"/>
  <c r="AD440" i="3"/>
  <c r="AE440" i="3"/>
  <c r="T467" i="7" l="1"/>
  <c r="AS466" i="7"/>
  <c r="AP466" i="7"/>
  <c r="AG440" i="3"/>
  <c r="AF440" i="3"/>
  <c r="AH440" i="3"/>
  <c r="AI440" i="3"/>
  <c r="Y467" i="7" l="1"/>
  <c r="Z467" i="7" s="1"/>
  <c r="AA467" i="7"/>
  <c r="AC467" i="7" s="1"/>
  <c r="V467" i="7"/>
  <c r="X467" i="7" s="1"/>
  <c r="AJ440" i="3"/>
  <c r="AO440" i="3"/>
  <c r="S441" i="3"/>
  <c r="U441" i="3" s="1"/>
  <c r="AM440" i="3"/>
  <c r="AP440" i="3" s="1"/>
  <c r="AN440" i="3"/>
  <c r="R441" i="3"/>
  <c r="AD467" i="7" l="1"/>
  <c r="AE467" i="7"/>
  <c r="T441" i="3"/>
  <c r="Y441" i="3" s="1"/>
  <c r="Z441" i="3" s="1"/>
  <c r="AA441" i="3"/>
  <c r="AC441" i="3" s="1"/>
  <c r="V441" i="3"/>
  <c r="X441" i="3" s="1"/>
  <c r="AK440" i="3"/>
  <c r="AL440" i="3" s="1"/>
  <c r="AH467" i="7" l="1"/>
  <c r="R468" i="7" s="1"/>
  <c r="AG467" i="7"/>
  <c r="AI467" i="7" s="1"/>
  <c r="AF467" i="7"/>
  <c r="AQ467" i="7"/>
  <c r="AD441" i="3"/>
  <c r="AE441" i="3"/>
  <c r="AM467" i="7" l="1"/>
  <c r="S468" i="7"/>
  <c r="U468" i="7" s="1"/>
  <c r="T468" i="7"/>
  <c r="Y468" i="7" s="1"/>
  <c r="Z468" i="7" s="1"/>
  <c r="AP467" i="7"/>
  <c r="AS467" i="7"/>
  <c r="AR467" i="7"/>
  <c r="AJ467" i="7"/>
  <c r="AK467" i="7" s="1"/>
  <c r="AL467" i="7" s="1"/>
  <c r="AG441" i="3"/>
  <c r="AF441" i="3"/>
  <c r="AH441" i="3"/>
  <c r="AI441" i="3"/>
  <c r="AA468" i="7" l="1"/>
  <c r="AC468" i="7" s="1"/>
  <c r="V468" i="7"/>
  <c r="X468" i="7" s="1"/>
  <c r="AJ441" i="3"/>
  <c r="AO441" i="3"/>
  <c r="S442" i="3"/>
  <c r="U442" i="3" s="1"/>
  <c r="AN441" i="3"/>
  <c r="AM441" i="3"/>
  <c r="AP441" i="3" s="1"/>
  <c r="R442" i="3"/>
  <c r="T442" i="3" l="1"/>
  <c r="Y442" i="3" s="1"/>
  <c r="Z442" i="3" s="1"/>
  <c r="V442" i="3"/>
  <c r="X442" i="3" s="1"/>
  <c r="AA442" i="3"/>
  <c r="AC442" i="3" s="1"/>
  <c r="AK441" i="3"/>
  <c r="AL441" i="3" s="1"/>
  <c r="AE468" i="7" l="1"/>
  <c r="AD468" i="7"/>
  <c r="AH468" i="7" s="1"/>
  <c r="R469" i="7" s="1"/>
  <c r="AD442" i="3"/>
  <c r="AE442" i="3"/>
  <c r="AQ468" i="7" l="1"/>
  <c r="AG468" i="7"/>
  <c r="AI468" i="7" s="1"/>
  <c r="AF468" i="7"/>
  <c r="AG442" i="3"/>
  <c r="AF442" i="3"/>
  <c r="AH442" i="3"/>
  <c r="AI442" i="3"/>
  <c r="S469" i="7" l="1"/>
  <c r="AJ468" i="7"/>
  <c r="AR468" i="7"/>
  <c r="AM468" i="7"/>
  <c r="AO442" i="3"/>
  <c r="AJ442" i="3"/>
  <c r="S443" i="3"/>
  <c r="U443" i="3" s="1"/>
  <c r="AN442" i="3"/>
  <c r="AM442" i="3"/>
  <c r="AP442" i="3" s="1"/>
  <c r="R443" i="3"/>
  <c r="U469" i="7" l="1"/>
  <c r="T469" i="7"/>
  <c r="AS468" i="7"/>
  <c r="AP468" i="7"/>
  <c r="AK468" i="7"/>
  <c r="AL468" i="7" s="1"/>
  <c r="T443" i="3"/>
  <c r="Y443" i="3" s="1"/>
  <c r="Z443" i="3" s="1"/>
  <c r="AA443" i="3"/>
  <c r="AC443" i="3" s="1"/>
  <c r="V443" i="3"/>
  <c r="X443" i="3" s="1"/>
  <c r="AK442" i="3"/>
  <c r="AL442" i="3" s="1"/>
  <c r="Y469" i="7" l="1"/>
  <c r="Z469" i="7" s="1"/>
  <c r="AA469" i="7"/>
  <c r="AC469" i="7" s="1"/>
  <c r="V469" i="7"/>
  <c r="X469" i="7" s="1"/>
  <c r="AE469" i="7"/>
  <c r="AD469" i="7"/>
  <c r="AH469" i="7" s="1"/>
  <c r="R470" i="7" s="1"/>
  <c r="AD443" i="3"/>
  <c r="AE443" i="3"/>
  <c r="AQ469" i="7" l="1"/>
  <c r="AG469" i="7"/>
  <c r="AI469" i="7" s="1"/>
  <c r="AF469" i="7"/>
  <c r="AG443" i="3"/>
  <c r="AF443" i="3"/>
  <c r="AH443" i="3"/>
  <c r="AI443" i="3"/>
  <c r="S470" i="7" l="1"/>
  <c r="AJ469" i="7"/>
  <c r="AR469" i="7"/>
  <c r="AM469" i="7"/>
  <c r="AJ443" i="3"/>
  <c r="AO443" i="3"/>
  <c r="S444" i="3"/>
  <c r="U444" i="3" s="1"/>
  <c r="AM443" i="3"/>
  <c r="AP443" i="3" s="1"/>
  <c r="AN443" i="3"/>
  <c r="R444" i="3"/>
  <c r="U470" i="7" l="1"/>
  <c r="T470" i="7"/>
  <c r="AS469" i="7"/>
  <c r="AP469" i="7"/>
  <c r="AK469" i="7"/>
  <c r="AL469" i="7" s="1"/>
  <c r="T444" i="3"/>
  <c r="Y444" i="3" s="1"/>
  <c r="Z444" i="3" s="1"/>
  <c r="AA444" i="3"/>
  <c r="AC444" i="3" s="1"/>
  <c r="V444" i="3"/>
  <c r="X444" i="3" s="1"/>
  <c r="AK443" i="3"/>
  <c r="AL443" i="3" s="1"/>
  <c r="Y470" i="7" l="1"/>
  <c r="Z470" i="7" s="1"/>
  <c r="AA470" i="7"/>
  <c r="AC470" i="7" s="1"/>
  <c r="AE470" i="7" s="1"/>
  <c r="V470" i="7"/>
  <c r="X470" i="7" s="1"/>
  <c r="AD470" i="7"/>
  <c r="AD444" i="3"/>
  <c r="AE444" i="3"/>
  <c r="AH470" i="7" l="1"/>
  <c r="R471" i="7" s="1"/>
  <c r="AG470" i="7"/>
  <c r="AI470" i="7" s="1"/>
  <c r="AF470" i="7"/>
  <c r="AG444" i="3"/>
  <c r="AF444" i="3"/>
  <c r="AH444" i="3"/>
  <c r="AI444" i="3"/>
  <c r="AM470" i="7" l="1"/>
  <c r="S471" i="7"/>
  <c r="U471" i="7" s="1"/>
  <c r="AQ470" i="7"/>
  <c r="T471" i="7"/>
  <c r="Y471" i="7" s="1"/>
  <c r="Z471" i="7" s="1"/>
  <c r="AS470" i="7"/>
  <c r="AP470" i="7"/>
  <c r="AR470" i="7"/>
  <c r="AJ470" i="7"/>
  <c r="AK470" i="7" s="1"/>
  <c r="AL470" i="7" s="1"/>
  <c r="AO444" i="3"/>
  <c r="AJ444" i="3"/>
  <c r="S445" i="3"/>
  <c r="U445" i="3" s="1"/>
  <c r="AN444" i="3"/>
  <c r="AM444" i="3"/>
  <c r="AP444" i="3" s="1"/>
  <c r="R445" i="3"/>
  <c r="V471" i="7" l="1"/>
  <c r="X471" i="7" s="1"/>
  <c r="AA471" i="7"/>
  <c r="AC471" i="7" s="1"/>
  <c r="T445" i="3"/>
  <c r="Y445" i="3" s="1"/>
  <c r="Z445" i="3" s="1"/>
  <c r="AA445" i="3"/>
  <c r="AC445" i="3" s="1"/>
  <c r="AK444" i="3"/>
  <c r="AL444" i="3" s="1"/>
  <c r="V445" i="3"/>
  <c r="X445" i="3" s="1"/>
  <c r="AD445" i="3" l="1"/>
  <c r="AE445" i="3"/>
  <c r="AD471" i="7" l="1"/>
  <c r="AE471" i="7"/>
  <c r="AG445" i="3"/>
  <c r="AF445" i="3"/>
  <c r="AI445" i="3"/>
  <c r="AH445" i="3"/>
  <c r="AH471" i="7" l="1"/>
  <c r="R472" i="7" s="1"/>
  <c r="AG471" i="7"/>
  <c r="AI471" i="7" s="1"/>
  <c r="AF471" i="7"/>
  <c r="AQ471" i="7"/>
  <c r="AN445" i="3"/>
  <c r="AM445" i="3"/>
  <c r="AP445" i="3" s="1"/>
  <c r="R446" i="3"/>
  <c r="AJ445" i="3"/>
  <c r="AO445" i="3"/>
  <c r="S446" i="3"/>
  <c r="U446" i="3" s="1"/>
  <c r="AM471" i="7" l="1"/>
  <c r="S472" i="7"/>
  <c r="U472" i="7" s="1"/>
  <c r="T472" i="7"/>
  <c r="Y472" i="7" s="1"/>
  <c r="Z472" i="7" s="1"/>
  <c r="AS471" i="7"/>
  <c r="AP471" i="7"/>
  <c r="AR471" i="7"/>
  <c r="AJ471" i="7"/>
  <c r="AK471" i="7" s="1"/>
  <c r="AL471" i="7" s="1"/>
  <c r="AK445" i="3"/>
  <c r="AL445" i="3" s="1"/>
  <c r="T446" i="3"/>
  <c r="AA472" i="7" l="1"/>
  <c r="AC472" i="7" s="1"/>
  <c r="V472" i="7"/>
  <c r="X472" i="7" s="1"/>
  <c r="Y446" i="3"/>
  <c r="Z446" i="3" s="1"/>
  <c r="AA446" i="3"/>
  <c r="AC446" i="3" s="1"/>
  <c r="V446" i="3"/>
  <c r="X446" i="3" s="1"/>
  <c r="AD446" i="3" l="1"/>
  <c r="AE446" i="3"/>
  <c r="AD472" i="7" l="1"/>
  <c r="AE472" i="7"/>
  <c r="AG446" i="3"/>
  <c r="AF446" i="3"/>
  <c r="AH446" i="3"/>
  <c r="AI446" i="3"/>
  <c r="AH472" i="7" l="1"/>
  <c r="R473" i="7" s="1"/>
  <c r="AG472" i="7"/>
  <c r="AI472" i="7" s="1"/>
  <c r="AF472" i="7"/>
  <c r="AQ472" i="7"/>
  <c r="AM472" i="7"/>
  <c r="AO446" i="3"/>
  <c r="AJ446" i="3"/>
  <c r="S447" i="3"/>
  <c r="U447" i="3" s="1"/>
  <c r="AN446" i="3"/>
  <c r="AM446" i="3"/>
  <c r="AP446" i="3" s="1"/>
  <c r="R447" i="3"/>
  <c r="T447" i="3" s="1"/>
  <c r="Y447" i="3" s="1"/>
  <c r="Z447" i="3" s="1"/>
  <c r="S473" i="7" l="1"/>
  <c r="U473" i="7" s="1"/>
  <c r="AS472" i="7"/>
  <c r="AP472" i="7"/>
  <c r="AJ472" i="7"/>
  <c r="AK472" i="7" s="1"/>
  <c r="AL472" i="7" s="1"/>
  <c r="AR472" i="7"/>
  <c r="AA447" i="3"/>
  <c r="AC447" i="3" s="1"/>
  <c r="V447" i="3"/>
  <c r="X447" i="3" s="1"/>
  <c r="AK446" i="3"/>
  <c r="AL446" i="3" s="1"/>
  <c r="T473" i="7" l="1"/>
  <c r="Y473" i="7" s="1"/>
  <c r="Z473" i="7" s="1"/>
  <c r="AA473" i="7"/>
  <c r="AC473" i="7" s="1"/>
  <c r="V473" i="7"/>
  <c r="X473" i="7" s="1"/>
  <c r="AD447" i="3"/>
  <c r="AE447" i="3"/>
  <c r="AG447" i="3" l="1"/>
  <c r="AF447" i="3"/>
  <c r="AI447" i="3"/>
  <c r="AH447" i="3"/>
  <c r="AD473" i="7" l="1"/>
  <c r="AE473" i="7"/>
  <c r="AN447" i="3"/>
  <c r="AM447" i="3"/>
  <c r="AP447" i="3" s="1"/>
  <c r="R448" i="3"/>
  <c r="AJ447" i="3"/>
  <c r="AO447" i="3"/>
  <c r="S448" i="3"/>
  <c r="U448" i="3" s="1"/>
  <c r="AH473" i="7" l="1"/>
  <c r="R474" i="7" s="1"/>
  <c r="AG473" i="7"/>
  <c r="AI473" i="7" s="1"/>
  <c r="AF473" i="7"/>
  <c r="AQ473" i="7"/>
  <c r="AK447" i="3"/>
  <c r="AL447" i="3" s="1"/>
  <c r="T448" i="3"/>
  <c r="AM473" i="7" l="1"/>
  <c r="S474" i="7"/>
  <c r="U474" i="7" s="1"/>
  <c r="T474" i="7"/>
  <c r="Y474" i="7" s="1"/>
  <c r="Z474" i="7" s="1"/>
  <c r="AS473" i="7"/>
  <c r="AP473" i="7"/>
  <c r="AR473" i="7"/>
  <c r="AJ473" i="7"/>
  <c r="AK473" i="7" s="1"/>
  <c r="AL473" i="7" s="1"/>
  <c r="Y448" i="3"/>
  <c r="Z448" i="3" s="1"/>
  <c r="AA448" i="3"/>
  <c r="AC448" i="3" s="1"/>
  <c r="V448" i="3"/>
  <c r="X448" i="3" s="1"/>
  <c r="AA474" i="7" l="1"/>
  <c r="AC474" i="7" s="1"/>
  <c r="V474" i="7"/>
  <c r="X474" i="7" s="1"/>
  <c r="AD448" i="3"/>
  <c r="AE448" i="3"/>
  <c r="AG448" i="3" l="1"/>
  <c r="AI448" i="3" s="1"/>
  <c r="AF448" i="3"/>
  <c r="AH448" i="3"/>
  <c r="AE474" i="7" l="1"/>
  <c r="AD474" i="7"/>
  <c r="AH474" i="7" s="1"/>
  <c r="R475" i="7" s="1"/>
  <c r="AN448" i="3"/>
  <c r="AM448" i="3"/>
  <c r="AP448" i="3" s="1"/>
  <c r="AR449" i="3"/>
  <c r="R449" i="3"/>
  <c r="AJ448" i="3"/>
  <c r="AK448" i="3" s="1"/>
  <c r="AL448" i="3" s="1"/>
  <c r="AO448" i="3"/>
  <c r="AS449" i="3"/>
  <c r="S449" i="3"/>
  <c r="U449" i="3" s="1"/>
  <c r="AQ474" i="7" l="1"/>
  <c r="AG474" i="7"/>
  <c r="AI474" i="7" s="1"/>
  <c r="AF474" i="7"/>
  <c r="T449" i="3"/>
  <c r="V449" i="3" s="1"/>
  <c r="X449" i="3" s="1"/>
  <c r="AW449" i="3"/>
  <c r="AT449" i="3"/>
  <c r="S475" i="7" l="1"/>
  <c r="AM474" i="7"/>
  <c r="AJ474" i="7"/>
  <c r="AK474" i="7" s="1"/>
  <c r="AL474" i="7" s="1"/>
  <c r="AR474" i="7"/>
  <c r="AY449" i="3"/>
  <c r="Y449" i="3"/>
  <c r="Z449" i="3" s="1"/>
  <c r="AE449" i="3"/>
  <c r="AA449" i="3"/>
  <c r="AC449" i="3" s="1"/>
  <c r="AD449" i="3" s="1"/>
  <c r="U475" i="7" l="1"/>
  <c r="T475" i="7"/>
  <c r="AS474" i="7"/>
  <c r="AP474" i="7"/>
  <c r="AG449" i="3"/>
  <c r="AI449" i="3" s="1"/>
  <c r="AF449" i="3"/>
  <c r="AH449" i="3"/>
  <c r="Y475" i="7" l="1"/>
  <c r="Z475" i="7" s="1"/>
  <c r="AA475" i="7"/>
  <c r="AC475" i="7" s="1"/>
  <c r="AE475" i="7" s="1"/>
  <c r="V475" i="7"/>
  <c r="X475" i="7" s="1"/>
  <c r="AD475" i="7"/>
  <c r="R450" i="3"/>
  <c r="AM449" i="3"/>
  <c r="AP449" i="3" s="1"/>
  <c r="AN449" i="3"/>
  <c r="S450" i="3"/>
  <c r="U450" i="3" s="1"/>
  <c r="AJ449" i="3"/>
  <c r="AK449" i="3" s="1"/>
  <c r="AL449" i="3" s="1"/>
  <c r="AO449" i="3"/>
  <c r="AH475" i="7" l="1"/>
  <c r="R476" i="7" s="1"/>
  <c r="AG475" i="7"/>
  <c r="AI475" i="7" s="1"/>
  <c r="AF475" i="7"/>
  <c r="T450" i="3"/>
  <c r="S476" i="7" l="1"/>
  <c r="U476" i="7" s="1"/>
  <c r="AQ475" i="7"/>
  <c r="AU476" i="7"/>
  <c r="T476" i="7"/>
  <c r="Y476" i="7" s="1"/>
  <c r="Z476" i="7" s="1"/>
  <c r="AV476" i="7"/>
  <c r="AR475" i="7"/>
  <c r="AJ475" i="7"/>
  <c r="AM475" i="7"/>
  <c r="Y450" i="3"/>
  <c r="Z450" i="3" s="1"/>
  <c r="AA450" i="3"/>
  <c r="AC450" i="3" s="1"/>
  <c r="V450" i="3"/>
  <c r="X450" i="3" s="1"/>
  <c r="AW476" i="7" l="1"/>
  <c r="AZ476" i="7"/>
  <c r="AA476" i="7"/>
  <c r="AC476" i="7" s="1"/>
  <c r="AD476" i="7" s="1"/>
  <c r="V476" i="7"/>
  <c r="X476" i="7" s="1"/>
  <c r="AK475" i="7"/>
  <c r="AL475" i="7" s="1"/>
  <c r="BB476" i="7"/>
  <c r="AE476" i="7"/>
  <c r="AG476" i="7" s="1"/>
  <c r="AI476" i="7" s="1"/>
  <c r="AS475" i="7"/>
  <c r="AP475" i="7"/>
  <c r="AD450" i="3"/>
  <c r="AE450" i="3"/>
  <c r="S477" i="7" l="1"/>
  <c r="U477" i="7" s="1"/>
  <c r="AR476" i="7"/>
  <c r="AJ476" i="7"/>
  <c r="AH476" i="7"/>
  <c r="R477" i="7" s="1"/>
  <c r="T477" i="7" s="1"/>
  <c r="Y477" i="7" s="1"/>
  <c r="Z477" i="7" s="1"/>
  <c r="AF476" i="7"/>
  <c r="AG450" i="3"/>
  <c r="AF450" i="3"/>
  <c r="AI450" i="3"/>
  <c r="AH450" i="3"/>
  <c r="AA477" i="7" l="1"/>
  <c r="AC477" i="7" s="1"/>
  <c r="V477" i="7"/>
  <c r="X477" i="7" s="1"/>
  <c r="AQ476" i="7"/>
  <c r="AM476" i="7"/>
  <c r="AK476" i="7" s="1"/>
  <c r="AL476" i="7" s="1"/>
  <c r="AN450" i="3"/>
  <c r="AM450" i="3"/>
  <c r="AP450" i="3" s="1"/>
  <c r="R451" i="3"/>
  <c r="AJ450" i="3"/>
  <c r="AO450" i="3"/>
  <c r="S451" i="3"/>
  <c r="U451" i="3" s="1"/>
  <c r="AP476" i="7" l="1"/>
  <c r="AS476" i="7"/>
  <c r="AK450" i="3"/>
  <c r="AL450" i="3" s="1"/>
  <c r="T451" i="3"/>
  <c r="AE477" i="7" l="1"/>
  <c r="AD477" i="7"/>
  <c r="AH477" i="7" s="1"/>
  <c r="R478" i="7" s="1"/>
  <c r="Y451" i="3"/>
  <c r="Z451" i="3" s="1"/>
  <c r="AA451" i="3"/>
  <c r="AC451" i="3" s="1"/>
  <c r="V451" i="3"/>
  <c r="X451" i="3" s="1"/>
  <c r="AQ477" i="7" l="1"/>
  <c r="AG477" i="7"/>
  <c r="AI477" i="7" s="1"/>
  <c r="AF477" i="7"/>
  <c r="AD451" i="3"/>
  <c r="AE451" i="3"/>
  <c r="S478" i="7" l="1"/>
  <c r="AJ477" i="7"/>
  <c r="AR477" i="7"/>
  <c r="AM477" i="7"/>
  <c r="AG451" i="3"/>
  <c r="AF451" i="3"/>
  <c r="AH451" i="3"/>
  <c r="AI451" i="3"/>
  <c r="U478" i="7" l="1"/>
  <c r="T478" i="7"/>
  <c r="AS477" i="7"/>
  <c r="AP477" i="7"/>
  <c r="AK477" i="7"/>
  <c r="AL477" i="7" s="1"/>
  <c r="AJ451" i="3"/>
  <c r="AO451" i="3"/>
  <c r="S452" i="3"/>
  <c r="U452" i="3" s="1"/>
  <c r="AM451" i="3"/>
  <c r="AP451" i="3" s="1"/>
  <c r="AN451" i="3"/>
  <c r="R452" i="3"/>
  <c r="Y478" i="7" l="1"/>
  <c r="Z478" i="7" s="1"/>
  <c r="AA478" i="7"/>
  <c r="AC478" i="7" s="1"/>
  <c r="V478" i="7"/>
  <c r="X478" i="7" s="1"/>
  <c r="AD478" i="7"/>
  <c r="AE478" i="7"/>
  <c r="T452" i="3"/>
  <c r="Y452" i="3" s="1"/>
  <c r="Z452" i="3" s="1"/>
  <c r="V452" i="3"/>
  <c r="X452" i="3" s="1"/>
  <c r="AA452" i="3"/>
  <c r="AC452" i="3" s="1"/>
  <c r="AK451" i="3"/>
  <c r="AL451" i="3" s="1"/>
  <c r="AG478" i="7" l="1"/>
  <c r="AI478" i="7" s="1"/>
  <c r="AF478" i="7"/>
  <c r="AH478" i="7"/>
  <c r="R479" i="7" s="1"/>
  <c r="AD452" i="3"/>
  <c r="AE452" i="3"/>
  <c r="S479" i="7" l="1"/>
  <c r="U479" i="7" s="1"/>
  <c r="AQ478" i="7"/>
  <c r="AM478" i="7"/>
  <c r="AR478" i="7"/>
  <c r="AJ478" i="7"/>
  <c r="AK478" i="7" s="1"/>
  <c r="AL478" i="7" s="1"/>
  <c r="AG452" i="3"/>
  <c r="AF452" i="3"/>
  <c r="AI452" i="3"/>
  <c r="AH452" i="3"/>
  <c r="T479" i="7" l="1"/>
  <c r="AS478" i="7"/>
  <c r="AP478" i="7"/>
  <c r="AN452" i="3"/>
  <c r="AM452" i="3"/>
  <c r="AP452" i="3" s="1"/>
  <c r="R453" i="3"/>
  <c r="AO452" i="3"/>
  <c r="AJ452" i="3"/>
  <c r="S453" i="3"/>
  <c r="U453" i="3" s="1"/>
  <c r="Y479" i="7" l="1"/>
  <c r="Z479" i="7" s="1"/>
  <c r="AA479" i="7"/>
  <c r="AC479" i="7" s="1"/>
  <c r="V479" i="7"/>
  <c r="X479" i="7" s="1"/>
  <c r="AK452" i="3"/>
  <c r="AL452" i="3" s="1"/>
  <c r="T453" i="3"/>
  <c r="AD479" i="7" l="1"/>
  <c r="AE479" i="7"/>
  <c r="Y453" i="3"/>
  <c r="Z453" i="3" s="1"/>
  <c r="AA453" i="3"/>
  <c r="AC453" i="3" s="1"/>
  <c r="V453" i="3"/>
  <c r="X453" i="3" s="1"/>
  <c r="AG479" i="7" l="1"/>
  <c r="AI479" i="7" s="1"/>
  <c r="AF479" i="7"/>
  <c r="AH479" i="7"/>
  <c r="R480" i="7" s="1"/>
  <c r="AD453" i="3"/>
  <c r="AE453" i="3"/>
  <c r="S480" i="7" l="1"/>
  <c r="U480" i="7" s="1"/>
  <c r="AQ479" i="7"/>
  <c r="AM479" i="7"/>
  <c r="AJ479" i="7"/>
  <c r="AK479" i="7" s="1"/>
  <c r="AL479" i="7" s="1"/>
  <c r="AR479" i="7"/>
  <c r="AG453" i="3"/>
  <c r="AI453" i="3" s="1"/>
  <c r="AF453" i="3"/>
  <c r="AH453" i="3"/>
  <c r="T480" i="7" l="1"/>
  <c r="AS479" i="7"/>
  <c r="AP479" i="7"/>
  <c r="AN453" i="3"/>
  <c r="AM453" i="3"/>
  <c r="AP453" i="3" s="1"/>
  <c r="R454" i="3"/>
  <c r="AJ453" i="3"/>
  <c r="AK453" i="3" s="1"/>
  <c r="AL453" i="3" s="1"/>
  <c r="AO453" i="3"/>
  <c r="S454" i="3"/>
  <c r="U454" i="3" s="1"/>
  <c r="Y480" i="7" l="1"/>
  <c r="Z480" i="7" s="1"/>
  <c r="AA480" i="7"/>
  <c r="AC480" i="7" s="1"/>
  <c r="V480" i="7"/>
  <c r="X480" i="7" s="1"/>
  <c r="T454" i="3"/>
  <c r="AD480" i="7" l="1"/>
  <c r="AE480" i="7"/>
  <c r="Y454" i="3"/>
  <c r="Z454" i="3" s="1"/>
  <c r="AA454" i="3"/>
  <c r="AC454" i="3" s="1"/>
  <c r="V454" i="3"/>
  <c r="X454" i="3" s="1"/>
  <c r="AG480" i="7" l="1"/>
  <c r="AI480" i="7" s="1"/>
  <c r="AF480" i="7"/>
  <c r="AH480" i="7"/>
  <c r="R481" i="7" s="1"/>
  <c r="AD454" i="3"/>
  <c r="AE454" i="3"/>
  <c r="S481" i="7" l="1"/>
  <c r="U481" i="7" s="1"/>
  <c r="AQ480" i="7"/>
  <c r="AM480" i="7"/>
  <c r="AR480" i="7"/>
  <c r="AJ480" i="7"/>
  <c r="AK480" i="7" s="1"/>
  <c r="AL480" i="7" s="1"/>
  <c r="AG454" i="3"/>
  <c r="AF454" i="3"/>
  <c r="AI454" i="3"/>
  <c r="AH454" i="3"/>
  <c r="T481" i="7" l="1"/>
  <c r="AS480" i="7"/>
  <c r="AP480" i="7"/>
  <c r="AN454" i="3"/>
  <c r="AM454" i="3"/>
  <c r="AP454" i="3" s="1"/>
  <c r="R455" i="3"/>
  <c r="AO454" i="3"/>
  <c r="AJ454" i="3"/>
  <c r="AK454" i="3" s="1"/>
  <c r="AL454" i="3" s="1"/>
  <c r="S455" i="3"/>
  <c r="U455" i="3" s="1"/>
  <c r="Y481" i="7" l="1"/>
  <c r="Z481" i="7" s="1"/>
  <c r="AA481" i="7"/>
  <c r="AC481" i="7" s="1"/>
  <c r="V481" i="7"/>
  <c r="X481" i="7" s="1"/>
  <c r="T455" i="3"/>
  <c r="AE481" i="7" l="1"/>
  <c r="AD481" i="7"/>
  <c r="AH481" i="7" s="1"/>
  <c r="R482" i="7" s="1"/>
  <c r="Y455" i="3"/>
  <c r="Z455" i="3" s="1"/>
  <c r="AA455" i="3"/>
  <c r="AC455" i="3" s="1"/>
  <c r="V455" i="3"/>
  <c r="X455" i="3" s="1"/>
  <c r="AQ481" i="7" l="1"/>
  <c r="AG481" i="7"/>
  <c r="AI481" i="7" s="1"/>
  <c r="AF481" i="7"/>
  <c r="AD455" i="3"/>
  <c r="AE455" i="3"/>
  <c r="S482" i="7" l="1"/>
  <c r="AR481" i="7"/>
  <c r="AJ481" i="7"/>
  <c r="AM481" i="7"/>
  <c r="AG455" i="3"/>
  <c r="AF455" i="3"/>
  <c r="AI455" i="3"/>
  <c r="AH455" i="3"/>
  <c r="U482" i="7" l="1"/>
  <c r="T482" i="7"/>
  <c r="AP481" i="7"/>
  <c r="AS481" i="7"/>
  <c r="AK481" i="7"/>
  <c r="AL481" i="7" s="1"/>
  <c r="AN455" i="3"/>
  <c r="AM455" i="3"/>
  <c r="AP455" i="3" s="1"/>
  <c r="R456" i="3"/>
  <c r="AJ455" i="3"/>
  <c r="AO455" i="3"/>
  <c r="S456" i="3"/>
  <c r="U456" i="3" s="1"/>
  <c r="Y482" i="7" l="1"/>
  <c r="Z482" i="7" s="1"/>
  <c r="AA482" i="7"/>
  <c r="AC482" i="7" s="1"/>
  <c r="V482" i="7"/>
  <c r="X482" i="7" s="1"/>
  <c r="AD482" i="7"/>
  <c r="AE482" i="7"/>
  <c r="AK455" i="3"/>
  <c r="AL455" i="3" s="1"/>
  <c r="T456" i="3"/>
  <c r="AG482" i="7" l="1"/>
  <c r="AI482" i="7" s="1"/>
  <c r="AF482" i="7"/>
  <c r="AH482" i="7"/>
  <c r="R483" i="7" s="1"/>
  <c r="Y456" i="3"/>
  <c r="Z456" i="3" s="1"/>
  <c r="AA456" i="3"/>
  <c r="AC456" i="3" s="1"/>
  <c r="V456" i="3"/>
  <c r="X456" i="3" s="1"/>
  <c r="S483" i="7" l="1"/>
  <c r="U483" i="7" s="1"/>
  <c r="AQ482" i="7"/>
  <c r="AM482" i="7"/>
  <c r="AR482" i="7"/>
  <c r="AJ482" i="7"/>
  <c r="AK482" i="7" s="1"/>
  <c r="AL482" i="7" s="1"/>
  <c r="AD456" i="3"/>
  <c r="AE456" i="3"/>
  <c r="T483" i="7" l="1"/>
  <c r="AP482" i="7"/>
  <c r="AS482" i="7"/>
  <c r="AG456" i="3"/>
  <c r="AF456" i="3"/>
  <c r="AI456" i="3"/>
  <c r="AH456" i="3"/>
  <c r="Y483" i="7" l="1"/>
  <c r="Z483" i="7" s="1"/>
  <c r="AA483" i="7"/>
  <c r="AC483" i="7" s="1"/>
  <c r="V483" i="7"/>
  <c r="X483" i="7" s="1"/>
  <c r="AN456" i="3"/>
  <c r="AM456" i="3"/>
  <c r="AP456" i="3" s="1"/>
  <c r="R457" i="3"/>
  <c r="AJ456" i="3"/>
  <c r="AO456" i="3"/>
  <c r="S457" i="3"/>
  <c r="U457" i="3" s="1"/>
  <c r="AE483" i="7" l="1"/>
  <c r="AD483" i="7"/>
  <c r="AH483" i="7" s="1"/>
  <c r="R484" i="7" s="1"/>
  <c r="AK456" i="3"/>
  <c r="AL456" i="3" s="1"/>
  <c r="T457" i="3"/>
  <c r="AQ483" i="7" l="1"/>
  <c r="AG483" i="7"/>
  <c r="AI483" i="7" s="1"/>
  <c r="AF483" i="7"/>
  <c r="Y457" i="3"/>
  <c r="Z457" i="3" s="1"/>
  <c r="AA457" i="3"/>
  <c r="AC457" i="3" s="1"/>
  <c r="V457" i="3"/>
  <c r="X457" i="3" s="1"/>
  <c r="S484" i="7" l="1"/>
  <c r="AJ483" i="7"/>
  <c r="AR483" i="7"/>
  <c r="AM483" i="7"/>
  <c r="AD457" i="3"/>
  <c r="AE457" i="3"/>
  <c r="U484" i="7" l="1"/>
  <c r="T484" i="7"/>
  <c r="AP483" i="7"/>
  <c r="AS483" i="7"/>
  <c r="AK483" i="7"/>
  <c r="AL483" i="7" s="1"/>
  <c r="AG457" i="3"/>
  <c r="AI457" i="3" s="1"/>
  <c r="AF457" i="3"/>
  <c r="AH457" i="3"/>
  <c r="Y484" i="7" l="1"/>
  <c r="Z484" i="7" s="1"/>
  <c r="AA484" i="7"/>
  <c r="AC484" i="7" s="1"/>
  <c r="V484" i="7"/>
  <c r="X484" i="7" s="1"/>
  <c r="AE484" i="7"/>
  <c r="AD484" i="7"/>
  <c r="AH484" i="7" s="1"/>
  <c r="R485" i="7" s="1"/>
  <c r="AN457" i="3"/>
  <c r="AM457" i="3"/>
  <c r="AP457" i="3" s="1"/>
  <c r="R458" i="3"/>
  <c r="AJ457" i="3"/>
  <c r="AO457" i="3"/>
  <c r="S458" i="3"/>
  <c r="U458" i="3" s="1"/>
  <c r="AQ484" i="7" l="1"/>
  <c r="AG484" i="7"/>
  <c r="AI484" i="7" s="1"/>
  <c r="AF484" i="7"/>
  <c r="AK457" i="3"/>
  <c r="AL457" i="3" s="1"/>
  <c r="T458" i="3"/>
  <c r="S485" i="7" l="1"/>
  <c r="AR484" i="7"/>
  <c r="AJ484" i="7"/>
  <c r="AM484" i="7"/>
  <c r="Y458" i="3"/>
  <c r="Z458" i="3" s="1"/>
  <c r="AA458" i="3"/>
  <c r="AC458" i="3" s="1"/>
  <c r="V458" i="3"/>
  <c r="X458" i="3" s="1"/>
  <c r="U485" i="7" l="1"/>
  <c r="T485" i="7"/>
  <c r="AS484" i="7"/>
  <c r="AP484" i="7"/>
  <c r="AK484" i="7"/>
  <c r="AL484" i="7" s="1"/>
  <c r="AD458" i="3"/>
  <c r="AE458" i="3"/>
  <c r="Y485" i="7" l="1"/>
  <c r="Z485" i="7" s="1"/>
  <c r="AA485" i="7"/>
  <c r="AC485" i="7" s="1"/>
  <c r="V485" i="7"/>
  <c r="X485" i="7" s="1"/>
  <c r="AD485" i="7"/>
  <c r="AE485" i="7"/>
  <c r="AG458" i="3"/>
  <c r="AF458" i="3"/>
  <c r="AI458" i="3"/>
  <c r="AH458" i="3"/>
  <c r="AG485" i="7" l="1"/>
  <c r="AI485" i="7" s="1"/>
  <c r="AF485" i="7"/>
  <c r="AH485" i="7"/>
  <c r="R486" i="7" s="1"/>
  <c r="AN458" i="3"/>
  <c r="AM458" i="3"/>
  <c r="AP458" i="3" s="1"/>
  <c r="R459" i="3"/>
  <c r="AO458" i="3"/>
  <c r="AJ458" i="3"/>
  <c r="AK458" i="3" s="1"/>
  <c r="AL458" i="3" s="1"/>
  <c r="S459" i="3"/>
  <c r="U459" i="3" s="1"/>
  <c r="S486" i="7" l="1"/>
  <c r="U486" i="7" s="1"/>
  <c r="AQ485" i="7"/>
  <c r="AM485" i="7"/>
  <c r="AJ485" i="7"/>
  <c r="AK485" i="7" s="1"/>
  <c r="AL485" i="7" s="1"/>
  <c r="AR485" i="7"/>
  <c r="T459" i="3"/>
  <c r="T486" i="7" l="1"/>
  <c r="AS485" i="7"/>
  <c r="AP485" i="7"/>
  <c r="Y459" i="3"/>
  <c r="Z459" i="3" s="1"/>
  <c r="AA459" i="3"/>
  <c r="AC459" i="3" s="1"/>
  <c r="V459" i="3"/>
  <c r="X459" i="3" s="1"/>
  <c r="Y486" i="7" l="1"/>
  <c r="Z486" i="7" s="1"/>
  <c r="AA486" i="7"/>
  <c r="AC486" i="7" s="1"/>
  <c r="V486" i="7"/>
  <c r="X486" i="7" s="1"/>
  <c r="AD459" i="3"/>
  <c r="AE459" i="3"/>
  <c r="AD486" i="7" l="1"/>
  <c r="AE486" i="7"/>
  <c r="AG459" i="3"/>
  <c r="AF459" i="3"/>
  <c r="AI459" i="3"/>
  <c r="AH459" i="3"/>
  <c r="AG486" i="7" l="1"/>
  <c r="AI486" i="7" s="1"/>
  <c r="AF486" i="7"/>
  <c r="AH486" i="7"/>
  <c r="R487" i="7" s="1"/>
  <c r="AM459" i="3"/>
  <c r="AP459" i="3" s="1"/>
  <c r="AN459" i="3"/>
  <c r="R460" i="3"/>
  <c r="AJ459" i="3"/>
  <c r="AK459" i="3" s="1"/>
  <c r="AL459" i="3" s="1"/>
  <c r="AO459" i="3"/>
  <c r="S460" i="3"/>
  <c r="U460" i="3" s="1"/>
  <c r="S487" i="7" l="1"/>
  <c r="U487" i="7" s="1"/>
  <c r="AQ486" i="7"/>
  <c r="AM486" i="7"/>
  <c r="AJ486" i="7"/>
  <c r="AK486" i="7" s="1"/>
  <c r="AL486" i="7" s="1"/>
  <c r="AR486" i="7"/>
  <c r="T460" i="3"/>
  <c r="T487" i="7" l="1"/>
  <c r="AS486" i="7"/>
  <c r="AP486" i="7"/>
  <c r="Y460" i="3"/>
  <c r="Z460" i="3" s="1"/>
  <c r="AA460" i="3"/>
  <c r="AC460" i="3" s="1"/>
  <c r="V460" i="3"/>
  <c r="X460" i="3" s="1"/>
  <c r="Y487" i="7" l="1"/>
  <c r="Z487" i="7" s="1"/>
  <c r="AA487" i="7"/>
  <c r="AC487" i="7" s="1"/>
  <c r="V487" i="7"/>
  <c r="X487" i="7" s="1"/>
  <c r="AD460" i="3"/>
  <c r="AE460" i="3"/>
  <c r="AD487" i="7" l="1"/>
  <c r="AE487" i="7"/>
  <c r="AG460" i="3"/>
  <c r="AF460" i="3"/>
  <c r="AI460" i="3"/>
  <c r="AH460" i="3"/>
  <c r="AG487" i="7" l="1"/>
  <c r="AI487" i="7" s="1"/>
  <c r="AF487" i="7"/>
  <c r="AH487" i="7"/>
  <c r="R488" i="7" s="1"/>
  <c r="AN460" i="3"/>
  <c r="AM460" i="3"/>
  <c r="AP460" i="3" s="1"/>
  <c r="R461" i="3"/>
  <c r="AJ460" i="3"/>
  <c r="AO460" i="3"/>
  <c r="S461" i="3"/>
  <c r="U461" i="3" s="1"/>
  <c r="S488" i="7" l="1"/>
  <c r="U488" i="7" s="1"/>
  <c r="AQ487" i="7"/>
  <c r="AM487" i="7"/>
  <c r="AJ487" i="7"/>
  <c r="AK487" i="7" s="1"/>
  <c r="AL487" i="7" s="1"/>
  <c r="AR487" i="7"/>
  <c r="AK460" i="3"/>
  <c r="AL460" i="3" s="1"/>
  <c r="T461" i="3"/>
  <c r="T488" i="7" l="1"/>
  <c r="AS487" i="7"/>
  <c r="AP487" i="7"/>
  <c r="Y461" i="3"/>
  <c r="Z461" i="3" s="1"/>
  <c r="AA461" i="3"/>
  <c r="AC461" i="3" s="1"/>
  <c r="V461" i="3"/>
  <c r="X461" i="3" s="1"/>
  <c r="Y488" i="7" l="1"/>
  <c r="Z488" i="7" s="1"/>
  <c r="AA488" i="7"/>
  <c r="AC488" i="7" s="1"/>
  <c r="V488" i="7"/>
  <c r="X488" i="7" s="1"/>
  <c r="AD461" i="3"/>
  <c r="AE461" i="3"/>
  <c r="AD488" i="7" l="1"/>
  <c r="AE488" i="7"/>
  <c r="AG461" i="3"/>
  <c r="AF461" i="3"/>
  <c r="AI461" i="3"/>
  <c r="AH461" i="3"/>
  <c r="AG488" i="7" l="1"/>
  <c r="AI488" i="7" s="1"/>
  <c r="AF488" i="7"/>
  <c r="AH488" i="7"/>
  <c r="R489" i="7" s="1"/>
  <c r="AN461" i="3"/>
  <c r="AM461" i="3"/>
  <c r="AP461" i="3" s="1"/>
  <c r="R462" i="3"/>
  <c r="AJ461" i="3"/>
  <c r="AK461" i="3" s="1"/>
  <c r="AL461" i="3" s="1"/>
  <c r="AO461" i="3"/>
  <c r="S462" i="3"/>
  <c r="U462" i="3" s="1"/>
  <c r="S489" i="7" l="1"/>
  <c r="U489" i="7" s="1"/>
  <c r="AQ488" i="7"/>
  <c r="AM488" i="7"/>
  <c r="AR488" i="7"/>
  <c r="AJ488" i="7"/>
  <c r="AK488" i="7" s="1"/>
  <c r="AL488" i="7" s="1"/>
  <c r="T462" i="3"/>
  <c r="T489" i="7" l="1"/>
  <c r="AS488" i="7"/>
  <c r="AP488" i="7"/>
  <c r="Y462" i="3"/>
  <c r="Z462" i="3" s="1"/>
  <c r="AA462" i="3"/>
  <c r="AC462" i="3" s="1"/>
  <c r="V462" i="3"/>
  <c r="X462" i="3" s="1"/>
  <c r="Y489" i="7" l="1"/>
  <c r="Z489" i="7" s="1"/>
  <c r="AA489" i="7"/>
  <c r="AC489" i="7" s="1"/>
  <c r="V489" i="7"/>
  <c r="X489" i="7" s="1"/>
  <c r="AD462" i="3"/>
  <c r="AE462" i="3"/>
  <c r="AE489" i="7" l="1"/>
  <c r="AD489" i="7"/>
  <c r="AH489" i="7" s="1"/>
  <c r="R490" i="7" s="1"/>
  <c r="AG462" i="3"/>
  <c r="AF462" i="3"/>
  <c r="AH462" i="3"/>
  <c r="AI462" i="3"/>
  <c r="AQ489" i="7" l="1"/>
  <c r="AU490" i="7"/>
  <c r="AG489" i="7"/>
  <c r="AI489" i="7" s="1"/>
  <c r="AF489" i="7"/>
  <c r="AO462" i="3"/>
  <c r="AJ462" i="3"/>
  <c r="S463" i="3"/>
  <c r="U463" i="3" s="1"/>
  <c r="AN462" i="3"/>
  <c r="AM462" i="3"/>
  <c r="AP462" i="3" s="1"/>
  <c r="R463" i="3"/>
  <c r="S490" i="7" l="1"/>
  <c r="AV490" i="7"/>
  <c r="AX490" i="7" s="1"/>
  <c r="BA490" i="7" s="1"/>
  <c r="AR489" i="7"/>
  <c r="AJ489" i="7"/>
  <c r="AM489" i="7"/>
  <c r="AW490" i="7"/>
  <c r="T463" i="3"/>
  <c r="Y463" i="3" s="1"/>
  <c r="Z463" i="3" s="1"/>
  <c r="AA463" i="3"/>
  <c r="AC463" i="3" s="1"/>
  <c r="V463" i="3"/>
  <c r="X463" i="3" s="1"/>
  <c r="AK462" i="3"/>
  <c r="AL462" i="3" s="1"/>
  <c r="AZ490" i="7" l="1"/>
  <c r="U490" i="7"/>
  <c r="T490" i="7"/>
  <c r="AS489" i="7"/>
  <c r="AP489" i="7"/>
  <c r="AE490" i="7"/>
  <c r="AG490" i="7" s="1"/>
  <c r="AI490" i="7" s="1"/>
  <c r="AK489" i="7"/>
  <c r="AL489" i="7" s="1"/>
  <c r="BB490" i="7"/>
  <c r="AD463" i="3"/>
  <c r="AE463" i="3"/>
  <c r="AF490" i="7" l="1"/>
  <c r="S491" i="7"/>
  <c r="U491" i="7" s="1"/>
  <c r="Y490" i="7"/>
  <c r="Z490" i="7" s="1"/>
  <c r="AA490" i="7"/>
  <c r="AC490" i="7" s="1"/>
  <c r="AD490" i="7" s="1"/>
  <c r="V490" i="7"/>
  <c r="X490" i="7" s="1"/>
  <c r="AR490" i="7"/>
  <c r="AJ490" i="7"/>
  <c r="AH490" i="7"/>
  <c r="R491" i="7" s="1"/>
  <c r="T491" i="7" s="1"/>
  <c r="Y491" i="7" s="1"/>
  <c r="Z491" i="7" s="1"/>
  <c r="AG463" i="3"/>
  <c r="AF463" i="3"/>
  <c r="AI463" i="3"/>
  <c r="AH463" i="3"/>
  <c r="AA491" i="7" l="1"/>
  <c r="AC491" i="7" s="1"/>
  <c r="V491" i="7"/>
  <c r="X491" i="7" s="1"/>
  <c r="AM490" i="7"/>
  <c r="AQ490" i="7"/>
  <c r="AK490" i="7"/>
  <c r="AL490" i="7" s="1"/>
  <c r="AN463" i="3"/>
  <c r="AM463" i="3"/>
  <c r="AP463" i="3" s="1"/>
  <c r="R464" i="3"/>
  <c r="AJ463" i="3"/>
  <c r="AO463" i="3"/>
  <c r="S464" i="3"/>
  <c r="U464" i="3" s="1"/>
  <c r="AP490" i="7" l="1"/>
  <c r="AS490" i="7"/>
  <c r="AK463" i="3"/>
  <c r="AL463" i="3" s="1"/>
  <c r="T464" i="3"/>
  <c r="AE491" i="7" l="1"/>
  <c r="AD491" i="7"/>
  <c r="AH491" i="7" s="1"/>
  <c r="R492" i="7" s="1"/>
  <c r="Y464" i="3"/>
  <c r="Z464" i="3" s="1"/>
  <c r="AA464" i="3"/>
  <c r="AC464" i="3" s="1"/>
  <c r="V464" i="3"/>
  <c r="X464" i="3" s="1"/>
  <c r="AQ491" i="7" l="1"/>
  <c r="AG491" i="7"/>
  <c r="AI491" i="7" s="1"/>
  <c r="AF491" i="7"/>
  <c r="AD464" i="3"/>
  <c r="AE464" i="3"/>
  <c r="S492" i="7" l="1"/>
  <c r="AJ491" i="7"/>
  <c r="AR491" i="7"/>
  <c r="AM491" i="7"/>
  <c r="AG464" i="3"/>
  <c r="AF464" i="3"/>
  <c r="AH464" i="3"/>
  <c r="AI464" i="3"/>
  <c r="U492" i="7" l="1"/>
  <c r="T492" i="7"/>
  <c r="AP491" i="7"/>
  <c r="AS491" i="7"/>
  <c r="AK491" i="7"/>
  <c r="AL491" i="7" s="1"/>
  <c r="AO464" i="3"/>
  <c r="AJ464" i="3"/>
  <c r="S465" i="3"/>
  <c r="U465" i="3" s="1"/>
  <c r="AN464" i="3"/>
  <c r="AM464" i="3"/>
  <c r="AP464" i="3" s="1"/>
  <c r="R465" i="3"/>
  <c r="T465" i="3" s="1"/>
  <c r="Y465" i="3" s="1"/>
  <c r="Z465" i="3" s="1"/>
  <c r="Y492" i="7" l="1"/>
  <c r="Z492" i="7" s="1"/>
  <c r="AA492" i="7"/>
  <c r="AC492" i="7" s="1"/>
  <c r="AE492" i="7" s="1"/>
  <c r="V492" i="7"/>
  <c r="X492" i="7" s="1"/>
  <c r="AD492" i="7"/>
  <c r="AA465" i="3"/>
  <c r="AC465" i="3" s="1"/>
  <c r="V465" i="3"/>
  <c r="X465" i="3" s="1"/>
  <c r="AK464" i="3"/>
  <c r="AL464" i="3" s="1"/>
  <c r="AH492" i="7" l="1"/>
  <c r="R493" i="7" s="1"/>
  <c r="AQ492" i="7"/>
  <c r="AG492" i="7"/>
  <c r="AI492" i="7" s="1"/>
  <c r="AF492" i="7"/>
  <c r="AD465" i="3"/>
  <c r="AE465" i="3"/>
  <c r="S493" i="7" l="1"/>
  <c r="U493" i="7" s="1"/>
  <c r="T493" i="7"/>
  <c r="Y493" i="7" s="1"/>
  <c r="Z493" i="7" s="1"/>
  <c r="AR492" i="7"/>
  <c r="AJ492" i="7"/>
  <c r="AM492" i="7"/>
  <c r="AG465" i="3"/>
  <c r="AF465" i="3"/>
  <c r="AH465" i="3"/>
  <c r="AI465" i="3"/>
  <c r="AA493" i="7" l="1"/>
  <c r="AC493" i="7" s="1"/>
  <c r="V493" i="7"/>
  <c r="X493" i="7" s="1"/>
  <c r="AP492" i="7"/>
  <c r="AS492" i="7"/>
  <c r="AK492" i="7"/>
  <c r="AL492" i="7" s="1"/>
  <c r="AJ465" i="3"/>
  <c r="AO465" i="3"/>
  <c r="AS466" i="3"/>
  <c r="AU466" i="3" s="1"/>
  <c r="AX466" i="3" s="1"/>
  <c r="S466" i="3"/>
  <c r="U466" i="3" s="1"/>
  <c r="AN465" i="3"/>
  <c r="AM465" i="3"/>
  <c r="AP465" i="3" s="1"/>
  <c r="AR466" i="3"/>
  <c r="R466" i="3"/>
  <c r="AE493" i="7" l="1"/>
  <c r="AD493" i="7"/>
  <c r="AH493" i="7" s="1"/>
  <c r="R494" i="7" s="1"/>
  <c r="AT466" i="3"/>
  <c r="AW466" i="3"/>
  <c r="AY466" i="3"/>
  <c r="T466" i="3"/>
  <c r="AK465" i="3"/>
  <c r="AL465" i="3" s="1"/>
  <c r="AQ493" i="7" l="1"/>
  <c r="AG493" i="7"/>
  <c r="AI493" i="7" s="1"/>
  <c r="AF493" i="7"/>
  <c r="Y466" i="3"/>
  <c r="Z466" i="3" s="1"/>
  <c r="AE466" i="3"/>
  <c r="AA466" i="3"/>
  <c r="AC466" i="3" s="1"/>
  <c r="AD466" i="3" s="1"/>
  <c r="AH466" i="3"/>
  <c r="V466" i="3"/>
  <c r="X466" i="3" s="1"/>
  <c r="AM493" i="7" l="1"/>
  <c r="S494" i="7"/>
  <c r="AS493" i="7"/>
  <c r="AP493" i="7"/>
  <c r="AJ493" i="7"/>
  <c r="AK493" i="7" s="1"/>
  <c r="AL493" i="7" s="1"/>
  <c r="AR493" i="7"/>
  <c r="R467" i="3"/>
  <c r="AN466" i="3"/>
  <c r="AG466" i="3"/>
  <c r="AI466" i="3" s="1"/>
  <c r="AF466" i="3"/>
  <c r="U494" i="7" l="1"/>
  <c r="T494" i="7"/>
  <c r="S467" i="3"/>
  <c r="U467" i="3" s="1"/>
  <c r="AJ466" i="3"/>
  <c r="AO466" i="3"/>
  <c r="AM466" i="3"/>
  <c r="AP466" i="3" s="1"/>
  <c r="Y494" i="7" l="1"/>
  <c r="Z494" i="7" s="1"/>
  <c r="AA494" i="7"/>
  <c r="AC494" i="7" s="1"/>
  <c r="V494" i="7"/>
  <c r="X494" i="7" s="1"/>
  <c r="T467" i="3"/>
  <c r="Y467" i="3" s="1"/>
  <c r="Z467" i="3" s="1"/>
  <c r="AA467" i="3"/>
  <c r="AC467" i="3" s="1"/>
  <c r="AK466" i="3"/>
  <c r="AL466" i="3" s="1"/>
  <c r="V467" i="3"/>
  <c r="X467" i="3" s="1"/>
  <c r="AD494" i="7" l="1"/>
  <c r="AE494" i="7"/>
  <c r="AD467" i="3"/>
  <c r="AE467" i="3"/>
  <c r="AH494" i="7" l="1"/>
  <c r="R495" i="7" s="1"/>
  <c r="AG494" i="7"/>
  <c r="AI494" i="7" s="1"/>
  <c r="AF494" i="7"/>
  <c r="AQ494" i="7"/>
  <c r="AG467" i="3"/>
  <c r="AF467" i="3"/>
  <c r="AI467" i="3"/>
  <c r="AH467" i="3"/>
  <c r="AM494" i="7" l="1"/>
  <c r="S495" i="7"/>
  <c r="U495" i="7" s="1"/>
  <c r="T495" i="7"/>
  <c r="Y495" i="7" s="1"/>
  <c r="Z495" i="7" s="1"/>
  <c r="AS494" i="7"/>
  <c r="AP494" i="7"/>
  <c r="AR494" i="7"/>
  <c r="AJ494" i="7"/>
  <c r="AK494" i="7" s="1"/>
  <c r="AL494" i="7" s="1"/>
  <c r="AN467" i="3"/>
  <c r="AM467" i="3"/>
  <c r="AP467" i="3" s="1"/>
  <c r="R468" i="3"/>
  <c r="AJ467" i="3"/>
  <c r="AO467" i="3"/>
  <c r="S468" i="3"/>
  <c r="U468" i="3" s="1"/>
  <c r="V495" i="7" l="1"/>
  <c r="X495" i="7" s="1"/>
  <c r="AA495" i="7"/>
  <c r="AC495" i="7" s="1"/>
  <c r="AK467" i="3"/>
  <c r="AL467" i="3" s="1"/>
  <c r="T468" i="3"/>
  <c r="Y468" i="3" l="1"/>
  <c r="Z468" i="3" s="1"/>
  <c r="AA468" i="3"/>
  <c r="AC468" i="3" s="1"/>
  <c r="V468" i="3"/>
  <c r="X468" i="3" s="1"/>
  <c r="AE495" i="7" l="1"/>
  <c r="AD495" i="7"/>
  <c r="AH495" i="7" s="1"/>
  <c r="R496" i="7" s="1"/>
  <c r="AD468" i="3"/>
  <c r="AE468" i="3"/>
  <c r="AQ495" i="7" l="1"/>
  <c r="AG495" i="7"/>
  <c r="AI495" i="7" s="1"/>
  <c r="AF495" i="7"/>
  <c r="AG468" i="3"/>
  <c r="AI468" i="3" s="1"/>
  <c r="AF468" i="3"/>
  <c r="AH468" i="3"/>
  <c r="S496" i="7" l="1"/>
  <c r="AR495" i="7"/>
  <c r="AJ495" i="7"/>
  <c r="AM495" i="7"/>
  <c r="AJ468" i="3"/>
  <c r="AO468" i="3"/>
  <c r="S469" i="3"/>
  <c r="U469" i="3" s="1"/>
  <c r="AM468" i="3"/>
  <c r="AP468" i="3" s="1"/>
  <c r="AN468" i="3"/>
  <c r="R469" i="3"/>
  <c r="U496" i="7" l="1"/>
  <c r="T496" i="7"/>
  <c r="AS495" i="7"/>
  <c r="AP495" i="7"/>
  <c r="AK495" i="7"/>
  <c r="AL495" i="7" s="1"/>
  <c r="T469" i="3"/>
  <c r="Y469" i="3" s="1"/>
  <c r="Z469" i="3" s="1"/>
  <c r="AA469" i="3"/>
  <c r="AC469" i="3" s="1"/>
  <c r="V469" i="3"/>
  <c r="X469" i="3" s="1"/>
  <c r="AK468" i="3"/>
  <c r="AL468" i="3" s="1"/>
  <c r="Y496" i="7" l="1"/>
  <c r="Z496" i="7" s="1"/>
  <c r="AA496" i="7"/>
  <c r="AC496" i="7" s="1"/>
  <c r="V496" i="7"/>
  <c r="X496" i="7" s="1"/>
  <c r="AD469" i="3"/>
  <c r="AE469" i="3"/>
  <c r="AE496" i="7" l="1"/>
  <c r="AD496" i="7"/>
  <c r="AH496" i="7" s="1"/>
  <c r="R497" i="7" s="1"/>
  <c r="AG469" i="3"/>
  <c r="AF469" i="3"/>
  <c r="AI469" i="3"/>
  <c r="AH469" i="3"/>
  <c r="AQ496" i="7" l="1"/>
  <c r="AG496" i="7"/>
  <c r="AI496" i="7" s="1"/>
  <c r="AF496" i="7"/>
  <c r="AN469" i="3"/>
  <c r="AM469" i="3"/>
  <c r="AP469" i="3" s="1"/>
  <c r="R470" i="3"/>
  <c r="AO469" i="3"/>
  <c r="AJ469" i="3"/>
  <c r="S470" i="3"/>
  <c r="U470" i="3" s="1"/>
  <c r="S497" i="7" l="1"/>
  <c r="AR496" i="7"/>
  <c r="AJ496" i="7"/>
  <c r="AM496" i="7"/>
  <c r="AK469" i="3"/>
  <c r="AL469" i="3" s="1"/>
  <c r="T470" i="3"/>
  <c r="U497" i="7" l="1"/>
  <c r="T497" i="7"/>
  <c r="AP496" i="7"/>
  <c r="AS496" i="7"/>
  <c r="AK496" i="7"/>
  <c r="AL496" i="7" s="1"/>
  <c r="Y470" i="3"/>
  <c r="Z470" i="3" s="1"/>
  <c r="AA470" i="3"/>
  <c r="AC470" i="3" s="1"/>
  <c r="V470" i="3"/>
  <c r="X470" i="3" s="1"/>
  <c r="Y497" i="7" l="1"/>
  <c r="Z497" i="7" s="1"/>
  <c r="AA497" i="7"/>
  <c r="AC497" i="7" s="1"/>
  <c r="V497" i="7"/>
  <c r="X497" i="7" s="1"/>
  <c r="AE497" i="7"/>
  <c r="AD497" i="7"/>
  <c r="AH497" i="7" s="1"/>
  <c r="R498" i="7" s="1"/>
  <c r="AD470" i="3"/>
  <c r="AE470" i="3"/>
  <c r="AQ497" i="7" l="1"/>
  <c r="AG497" i="7"/>
  <c r="AI497" i="7" s="1"/>
  <c r="AF497" i="7"/>
  <c r="AG470" i="3"/>
  <c r="AF470" i="3"/>
  <c r="AI470" i="3"/>
  <c r="AH470" i="3"/>
  <c r="S498" i="7" l="1"/>
  <c r="AJ497" i="7"/>
  <c r="AR497" i="7"/>
  <c r="AM497" i="7"/>
  <c r="AM470" i="3"/>
  <c r="AP470" i="3" s="1"/>
  <c r="AN470" i="3"/>
  <c r="R471" i="3"/>
  <c r="AJ470" i="3"/>
  <c r="AK470" i="3" s="1"/>
  <c r="AL470" i="3" s="1"/>
  <c r="AO470" i="3"/>
  <c r="S471" i="3"/>
  <c r="U471" i="3" s="1"/>
  <c r="U498" i="7" l="1"/>
  <c r="T498" i="7"/>
  <c r="AS497" i="7"/>
  <c r="AP497" i="7"/>
  <c r="AK497" i="7"/>
  <c r="AL497" i="7" s="1"/>
  <c r="T471" i="3"/>
  <c r="Y498" i="7" l="1"/>
  <c r="Z498" i="7" s="1"/>
  <c r="AA498" i="7"/>
  <c r="AC498" i="7" s="1"/>
  <c r="V498" i="7"/>
  <c r="X498" i="7" s="1"/>
  <c r="AD498" i="7"/>
  <c r="AE498" i="7"/>
  <c r="Y471" i="3"/>
  <c r="Z471" i="3" s="1"/>
  <c r="AA471" i="3"/>
  <c r="AC471" i="3" s="1"/>
  <c r="V471" i="3"/>
  <c r="X471" i="3" s="1"/>
  <c r="AG498" i="7" l="1"/>
  <c r="AI498" i="7" s="1"/>
  <c r="AF498" i="7"/>
  <c r="AH498" i="7"/>
  <c r="R499" i="7" s="1"/>
  <c r="AD471" i="3"/>
  <c r="AE471" i="3"/>
  <c r="S499" i="7" l="1"/>
  <c r="U499" i="7" s="1"/>
  <c r="AQ498" i="7"/>
  <c r="AM498" i="7"/>
  <c r="AR498" i="7"/>
  <c r="AJ498" i="7"/>
  <c r="AK498" i="7" s="1"/>
  <c r="AL498" i="7" s="1"/>
  <c r="AG471" i="3"/>
  <c r="AF471" i="3"/>
  <c r="AI471" i="3"/>
  <c r="AH471" i="3"/>
  <c r="T499" i="7" l="1"/>
  <c r="AS498" i="7"/>
  <c r="AP498" i="7"/>
  <c r="AN471" i="3"/>
  <c r="AM471" i="3"/>
  <c r="AP471" i="3" s="1"/>
  <c r="R472" i="3"/>
  <c r="AO471" i="3"/>
  <c r="AJ471" i="3"/>
  <c r="AK471" i="3" s="1"/>
  <c r="AL471" i="3" s="1"/>
  <c r="S472" i="3"/>
  <c r="U472" i="3" s="1"/>
  <c r="Y499" i="7" l="1"/>
  <c r="Z499" i="7" s="1"/>
  <c r="AA499" i="7"/>
  <c r="AC499" i="7" s="1"/>
  <c r="V499" i="7"/>
  <c r="X499" i="7" s="1"/>
  <c r="T472" i="3"/>
  <c r="V472" i="3"/>
  <c r="X472" i="3" s="1"/>
  <c r="AD499" i="7" l="1"/>
  <c r="AE499" i="7"/>
  <c r="Y472" i="3"/>
  <c r="Z472" i="3" s="1"/>
  <c r="AA472" i="3"/>
  <c r="AC472" i="3" s="1"/>
  <c r="AG499" i="7" l="1"/>
  <c r="AI499" i="7" s="1"/>
  <c r="AF499" i="7"/>
  <c r="AH499" i="7"/>
  <c r="R500" i="7" s="1"/>
  <c r="AD472" i="3"/>
  <c r="AE472" i="3"/>
  <c r="S500" i="7" l="1"/>
  <c r="U500" i="7" s="1"/>
  <c r="AQ499" i="7"/>
  <c r="AM499" i="7"/>
  <c r="AR499" i="7"/>
  <c r="AJ499" i="7"/>
  <c r="AK499" i="7" s="1"/>
  <c r="AL499" i="7" s="1"/>
  <c r="AG472" i="3"/>
  <c r="AF472" i="3"/>
  <c r="AH472" i="3"/>
  <c r="AI472" i="3"/>
  <c r="T500" i="7" l="1"/>
  <c r="AS499" i="7"/>
  <c r="AP499" i="7"/>
  <c r="AJ472" i="3"/>
  <c r="AO472" i="3"/>
  <c r="S473" i="3"/>
  <c r="U473" i="3" s="1"/>
  <c r="AN472" i="3"/>
  <c r="AM472" i="3"/>
  <c r="AP472" i="3" s="1"/>
  <c r="R473" i="3"/>
  <c r="T473" i="3" s="1"/>
  <c r="Y473" i="3" s="1"/>
  <c r="Z473" i="3" s="1"/>
  <c r="Y500" i="7" l="1"/>
  <c r="Z500" i="7" s="1"/>
  <c r="AA500" i="7"/>
  <c r="AC500" i="7" s="1"/>
  <c r="V500" i="7"/>
  <c r="X500" i="7" s="1"/>
  <c r="AA473" i="3"/>
  <c r="AC473" i="3" s="1"/>
  <c r="V473" i="3"/>
  <c r="X473" i="3" s="1"/>
  <c r="AK472" i="3"/>
  <c r="AL472" i="3" s="1"/>
  <c r="AD500" i="7" l="1"/>
  <c r="AE500" i="7"/>
  <c r="AD473" i="3"/>
  <c r="AE473" i="3"/>
  <c r="AG500" i="7" l="1"/>
  <c r="AI500" i="7" s="1"/>
  <c r="AF500" i="7"/>
  <c r="AH500" i="7"/>
  <c r="R501" i="7" s="1"/>
  <c r="AG473" i="3"/>
  <c r="AF473" i="3"/>
  <c r="AI473" i="3"/>
  <c r="AH473" i="3"/>
  <c r="S501" i="7" l="1"/>
  <c r="U501" i="7" s="1"/>
  <c r="AM500" i="7"/>
  <c r="AQ500" i="7"/>
  <c r="AR500" i="7"/>
  <c r="AJ500" i="7"/>
  <c r="AK500" i="7" s="1"/>
  <c r="AL500" i="7" s="1"/>
  <c r="AN473" i="3"/>
  <c r="AM473" i="3"/>
  <c r="AP473" i="3" s="1"/>
  <c r="R474" i="3"/>
  <c r="AJ473" i="3"/>
  <c r="AO473" i="3"/>
  <c r="S474" i="3"/>
  <c r="U474" i="3" s="1"/>
  <c r="T501" i="7" l="1"/>
  <c r="AS500" i="7"/>
  <c r="AP500" i="7"/>
  <c r="AK473" i="3"/>
  <c r="AL473" i="3" s="1"/>
  <c r="T474" i="3"/>
  <c r="Y501" i="7" l="1"/>
  <c r="Z501" i="7" s="1"/>
  <c r="AA501" i="7"/>
  <c r="AC501" i="7" s="1"/>
  <c r="V501" i="7"/>
  <c r="X501" i="7" s="1"/>
  <c r="Y474" i="3"/>
  <c r="Z474" i="3" s="1"/>
  <c r="AA474" i="3"/>
  <c r="AC474" i="3" s="1"/>
  <c r="V474" i="3"/>
  <c r="X474" i="3" s="1"/>
  <c r="AD501" i="7" l="1"/>
  <c r="AE501" i="7"/>
  <c r="AD474" i="3"/>
  <c r="AE474" i="3"/>
  <c r="AG501" i="7" l="1"/>
  <c r="AI501" i="7" s="1"/>
  <c r="AF501" i="7"/>
  <c r="AH501" i="7"/>
  <c r="R502" i="7" s="1"/>
  <c r="AG474" i="3"/>
  <c r="AI474" i="3" s="1"/>
  <c r="AF474" i="3"/>
  <c r="AH474" i="3"/>
  <c r="S502" i="7" l="1"/>
  <c r="U502" i="7" s="1"/>
  <c r="AQ501" i="7"/>
  <c r="AM501" i="7"/>
  <c r="AR501" i="7"/>
  <c r="AJ501" i="7"/>
  <c r="AK501" i="7" s="1"/>
  <c r="AL501" i="7" s="1"/>
  <c r="AM474" i="3"/>
  <c r="AP474" i="3" s="1"/>
  <c r="AN474" i="3"/>
  <c r="R475" i="3"/>
  <c r="AJ474" i="3"/>
  <c r="AK474" i="3" s="1"/>
  <c r="AL474" i="3" s="1"/>
  <c r="AO474" i="3"/>
  <c r="S475" i="3"/>
  <c r="U475" i="3" s="1"/>
  <c r="T502" i="7" l="1"/>
  <c r="AP501" i="7"/>
  <c r="AS501" i="7"/>
  <c r="T475" i="3"/>
  <c r="Y502" i="7" l="1"/>
  <c r="Z502" i="7" s="1"/>
  <c r="AA502" i="7"/>
  <c r="AC502" i="7" s="1"/>
  <c r="V502" i="7"/>
  <c r="X502" i="7" s="1"/>
  <c r="Y475" i="3"/>
  <c r="Z475" i="3" s="1"/>
  <c r="AA475" i="3"/>
  <c r="AC475" i="3" s="1"/>
  <c r="V475" i="3"/>
  <c r="X475" i="3" s="1"/>
  <c r="AD502" i="7" l="1"/>
  <c r="AE502" i="7"/>
  <c r="AD475" i="3"/>
  <c r="AE475" i="3"/>
  <c r="AG502" i="7" l="1"/>
  <c r="AI502" i="7" s="1"/>
  <c r="AF502" i="7"/>
  <c r="AH502" i="7"/>
  <c r="R503" i="7" s="1"/>
  <c r="AG475" i="3"/>
  <c r="AF475" i="3"/>
  <c r="AI475" i="3"/>
  <c r="AH475" i="3"/>
  <c r="S503" i="7" l="1"/>
  <c r="U503" i="7" s="1"/>
  <c r="AM502" i="7"/>
  <c r="AQ502" i="7"/>
  <c r="AJ502" i="7"/>
  <c r="AK502" i="7" s="1"/>
  <c r="AL502" i="7" s="1"/>
  <c r="AR502" i="7"/>
  <c r="AN475" i="3"/>
  <c r="AM475" i="3"/>
  <c r="AP475" i="3" s="1"/>
  <c r="AR476" i="3"/>
  <c r="R476" i="3"/>
  <c r="AO475" i="3"/>
  <c r="AJ475" i="3"/>
  <c r="AK475" i="3" s="1"/>
  <c r="AL475" i="3" s="1"/>
  <c r="AS476" i="3"/>
  <c r="S476" i="3"/>
  <c r="U476" i="3" s="1"/>
  <c r="T503" i="7" l="1"/>
  <c r="AS502" i="7"/>
  <c r="AP502" i="7"/>
  <c r="T476" i="3"/>
  <c r="AW476" i="3"/>
  <c r="AT476" i="3"/>
  <c r="Y503" i="7" l="1"/>
  <c r="Z503" i="7" s="1"/>
  <c r="AA503" i="7"/>
  <c r="AC503" i="7" s="1"/>
  <c r="V503" i="7"/>
  <c r="X503" i="7" s="1"/>
  <c r="AY476" i="3"/>
  <c r="AE476" i="3"/>
  <c r="Y476" i="3"/>
  <c r="Z476" i="3" s="1"/>
  <c r="AA476" i="3"/>
  <c r="AC476" i="3" s="1"/>
  <c r="AD476" i="3" s="1"/>
  <c r="V476" i="3"/>
  <c r="X476" i="3" s="1"/>
  <c r="AE503" i="7" l="1"/>
  <c r="AD503" i="7"/>
  <c r="AH503" i="7" s="1"/>
  <c r="R504" i="7" s="1"/>
  <c r="AG476" i="3"/>
  <c r="AI476" i="3" s="1"/>
  <c r="AF476" i="3"/>
  <c r="AH476" i="3"/>
  <c r="AQ503" i="7" l="1"/>
  <c r="AG503" i="7"/>
  <c r="AI503" i="7" s="1"/>
  <c r="AF503" i="7"/>
  <c r="AN476" i="3"/>
  <c r="AM476" i="3"/>
  <c r="AP476" i="3" s="1"/>
  <c r="R477" i="3"/>
  <c r="AJ476" i="3"/>
  <c r="AO476" i="3"/>
  <c r="S477" i="3"/>
  <c r="U477" i="3" s="1"/>
  <c r="AM503" i="7" l="1"/>
  <c r="S504" i="7"/>
  <c r="AP503" i="7"/>
  <c r="AS503" i="7"/>
  <c r="AJ503" i="7"/>
  <c r="AK503" i="7" s="1"/>
  <c r="AL503" i="7" s="1"/>
  <c r="AR503" i="7"/>
  <c r="AK476" i="3"/>
  <c r="AL476" i="3" s="1"/>
  <c r="T477" i="3"/>
  <c r="V477" i="3" s="1"/>
  <c r="X477" i="3" s="1"/>
  <c r="U504" i="7" l="1"/>
  <c r="T504" i="7"/>
  <c r="Y477" i="3"/>
  <c r="Z477" i="3" s="1"/>
  <c r="AA477" i="3"/>
  <c r="AC477" i="3" s="1"/>
  <c r="Y504" i="7" l="1"/>
  <c r="Z504" i="7" s="1"/>
  <c r="AA504" i="7"/>
  <c r="AC504" i="7" s="1"/>
  <c r="V504" i="7"/>
  <c r="X504" i="7" s="1"/>
  <c r="AD477" i="3"/>
  <c r="AE477" i="3"/>
  <c r="AD504" i="7" l="1"/>
  <c r="AE504" i="7"/>
  <c r="AG477" i="3"/>
  <c r="AF477" i="3"/>
  <c r="AI477" i="3"/>
  <c r="AH477" i="3"/>
  <c r="AH504" i="7" l="1"/>
  <c r="R505" i="7" s="1"/>
  <c r="AG504" i="7"/>
  <c r="AI504" i="7" s="1"/>
  <c r="AF504" i="7"/>
  <c r="AQ504" i="7"/>
  <c r="AM477" i="3"/>
  <c r="AP477" i="3" s="1"/>
  <c r="AN477" i="3"/>
  <c r="R478" i="3"/>
  <c r="AJ477" i="3"/>
  <c r="AK477" i="3" s="1"/>
  <c r="AL477" i="3" s="1"/>
  <c r="AO477" i="3"/>
  <c r="S478" i="3"/>
  <c r="U478" i="3" s="1"/>
  <c r="S505" i="7" l="1"/>
  <c r="U505" i="7" s="1"/>
  <c r="T505" i="7"/>
  <c r="Y505" i="7" s="1"/>
  <c r="Z505" i="7" s="1"/>
  <c r="AM504" i="7"/>
  <c r="AR504" i="7"/>
  <c r="AJ504" i="7"/>
  <c r="AK504" i="7" s="1"/>
  <c r="AL504" i="7" s="1"/>
  <c r="T478" i="3"/>
  <c r="AA505" i="7" l="1"/>
  <c r="AC505" i="7" s="1"/>
  <c r="V505" i="7"/>
  <c r="X505" i="7" s="1"/>
  <c r="AS504" i="7"/>
  <c r="AP504" i="7"/>
  <c r="Y478" i="3"/>
  <c r="Z478" i="3" s="1"/>
  <c r="AA478" i="3"/>
  <c r="AC478" i="3" s="1"/>
  <c r="V478" i="3"/>
  <c r="X478" i="3" s="1"/>
  <c r="AD478" i="3" l="1"/>
  <c r="AE478" i="3"/>
  <c r="AE505" i="7" l="1"/>
  <c r="AD505" i="7"/>
  <c r="AH505" i="7" s="1"/>
  <c r="R506" i="7" s="1"/>
  <c r="AG478" i="3"/>
  <c r="AF478" i="3"/>
  <c r="AI478" i="3"/>
  <c r="AH478" i="3"/>
  <c r="AQ505" i="7" l="1"/>
  <c r="AG505" i="7"/>
  <c r="AI505" i="7" s="1"/>
  <c r="AF505" i="7"/>
  <c r="AN478" i="3"/>
  <c r="AM478" i="3"/>
  <c r="AP478" i="3" s="1"/>
  <c r="R479" i="3"/>
  <c r="AJ478" i="3"/>
  <c r="AO478" i="3"/>
  <c r="S479" i="3"/>
  <c r="U479" i="3" s="1"/>
  <c r="S506" i="7" l="1"/>
  <c r="AJ505" i="7"/>
  <c r="AR505" i="7"/>
  <c r="AM505" i="7"/>
  <c r="AK478" i="3"/>
  <c r="AL478" i="3" s="1"/>
  <c r="T479" i="3"/>
  <c r="U506" i="7" l="1"/>
  <c r="T506" i="7"/>
  <c r="AS505" i="7"/>
  <c r="AP505" i="7"/>
  <c r="AK505" i="7"/>
  <c r="AL505" i="7" s="1"/>
  <c r="Y479" i="3"/>
  <c r="Z479" i="3" s="1"/>
  <c r="AA479" i="3"/>
  <c r="AC479" i="3" s="1"/>
  <c r="V479" i="3"/>
  <c r="X479" i="3" s="1"/>
  <c r="Y506" i="7" l="1"/>
  <c r="Z506" i="7" s="1"/>
  <c r="AA506" i="7"/>
  <c r="AC506" i="7" s="1"/>
  <c r="V506" i="7"/>
  <c r="X506" i="7" s="1"/>
  <c r="AE479" i="3"/>
  <c r="AD479" i="3"/>
  <c r="AD506" i="7" l="1"/>
  <c r="AE506" i="7"/>
  <c r="AH479" i="3"/>
  <c r="AG479" i="3"/>
  <c r="AI479" i="3" s="1"/>
  <c r="AF479" i="3"/>
  <c r="AG506" i="7" l="1"/>
  <c r="AI506" i="7" s="1"/>
  <c r="AF506" i="7"/>
  <c r="AH506" i="7"/>
  <c r="R507" i="7" s="1"/>
  <c r="AO479" i="3"/>
  <c r="AJ479" i="3"/>
  <c r="S480" i="3"/>
  <c r="U480" i="3" s="1"/>
  <c r="AN479" i="3"/>
  <c r="AM479" i="3"/>
  <c r="AP479" i="3" s="1"/>
  <c r="R480" i="3"/>
  <c r="S507" i="7" l="1"/>
  <c r="U507" i="7" s="1"/>
  <c r="AQ506" i="7"/>
  <c r="AM506" i="7"/>
  <c r="AJ506" i="7"/>
  <c r="AR506" i="7"/>
  <c r="T480" i="3"/>
  <c r="Y480" i="3" s="1"/>
  <c r="Z480" i="3" s="1"/>
  <c r="AA480" i="3"/>
  <c r="AC480" i="3" s="1"/>
  <c r="V480" i="3"/>
  <c r="X480" i="3" s="1"/>
  <c r="AK479" i="3"/>
  <c r="AL479" i="3" s="1"/>
  <c r="AK506" i="7" l="1"/>
  <c r="AL506" i="7" s="1"/>
  <c r="T507" i="7"/>
  <c r="AS506" i="7"/>
  <c r="AP506" i="7"/>
  <c r="AD480" i="3"/>
  <c r="AE480" i="3"/>
  <c r="Y507" i="7" l="1"/>
  <c r="Z507" i="7" s="1"/>
  <c r="AA507" i="7"/>
  <c r="AC507" i="7" s="1"/>
  <c r="V507" i="7"/>
  <c r="X507" i="7" s="1"/>
  <c r="AG480" i="3"/>
  <c r="AI480" i="3" s="1"/>
  <c r="AF480" i="3"/>
  <c r="AH480" i="3"/>
  <c r="AD507" i="7" l="1"/>
  <c r="AE507" i="7"/>
  <c r="AM480" i="3"/>
  <c r="AP480" i="3" s="1"/>
  <c r="AN480" i="3"/>
  <c r="R481" i="3"/>
  <c r="AJ480" i="3"/>
  <c r="AK480" i="3" s="1"/>
  <c r="AL480" i="3" s="1"/>
  <c r="AO480" i="3"/>
  <c r="S481" i="3"/>
  <c r="U481" i="3" s="1"/>
  <c r="AH507" i="7" l="1"/>
  <c r="R508" i="7" s="1"/>
  <c r="AG507" i="7"/>
  <c r="AI507" i="7" s="1"/>
  <c r="AF507" i="7"/>
  <c r="AQ507" i="7"/>
  <c r="T481" i="3"/>
  <c r="S508" i="7" l="1"/>
  <c r="U508" i="7" s="1"/>
  <c r="T508" i="7"/>
  <c r="Y508" i="7" s="1"/>
  <c r="Z508" i="7" s="1"/>
  <c r="AM507" i="7"/>
  <c r="AJ507" i="7"/>
  <c r="AR507" i="7"/>
  <c r="Y481" i="3"/>
  <c r="Z481" i="3" s="1"/>
  <c r="AA481" i="3"/>
  <c r="AC481" i="3" s="1"/>
  <c r="V481" i="3"/>
  <c r="X481" i="3" s="1"/>
  <c r="AA508" i="7" l="1"/>
  <c r="AC508" i="7" s="1"/>
  <c r="V508" i="7"/>
  <c r="X508" i="7" s="1"/>
  <c r="AK507" i="7"/>
  <c r="AL507" i="7" s="1"/>
  <c r="AS507" i="7"/>
  <c r="AP507" i="7"/>
  <c r="AD481" i="3"/>
  <c r="AE481" i="3"/>
  <c r="AG481" i="3" l="1"/>
  <c r="AI481" i="3" s="1"/>
  <c r="AF481" i="3"/>
  <c r="AH481" i="3"/>
  <c r="AD508" i="7" l="1"/>
  <c r="AE508" i="7"/>
  <c r="AN481" i="3"/>
  <c r="AM481" i="3"/>
  <c r="AP481" i="3" s="1"/>
  <c r="R482" i="3"/>
  <c r="AO481" i="3"/>
  <c r="AJ481" i="3"/>
  <c r="S482" i="3"/>
  <c r="U482" i="3" s="1"/>
  <c r="AH508" i="7" l="1"/>
  <c r="R509" i="7" s="1"/>
  <c r="AG508" i="7"/>
  <c r="AI508" i="7" s="1"/>
  <c r="AF508" i="7"/>
  <c r="AQ508" i="7"/>
  <c r="AK481" i="3"/>
  <c r="AL481" i="3" s="1"/>
  <c r="T482" i="3"/>
  <c r="AM508" i="7" l="1"/>
  <c r="S509" i="7"/>
  <c r="AS508" i="7"/>
  <c r="AP508" i="7"/>
  <c r="AJ508" i="7"/>
  <c r="AK508" i="7" s="1"/>
  <c r="AL508" i="7" s="1"/>
  <c r="AR508" i="7"/>
  <c r="Y482" i="3"/>
  <c r="Z482" i="3" s="1"/>
  <c r="AA482" i="3"/>
  <c r="AC482" i="3" s="1"/>
  <c r="V482" i="3"/>
  <c r="X482" i="3" s="1"/>
  <c r="U509" i="7" l="1"/>
  <c r="T509" i="7"/>
  <c r="AD482" i="3"/>
  <c r="AE482" i="3"/>
  <c r="Y509" i="7" l="1"/>
  <c r="Z509" i="7" s="1"/>
  <c r="AA509" i="7"/>
  <c r="AC509" i="7" s="1"/>
  <c r="V509" i="7"/>
  <c r="X509" i="7" s="1"/>
  <c r="AG482" i="3"/>
  <c r="AF482" i="3"/>
  <c r="AI482" i="3"/>
  <c r="AH482" i="3"/>
  <c r="AD509" i="7" l="1"/>
  <c r="AE509" i="7"/>
  <c r="AN482" i="3"/>
  <c r="AM482" i="3"/>
  <c r="AP482" i="3" s="1"/>
  <c r="R483" i="3"/>
  <c r="AJ482" i="3"/>
  <c r="AO482" i="3"/>
  <c r="S483" i="3"/>
  <c r="U483" i="3" s="1"/>
  <c r="AH509" i="7" l="1"/>
  <c r="R510" i="7" s="1"/>
  <c r="AG509" i="7"/>
  <c r="AI509" i="7" s="1"/>
  <c r="AF509" i="7"/>
  <c r="AK482" i="3"/>
  <c r="AL482" i="3" s="1"/>
  <c r="T483" i="3"/>
  <c r="AQ509" i="7" l="1"/>
  <c r="AM509" i="7"/>
  <c r="S510" i="7"/>
  <c r="U510" i="7" s="1"/>
  <c r="AP509" i="7"/>
  <c r="AS509" i="7"/>
  <c r="AJ509" i="7"/>
  <c r="AK509" i="7" s="1"/>
  <c r="AL509" i="7" s="1"/>
  <c r="AR509" i="7"/>
  <c r="Y483" i="3"/>
  <c r="Z483" i="3" s="1"/>
  <c r="AA483" i="3"/>
  <c r="AC483" i="3" s="1"/>
  <c r="V483" i="3"/>
  <c r="X483" i="3" s="1"/>
  <c r="T510" i="7" l="1"/>
  <c r="Y510" i="7" s="1"/>
  <c r="Z510" i="7" s="1"/>
  <c r="AA510" i="7"/>
  <c r="AC510" i="7" s="1"/>
  <c r="V510" i="7"/>
  <c r="X510" i="7" s="1"/>
  <c r="AD483" i="3"/>
  <c r="AE483" i="3"/>
  <c r="AG483" i="3" l="1"/>
  <c r="AF483" i="3"/>
  <c r="AH483" i="3"/>
  <c r="AI483" i="3"/>
  <c r="AD510" i="7" l="1"/>
  <c r="AE510" i="7"/>
  <c r="AO483" i="3"/>
  <c r="AJ483" i="3"/>
  <c r="S484" i="3"/>
  <c r="U484" i="3" s="1"/>
  <c r="AN483" i="3"/>
  <c r="AM483" i="3"/>
  <c r="AP483" i="3" s="1"/>
  <c r="R484" i="3"/>
  <c r="T484" i="3" s="1"/>
  <c r="AH510" i="7" l="1"/>
  <c r="R511" i="7" s="1"/>
  <c r="AG510" i="7"/>
  <c r="AI510" i="7" s="1"/>
  <c r="AM510" i="7" s="1"/>
  <c r="AF510" i="7"/>
  <c r="AQ510" i="7"/>
  <c r="V484" i="3"/>
  <c r="X484" i="3" s="1"/>
  <c r="Y484" i="3"/>
  <c r="Z484" i="3" s="1"/>
  <c r="AA484" i="3"/>
  <c r="AC484" i="3" s="1"/>
  <c r="AK483" i="3"/>
  <c r="AL483" i="3" s="1"/>
  <c r="S511" i="7" l="1"/>
  <c r="U511" i="7" s="1"/>
  <c r="T511" i="7"/>
  <c r="Y511" i="7" s="1"/>
  <c r="Z511" i="7" s="1"/>
  <c r="AS510" i="7"/>
  <c r="AP510" i="7"/>
  <c r="AR510" i="7"/>
  <c r="AJ510" i="7"/>
  <c r="AK510" i="7" s="1"/>
  <c r="AL510" i="7" s="1"/>
  <c r="AD484" i="3"/>
  <c r="AE484" i="3"/>
  <c r="AA511" i="7" l="1"/>
  <c r="AC511" i="7" s="1"/>
  <c r="V511" i="7"/>
  <c r="X511" i="7" s="1"/>
  <c r="AG484" i="3"/>
  <c r="AF484" i="3"/>
  <c r="AI484" i="3"/>
  <c r="AH484" i="3"/>
  <c r="AN484" i="3" l="1"/>
  <c r="AM484" i="3"/>
  <c r="AP484" i="3" s="1"/>
  <c r="R485" i="3"/>
  <c r="AJ484" i="3"/>
  <c r="AO484" i="3"/>
  <c r="S485" i="3"/>
  <c r="U485" i="3" s="1"/>
  <c r="AE511" i="7" l="1"/>
  <c r="AD511" i="7"/>
  <c r="AH511" i="7" s="1"/>
  <c r="R512" i="7" s="1"/>
  <c r="AK484" i="3"/>
  <c r="AL484" i="3" s="1"/>
  <c r="T485" i="3"/>
  <c r="AQ511" i="7" l="1"/>
  <c r="AG511" i="7"/>
  <c r="AI511" i="7" s="1"/>
  <c r="AF511" i="7"/>
  <c r="Y485" i="3"/>
  <c r="Z485" i="3" s="1"/>
  <c r="AA485" i="3"/>
  <c r="AC485" i="3" s="1"/>
  <c r="V485" i="3"/>
  <c r="X485" i="3" s="1"/>
  <c r="S512" i="7" l="1"/>
  <c r="AR511" i="7"/>
  <c r="AJ511" i="7"/>
  <c r="AM511" i="7"/>
  <c r="AD485" i="3"/>
  <c r="AE485" i="3"/>
  <c r="U512" i="7" l="1"/>
  <c r="T512" i="7"/>
  <c r="AS511" i="7"/>
  <c r="AP511" i="7"/>
  <c r="AK511" i="7"/>
  <c r="AL511" i="7" s="1"/>
  <c r="AG485" i="3"/>
  <c r="AI485" i="3" s="1"/>
  <c r="AF485" i="3"/>
  <c r="AH485" i="3"/>
  <c r="Y512" i="7" l="1"/>
  <c r="Z512" i="7" s="1"/>
  <c r="AA512" i="7"/>
  <c r="AC512" i="7" s="1"/>
  <c r="V512" i="7"/>
  <c r="X512" i="7" s="1"/>
  <c r="AO485" i="3"/>
  <c r="AJ485" i="3"/>
  <c r="S486" i="3"/>
  <c r="U486" i="3" s="1"/>
  <c r="AN485" i="3"/>
  <c r="AM485" i="3"/>
  <c r="AP485" i="3" s="1"/>
  <c r="R486" i="3"/>
  <c r="AD512" i="7" l="1"/>
  <c r="AE512" i="7"/>
  <c r="T486" i="3"/>
  <c r="Y486" i="3" s="1"/>
  <c r="Z486" i="3" s="1"/>
  <c r="AA486" i="3"/>
  <c r="AC486" i="3" s="1"/>
  <c r="V486" i="3"/>
  <c r="X486" i="3" s="1"/>
  <c r="AK485" i="3"/>
  <c r="AL485" i="3" s="1"/>
  <c r="AH512" i="7" l="1"/>
  <c r="R513" i="7" s="1"/>
  <c r="AG512" i="7"/>
  <c r="AI512" i="7" s="1"/>
  <c r="AF512" i="7"/>
  <c r="AQ512" i="7"/>
  <c r="AD486" i="3"/>
  <c r="AE486" i="3"/>
  <c r="AM512" i="7" l="1"/>
  <c r="S513" i="7"/>
  <c r="U513" i="7" s="1"/>
  <c r="T513" i="7"/>
  <c r="Y513" i="7" s="1"/>
  <c r="Z513" i="7" s="1"/>
  <c r="AS512" i="7"/>
  <c r="AP512" i="7"/>
  <c r="AJ512" i="7"/>
  <c r="AK512" i="7" s="1"/>
  <c r="AL512" i="7" s="1"/>
  <c r="AR512" i="7"/>
  <c r="AG486" i="3"/>
  <c r="AI486" i="3" s="1"/>
  <c r="AF486" i="3"/>
  <c r="AH486" i="3"/>
  <c r="AA513" i="7" l="1"/>
  <c r="AC513" i="7" s="1"/>
  <c r="V513" i="7"/>
  <c r="X513" i="7" s="1"/>
  <c r="AN486" i="3"/>
  <c r="AM486" i="3"/>
  <c r="AP486" i="3" s="1"/>
  <c r="R487" i="3"/>
  <c r="AJ486" i="3"/>
  <c r="AK486" i="3" s="1"/>
  <c r="AL486" i="3" s="1"/>
  <c r="AO486" i="3"/>
  <c r="S487" i="3"/>
  <c r="U487" i="3" s="1"/>
  <c r="T487" i="3" l="1"/>
  <c r="V487" i="3"/>
  <c r="X487" i="3" s="1"/>
  <c r="AE513" i="7" l="1"/>
  <c r="AD513" i="7"/>
  <c r="AH513" i="7" s="1"/>
  <c r="R514" i="7" s="1"/>
  <c r="Y487" i="3"/>
  <c r="Z487" i="3" s="1"/>
  <c r="AA487" i="3"/>
  <c r="AC487" i="3" s="1"/>
  <c r="AQ513" i="7" l="1"/>
  <c r="AG513" i="7"/>
  <c r="AI513" i="7" s="1"/>
  <c r="AF513" i="7"/>
  <c r="AD487" i="3"/>
  <c r="AE487" i="3"/>
  <c r="S514" i="7" l="1"/>
  <c r="AR513" i="7"/>
  <c r="AJ513" i="7"/>
  <c r="AM513" i="7"/>
  <c r="AG487" i="3"/>
  <c r="AF487" i="3"/>
  <c r="AI487" i="3"/>
  <c r="AH487" i="3"/>
  <c r="U514" i="7" l="1"/>
  <c r="T514" i="7"/>
  <c r="AP513" i="7"/>
  <c r="AS513" i="7"/>
  <c r="AK513" i="7"/>
  <c r="AL513" i="7" s="1"/>
  <c r="AN487" i="3"/>
  <c r="AM487" i="3"/>
  <c r="AP487" i="3" s="1"/>
  <c r="R488" i="3"/>
  <c r="AO487" i="3"/>
  <c r="AJ487" i="3"/>
  <c r="AK487" i="3" s="1"/>
  <c r="AL487" i="3" s="1"/>
  <c r="S488" i="3"/>
  <c r="U488" i="3" s="1"/>
  <c r="Y514" i="7" l="1"/>
  <c r="Z514" i="7" s="1"/>
  <c r="AA514" i="7"/>
  <c r="AC514" i="7" s="1"/>
  <c r="V514" i="7"/>
  <c r="X514" i="7" s="1"/>
  <c r="AE514" i="7"/>
  <c r="AD514" i="7"/>
  <c r="AH514" i="7" s="1"/>
  <c r="R515" i="7" s="1"/>
  <c r="T488" i="3"/>
  <c r="AQ514" i="7" l="1"/>
  <c r="AG514" i="7"/>
  <c r="AI514" i="7" s="1"/>
  <c r="AF514" i="7"/>
  <c r="Y488" i="3"/>
  <c r="Z488" i="3" s="1"/>
  <c r="AA488" i="3"/>
  <c r="AC488" i="3" s="1"/>
  <c r="V488" i="3"/>
  <c r="X488" i="3" s="1"/>
  <c r="S515" i="7" l="1"/>
  <c r="AR514" i="7"/>
  <c r="AJ514" i="7"/>
  <c r="AM514" i="7"/>
  <c r="AD488" i="3"/>
  <c r="AE488" i="3"/>
  <c r="U515" i="7" l="1"/>
  <c r="T515" i="7"/>
  <c r="AP514" i="7"/>
  <c r="AS514" i="7"/>
  <c r="AK514" i="7"/>
  <c r="AL514" i="7" s="1"/>
  <c r="AG488" i="3"/>
  <c r="AI488" i="3" s="1"/>
  <c r="AF488" i="3"/>
  <c r="AH488" i="3"/>
  <c r="Y515" i="7" l="1"/>
  <c r="Z515" i="7" s="1"/>
  <c r="AA515" i="7"/>
  <c r="AC515" i="7" s="1"/>
  <c r="V515" i="7"/>
  <c r="X515" i="7" s="1"/>
  <c r="AE515" i="7"/>
  <c r="AD515" i="7"/>
  <c r="AM488" i="3"/>
  <c r="AP488" i="3" s="1"/>
  <c r="AN488" i="3"/>
  <c r="R489" i="3"/>
  <c r="AJ488" i="3"/>
  <c r="AK488" i="3" s="1"/>
  <c r="AL488" i="3" s="1"/>
  <c r="AO488" i="3"/>
  <c r="S489" i="3"/>
  <c r="U489" i="3" s="1"/>
  <c r="AH515" i="7" l="1"/>
  <c r="R516" i="7" s="1"/>
  <c r="AG515" i="7"/>
  <c r="AI515" i="7" s="1"/>
  <c r="AF515" i="7"/>
  <c r="T489" i="3"/>
  <c r="S516" i="7" l="1"/>
  <c r="U516" i="7" s="1"/>
  <c r="T516" i="7"/>
  <c r="Y516" i="7" s="1"/>
  <c r="Z516" i="7" s="1"/>
  <c r="AJ515" i="7"/>
  <c r="AR515" i="7"/>
  <c r="AM515" i="7"/>
  <c r="AQ515" i="7"/>
  <c r="Y489" i="3"/>
  <c r="Z489" i="3" s="1"/>
  <c r="AA489" i="3"/>
  <c r="AC489" i="3" s="1"/>
  <c r="V489" i="3"/>
  <c r="X489" i="3" s="1"/>
  <c r="AA516" i="7" l="1"/>
  <c r="AC516" i="7" s="1"/>
  <c r="V516" i="7"/>
  <c r="X516" i="7" s="1"/>
  <c r="AS515" i="7"/>
  <c r="AP515" i="7"/>
  <c r="AK515" i="7"/>
  <c r="AL515" i="7" s="1"/>
  <c r="AD489" i="3"/>
  <c r="AE489" i="3"/>
  <c r="AD516" i="7" l="1"/>
  <c r="AE516" i="7"/>
  <c r="AG489" i="3"/>
  <c r="AF489" i="3"/>
  <c r="AH489" i="3"/>
  <c r="AI489" i="3"/>
  <c r="AG516" i="7" l="1"/>
  <c r="AF516" i="7"/>
  <c r="AI516" i="7"/>
  <c r="AH516" i="7"/>
  <c r="R517" i="7" s="1"/>
  <c r="AO489" i="3"/>
  <c r="AJ489" i="3"/>
  <c r="AS490" i="3"/>
  <c r="S490" i="3"/>
  <c r="U490" i="3" s="1"/>
  <c r="AN489" i="3"/>
  <c r="AM489" i="3"/>
  <c r="AP489" i="3" s="1"/>
  <c r="AR490" i="3"/>
  <c r="R490" i="3"/>
  <c r="S517" i="7" l="1"/>
  <c r="U517" i="7" s="1"/>
  <c r="AQ516" i="7"/>
  <c r="AM516" i="7"/>
  <c r="AJ516" i="7"/>
  <c r="AK516" i="7" s="1"/>
  <c r="AL516" i="7" s="1"/>
  <c r="AR516" i="7"/>
  <c r="AT490" i="3"/>
  <c r="AU490" i="3"/>
  <c r="AW490" i="3" s="1"/>
  <c r="AX490" i="3"/>
  <c r="AK489" i="3"/>
  <c r="AL489" i="3" s="1"/>
  <c r="T490" i="3"/>
  <c r="T517" i="7" l="1"/>
  <c r="AS516" i="7"/>
  <c r="AP516" i="7"/>
  <c r="AY490" i="3"/>
  <c r="Y490" i="3"/>
  <c r="Z490" i="3" s="1"/>
  <c r="AE490" i="3"/>
  <c r="AA490" i="3"/>
  <c r="AC490" i="3" s="1"/>
  <c r="AD490" i="3" s="1"/>
  <c r="V490" i="3"/>
  <c r="X490" i="3" s="1"/>
  <c r="Y517" i="7" l="1"/>
  <c r="Z517" i="7" s="1"/>
  <c r="AA517" i="7"/>
  <c r="AC517" i="7" s="1"/>
  <c r="V517" i="7"/>
  <c r="X517" i="7" s="1"/>
  <c r="AG490" i="3"/>
  <c r="AI490" i="3" s="1"/>
  <c r="AF490" i="3"/>
  <c r="AH490" i="3"/>
  <c r="AD517" i="7" l="1"/>
  <c r="AE517" i="7"/>
  <c r="R491" i="3"/>
  <c r="AN490" i="3"/>
  <c r="AM490" i="3"/>
  <c r="AP490" i="3" s="1"/>
  <c r="S491" i="3"/>
  <c r="U491" i="3" s="1"/>
  <c r="AO490" i="3"/>
  <c r="AJ490" i="3"/>
  <c r="AK490" i="3" s="1"/>
  <c r="AL490" i="3" s="1"/>
  <c r="AH517" i="7" l="1"/>
  <c r="R518" i="7" s="1"/>
  <c r="AG517" i="7"/>
  <c r="AI517" i="7" s="1"/>
  <c r="AF517" i="7"/>
  <c r="AQ517" i="7"/>
  <c r="T491" i="3"/>
  <c r="AM517" i="7" l="1"/>
  <c r="S518" i="7"/>
  <c r="U518" i="7" s="1"/>
  <c r="T518" i="7"/>
  <c r="Y518" i="7" s="1"/>
  <c r="Z518" i="7" s="1"/>
  <c r="AP517" i="7"/>
  <c r="AS517" i="7"/>
  <c r="AR517" i="7"/>
  <c r="AJ517" i="7"/>
  <c r="AK517" i="7" s="1"/>
  <c r="AL517" i="7" s="1"/>
  <c r="Y491" i="3"/>
  <c r="Z491" i="3" s="1"/>
  <c r="AA491" i="3"/>
  <c r="AC491" i="3" s="1"/>
  <c r="V491" i="3"/>
  <c r="X491" i="3" s="1"/>
  <c r="AA518" i="7" l="1"/>
  <c r="AC518" i="7" s="1"/>
  <c r="V518" i="7"/>
  <c r="X518" i="7" s="1"/>
  <c r="AD491" i="3"/>
  <c r="AE491" i="3"/>
  <c r="AG491" i="3" l="1"/>
  <c r="AI491" i="3" s="1"/>
  <c r="AF491" i="3"/>
  <c r="AH491" i="3"/>
  <c r="AE518" i="7" l="1"/>
  <c r="AD518" i="7"/>
  <c r="AH518" i="7" s="1"/>
  <c r="R519" i="7" s="1"/>
  <c r="AN491" i="3"/>
  <c r="AM491" i="3"/>
  <c r="AP491" i="3" s="1"/>
  <c r="R492" i="3"/>
  <c r="AJ491" i="3"/>
  <c r="AK491" i="3" s="1"/>
  <c r="AL491" i="3" s="1"/>
  <c r="AO491" i="3"/>
  <c r="S492" i="3"/>
  <c r="U492" i="3" s="1"/>
  <c r="AQ518" i="7" l="1"/>
  <c r="AG518" i="7"/>
  <c r="AI518" i="7" s="1"/>
  <c r="AF518" i="7"/>
  <c r="T492" i="3"/>
  <c r="S519" i="7" l="1"/>
  <c r="AJ518" i="7"/>
  <c r="AR518" i="7"/>
  <c r="AM518" i="7"/>
  <c r="Y492" i="3"/>
  <c r="Z492" i="3" s="1"/>
  <c r="AA492" i="3"/>
  <c r="AC492" i="3" s="1"/>
  <c r="V492" i="3"/>
  <c r="X492" i="3" s="1"/>
  <c r="U519" i="7" l="1"/>
  <c r="T519" i="7"/>
  <c r="AS518" i="7"/>
  <c r="AP518" i="7"/>
  <c r="AK518" i="7"/>
  <c r="AL518" i="7" s="1"/>
  <c r="AD492" i="3"/>
  <c r="AE492" i="3"/>
  <c r="Y519" i="7" l="1"/>
  <c r="Z519" i="7" s="1"/>
  <c r="AA519" i="7"/>
  <c r="AC519" i="7" s="1"/>
  <c r="V519" i="7"/>
  <c r="X519" i="7" s="1"/>
  <c r="AG492" i="3"/>
  <c r="AI492" i="3" s="1"/>
  <c r="AF492" i="3"/>
  <c r="AH492" i="3"/>
  <c r="AE519" i="7" l="1"/>
  <c r="AD519" i="7"/>
  <c r="AN492" i="3"/>
  <c r="AM492" i="3"/>
  <c r="AP492" i="3" s="1"/>
  <c r="R493" i="3"/>
  <c r="AO492" i="3"/>
  <c r="AJ492" i="3"/>
  <c r="S493" i="3"/>
  <c r="U493" i="3" s="1"/>
  <c r="AH519" i="7" l="1"/>
  <c r="R520" i="7" s="1"/>
  <c r="AG519" i="7"/>
  <c r="AI519" i="7" s="1"/>
  <c r="AF519" i="7"/>
  <c r="AK492" i="3"/>
  <c r="AL492" i="3" s="1"/>
  <c r="T493" i="3"/>
  <c r="V493" i="3" s="1"/>
  <c r="X493" i="3" s="1"/>
  <c r="S520" i="7" l="1"/>
  <c r="U520" i="7" s="1"/>
  <c r="T520" i="7"/>
  <c r="Y520" i="7" s="1"/>
  <c r="Z520" i="7" s="1"/>
  <c r="AJ519" i="7"/>
  <c r="AR519" i="7"/>
  <c r="AQ519" i="7"/>
  <c r="AM519" i="7"/>
  <c r="Y493" i="3"/>
  <c r="Z493" i="3" s="1"/>
  <c r="AA493" i="3"/>
  <c r="AC493" i="3" s="1"/>
  <c r="AA520" i="7" l="1"/>
  <c r="AC520" i="7" s="1"/>
  <c r="V520" i="7"/>
  <c r="X520" i="7" s="1"/>
  <c r="AK519" i="7"/>
  <c r="AL519" i="7" s="1"/>
  <c r="AP519" i="7"/>
  <c r="AS519" i="7"/>
  <c r="AD493" i="3"/>
  <c r="AE493" i="3"/>
  <c r="AD520" i="7" l="1"/>
  <c r="AE520" i="7"/>
  <c r="AG493" i="3"/>
  <c r="AF493" i="3"/>
  <c r="AI493" i="3"/>
  <c r="AH493" i="3"/>
  <c r="AG520" i="7" l="1"/>
  <c r="AI520" i="7" s="1"/>
  <c r="AF520" i="7"/>
  <c r="AH520" i="7"/>
  <c r="R521" i="7" s="1"/>
  <c r="AM493" i="3"/>
  <c r="AP493" i="3" s="1"/>
  <c r="AN493" i="3"/>
  <c r="R494" i="3"/>
  <c r="AJ493" i="3"/>
  <c r="AK493" i="3" s="1"/>
  <c r="AL493" i="3" s="1"/>
  <c r="AO493" i="3"/>
  <c r="S494" i="3"/>
  <c r="U494" i="3" s="1"/>
  <c r="S521" i="7" l="1"/>
  <c r="U521" i="7" s="1"/>
  <c r="AQ520" i="7"/>
  <c r="AU521" i="7"/>
  <c r="AM520" i="7"/>
  <c r="AJ520" i="7"/>
  <c r="AK520" i="7" s="1"/>
  <c r="AL520" i="7" s="1"/>
  <c r="AR520" i="7"/>
  <c r="AV521" i="7"/>
  <c r="T494" i="3"/>
  <c r="T521" i="7" l="1"/>
  <c r="AP520" i="7"/>
  <c r="AS520" i="7"/>
  <c r="AZ521" i="7"/>
  <c r="AW521" i="7"/>
  <c r="Y494" i="3"/>
  <c r="Z494" i="3" s="1"/>
  <c r="AA494" i="3"/>
  <c r="AC494" i="3" s="1"/>
  <c r="V494" i="3"/>
  <c r="X494" i="3" s="1"/>
  <c r="Y521" i="7" l="1"/>
  <c r="Z521" i="7" s="1"/>
  <c r="AA521" i="7"/>
  <c r="AC521" i="7" s="1"/>
  <c r="AD521" i="7" s="1"/>
  <c r="V521" i="7"/>
  <c r="X521" i="7" s="1"/>
  <c r="BB521" i="7"/>
  <c r="AE521" i="7"/>
  <c r="AD494" i="3"/>
  <c r="AE494" i="3"/>
  <c r="AG521" i="7" l="1"/>
  <c r="AI521" i="7" s="1"/>
  <c r="AF521" i="7"/>
  <c r="AH521" i="7"/>
  <c r="R522" i="7" s="1"/>
  <c r="AG494" i="3"/>
  <c r="AF494" i="3"/>
  <c r="AI494" i="3"/>
  <c r="AH494" i="3"/>
  <c r="S522" i="7" l="1"/>
  <c r="U522" i="7" s="1"/>
  <c r="AQ521" i="7"/>
  <c r="AM521" i="7"/>
  <c r="AJ521" i="7"/>
  <c r="AK521" i="7" s="1"/>
  <c r="AL521" i="7" s="1"/>
  <c r="AR521" i="7"/>
  <c r="AN494" i="3"/>
  <c r="AM494" i="3"/>
  <c r="AP494" i="3" s="1"/>
  <c r="R495" i="3"/>
  <c r="AO494" i="3"/>
  <c r="AJ494" i="3"/>
  <c r="AK494" i="3" s="1"/>
  <c r="AL494" i="3" s="1"/>
  <c r="S495" i="3"/>
  <c r="U495" i="3" s="1"/>
  <c r="T522" i="7" l="1"/>
  <c r="AS521" i="7"/>
  <c r="AP521" i="7"/>
  <c r="T495" i="3"/>
  <c r="Y522" i="7" l="1"/>
  <c r="Z522" i="7" s="1"/>
  <c r="AA522" i="7"/>
  <c r="AC522" i="7" s="1"/>
  <c r="V522" i="7"/>
  <c r="X522" i="7" s="1"/>
  <c r="Y495" i="3"/>
  <c r="Z495" i="3" s="1"/>
  <c r="AA495" i="3"/>
  <c r="AC495" i="3" s="1"/>
  <c r="V495" i="3"/>
  <c r="X495" i="3" s="1"/>
  <c r="AE522" i="7" l="1"/>
  <c r="AD522" i="7"/>
  <c r="AH522" i="7" s="1"/>
  <c r="R523" i="7" s="1"/>
  <c r="AD495" i="3"/>
  <c r="AE495" i="3"/>
  <c r="AQ522" i="7" l="1"/>
  <c r="AG522" i="7"/>
  <c r="AI522" i="7" s="1"/>
  <c r="AF522" i="7"/>
  <c r="AG495" i="3"/>
  <c r="AF495" i="3"/>
  <c r="AI495" i="3"/>
  <c r="AH495" i="3"/>
  <c r="S523" i="7" l="1"/>
  <c r="AJ522" i="7"/>
  <c r="AR522" i="7"/>
  <c r="AM522" i="7"/>
  <c r="AN495" i="3"/>
  <c r="AM495" i="3"/>
  <c r="AP495" i="3" s="1"/>
  <c r="R496" i="3"/>
  <c r="AO495" i="3"/>
  <c r="AJ495" i="3"/>
  <c r="S496" i="3"/>
  <c r="U496" i="3" s="1"/>
  <c r="U523" i="7" l="1"/>
  <c r="T523" i="7"/>
  <c r="AS522" i="7"/>
  <c r="AP522" i="7"/>
  <c r="AK522" i="7"/>
  <c r="AL522" i="7" s="1"/>
  <c r="AK495" i="3"/>
  <c r="AL495" i="3" s="1"/>
  <c r="T496" i="3"/>
  <c r="Y523" i="7" l="1"/>
  <c r="Z523" i="7" s="1"/>
  <c r="AA523" i="7"/>
  <c r="AC523" i="7" s="1"/>
  <c r="V523" i="7"/>
  <c r="X523" i="7" s="1"/>
  <c r="Y496" i="3"/>
  <c r="Z496" i="3" s="1"/>
  <c r="AA496" i="3"/>
  <c r="AC496" i="3" s="1"/>
  <c r="V496" i="3"/>
  <c r="X496" i="3" s="1"/>
  <c r="AE523" i="7" l="1"/>
  <c r="AD523" i="7"/>
  <c r="AH523" i="7" s="1"/>
  <c r="R524" i="7" s="1"/>
  <c r="AD496" i="3"/>
  <c r="AE496" i="3"/>
  <c r="AQ523" i="7" l="1"/>
  <c r="AG523" i="7"/>
  <c r="AI523" i="7" s="1"/>
  <c r="AF523" i="7"/>
  <c r="AG496" i="3"/>
  <c r="AF496" i="3"/>
  <c r="AI496" i="3"/>
  <c r="AH496" i="3"/>
  <c r="S524" i="7" l="1"/>
  <c r="AJ523" i="7"/>
  <c r="AR523" i="7"/>
  <c r="AM523" i="7"/>
  <c r="AN496" i="3"/>
  <c r="AM496" i="3"/>
  <c r="AP496" i="3" s="1"/>
  <c r="R497" i="3"/>
  <c r="AO496" i="3"/>
  <c r="AJ496" i="3"/>
  <c r="AK496" i="3" s="1"/>
  <c r="AL496" i="3" s="1"/>
  <c r="S497" i="3"/>
  <c r="U497" i="3" s="1"/>
  <c r="U524" i="7" l="1"/>
  <c r="T524" i="7"/>
  <c r="AP523" i="7"/>
  <c r="AS523" i="7"/>
  <c r="AK523" i="7"/>
  <c r="AL523" i="7" s="1"/>
  <c r="T497" i="3"/>
  <c r="Y524" i="7" l="1"/>
  <c r="Z524" i="7" s="1"/>
  <c r="AA524" i="7"/>
  <c r="AC524" i="7" s="1"/>
  <c r="V524" i="7"/>
  <c r="X524" i="7" s="1"/>
  <c r="AE524" i="7"/>
  <c r="AD524" i="7"/>
  <c r="AH524" i="7" s="1"/>
  <c r="R525" i="7" s="1"/>
  <c r="Y497" i="3"/>
  <c r="Z497" i="3" s="1"/>
  <c r="AA497" i="3"/>
  <c r="AC497" i="3" s="1"/>
  <c r="V497" i="3"/>
  <c r="X497" i="3" s="1"/>
  <c r="AQ524" i="7" l="1"/>
  <c r="AG524" i="7"/>
  <c r="AI524" i="7" s="1"/>
  <c r="AF524" i="7"/>
  <c r="AD497" i="3"/>
  <c r="AE497" i="3"/>
  <c r="S525" i="7" l="1"/>
  <c r="AM524" i="7"/>
  <c r="AJ524" i="7"/>
  <c r="AK524" i="7" s="1"/>
  <c r="AL524" i="7" s="1"/>
  <c r="AR524" i="7"/>
  <c r="AG497" i="3"/>
  <c r="AF497" i="3"/>
  <c r="AI497" i="3"/>
  <c r="AH497" i="3"/>
  <c r="U525" i="7" l="1"/>
  <c r="T525" i="7"/>
  <c r="AP524" i="7"/>
  <c r="AS524" i="7"/>
  <c r="AN497" i="3"/>
  <c r="AM497" i="3"/>
  <c r="AP497" i="3" s="1"/>
  <c r="R498" i="3"/>
  <c r="AO497" i="3"/>
  <c r="AJ497" i="3"/>
  <c r="S498" i="3"/>
  <c r="U498" i="3" s="1"/>
  <c r="Y525" i="7" l="1"/>
  <c r="Z525" i="7" s="1"/>
  <c r="AA525" i="7"/>
  <c r="AC525" i="7" s="1"/>
  <c r="V525" i="7"/>
  <c r="X525" i="7" s="1"/>
  <c r="AD525" i="7"/>
  <c r="AE525" i="7"/>
  <c r="AK497" i="3"/>
  <c r="AL497" i="3" s="1"/>
  <c r="T498" i="3"/>
  <c r="AG525" i="7" l="1"/>
  <c r="AI525" i="7" s="1"/>
  <c r="AF525" i="7"/>
  <c r="AH525" i="7"/>
  <c r="R526" i="7" s="1"/>
  <c r="Y498" i="3"/>
  <c r="Z498" i="3" s="1"/>
  <c r="AA498" i="3"/>
  <c r="AC498" i="3" s="1"/>
  <c r="V498" i="3"/>
  <c r="X498" i="3" s="1"/>
  <c r="S526" i="7" l="1"/>
  <c r="U526" i="7" s="1"/>
  <c r="AQ525" i="7"/>
  <c r="AM525" i="7"/>
  <c r="AJ525" i="7"/>
  <c r="AR525" i="7"/>
  <c r="AD498" i="3"/>
  <c r="AE498" i="3"/>
  <c r="AK525" i="7" l="1"/>
  <c r="AL525" i="7" s="1"/>
  <c r="T526" i="7"/>
  <c r="AS525" i="7"/>
  <c r="AP525" i="7"/>
  <c r="AG498" i="3"/>
  <c r="AF498" i="3"/>
  <c r="AH498" i="3"/>
  <c r="AI498" i="3"/>
  <c r="Y526" i="7" l="1"/>
  <c r="Z526" i="7" s="1"/>
  <c r="AA526" i="7"/>
  <c r="AC526" i="7" s="1"/>
  <c r="V526" i="7"/>
  <c r="X526" i="7" s="1"/>
  <c r="AO498" i="3"/>
  <c r="AJ498" i="3"/>
  <c r="S499" i="3"/>
  <c r="U499" i="3" s="1"/>
  <c r="AN498" i="3"/>
  <c r="AM498" i="3"/>
  <c r="AP498" i="3" s="1"/>
  <c r="R499" i="3"/>
  <c r="T499" i="3" s="1"/>
  <c r="Y499" i="3" s="1"/>
  <c r="Z499" i="3" s="1"/>
  <c r="AD526" i="7" l="1"/>
  <c r="AE526" i="7"/>
  <c r="AA499" i="3"/>
  <c r="AC499" i="3" s="1"/>
  <c r="V499" i="3"/>
  <c r="X499" i="3" s="1"/>
  <c r="AK498" i="3"/>
  <c r="AL498" i="3" s="1"/>
  <c r="AH526" i="7" l="1"/>
  <c r="R527" i="7" s="1"/>
  <c r="AG526" i="7"/>
  <c r="AI526" i="7" s="1"/>
  <c r="AF526" i="7"/>
  <c r="AQ526" i="7"/>
  <c r="AD499" i="3"/>
  <c r="AE499" i="3"/>
  <c r="AM526" i="7" l="1"/>
  <c r="S527" i="7"/>
  <c r="U527" i="7" s="1"/>
  <c r="T527" i="7"/>
  <c r="Y527" i="7" s="1"/>
  <c r="Z527" i="7" s="1"/>
  <c r="AP526" i="7"/>
  <c r="AS526" i="7"/>
  <c r="AJ526" i="7"/>
  <c r="AK526" i="7" s="1"/>
  <c r="AL526" i="7" s="1"/>
  <c r="AR526" i="7"/>
  <c r="AG499" i="3"/>
  <c r="AF499" i="3"/>
  <c r="AI499" i="3"/>
  <c r="AH499" i="3"/>
  <c r="AA527" i="7" l="1"/>
  <c r="AC527" i="7" s="1"/>
  <c r="V527" i="7"/>
  <c r="X527" i="7" s="1"/>
  <c r="AN499" i="3"/>
  <c r="AM499" i="3"/>
  <c r="AP499" i="3" s="1"/>
  <c r="R500" i="3"/>
  <c r="AO499" i="3"/>
  <c r="AJ499" i="3"/>
  <c r="S500" i="3"/>
  <c r="U500" i="3" s="1"/>
  <c r="AK499" i="3" l="1"/>
  <c r="AL499" i="3" s="1"/>
  <c r="T500" i="3"/>
  <c r="AD527" i="7" l="1"/>
  <c r="AE527" i="7"/>
  <c r="Y500" i="3"/>
  <c r="Z500" i="3" s="1"/>
  <c r="AA500" i="3"/>
  <c r="AC500" i="3" s="1"/>
  <c r="V500" i="3"/>
  <c r="X500" i="3" s="1"/>
  <c r="AG527" i="7" l="1"/>
  <c r="AI527" i="7" s="1"/>
  <c r="AF527" i="7"/>
  <c r="AH527" i="7"/>
  <c r="R528" i="7" s="1"/>
  <c r="AD500" i="3"/>
  <c r="AE500" i="3"/>
  <c r="S528" i="7" l="1"/>
  <c r="U528" i="7" s="1"/>
  <c r="AQ527" i="7"/>
  <c r="AM527" i="7"/>
  <c r="AJ527" i="7"/>
  <c r="AK527" i="7" s="1"/>
  <c r="AL527" i="7" s="1"/>
  <c r="AR527" i="7"/>
  <c r="AG500" i="3"/>
  <c r="AI500" i="3" s="1"/>
  <c r="AF500" i="3"/>
  <c r="AH500" i="3"/>
  <c r="T528" i="7" l="1"/>
  <c r="AS527" i="7"/>
  <c r="AP527" i="7"/>
  <c r="AO500" i="3"/>
  <c r="AJ500" i="3"/>
  <c r="S501" i="3"/>
  <c r="U501" i="3" s="1"/>
  <c r="AN500" i="3"/>
  <c r="AM500" i="3"/>
  <c r="AP500" i="3" s="1"/>
  <c r="R501" i="3"/>
  <c r="Y528" i="7" l="1"/>
  <c r="Z528" i="7" s="1"/>
  <c r="AA528" i="7"/>
  <c r="AC528" i="7" s="1"/>
  <c r="V528" i="7"/>
  <c r="X528" i="7" s="1"/>
  <c r="T501" i="3"/>
  <c r="Y501" i="3" s="1"/>
  <c r="Z501" i="3" s="1"/>
  <c r="AA501" i="3"/>
  <c r="AC501" i="3" s="1"/>
  <c r="V501" i="3"/>
  <c r="X501" i="3" s="1"/>
  <c r="AK500" i="3"/>
  <c r="AL500" i="3" s="1"/>
  <c r="AE528" i="7" l="1"/>
  <c r="AD528" i="7"/>
  <c r="AH528" i="7" s="1"/>
  <c r="R529" i="7" s="1"/>
  <c r="AD501" i="3"/>
  <c r="AE501" i="3"/>
  <c r="AQ528" i="7" l="1"/>
  <c r="AG528" i="7"/>
  <c r="AI528" i="7" s="1"/>
  <c r="AF528" i="7"/>
  <c r="AG501" i="3"/>
  <c r="AI501" i="3" s="1"/>
  <c r="AF501" i="3"/>
  <c r="AH501" i="3"/>
  <c r="S529" i="7" l="1"/>
  <c r="AR528" i="7"/>
  <c r="AJ528" i="7"/>
  <c r="AM528" i="7"/>
  <c r="AM501" i="3"/>
  <c r="AP501" i="3" s="1"/>
  <c r="AN501" i="3"/>
  <c r="R502" i="3"/>
  <c r="AO501" i="3"/>
  <c r="AJ501" i="3"/>
  <c r="AK501" i="3" s="1"/>
  <c r="AL501" i="3" s="1"/>
  <c r="S502" i="3"/>
  <c r="U502" i="3" s="1"/>
  <c r="U529" i="7" l="1"/>
  <c r="T529" i="7"/>
  <c r="AP528" i="7"/>
  <c r="AS528" i="7"/>
  <c r="AK528" i="7"/>
  <c r="AL528" i="7" s="1"/>
  <c r="T502" i="3"/>
  <c r="Y529" i="7" l="1"/>
  <c r="Z529" i="7" s="1"/>
  <c r="AA529" i="7"/>
  <c r="AC529" i="7" s="1"/>
  <c r="V529" i="7"/>
  <c r="X529" i="7" s="1"/>
  <c r="AD529" i="7"/>
  <c r="AE529" i="7"/>
  <c r="Y502" i="3"/>
  <c r="Z502" i="3" s="1"/>
  <c r="AA502" i="3"/>
  <c r="AC502" i="3" s="1"/>
  <c r="V502" i="3"/>
  <c r="X502" i="3" s="1"/>
  <c r="AG529" i="7" l="1"/>
  <c r="AI529" i="7" s="1"/>
  <c r="AF529" i="7"/>
  <c r="AH529" i="7"/>
  <c r="R530" i="7" s="1"/>
  <c r="AD502" i="3"/>
  <c r="AE502" i="3"/>
  <c r="S530" i="7" l="1"/>
  <c r="U530" i="7" s="1"/>
  <c r="AQ529" i="7"/>
  <c r="AM529" i="7"/>
  <c r="AJ529" i="7"/>
  <c r="AR529" i="7"/>
  <c r="AG502" i="3"/>
  <c r="AF502" i="3"/>
  <c r="AI502" i="3"/>
  <c r="AH502" i="3"/>
  <c r="AK529" i="7" l="1"/>
  <c r="AL529" i="7" s="1"/>
  <c r="T530" i="7"/>
  <c r="AS529" i="7"/>
  <c r="AP529" i="7"/>
  <c r="AN502" i="3"/>
  <c r="AM502" i="3"/>
  <c r="AP502" i="3" s="1"/>
  <c r="R503" i="3"/>
  <c r="AO502" i="3"/>
  <c r="AJ502" i="3"/>
  <c r="AK502" i="3" s="1"/>
  <c r="AL502" i="3" s="1"/>
  <c r="S503" i="3"/>
  <c r="U503" i="3" s="1"/>
  <c r="Y530" i="7" l="1"/>
  <c r="Z530" i="7" s="1"/>
  <c r="AA530" i="7"/>
  <c r="AC530" i="7" s="1"/>
  <c r="V530" i="7"/>
  <c r="X530" i="7" s="1"/>
  <c r="T503" i="3"/>
  <c r="AD530" i="7" l="1"/>
  <c r="AE530" i="7"/>
  <c r="Y503" i="3"/>
  <c r="Z503" i="3" s="1"/>
  <c r="AA503" i="3"/>
  <c r="AC503" i="3" s="1"/>
  <c r="V503" i="3"/>
  <c r="X503" i="3" s="1"/>
  <c r="AG530" i="7" l="1"/>
  <c r="AI530" i="7" s="1"/>
  <c r="AF530" i="7"/>
  <c r="AH530" i="7"/>
  <c r="R531" i="7" s="1"/>
  <c r="AD503" i="3"/>
  <c r="AE503" i="3"/>
  <c r="S531" i="7" l="1"/>
  <c r="U531" i="7" s="1"/>
  <c r="AQ530" i="7"/>
  <c r="AU531" i="7"/>
  <c r="AM530" i="7"/>
  <c r="AR530" i="7"/>
  <c r="AJ530" i="7"/>
  <c r="AK530" i="7" s="1"/>
  <c r="AL530" i="7" s="1"/>
  <c r="AV531" i="7"/>
  <c r="AG503" i="3"/>
  <c r="AF503" i="3"/>
  <c r="AI503" i="3"/>
  <c r="AH503" i="3"/>
  <c r="T531" i="7" l="1"/>
  <c r="AX531" i="7"/>
  <c r="AZ531" i="7" s="1"/>
  <c r="AS530" i="7"/>
  <c r="AP530" i="7"/>
  <c r="AW531" i="7"/>
  <c r="AM503" i="3"/>
  <c r="AP503" i="3" s="1"/>
  <c r="AN503" i="3"/>
  <c r="R504" i="3"/>
  <c r="AO503" i="3"/>
  <c r="AJ503" i="3"/>
  <c r="AK503" i="3" s="1"/>
  <c r="AL503" i="3" s="1"/>
  <c r="S504" i="3"/>
  <c r="U504" i="3" s="1"/>
  <c r="BA531" i="7" l="1"/>
  <c r="BB531" i="7" s="1"/>
  <c r="Y531" i="7"/>
  <c r="Z531" i="7" s="1"/>
  <c r="AA531" i="7"/>
  <c r="AC531" i="7" s="1"/>
  <c r="AD531" i="7" s="1"/>
  <c r="V531" i="7"/>
  <c r="X531" i="7" s="1"/>
  <c r="AE531" i="7"/>
  <c r="AH531" i="7" s="1"/>
  <c r="R532" i="7" s="1"/>
  <c r="T504" i="3"/>
  <c r="AQ531" i="7" l="1"/>
  <c r="AG531" i="7"/>
  <c r="AI531" i="7" s="1"/>
  <c r="AF531" i="7"/>
  <c r="Y504" i="3"/>
  <c r="Z504" i="3" s="1"/>
  <c r="AA504" i="3"/>
  <c r="AC504" i="3" s="1"/>
  <c r="V504" i="3"/>
  <c r="X504" i="3" s="1"/>
  <c r="S532" i="7" l="1"/>
  <c r="AR531" i="7"/>
  <c r="AJ531" i="7"/>
  <c r="AM531" i="7"/>
  <c r="AD504" i="3"/>
  <c r="AE504" i="3"/>
  <c r="U532" i="7" l="1"/>
  <c r="T532" i="7"/>
  <c r="AS531" i="7"/>
  <c r="AP531" i="7"/>
  <c r="AK531" i="7"/>
  <c r="AL531" i="7" s="1"/>
  <c r="AG504" i="3"/>
  <c r="AF504" i="3"/>
  <c r="AI504" i="3"/>
  <c r="AH504" i="3"/>
  <c r="Y532" i="7" l="1"/>
  <c r="Z532" i="7" s="1"/>
  <c r="AA532" i="7"/>
  <c r="AC532" i="7" s="1"/>
  <c r="AE532" i="7" s="1"/>
  <c r="V532" i="7"/>
  <c r="X532" i="7" s="1"/>
  <c r="AD532" i="7"/>
  <c r="AH532" i="7" s="1"/>
  <c r="R533" i="7" s="1"/>
  <c r="AN504" i="3"/>
  <c r="AM504" i="3"/>
  <c r="AP504" i="3" s="1"/>
  <c r="R505" i="3"/>
  <c r="AO504" i="3"/>
  <c r="AJ504" i="3"/>
  <c r="S505" i="3"/>
  <c r="U505" i="3" s="1"/>
  <c r="AQ532" i="7" l="1"/>
  <c r="AG532" i="7"/>
  <c r="AI532" i="7" s="1"/>
  <c r="AF532" i="7"/>
  <c r="AK504" i="3"/>
  <c r="AL504" i="3" s="1"/>
  <c r="T505" i="3"/>
  <c r="S533" i="7" l="1"/>
  <c r="AJ532" i="7"/>
  <c r="AR532" i="7"/>
  <c r="AM532" i="7"/>
  <c r="Y505" i="3"/>
  <c r="Z505" i="3" s="1"/>
  <c r="AA505" i="3"/>
  <c r="AC505" i="3" s="1"/>
  <c r="V505" i="3"/>
  <c r="X505" i="3" s="1"/>
  <c r="U533" i="7" l="1"/>
  <c r="T533" i="7"/>
  <c r="AS532" i="7"/>
  <c r="AP532" i="7"/>
  <c r="AK532" i="7"/>
  <c r="AL532" i="7" s="1"/>
  <c r="AD505" i="3"/>
  <c r="AE505" i="3"/>
  <c r="Y533" i="7" l="1"/>
  <c r="Z533" i="7" s="1"/>
  <c r="AA533" i="7"/>
  <c r="AC533" i="7" s="1"/>
  <c r="V533" i="7"/>
  <c r="X533" i="7" s="1"/>
  <c r="AE533" i="7"/>
  <c r="AD533" i="7"/>
  <c r="AH533" i="7" s="1"/>
  <c r="R534" i="7" s="1"/>
  <c r="AG505" i="3"/>
  <c r="AF505" i="3"/>
  <c r="AI505" i="3"/>
  <c r="AH505" i="3"/>
  <c r="AQ533" i="7" l="1"/>
  <c r="AG533" i="7"/>
  <c r="AI533" i="7" s="1"/>
  <c r="AF533" i="7"/>
  <c r="AM505" i="3"/>
  <c r="AP505" i="3" s="1"/>
  <c r="AN505" i="3"/>
  <c r="R506" i="3"/>
  <c r="AO505" i="3"/>
  <c r="AJ505" i="3"/>
  <c r="S506" i="3"/>
  <c r="U506" i="3" s="1"/>
  <c r="S534" i="7" l="1"/>
  <c r="AR533" i="7"/>
  <c r="AJ533" i="7"/>
  <c r="AM533" i="7"/>
  <c r="AK505" i="3"/>
  <c r="AL505" i="3" s="1"/>
  <c r="T506" i="3"/>
  <c r="U534" i="7" l="1"/>
  <c r="T534" i="7"/>
  <c r="AS533" i="7"/>
  <c r="AP533" i="7"/>
  <c r="AK533" i="7"/>
  <c r="AL533" i="7" s="1"/>
  <c r="Y506" i="3"/>
  <c r="Z506" i="3" s="1"/>
  <c r="AA506" i="3"/>
  <c r="AC506" i="3" s="1"/>
  <c r="V506" i="3"/>
  <c r="X506" i="3" s="1"/>
  <c r="Y534" i="7" l="1"/>
  <c r="Z534" i="7" s="1"/>
  <c r="AA534" i="7"/>
  <c r="AC534" i="7" s="1"/>
  <c r="V534" i="7"/>
  <c r="X534" i="7" s="1"/>
  <c r="AE534" i="7"/>
  <c r="AD534" i="7"/>
  <c r="AH534" i="7" s="1"/>
  <c r="R535" i="7" s="1"/>
  <c r="AD506" i="3"/>
  <c r="AE506" i="3"/>
  <c r="AQ534" i="7" l="1"/>
  <c r="AG534" i="7"/>
  <c r="AI534" i="7" s="1"/>
  <c r="AF534" i="7"/>
  <c r="AG506" i="3"/>
  <c r="AI506" i="3" s="1"/>
  <c r="AF506" i="3"/>
  <c r="AH506" i="3"/>
  <c r="S535" i="7" l="1"/>
  <c r="AR534" i="7"/>
  <c r="AJ534" i="7"/>
  <c r="AM534" i="7"/>
  <c r="AN506" i="3"/>
  <c r="AM506" i="3"/>
  <c r="AP506" i="3" s="1"/>
  <c r="R507" i="3"/>
  <c r="AO506" i="3"/>
  <c r="AJ506" i="3"/>
  <c r="AK506" i="3" s="1"/>
  <c r="AL506" i="3" s="1"/>
  <c r="S507" i="3"/>
  <c r="U507" i="3" s="1"/>
  <c r="U535" i="7" l="1"/>
  <c r="T535" i="7"/>
  <c r="AP534" i="7"/>
  <c r="AS534" i="7"/>
  <c r="AK534" i="7"/>
  <c r="AL534" i="7" s="1"/>
  <c r="T507" i="3"/>
  <c r="Y535" i="7" l="1"/>
  <c r="Z535" i="7" s="1"/>
  <c r="AA535" i="7"/>
  <c r="AC535" i="7" s="1"/>
  <c r="V535" i="7"/>
  <c r="X535" i="7" s="1"/>
  <c r="AE535" i="7"/>
  <c r="AD535" i="7"/>
  <c r="AH535" i="7" s="1"/>
  <c r="R536" i="7" s="1"/>
  <c r="Y507" i="3"/>
  <c r="Z507" i="3" s="1"/>
  <c r="AA507" i="3"/>
  <c r="AC507" i="3" s="1"/>
  <c r="V507" i="3"/>
  <c r="X507" i="3" s="1"/>
  <c r="AQ535" i="7" l="1"/>
  <c r="AG535" i="7"/>
  <c r="AI535" i="7" s="1"/>
  <c r="AF535" i="7"/>
  <c r="AD507" i="3"/>
  <c r="AE507" i="3"/>
  <c r="S536" i="7" l="1"/>
  <c r="AM535" i="7"/>
  <c r="AJ535" i="7"/>
  <c r="AK535" i="7" s="1"/>
  <c r="AL535" i="7" s="1"/>
  <c r="AR535" i="7"/>
  <c r="AG507" i="3"/>
  <c r="AF507" i="3"/>
  <c r="AI507" i="3"/>
  <c r="AH507" i="3"/>
  <c r="U536" i="7" l="1"/>
  <c r="T536" i="7"/>
  <c r="AP535" i="7"/>
  <c r="AS535" i="7"/>
  <c r="AM507" i="3"/>
  <c r="AP507" i="3" s="1"/>
  <c r="AN507" i="3"/>
  <c r="R508" i="3"/>
  <c r="AO507" i="3"/>
  <c r="AJ507" i="3"/>
  <c r="AK507" i="3" s="1"/>
  <c r="AL507" i="3" s="1"/>
  <c r="S508" i="3"/>
  <c r="U508" i="3" s="1"/>
  <c r="Y536" i="7" l="1"/>
  <c r="Z536" i="7" s="1"/>
  <c r="AA536" i="7"/>
  <c r="AC536" i="7" s="1"/>
  <c r="V536" i="7"/>
  <c r="X536" i="7" s="1"/>
  <c r="AE536" i="7"/>
  <c r="AD536" i="7"/>
  <c r="AH536" i="7" s="1"/>
  <c r="R537" i="7" s="1"/>
  <c r="T508" i="3"/>
  <c r="AQ536" i="7" l="1"/>
  <c r="AG536" i="7"/>
  <c r="AI536" i="7" s="1"/>
  <c r="AF536" i="7"/>
  <c r="Y508" i="3"/>
  <c r="Z508" i="3" s="1"/>
  <c r="AA508" i="3"/>
  <c r="AC508" i="3" s="1"/>
  <c r="V508" i="3"/>
  <c r="X508" i="3" s="1"/>
  <c r="S537" i="7" l="1"/>
  <c r="AJ536" i="7"/>
  <c r="AR536" i="7"/>
  <c r="AM536" i="7"/>
  <c r="AD508" i="3"/>
  <c r="AE508" i="3"/>
  <c r="U537" i="7" l="1"/>
  <c r="T537" i="7"/>
  <c r="AP536" i="7"/>
  <c r="AS536" i="7"/>
  <c r="AK536" i="7"/>
  <c r="AL536" i="7" s="1"/>
  <c r="AG508" i="3"/>
  <c r="AF508" i="3"/>
  <c r="AI508" i="3"/>
  <c r="AH508" i="3"/>
  <c r="Y537" i="7" l="1"/>
  <c r="Z537" i="7" s="1"/>
  <c r="AA537" i="7"/>
  <c r="AC537" i="7" s="1"/>
  <c r="V537" i="7"/>
  <c r="X537" i="7" s="1"/>
  <c r="AE537" i="7"/>
  <c r="AD537" i="7"/>
  <c r="AH537" i="7" s="1"/>
  <c r="R538" i="7" s="1"/>
  <c r="AN508" i="3"/>
  <c r="AM508" i="3"/>
  <c r="AP508" i="3" s="1"/>
  <c r="R509" i="3"/>
  <c r="AO508" i="3"/>
  <c r="AJ508" i="3"/>
  <c r="AK508" i="3" s="1"/>
  <c r="AL508" i="3" s="1"/>
  <c r="S509" i="3"/>
  <c r="U509" i="3" s="1"/>
  <c r="AQ537" i="7" l="1"/>
  <c r="AG537" i="7"/>
  <c r="AI537" i="7" s="1"/>
  <c r="AF537" i="7"/>
  <c r="T509" i="3"/>
  <c r="S538" i="7" l="1"/>
  <c r="AM537" i="7"/>
  <c r="AR537" i="7"/>
  <c r="AJ537" i="7"/>
  <c r="AK537" i="7" s="1"/>
  <c r="AL537" i="7" s="1"/>
  <c r="Y509" i="3"/>
  <c r="Z509" i="3" s="1"/>
  <c r="AA509" i="3"/>
  <c r="AC509" i="3" s="1"/>
  <c r="V509" i="3"/>
  <c r="X509" i="3" s="1"/>
  <c r="U538" i="7" l="1"/>
  <c r="T538" i="7"/>
  <c r="AS537" i="7"/>
  <c r="AP537" i="7"/>
  <c r="AD509" i="3"/>
  <c r="AE509" i="3"/>
  <c r="Y538" i="7" l="1"/>
  <c r="Z538" i="7" s="1"/>
  <c r="AA538" i="7"/>
  <c r="AC538" i="7" s="1"/>
  <c r="AE538" i="7" s="1"/>
  <c r="V538" i="7"/>
  <c r="X538" i="7" s="1"/>
  <c r="AD538" i="7"/>
  <c r="AH538" i="7" s="1"/>
  <c r="R539" i="7" s="1"/>
  <c r="AG509" i="3"/>
  <c r="AF509" i="3"/>
  <c r="AI509" i="3"/>
  <c r="AH509" i="3"/>
  <c r="AQ538" i="7" l="1"/>
  <c r="AG538" i="7"/>
  <c r="AI538" i="7" s="1"/>
  <c r="AF538" i="7"/>
  <c r="AM509" i="3"/>
  <c r="AP509" i="3" s="1"/>
  <c r="AN509" i="3"/>
  <c r="R510" i="3"/>
  <c r="AO509" i="3"/>
  <c r="AJ509" i="3"/>
  <c r="S510" i="3"/>
  <c r="U510" i="3" s="1"/>
  <c r="S539" i="7" l="1"/>
  <c r="AJ538" i="7"/>
  <c r="AR538" i="7"/>
  <c r="AM538" i="7"/>
  <c r="AK509" i="3"/>
  <c r="AL509" i="3" s="1"/>
  <c r="T510" i="3"/>
  <c r="U539" i="7" l="1"/>
  <c r="T539" i="7"/>
  <c r="AP538" i="7"/>
  <c r="AS538" i="7"/>
  <c r="AK538" i="7"/>
  <c r="AL538" i="7" s="1"/>
  <c r="Y510" i="3"/>
  <c r="Z510" i="3" s="1"/>
  <c r="AA510" i="3"/>
  <c r="AC510" i="3" s="1"/>
  <c r="V510" i="3"/>
  <c r="X510" i="3" s="1"/>
  <c r="Y539" i="7" l="1"/>
  <c r="Z539" i="7" s="1"/>
  <c r="AA539" i="7"/>
  <c r="AC539" i="7" s="1"/>
  <c r="V539" i="7"/>
  <c r="X539" i="7" s="1"/>
  <c r="AE539" i="7"/>
  <c r="AD539" i="7"/>
  <c r="AH539" i="7" s="1"/>
  <c r="R540" i="7" s="1"/>
  <c r="AD510" i="3"/>
  <c r="AE510" i="3"/>
  <c r="AQ539" i="7" l="1"/>
  <c r="AG539" i="7"/>
  <c r="AI539" i="7" s="1"/>
  <c r="AF539" i="7"/>
  <c r="AG510" i="3"/>
  <c r="AI510" i="3" s="1"/>
  <c r="AF510" i="3"/>
  <c r="AH510" i="3"/>
  <c r="S540" i="7" l="1"/>
  <c r="AR539" i="7"/>
  <c r="AJ539" i="7"/>
  <c r="AM539" i="7"/>
  <c r="AN510" i="3"/>
  <c r="AM510" i="3"/>
  <c r="AP510" i="3" s="1"/>
  <c r="R511" i="3"/>
  <c r="AO510" i="3"/>
  <c r="AJ510" i="3"/>
  <c r="AK510" i="3" s="1"/>
  <c r="AL510" i="3" s="1"/>
  <c r="S511" i="3"/>
  <c r="U511" i="3" s="1"/>
  <c r="U540" i="7" l="1"/>
  <c r="T540" i="7"/>
  <c r="AS539" i="7"/>
  <c r="AP539" i="7"/>
  <c r="AK539" i="7"/>
  <c r="AL539" i="7" s="1"/>
  <c r="T511" i="3"/>
  <c r="Y540" i="7" l="1"/>
  <c r="Z540" i="7" s="1"/>
  <c r="AA540" i="7"/>
  <c r="AC540" i="7" s="1"/>
  <c r="AE540" i="7" s="1"/>
  <c r="V540" i="7"/>
  <c r="X540" i="7" s="1"/>
  <c r="AD540" i="7"/>
  <c r="Y511" i="3"/>
  <c r="Z511" i="3" s="1"/>
  <c r="AA511" i="3"/>
  <c r="AC511" i="3" s="1"/>
  <c r="V511" i="3"/>
  <c r="X511" i="3" s="1"/>
  <c r="AH540" i="7" l="1"/>
  <c r="R541" i="7" s="1"/>
  <c r="AG540" i="7"/>
  <c r="AI540" i="7" s="1"/>
  <c r="AF540" i="7"/>
  <c r="AD511" i="3"/>
  <c r="AE511" i="3"/>
  <c r="S541" i="7" l="1"/>
  <c r="U541" i="7" s="1"/>
  <c r="AQ540" i="7"/>
  <c r="T541" i="7"/>
  <c r="Y541" i="7" s="1"/>
  <c r="Z541" i="7" s="1"/>
  <c r="AR540" i="7"/>
  <c r="AJ540" i="7"/>
  <c r="AM540" i="7"/>
  <c r="AG511" i="3"/>
  <c r="AF511" i="3"/>
  <c r="AI511" i="3"/>
  <c r="AH511" i="3"/>
  <c r="AA541" i="7" l="1"/>
  <c r="AC541" i="7" s="1"/>
  <c r="V541" i="7"/>
  <c r="X541" i="7" s="1"/>
  <c r="AS540" i="7"/>
  <c r="AP540" i="7"/>
  <c r="AK540" i="7"/>
  <c r="AL540" i="7" s="1"/>
  <c r="AM511" i="3"/>
  <c r="AP511" i="3" s="1"/>
  <c r="AN511" i="3"/>
  <c r="R512" i="3"/>
  <c r="AO511" i="3"/>
  <c r="AJ511" i="3"/>
  <c r="AK511" i="3" s="1"/>
  <c r="AL511" i="3" s="1"/>
  <c r="S512" i="3"/>
  <c r="U512" i="3" s="1"/>
  <c r="AE541" i="7" l="1"/>
  <c r="AD541" i="7"/>
  <c r="AH541" i="7" s="1"/>
  <c r="R542" i="7" s="1"/>
  <c r="T512" i="3"/>
  <c r="AU542" i="7" l="1"/>
  <c r="AQ541" i="7"/>
  <c r="AG541" i="7"/>
  <c r="AI541" i="7" s="1"/>
  <c r="AF541" i="7"/>
  <c r="Y512" i="3"/>
  <c r="Z512" i="3" s="1"/>
  <c r="AA512" i="3"/>
  <c r="AC512" i="3" s="1"/>
  <c r="V512" i="3"/>
  <c r="X512" i="3" s="1"/>
  <c r="S542" i="7" l="1"/>
  <c r="AJ541" i="7"/>
  <c r="AR541" i="7"/>
  <c r="AV542" i="7"/>
  <c r="AW542" i="7" s="1"/>
  <c r="AM541" i="7"/>
  <c r="AZ542" i="7"/>
  <c r="AD512" i="3"/>
  <c r="AE512" i="3"/>
  <c r="U542" i="7" l="1"/>
  <c r="T542" i="7"/>
  <c r="BB542" i="7"/>
  <c r="AE542" i="7"/>
  <c r="AG542" i="7" s="1"/>
  <c r="AI542" i="7" s="1"/>
  <c r="AS541" i="7"/>
  <c r="AP541" i="7"/>
  <c r="AK541" i="7"/>
  <c r="AL541" i="7" s="1"/>
  <c r="AF542" i="7"/>
  <c r="AG512" i="3"/>
  <c r="AF512" i="3"/>
  <c r="AI512" i="3"/>
  <c r="AH512" i="3"/>
  <c r="Y542" i="7" l="1"/>
  <c r="Z542" i="7" s="1"/>
  <c r="AA542" i="7"/>
  <c r="AC542" i="7" s="1"/>
  <c r="AD542" i="7" s="1"/>
  <c r="S543" i="7"/>
  <c r="U543" i="7" s="1"/>
  <c r="V542" i="7"/>
  <c r="X542" i="7" s="1"/>
  <c r="AJ542" i="7"/>
  <c r="AR542" i="7"/>
  <c r="AH542" i="7"/>
  <c r="R543" i="7" s="1"/>
  <c r="T543" i="7" s="1"/>
  <c r="Y543" i="7" s="1"/>
  <c r="Z543" i="7" s="1"/>
  <c r="AN512" i="3"/>
  <c r="AM512" i="3"/>
  <c r="AP512" i="3" s="1"/>
  <c r="R513" i="3"/>
  <c r="AO512" i="3"/>
  <c r="AJ512" i="3"/>
  <c r="AK512" i="3" s="1"/>
  <c r="AL512" i="3" s="1"/>
  <c r="S513" i="3"/>
  <c r="U513" i="3" s="1"/>
  <c r="AA543" i="7" l="1"/>
  <c r="AC543" i="7" s="1"/>
  <c r="V543" i="7"/>
  <c r="X543" i="7" s="1"/>
  <c r="AQ542" i="7"/>
  <c r="AM542" i="7"/>
  <c r="AK542" i="7"/>
  <c r="AL542" i="7" s="1"/>
  <c r="T513" i="3"/>
  <c r="AP542" i="7" l="1"/>
  <c r="AS542" i="7"/>
  <c r="Y513" i="3"/>
  <c r="Z513" i="3" s="1"/>
  <c r="AA513" i="3"/>
  <c r="AC513" i="3" s="1"/>
  <c r="V513" i="3"/>
  <c r="X513" i="3" s="1"/>
  <c r="AD543" i="7" l="1"/>
  <c r="AE543" i="7"/>
  <c r="AD513" i="3"/>
  <c r="AE513" i="3"/>
  <c r="AH543" i="7" l="1"/>
  <c r="R544" i="7" s="1"/>
  <c r="AG543" i="7"/>
  <c r="AI543" i="7" s="1"/>
  <c r="AF543" i="7"/>
  <c r="AQ543" i="7"/>
  <c r="AM543" i="7"/>
  <c r="AG513" i="3"/>
  <c r="AF513" i="3"/>
  <c r="AI513" i="3"/>
  <c r="AH513" i="3"/>
  <c r="S544" i="7" l="1"/>
  <c r="AS543" i="7"/>
  <c r="AP543" i="7"/>
  <c r="AR543" i="7"/>
  <c r="AJ543" i="7"/>
  <c r="AK543" i="7" s="1"/>
  <c r="AL543" i="7" s="1"/>
  <c r="AM513" i="3"/>
  <c r="AP513" i="3" s="1"/>
  <c r="AN513" i="3"/>
  <c r="R514" i="3"/>
  <c r="AO513" i="3"/>
  <c r="AJ513" i="3"/>
  <c r="S514" i="3"/>
  <c r="U514" i="3" s="1"/>
  <c r="U544" i="7" l="1"/>
  <c r="T544" i="7"/>
  <c r="AK513" i="3"/>
  <c r="AL513" i="3" s="1"/>
  <c r="T514" i="3"/>
  <c r="Y544" i="7" l="1"/>
  <c r="Z544" i="7" s="1"/>
  <c r="AA544" i="7"/>
  <c r="AC544" i="7" s="1"/>
  <c r="V544" i="7"/>
  <c r="X544" i="7" s="1"/>
  <c r="Y514" i="3"/>
  <c r="Z514" i="3" s="1"/>
  <c r="AA514" i="3"/>
  <c r="AC514" i="3" s="1"/>
  <c r="V514" i="3"/>
  <c r="X514" i="3" s="1"/>
  <c r="AE544" i="7" l="1"/>
  <c r="AD544" i="7"/>
  <c r="AH544" i="7" s="1"/>
  <c r="R545" i="7" s="1"/>
  <c r="AD514" i="3"/>
  <c r="AE514" i="3"/>
  <c r="AQ544" i="7" l="1"/>
  <c r="AG544" i="7"/>
  <c r="AI544" i="7" s="1"/>
  <c r="AF544" i="7"/>
  <c r="AG514" i="3"/>
  <c r="AI514" i="3" s="1"/>
  <c r="AF514" i="3"/>
  <c r="AH514" i="3"/>
  <c r="S545" i="7" l="1"/>
  <c r="AJ544" i="7"/>
  <c r="AR544" i="7"/>
  <c r="AM544" i="7"/>
  <c r="AN514" i="3"/>
  <c r="AM514" i="3"/>
  <c r="AP514" i="3" s="1"/>
  <c r="R515" i="3"/>
  <c r="AO514" i="3"/>
  <c r="AJ514" i="3"/>
  <c r="AK514" i="3" s="1"/>
  <c r="AL514" i="3" s="1"/>
  <c r="S515" i="3"/>
  <c r="U515" i="3" s="1"/>
  <c r="U545" i="7" l="1"/>
  <c r="T545" i="7"/>
  <c r="AS544" i="7"/>
  <c r="AP544" i="7"/>
  <c r="AK544" i="7"/>
  <c r="AL544" i="7" s="1"/>
  <c r="T515" i="3"/>
  <c r="Y545" i="7" l="1"/>
  <c r="Z545" i="7" s="1"/>
  <c r="AA545" i="7"/>
  <c r="AC545" i="7" s="1"/>
  <c r="V545" i="7"/>
  <c r="X545" i="7" s="1"/>
  <c r="AE545" i="7"/>
  <c r="AD545" i="7"/>
  <c r="AH545" i="7" s="1"/>
  <c r="R546" i="7" s="1"/>
  <c r="Y515" i="3"/>
  <c r="Z515" i="3" s="1"/>
  <c r="AA515" i="3"/>
  <c r="AC515" i="3" s="1"/>
  <c r="V515" i="3"/>
  <c r="X515" i="3" s="1"/>
  <c r="AQ545" i="7" l="1"/>
  <c r="AG545" i="7"/>
  <c r="AI545" i="7" s="1"/>
  <c r="AF545" i="7"/>
  <c r="AD515" i="3"/>
  <c r="AE515" i="3"/>
  <c r="S546" i="7" l="1"/>
  <c r="AJ545" i="7"/>
  <c r="AR545" i="7"/>
  <c r="AM545" i="7"/>
  <c r="AG515" i="3"/>
  <c r="AF515" i="3"/>
  <c r="AI515" i="3"/>
  <c r="AH515" i="3"/>
  <c r="U546" i="7" l="1"/>
  <c r="T546" i="7"/>
  <c r="AS545" i="7"/>
  <c r="AP545" i="7"/>
  <c r="AK545" i="7"/>
  <c r="AL545" i="7" s="1"/>
  <c r="AM515" i="3"/>
  <c r="AP515" i="3" s="1"/>
  <c r="AN515" i="3"/>
  <c r="R516" i="3"/>
  <c r="AO515" i="3"/>
  <c r="AJ515" i="3"/>
  <c r="AK515" i="3" s="1"/>
  <c r="AL515" i="3" s="1"/>
  <c r="S516" i="3"/>
  <c r="U516" i="3" s="1"/>
  <c r="Y546" i="7" l="1"/>
  <c r="Z546" i="7" s="1"/>
  <c r="AA546" i="7"/>
  <c r="AC546" i="7" s="1"/>
  <c r="AE546" i="7" s="1"/>
  <c r="V546" i="7"/>
  <c r="X546" i="7" s="1"/>
  <c r="AD546" i="7"/>
  <c r="T516" i="3"/>
  <c r="AH546" i="7" l="1"/>
  <c r="R547" i="7" s="1"/>
  <c r="AQ546" i="7"/>
  <c r="AG546" i="7"/>
  <c r="AI546" i="7" s="1"/>
  <c r="AF546" i="7"/>
  <c r="Y516" i="3"/>
  <c r="Z516" i="3" s="1"/>
  <c r="AA516" i="3"/>
  <c r="AC516" i="3" s="1"/>
  <c r="V516" i="3"/>
  <c r="X516" i="3" s="1"/>
  <c r="S547" i="7" l="1"/>
  <c r="U547" i="7" s="1"/>
  <c r="T547" i="7"/>
  <c r="Y547" i="7" s="1"/>
  <c r="Z547" i="7" s="1"/>
  <c r="AJ546" i="7"/>
  <c r="AR546" i="7"/>
  <c r="AM546" i="7"/>
  <c r="AD516" i="3"/>
  <c r="AE516" i="3"/>
  <c r="AA547" i="7" l="1"/>
  <c r="AC547" i="7" s="1"/>
  <c r="V547" i="7"/>
  <c r="X547" i="7" s="1"/>
  <c r="AS546" i="7"/>
  <c r="AP546" i="7"/>
  <c r="AK546" i="7"/>
  <c r="AL546" i="7" s="1"/>
  <c r="AG516" i="3"/>
  <c r="AF516" i="3"/>
  <c r="AI516" i="3"/>
  <c r="AH516" i="3"/>
  <c r="AE547" i="7" l="1"/>
  <c r="AD547" i="7"/>
  <c r="AH547" i="7" s="1"/>
  <c r="R548" i="7" s="1"/>
  <c r="AN516" i="3"/>
  <c r="AM516" i="3"/>
  <c r="AP516" i="3" s="1"/>
  <c r="R517" i="3"/>
  <c r="AO516" i="3"/>
  <c r="AJ516" i="3"/>
  <c r="AK516" i="3" s="1"/>
  <c r="AL516" i="3" s="1"/>
  <c r="S517" i="3"/>
  <c r="U517" i="3" s="1"/>
  <c r="AQ547" i="7" l="1"/>
  <c r="AG547" i="7"/>
  <c r="AI547" i="7" s="1"/>
  <c r="AF547" i="7"/>
  <c r="T517" i="3"/>
  <c r="S548" i="7" l="1"/>
  <c r="AM547" i="7"/>
  <c r="AR547" i="7"/>
  <c r="AJ547" i="7"/>
  <c r="AK547" i="7" s="1"/>
  <c r="AL547" i="7" s="1"/>
  <c r="Y517" i="3"/>
  <c r="Z517" i="3" s="1"/>
  <c r="AA517" i="3"/>
  <c r="AC517" i="3" s="1"/>
  <c r="V517" i="3"/>
  <c r="X517" i="3" s="1"/>
  <c r="U548" i="7" l="1"/>
  <c r="T548" i="7"/>
  <c r="AS547" i="7"/>
  <c r="AP547" i="7"/>
  <c r="AD517" i="3"/>
  <c r="AE517" i="3"/>
  <c r="Y548" i="7" l="1"/>
  <c r="Z548" i="7" s="1"/>
  <c r="AA548" i="7"/>
  <c r="AC548" i="7" s="1"/>
  <c r="V548" i="7"/>
  <c r="X548" i="7" s="1"/>
  <c r="AD548" i="7"/>
  <c r="AE548" i="7"/>
  <c r="AG517" i="3"/>
  <c r="AF517" i="3"/>
  <c r="AI517" i="3"/>
  <c r="AH517" i="3"/>
  <c r="AG548" i="7" l="1"/>
  <c r="AI548" i="7" s="1"/>
  <c r="AF548" i="7"/>
  <c r="AH548" i="7"/>
  <c r="R549" i="7" s="1"/>
  <c r="AM517" i="3"/>
  <c r="AP517" i="3" s="1"/>
  <c r="AN517" i="3"/>
  <c r="R518" i="3"/>
  <c r="AO517" i="3"/>
  <c r="AJ517" i="3"/>
  <c r="S518" i="3"/>
  <c r="U518" i="3" s="1"/>
  <c r="S549" i="7" l="1"/>
  <c r="U549" i="7" s="1"/>
  <c r="AQ548" i="7"/>
  <c r="AM548" i="7"/>
  <c r="AJ548" i="7"/>
  <c r="AK548" i="7" s="1"/>
  <c r="AL548" i="7" s="1"/>
  <c r="AR548" i="7"/>
  <c r="AK517" i="3"/>
  <c r="AL517" i="3" s="1"/>
  <c r="T518" i="3"/>
  <c r="T549" i="7" l="1"/>
  <c r="AS548" i="7"/>
  <c r="AP548" i="7"/>
  <c r="Y518" i="3"/>
  <c r="Z518" i="3" s="1"/>
  <c r="AA518" i="3"/>
  <c r="AC518" i="3" s="1"/>
  <c r="V518" i="3"/>
  <c r="X518" i="3" s="1"/>
  <c r="Y549" i="7" l="1"/>
  <c r="Z549" i="7" s="1"/>
  <c r="AA549" i="7"/>
  <c r="AC549" i="7" s="1"/>
  <c r="V549" i="7"/>
  <c r="X549" i="7" s="1"/>
  <c r="AD518" i="3"/>
  <c r="AE518" i="3"/>
  <c r="AD549" i="7" l="1"/>
  <c r="AE549" i="7"/>
  <c r="AG518" i="3"/>
  <c r="AI518" i="3" s="1"/>
  <c r="AF518" i="3"/>
  <c r="AH518" i="3"/>
  <c r="AG549" i="7" l="1"/>
  <c r="AI549" i="7" s="1"/>
  <c r="AF549" i="7"/>
  <c r="AH549" i="7"/>
  <c r="R550" i="7" s="1"/>
  <c r="AN518" i="3"/>
  <c r="AM518" i="3"/>
  <c r="AP518" i="3" s="1"/>
  <c r="R519" i="3"/>
  <c r="AO518" i="3"/>
  <c r="AJ518" i="3"/>
  <c r="S519" i="3"/>
  <c r="U519" i="3" s="1"/>
  <c r="S550" i="7" l="1"/>
  <c r="U550" i="7" s="1"/>
  <c r="AM549" i="7"/>
  <c r="AQ549" i="7"/>
  <c r="AJ549" i="7"/>
  <c r="AK549" i="7" s="1"/>
  <c r="AL549" i="7" s="1"/>
  <c r="AR549" i="7"/>
  <c r="AK518" i="3"/>
  <c r="AL518" i="3" s="1"/>
  <c r="T519" i="3"/>
  <c r="T550" i="7" l="1"/>
  <c r="AP549" i="7"/>
  <c r="AS549" i="7"/>
  <c r="Y519" i="3"/>
  <c r="Z519" i="3" s="1"/>
  <c r="AA519" i="3"/>
  <c r="AC519" i="3" s="1"/>
  <c r="V519" i="3"/>
  <c r="X519" i="3" s="1"/>
  <c r="Y550" i="7" l="1"/>
  <c r="Z550" i="7" s="1"/>
  <c r="AA550" i="7"/>
  <c r="AC550" i="7" s="1"/>
  <c r="V550" i="7"/>
  <c r="X550" i="7" s="1"/>
  <c r="AD519" i="3"/>
  <c r="AE519" i="3"/>
  <c r="AE550" i="7" l="1"/>
  <c r="AD550" i="7"/>
  <c r="AH550" i="7" s="1"/>
  <c r="R551" i="7" s="1"/>
  <c r="AG519" i="3"/>
  <c r="AF519" i="3"/>
  <c r="AI519" i="3"/>
  <c r="AH519" i="3"/>
  <c r="AQ550" i="7" l="1"/>
  <c r="AG550" i="7"/>
  <c r="AI550" i="7" s="1"/>
  <c r="AF550" i="7"/>
  <c r="AM519" i="3"/>
  <c r="AP519" i="3" s="1"/>
  <c r="AN519" i="3"/>
  <c r="R520" i="3"/>
  <c r="AO519" i="3"/>
  <c r="AJ519" i="3"/>
  <c r="AK519" i="3" s="1"/>
  <c r="AL519" i="3" s="1"/>
  <c r="S520" i="3"/>
  <c r="U520" i="3" s="1"/>
  <c r="S551" i="7" l="1"/>
  <c r="AM550" i="7"/>
  <c r="AJ550" i="7"/>
  <c r="AK550" i="7" s="1"/>
  <c r="AL550" i="7" s="1"/>
  <c r="AR550" i="7"/>
  <c r="T520" i="3"/>
  <c r="V520" i="3"/>
  <c r="X520" i="3" s="1"/>
  <c r="U551" i="7" l="1"/>
  <c r="T551" i="7"/>
  <c r="AS550" i="7"/>
  <c r="AP550" i="7"/>
  <c r="Y520" i="3"/>
  <c r="Z520" i="3" s="1"/>
  <c r="AA520" i="3"/>
  <c r="AC520" i="3" s="1"/>
  <c r="Y551" i="7" l="1"/>
  <c r="Z551" i="7" s="1"/>
  <c r="AA551" i="7"/>
  <c r="AC551" i="7" s="1"/>
  <c r="AD551" i="7" s="1"/>
  <c r="V551" i="7"/>
  <c r="X551" i="7" s="1"/>
  <c r="AD520" i="3"/>
  <c r="AE520" i="3"/>
  <c r="AE551" i="7" l="1"/>
  <c r="AG551" i="7"/>
  <c r="AI551" i="7" s="1"/>
  <c r="AF551" i="7"/>
  <c r="AH551" i="7"/>
  <c r="R552" i="7" s="1"/>
  <c r="AG520" i="3"/>
  <c r="AF520" i="3"/>
  <c r="AI520" i="3"/>
  <c r="AH520" i="3"/>
  <c r="S552" i="7" l="1"/>
  <c r="U552" i="7" s="1"/>
  <c r="AQ551" i="7"/>
  <c r="AM551" i="7"/>
  <c r="AR551" i="7"/>
  <c r="AJ551" i="7"/>
  <c r="AN520" i="3"/>
  <c r="AM520" i="3"/>
  <c r="AP520" i="3" s="1"/>
  <c r="AR521" i="3"/>
  <c r="R521" i="3"/>
  <c r="AO520" i="3"/>
  <c r="AJ520" i="3"/>
  <c r="AS521" i="3"/>
  <c r="S521" i="3"/>
  <c r="U521" i="3" s="1"/>
  <c r="AK551" i="7" l="1"/>
  <c r="AL551" i="7" s="1"/>
  <c r="T552" i="7"/>
  <c r="AP551" i="7"/>
  <c r="AS551" i="7"/>
  <c r="AK520" i="3"/>
  <c r="AL520" i="3" s="1"/>
  <c r="T521" i="3"/>
  <c r="AW521" i="3"/>
  <c r="AT521" i="3"/>
  <c r="Y552" i="7" l="1"/>
  <c r="Z552" i="7" s="1"/>
  <c r="AA552" i="7"/>
  <c r="AC552" i="7" s="1"/>
  <c r="V552" i="7"/>
  <c r="X552" i="7" s="1"/>
  <c r="AY521" i="3"/>
  <c r="AE521" i="3"/>
  <c r="Y521" i="3"/>
  <c r="Z521" i="3" s="1"/>
  <c r="AA521" i="3"/>
  <c r="AC521" i="3" s="1"/>
  <c r="AD521" i="3" s="1"/>
  <c r="V521" i="3"/>
  <c r="X521" i="3" s="1"/>
  <c r="AE552" i="7" l="1"/>
  <c r="AD552" i="7"/>
  <c r="AH552" i="7" s="1"/>
  <c r="R553" i="7" s="1"/>
  <c r="AG521" i="3"/>
  <c r="AI521" i="3" s="1"/>
  <c r="AF521" i="3"/>
  <c r="AH521" i="3"/>
  <c r="AQ552" i="7" l="1"/>
  <c r="AG552" i="7"/>
  <c r="AI552" i="7" s="1"/>
  <c r="AF552" i="7"/>
  <c r="AN521" i="3"/>
  <c r="AM521" i="3"/>
  <c r="AP521" i="3" s="1"/>
  <c r="R522" i="3"/>
  <c r="AJ521" i="3"/>
  <c r="AK521" i="3" s="1"/>
  <c r="AL521" i="3" s="1"/>
  <c r="AO521" i="3"/>
  <c r="S522" i="3"/>
  <c r="U522" i="3" s="1"/>
  <c r="S553" i="7" l="1"/>
  <c r="AM552" i="7"/>
  <c r="AR552" i="7"/>
  <c r="AJ552" i="7"/>
  <c r="AK552" i="7" s="1"/>
  <c r="AL552" i="7" s="1"/>
  <c r="T522" i="3"/>
  <c r="U553" i="7" l="1"/>
  <c r="T553" i="7"/>
  <c r="AP552" i="7"/>
  <c r="AS552" i="7"/>
  <c r="Y522" i="3"/>
  <c r="Z522" i="3" s="1"/>
  <c r="AA522" i="3"/>
  <c r="AC522" i="3" s="1"/>
  <c r="V522" i="3"/>
  <c r="X522" i="3" s="1"/>
  <c r="Y553" i="7" l="1"/>
  <c r="Z553" i="7" s="1"/>
  <c r="AA553" i="7"/>
  <c r="AC553" i="7" s="1"/>
  <c r="V553" i="7"/>
  <c r="X553" i="7" s="1"/>
  <c r="AE553" i="7"/>
  <c r="AD553" i="7"/>
  <c r="AH553" i="7" s="1"/>
  <c r="R554" i="7" s="1"/>
  <c r="AD522" i="3"/>
  <c r="AE522" i="3"/>
  <c r="AQ553" i="7" l="1"/>
  <c r="AG553" i="7"/>
  <c r="AI553" i="7" s="1"/>
  <c r="AF553" i="7"/>
  <c r="AG522" i="3"/>
  <c r="AF522" i="3"/>
  <c r="AI522" i="3"/>
  <c r="AH522" i="3"/>
  <c r="S554" i="7" l="1"/>
  <c r="AR553" i="7"/>
  <c r="AJ553" i="7"/>
  <c r="AM553" i="7"/>
  <c r="AN522" i="3"/>
  <c r="AM522" i="3"/>
  <c r="AP522" i="3" s="1"/>
  <c r="R523" i="3"/>
  <c r="AJ522" i="3"/>
  <c r="AO522" i="3"/>
  <c r="S523" i="3"/>
  <c r="U523" i="3" s="1"/>
  <c r="U554" i="7" l="1"/>
  <c r="T554" i="7"/>
  <c r="AP553" i="7"/>
  <c r="AS553" i="7"/>
  <c r="AK553" i="7"/>
  <c r="AL553" i="7" s="1"/>
  <c r="AK522" i="3"/>
  <c r="AL522" i="3" s="1"/>
  <c r="T523" i="3"/>
  <c r="Y554" i="7" l="1"/>
  <c r="Z554" i="7" s="1"/>
  <c r="AA554" i="7"/>
  <c r="AC554" i="7" s="1"/>
  <c r="V554" i="7"/>
  <c r="X554" i="7" s="1"/>
  <c r="AD554" i="7"/>
  <c r="AE554" i="7"/>
  <c r="Y523" i="3"/>
  <c r="Z523" i="3" s="1"/>
  <c r="AA523" i="3"/>
  <c r="AC523" i="3" s="1"/>
  <c r="V523" i="3"/>
  <c r="X523" i="3" s="1"/>
  <c r="AH554" i="7" l="1"/>
  <c r="R555" i="7" s="1"/>
  <c r="AG554" i="7"/>
  <c r="AI554" i="7" s="1"/>
  <c r="AF554" i="7"/>
  <c r="AQ554" i="7"/>
  <c r="AD523" i="3"/>
  <c r="AE523" i="3"/>
  <c r="S555" i="7" l="1"/>
  <c r="U555" i="7" s="1"/>
  <c r="T555" i="7"/>
  <c r="Y555" i="7" s="1"/>
  <c r="Z555" i="7" s="1"/>
  <c r="AM554" i="7"/>
  <c r="AJ554" i="7"/>
  <c r="AK554" i="7" s="1"/>
  <c r="AL554" i="7" s="1"/>
  <c r="AR554" i="7"/>
  <c r="AG523" i="3"/>
  <c r="AI523" i="3" s="1"/>
  <c r="AF523" i="3"/>
  <c r="AH523" i="3"/>
  <c r="AA555" i="7" l="1"/>
  <c r="AC555" i="7" s="1"/>
  <c r="V555" i="7"/>
  <c r="X555" i="7" s="1"/>
  <c r="AP554" i="7"/>
  <c r="AS554" i="7"/>
  <c r="AN523" i="3"/>
  <c r="AM523" i="3"/>
  <c r="AP523" i="3" s="1"/>
  <c r="R524" i="3"/>
  <c r="AO523" i="3"/>
  <c r="AJ523" i="3"/>
  <c r="AK523" i="3" s="1"/>
  <c r="AL523" i="3" s="1"/>
  <c r="S524" i="3"/>
  <c r="U524" i="3" s="1"/>
  <c r="T524" i="3" l="1"/>
  <c r="AE555" i="7" l="1"/>
  <c r="AD555" i="7"/>
  <c r="AH555" i="7" s="1"/>
  <c r="R556" i="7" s="1"/>
  <c r="Y524" i="3"/>
  <c r="Z524" i="3" s="1"/>
  <c r="AA524" i="3"/>
  <c r="AC524" i="3" s="1"/>
  <c r="V524" i="3"/>
  <c r="X524" i="3" s="1"/>
  <c r="AQ555" i="7" l="1"/>
  <c r="AU556" i="7"/>
  <c r="AG555" i="7"/>
  <c r="AI555" i="7" s="1"/>
  <c r="AF555" i="7"/>
  <c r="AD524" i="3"/>
  <c r="AE524" i="3"/>
  <c r="S556" i="7" l="1"/>
  <c r="AR555" i="7"/>
  <c r="AJ555" i="7"/>
  <c r="AV556" i="7"/>
  <c r="AM555" i="7"/>
  <c r="AW556" i="7"/>
  <c r="AG524" i="3"/>
  <c r="AF524" i="3"/>
  <c r="AI524" i="3"/>
  <c r="AH524" i="3"/>
  <c r="U556" i="7" l="1"/>
  <c r="T556" i="7"/>
  <c r="AK555" i="7"/>
  <c r="AL555" i="7" s="1"/>
  <c r="AE556" i="7"/>
  <c r="AG556" i="7" s="1"/>
  <c r="AI556" i="7" s="1"/>
  <c r="AP555" i="7"/>
  <c r="AS555" i="7"/>
  <c r="AX556" i="7"/>
  <c r="AZ556" i="7" s="1"/>
  <c r="AN524" i="3"/>
  <c r="AM524" i="3"/>
  <c r="AP524" i="3" s="1"/>
  <c r="R525" i="3"/>
  <c r="AJ524" i="3"/>
  <c r="AO524" i="3"/>
  <c r="S525" i="3"/>
  <c r="U525" i="3" s="1"/>
  <c r="AH556" i="7" l="1"/>
  <c r="R557" i="7" s="1"/>
  <c r="S557" i="7"/>
  <c r="U557" i="7" s="1"/>
  <c r="Y556" i="7"/>
  <c r="Z556" i="7" s="1"/>
  <c r="AA556" i="7"/>
  <c r="AC556" i="7" s="1"/>
  <c r="AD556" i="7" s="1"/>
  <c r="V556" i="7"/>
  <c r="X556" i="7" s="1"/>
  <c r="BA556" i="7"/>
  <c r="BB556" i="7" s="1"/>
  <c r="AM556" i="7"/>
  <c r="AQ556" i="7"/>
  <c r="AJ556" i="7"/>
  <c r="AR556" i="7"/>
  <c r="AF556" i="7"/>
  <c r="AK524" i="3"/>
  <c r="AL524" i="3" s="1"/>
  <c r="T525" i="3"/>
  <c r="T557" i="7" l="1"/>
  <c r="AK556" i="7"/>
  <c r="AL556" i="7" s="1"/>
  <c r="AS556" i="7"/>
  <c r="AP556" i="7"/>
  <c r="Y525" i="3"/>
  <c r="Z525" i="3" s="1"/>
  <c r="AA525" i="3"/>
  <c r="AC525" i="3" s="1"/>
  <c r="V525" i="3"/>
  <c r="X525" i="3" s="1"/>
  <c r="Y557" i="7" l="1"/>
  <c r="Z557" i="7" s="1"/>
  <c r="AA557" i="7"/>
  <c r="AC557" i="7" s="1"/>
  <c r="V557" i="7"/>
  <c r="X557" i="7" s="1"/>
  <c r="AD525" i="3"/>
  <c r="AE525" i="3"/>
  <c r="AE557" i="7" l="1"/>
  <c r="AD557" i="7"/>
  <c r="AH557" i="7" s="1"/>
  <c r="R558" i="7" s="1"/>
  <c r="AG525" i="3"/>
  <c r="AF525" i="3"/>
  <c r="AH525" i="3"/>
  <c r="AI525" i="3"/>
  <c r="AQ557" i="7" l="1"/>
  <c r="AG557" i="7"/>
  <c r="AI557" i="7" s="1"/>
  <c r="AF557" i="7"/>
  <c r="AO525" i="3"/>
  <c r="AJ525" i="3"/>
  <c r="S526" i="3"/>
  <c r="U526" i="3" s="1"/>
  <c r="AN525" i="3"/>
  <c r="AM525" i="3"/>
  <c r="AP525" i="3" s="1"/>
  <c r="R526" i="3"/>
  <c r="S558" i="7" l="1"/>
  <c r="AR557" i="7"/>
  <c r="AJ557" i="7"/>
  <c r="AM557" i="7"/>
  <c r="T526" i="3"/>
  <c r="Y526" i="3" s="1"/>
  <c r="Z526" i="3" s="1"/>
  <c r="AA526" i="3"/>
  <c r="AC526" i="3" s="1"/>
  <c r="V526" i="3"/>
  <c r="X526" i="3" s="1"/>
  <c r="AK525" i="3"/>
  <c r="AL525" i="3" s="1"/>
  <c r="U558" i="7" l="1"/>
  <c r="T558" i="7"/>
  <c r="AS557" i="7"/>
  <c r="AP557" i="7"/>
  <c r="AK557" i="7"/>
  <c r="AL557" i="7" s="1"/>
  <c r="AD526" i="3"/>
  <c r="AE526" i="3"/>
  <c r="Y558" i="7" l="1"/>
  <c r="Z558" i="7" s="1"/>
  <c r="AA558" i="7"/>
  <c r="AC558" i="7" s="1"/>
  <c r="V558" i="7"/>
  <c r="X558" i="7" s="1"/>
  <c r="AD558" i="7"/>
  <c r="AE558" i="7"/>
  <c r="AG526" i="3"/>
  <c r="AF526" i="3"/>
  <c r="AI526" i="3"/>
  <c r="AH526" i="3"/>
  <c r="AH558" i="7" l="1"/>
  <c r="R559" i="7" s="1"/>
  <c r="AG558" i="7"/>
  <c r="AI558" i="7" s="1"/>
  <c r="AF558" i="7"/>
  <c r="AQ558" i="7"/>
  <c r="AM558" i="7"/>
  <c r="AN526" i="3"/>
  <c r="AM526" i="3"/>
  <c r="AP526" i="3" s="1"/>
  <c r="R527" i="3"/>
  <c r="AJ526" i="3"/>
  <c r="AO526" i="3"/>
  <c r="S527" i="3"/>
  <c r="U527" i="3" s="1"/>
  <c r="S559" i="7" l="1"/>
  <c r="U559" i="7" s="1"/>
  <c r="T559" i="7"/>
  <c r="Y559" i="7" s="1"/>
  <c r="Z559" i="7" s="1"/>
  <c r="AS558" i="7"/>
  <c r="AP558" i="7"/>
  <c r="AJ558" i="7"/>
  <c r="AK558" i="7" s="1"/>
  <c r="AL558" i="7" s="1"/>
  <c r="AR558" i="7"/>
  <c r="AK526" i="3"/>
  <c r="AL526" i="3" s="1"/>
  <c r="T527" i="3"/>
  <c r="V527" i="3" s="1"/>
  <c r="X527" i="3" s="1"/>
  <c r="AA559" i="7" l="1"/>
  <c r="AC559" i="7" s="1"/>
  <c r="V559" i="7"/>
  <c r="X559" i="7" s="1"/>
  <c r="Y527" i="3"/>
  <c r="Z527" i="3" s="1"/>
  <c r="AA527" i="3"/>
  <c r="AC527" i="3" s="1"/>
  <c r="AD527" i="3" l="1"/>
  <c r="AE527" i="3"/>
  <c r="AE559" i="7" l="1"/>
  <c r="AD559" i="7"/>
  <c r="AH559" i="7" s="1"/>
  <c r="R560" i="7" s="1"/>
  <c r="AG527" i="3"/>
  <c r="AF527" i="3"/>
  <c r="AI527" i="3"/>
  <c r="AH527" i="3"/>
  <c r="AQ559" i="7" l="1"/>
  <c r="AG559" i="7"/>
  <c r="AI559" i="7" s="1"/>
  <c r="AF559" i="7"/>
  <c r="AN527" i="3"/>
  <c r="AM527" i="3"/>
  <c r="AP527" i="3" s="1"/>
  <c r="R528" i="3"/>
  <c r="AO527" i="3"/>
  <c r="AJ527" i="3"/>
  <c r="S528" i="3"/>
  <c r="U528" i="3" s="1"/>
  <c r="S560" i="7" l="1"/>
  <c r="AJ559" i="7"/>
  <c r="AR559" i="7"/>
  <c r="AM559" i="7"/>
  <c r="AK527" i="3"/>
  <c r="AL527" i="3" s="1"/>
  <c r="T528" i="3"/>
  <c r="U560" i="7" l="1"/>
  <c r="T560" i="7"/>
  <c r="AS559" i="7"/>
  <c r="AP559" i="7"/>
  <c r="AK559" i="7"/>
  <c r="AL559" i="7" s="1"/>
  <c r="Y528" i="3"/>
  <c r="Z528" i="3" s="1"/>
  <c r="AA528" i="3"/>
  <c r="AC528" i="3" s="1"/>
  <c r="V528" i="3"/>
  <c r="X528" i="3" s="1"/>
  <c r="Y560" i="7" l="1"/>
  <c r="Z560" i="7" s="1"/>
  <c r="AA560" i="7"/>
  <c r="AC560" i="7" s="1"/>
  <c r="V560" i="7"/>
  <c r="X560" i="7" s="1"/>
  <c r="AD560" i="7"/>
  <c r="AE560" i="7"/>
  <c r="AD528" i="3"/>
  <c r="AE528" i="3"/>
  <c r="AG560" i="7" l="1"/>
  <c r="AI560" i="7" s="1"/>
  <c r="AF560" i="7"/>
  <c r="AH560" i="7"/>
  <c r="R561" i="7" s="1"/>
  <c r="AG528" i="3"/>
  <c r="AI528" i="3" s="1"/>
  <c r="AF528" i="3"/>
  <c r="AH528" i="3"/>
  <c r="S561" i="7" l="1"/>
  <c r="U561" i="7" s="1"/>
  <c r="AQ560" i="7"/>
  <c r="AM560" i="7"/>
  <c r="AJ560" i="7"/>
  <c r="AK560" i="7" s="1"/>
  <c r="AL560" i="7" s="1"/>
  <c r="AR560" i="7"/>
  <c r="AN528" i="3"/>
  <c r="AM528" i="3"/>
  <c r="AP528" i="3" s="1"/>
  <c r="R529" i="3"/>
  <c r="AJ528" i="3"/>
  <c r="AO528" i="3"/>
  <c r="S529" i="3"/>
  <c r="U529" i="3" s="1"/>
  <c r="T561" i="7" l="1"/>
  <c r="AS560" i="7"/>
  <c r="AP560" i="7"/>
  <c r="AK528" i="3"/>
  <c r="AL528" i="3" s="1"/>
  <c r="T529" i="3"/>
  <c r="Y561" i="7" l="1"/>
  <c r="Z561" i="7" s="1"/>
  <c r="AA561" i="7"/>
  <c r="AC561" i="7" s="1"/>
  <c r="V561" i="7"/>
  <c r="X561" i="7" s="1"/>
  <c r="Y529" i="3"/>
  <c r="Z529" i="3" s="1"/>
  <c r="AA529" i="3"/>
  <c r="AC529" i="3" s="1"/>
  <c r="V529" i="3"/>
  <c r="X529" i="3" s="1"/>
  <c r="AD561" i="7" l="1"/>
  <c r="AE561" i="7"/>
  <c r="AD529" i="3"/>
  <c r="AE529" i="3"/>
  <c r="AH561" i="7" l="1"/>
  <c r="R562" i="7" s="1"/>
  <c r="AG561" i="7"/>
  <c r="AI561" i="7" s="1"/>
  <c r="AF561" i="7"/>
  <c r="AQ561" i="7"/>
  <c r="AM561" i="7"/>
  <c r="AG529" i="3"/>
  <c r="AF529" i="3"/>
  <c r="AH529" i="3"/>
  <c r="AI529" i="3"/>
  <c r="S562" i="7" l="1"/>
  <c r="U562" i="7" s="1"/>
  <c r="T562" i="7"/>
  <c r="Y562" i="7" s="1"/>
  <c r="Z562" i="7" s="1"/>
  <c r="AP561" i="7"/>
  <c r="AS561" i="7"/>
  <c r="AJ561" i="7"/>
  <c r="AK561" i="7" s="1"/>
  <c r="AL561" i="7" s="1"/>
  <c r="AR561" i="7"/>
  <c r="AJ529" i="3"/>
  <c r="AO529" i="3"/>
  <c r="S530" i="3"/>
  <c r="U530" i="3" s="1"/>
  <c r="AN529" i="3"/>
  <c r="AM529" i="3"/>
  <c r="AP529" i="3" s="1"/>
  <c r="R530" i="3"/>
  <c r="T530" i="3" s="1"/>
  <c r="Y530" i="3" s="1"/>
  <c r="Z530" i="3" s="1"/>
  <c r="AA562" i="7" l="1"/>
  <c r="AC562" i="7" s="1"/>
  <c r="V562" i="7"/>
  <c r="X562" i="7" s="1"/>
  <c r="AA530" i="3"/>
  <c r="AC530" i="3" s="1"/>
  <c r="V530" i="3"/>
  <c r="X530" i="3" s="1"/>
  <c r="AK529" i="3"/>
  <c r="AL529" i="3" s="1"/>
  <c r="AD530" i="3" l="1"/>
  <c r="AE530" i="3"/>
  <c r="AD562" i="7" l="1"/>
  <c r="AE562" i="7"/>
  <c r="AG530" i="3"/>
  <c r="AF530" i="3"/>
  <c r="AI530" i="3"/>
  <c r="AH530" i="3"/>
  <c r="AG562" i="7" l="1"/>
  <c r="AI562" i="7" s="1"/>
  <c r="AF562" i="7"/>
  <c r="AH562" i="7"/>
  <c r="R563" i="7" s="1"/>
  <c r="AN530" i="3"/>
  <c r="AM530" i="3"/>
  <c r="AP530" i="3" s="1"/>
  <c r="AR531" i="3"/>
  <c r="R531" i="3"/>
  <c r="AJ530" i="3"/>
  <c r="AK530" i="3" s="1"/>
  <c r="AL530" i="3" s="1"/>
  <c r="AO530" i="3"/>
  <c r="AS531" i="3"/>
  <c r="AU531" i="3" s="1"/>
  <c r="AX531" i="3" s="1"/>
  <c r="S531" i="3"/>
  <c r="U531" i="3" s="1"/>
  <c r="S563" i="7" l="1"/>
  <c r="U563" i="7" s="1"/>
  <c r="AM562" i="7"/>
  <c r="AQ562" i="7"/>
  <c r="AJ562" i="7"/>
  <c r="AK562" i="7" s="1"/>
  <c r="AL562" i="7" s="1"/>
  <c r="AR562" i="7"/>
  <c r="AT531" i="3"/>
  <c r="AW531" i="3"/>
  <c r="T531" i="3"/>
  <c r="T563" i="7" l="1"/>
  <c r="AP562" i="7"/>
  <c r="AS562" i="7"/>
  <c r="AE531" i="3"/>
  <c r="AH531" i="3" s="1"/>
  <c r="Y531" i="3"/>
  <c r="Z531" i="3" s="1"/>
  <c r="AA531" i="3"/>
  <c r="AC531" i="3" s="1"/>
  <c r="AD531" i="3" s="1"/>
  <c r="V531" i="3"/>
  <c r="X531" i="3" s="1"/>
  <c r="AY531" i="3"/>
  <c r="Y563" i="7" l="1"/>
  <c r="Z563" i="7" s="1"/>
  <c r="AA563" i="7"/>
  <c r="AC563" i="7" s="1"/>
  <c r="V563" i="7"/>
  <c r="X563" i="7" s="1"/>
  <c r="AN531" i="3"/>
  <c r="R532" i="3"/>
  <c r="AG531" i="3"/>
  <c r="AI531" i="3" s="1"/>
  <c r="AF531" i="3"/>
  <c r="AE563" i="7" l="1"/>
  <c r="AD563" i="7"/>
  <c r="AH563" i="7" s="1"/>
  <c r="R564" i="7" s="1"/>
  <c r="AJ531" i="3"/>
  <c r="AO531" i="3"/>
  <c r="S532" i="3"/>
  <c r="U532" i="3" s="1"/>
  <c r="AM531" i="3"/>
  <c r="AP531" i="3" s="1"/>
  <c r="AQ563" i="7" l="1"/>
  <c r="AU564" i="7"/>
  <c r="AG563" i="7"/>
  <c r="AI563" i="7" s="1"/>
  <c r="AF563" i="7"/>
  <c r="T532" i="3"/>
  <c r="Y532" i="3" s="1"/>
  <c r="Z532" i="3" s="1"/>
  <c r="AA532" i="3"/>
  <c r="AC532" i="3" s="1"/>
  <c r="V532" i="3"/>
  <c r="X532" i="3" s="1"/>
  <c r="AK531" i="3"/>
  <c r="AL531" i="3" s="1"/>
  <c r="S564" i="7" l="1"/>
  <c r="AR563" i="7"/>
  <c r="AV564" i="7"/>
  <c r="AJ563" i="7"/>
  <c r="AZ564" i="7"/>
  <c r="AW564" i="7"/>
  <c r="AM563" i="7"/>
  <c r="AD532" i="3"/>
  <c r="AE532" i="3"/>
  <c r="U564" i="7" l="1"/>
  <c r="T564" i="7"/>
  <c r="AK563" i="7"/>
  <c r="AL563" i="7" s="1"/>
  <c r="AE564" i="7"/>
  <c r="AG564" i="7" s="1"/>
  <c r="AI564" i="7" s="1"/>
  <c r="BB564" i="7"/>
  <c r="AP563" i="7"/>
  <c r="AS563" i="7"/>
  <c r="AG532" i="3"/>
  <c r="AF532" i="3"/>
  <c r="AI532" i="3"/>
  <c r="AH532" i="3"/>
  <c r="AF564" i="7" l="1"/>
  <c r="AH564" i="7"/>
  <c r="R565" i="7" s="1"/>
  <c r="S565" i="7"/>
  <c r="U565" i="7" s="1"/>
  <c r="Y564" i="7"/>
  <c r="Z564" i="7" s="1"/>
  <c r="AA564" i="7"/>
  <c r="AC564" i="7" s="1"/>
  <c r="AD564" i="7" s="1"/>
  <c r="T565" i="7"/>
  <c r="Y565" i="7" s="1"/>
  <c r="Z565" i="7" s="1"/>
  <c r="V564" i="7"/>
  <c r="X564" i="7" s="1"/>
  <c r="AM564" i="7"/>
  <c r="AR564" i="7"/>
  <c r="AJ564" i="7"/>
  <c r="AN532" i="3"/>
  <c r="AM532" i="3"/>
  <c r="AP532" i="3" s="1"/>
  <c r="R533" i="3"/>
  <c r="AO532" i="3"/>
  <c r="AJ532" i="3"/>
  <c r="AK532" i="3" s="1"/>
  <c r="AL532" i="3" s="1"/>
  <c r="S533" i="3"/>
  <c r="U533" i="3" s="1"/>
  <c r="AQ564" i="7" l="1"/>
  <c r="AK564" i="7"/>
  <c r="AL564" i="7" s="1"/>
  <c r="AA565" i="7"/>
  <c r="AC565" i="7" s="1"/>
  <c r="V565" i="7"/>
  <c r="X565" i="7" s="1"/>
  <c r="AS564" i="7"/>
  <c r="AP564" i="7"/>
  <c r="T533" i="3"/>
  <c r="Y533" i="3" l="1"/>
  <c r="Z533" i="3" s="1"/>
  <c r="AA533" i="3"/>
  <c r="AC533" i="3" s="1"/>
  <c r="V533" i="3"/>
  <c r="X533" i="3" s="1"/>
  <c r="AD565" i="7" l="1"/>
  <c r="AE565" i="7"/>
  <c r="AD533" i="3"/>
  <c r="AE533" i="3"/>
  <c r="AG565" i="7" l="1"/>
  <c r="AI565" i="7" s="1"/>
  <c r="AF565" i="7"/>
  <c r="AH565" i="7"/>
  <c r="R566" i="7" s="1"/>
  <c r="AG533" i="3"/>
  <c r="AF533" i="3"/>
  <c r="AI533" i="3"/>
  <c r="AH533" i="3"/>
  <c r="S566" i="7" l="1"/>
  <c r="U566" i="7" s="1"/>
  <c r="AQ565" i="7"/>
  <c r="AM565" i="7"/>
  <c r="AR565" i="7"/>
  <c r="AJ565" i="7"/>
  <c r="AK565" i="7" s="1"/>
  <c r="AL565" i="7" s="1"/>
  <c r="AM533" i="3"/>
  <c r="AP533" i="3" s="1"/>
  <c r="AN533" i="3"/>
  <c r="R534" i="3"/>
  <c r="AJ533" i="3"/>
  <c r="AK533" i="3" s="1"/>
  <c r="AL533" i="3" s="1"/>
  <c r="AO533" i="3"/>
  <c r="S534" i="3"/>
  <c r="U534" i="3" s="1"/>
  <c r="T566" i="7" l="1"/>
  <c r="AS565" i="7"/>
  <c r="AP565" i="7"/>
  <c r="T534" i="3"/>
  <c r="Y566" i="7" l="1"/>
  <c r="Z566" i="7" s="1"/>
  <c r="AA566" i="7"/>
  <c r="AC566" i="7" s="1"/>
  <c r="V566" i="7"/>
  <c r="X566" i="7" s="1"/>
  <c r="Y534" i="3"/>
  <c r="Z534" i="3" s="1"/>
  <c r="AA534" i="3"/>
  <c r="AC534" i="3" s="1"/>
  <c r="V534" i="3"/>
  <c r="X534" i="3" s="1"/>
  <c r="AE566" i="7" l="1"/>
  <c r="AD566" i="7"/>
  <c r="AH566" i="7" s="1"/>
  <c r="R567" i="7" s="1"/>
  <c r="AD534" i="3"/>
  <c r="AE534" i="3"/>
  <c r="AU567" i="7" l="1"/>
  <c r="AQ566" i="7"/>
  <c r="AG566" i="7"/>
  <c r="AI566" i="7" s="1"/>
  <c r="AF566" i="7"/>
  <c r="AG534" i="3"/>
  <c r="AF534" i="3"/>
  <c r="AI534" i="3"/>
  <c r="AH534" i="3"/>
  <c r="S567" i="7" l="1"/>
  <c r="AJ566" i="7"/>
  <c r="AV567" i="7"/>
  <c r="AR566" i="7"/>
  <c r="AM566" i="7"/>
  <c r="AW567" i="7"/>
  <c r="AN534" i="3"/>
  <c r="AM534" i="3"/>
  <c r="AP534" i="3" s="1"/>
  <c r="R535" i="3"/>
  <c r="AO534" i="3"/>
  <c r="AJ534" i="3"/>
  <c r="S535" i="3"/>
  <c r="U535" i="3" s="1"/>
  <c r="U567" i="7" l="1"/>
  <c r="T567" i="7"/>
  <c r="AS566" i="7"/>
  <c r="AP566" i="7"/>
  <c r="AE567" i="7"/>
  <c r="AG567" i="7" s="1"/>
  <c r="AI567" i="7" s="1"/>
  <c r="AX567" i="7"/>
  <c r="AZ567" i="7" s="1"/>
  <c r="AK566" i="7"/>
  <c r="AL566" i="7" s="1"/>
  <c r="AK534" i="3"/>
  <c r="AL534" i="3" s="1"/>
  <c r="T535" i="3"/>
  <c r="AH567" i="7" l="1"/>
  <c r="R568" i="7" s="1"/>
  <c r="S568" i="7"/>
  <c r="U568" i="7" s="1"/>
  <c r="Y567" i="7"/>
  <c r="Z567" i="7" s="1"/>
  <c r="AA567" i="7"/>
  <c r="AC567" i="7" s="1"/>
  <c r="AD567" i="7" s="1"/>
  <c r="V567" i="7"/>
  <c r="X567" i="7" s="1"/>
  <c r="AQ567" i="7"/>
  <c r="AM567" i="7"/>
  <c r="BA567" i="7"/>
  <c r="BB567" i="7" s="1"/>
  <c r="AR567" i="7"/>
  <c r="AJ567" i="7"/>
  <c r="AF567" i="7"/>
  <c r="Y535" i="3"/>
  <c r="Z535" i="3" s="1"/>
  <c r="AA535" i="3"/>
  <c r="AC535" i="3" s="1"/>
  <c r="V535" i="3"/>
  <c r="X535" i="3" s="1"/>
  <c r="AK567" i="7" l="1"/>
  <c r="AL567" i="7" s="1"/>
  <c r="T568" i="7"/>
  <c r="AP567" i="7"/>
  <c r="AS567" i="7"/>
  <c r="AD535" i="3"/>
  <c r="AE535" i="3"/>
  <c r="Y568" i="7" l="1"/>
  <c r="Z568" i="7" s="1"/>
  <c r="AA568" i="7"/>
  <c r="AC568" i="7" s="1"/>
  <c r="V568" i="7"/>
  <c r="X568" i="7" s="1"/>
  <c r="AG535" i="3"/>
  <c r="AI535" i="3" s="1"/>
  <c r="AF535" i="3"/>
  <c r="AH535" i="3"/>
  <c r="AD568" i="7" l="1"/>
  <c r="AE568" i="7"/>
  <c r="AN535" i="3"/>
  <c r="AM535" i="3"/>
  <c r="AP535" i="3" s="1"/>
  <c r="R536" i="3"/>
  <c r="AJ535" i="3"/>
  <c r="AO535" i="3"/>
  <c r="S536" i="3"/>
  <c r="U536" i="3" s="1"/>
  <c r="AG568" i="7" l="1"/>
  <c r="AI568" i="7" s="1"/>
  <c r="AF568" i="7"/>
  <c r="AH568" i="7"/>
  <c r="R569" i="7" s="1"/>
  <c r="AK535" i="3"/>
  <c r="AL535" i="3" s="1"/>
  <c r="T536" i="3"/>
  <c r="S569" i="7" l="1"/>
  <c r="U569" i="7" s="1"/>
  <c r="AQ568" i="7"/>
  <c r="AM568" i="7"/>
  <c r="AJ568" i="7"/>
  <c r="AK568" i="7" s="1"/>
  <c r="AL568" i="7" s="1"/>
  <c r="AR568" i="7"/>
  <c r="Y536" i="3"/>
  <c r="Z536" i="3" s="1"/>
  <c r="AA536" i="3"/>
  <c r="AC536" i="3" s="1"/>
  <c r="V536" i="3"/>
  <c r="X536" i="3" s="1"/>
  <c r="T569" i="7" l="1"/>
  <c r="AP568" i="7"/>
  <c r="AS568" i="7"/>
  <c r="AD536" i="3"/>
  <c r="AE536" i="3"/>
  <c r="Y569" i="7" l="1"/>
  <c r="Z569" i="7" s="1"/>
  <c r="AA569" i="7"/>
  <c r="AC569" i="7" s="1"/>
  <c r="V569" i="7"/>
  <c r="X569" i="7" s="1"/>
  <c r="AG536" i="3"/>
  <c r="AF536" i="3"/>
  <c r="AI536" i="3"/>
  <c r="AH536" i="3"/>
  <c r="AE569" i="7" l="1"/>
  <c r="AD569" i="7"/>
  <c r="AH569" i="7" s="1"/>
  <c r="R570" i="7" s="1"/>
  <c r="AN536" i="3"/>
  <c r="AM536" i="3"/>
  <c r="AP536" i="3" s="1"/>
  <c r="R537" i="3"/>
  <c r="AJ536" i="3"/>
  <c r="AO536" i="3"/>
  <c r="S537" i="3"/>
  <c r="U537" i="3" s="1"/>
  <c r="AQ569" i="7" l="1"/>
  <c r="AG569" i="7"/>
  <c r="AI569" i="7" s="1"/>
  <c r="AF569" i="7"/>
  <c r="AK536" i="3"/>
  <c r="AL536" i="3" s="1"/>
  <c r="T537" i="3"/>
  <c r="S570" i="7" l="1"/>
  <c r="AJ569" i="7"/>
  <c r="AR569" i="7"/>
  <c r="AM569" i="7"/>
  <c r="Y537" i="3"/>
  <c r="Z537" i="3" s="1"/>
  <c r="AA537" i="3"/>
  <c r="AC537" i="3" s="1"/>
  <c r="V537" i="3"/>
  <c r="X537" i="3" s="1"/>
  <c r="U570" i="7" l="1"/>
  <c r="T570" i="7"/>
  <c r="AS569" i="7"/>
  <c r="AP569" i="7"/>
  <c r="AK569" i="7"/>
  <c r="AL569" i="7" s="1"/>
  <c r="AD537" i="3"/>
  <c r="AE537" i="3"/>
  <c r="Y570" i="7" l="1"/>
  <c r="Z570" i="7" s="1"/>
  <c r="AA570" i="7"/>
  <c r="AC570" i="7" s="1"/>
  <c r="V570" i="7"/>
  <c r="X570" i="7" s="1"/>
  <c r="AE570" i="7"/>
  <c r="AD570" i="7"/>
  <c r="AH570" i="7" s="1"/>
  <c r="R571" i="7" s="1"/>
  <c r="AG537" i="3"/>
  <c r="AF537" i="3"/>
  <c r="AI537" i="3"/>
  <c r="AH537" i="3"/>
  <c r="AQ570" i="7" l="1"/>
  <c r="AG570" i="7"/>
  <c r="AI570" i="7" s="1"/>
  <c r="AF570" i="7"/>
  <c r="AM537" i="3"/>
  <c r="AP537" i="3" s="1"/>
  <c r="AN537" i="3"/>
  <c r="R538" i="3"/>
  <c r="AJ537" i="3"/>
  <c r="AK537" i="3" s="1"/>
  <c r="AL537" i="3" s="1"/>
  <c r="AO537" i="3"/>
  <c r="S538" i="3"/>
  <c r="U538" i="3" s="1"/>
  <c r="S571" i="7" l="1"/>
  <c r="AJ570" i="7"/>
  <c r="AR570" i="7"/>
  <c r="AM570" i="7"/>
  <c r="T538" i="3"/>
  <c r="U571" i="7" l="1"/>
  <c r="T571" i="7"/>
  <c r="AS570" i="7"/>
  <c r="AP570" i="7"/>
  <c r="AK570" i="7"/>
  <c r="AL570" i="7" s="1"/>
  <c r="Y538" i="3"/>
  <c r="Z538" i="3" s="1"/>
  <c r="AA538" i="3"/>
  <c r="AC538" i="3" s="1"/>
  <c r="V538" i="3"/>
  <c r="X538" i="3" s="1"/>
  <c r="Y571" i="7" l="1"/>
  <c r="Z571" i="7" s="1"/>
  <c r="AA571" i="7"/>
  <c r="AC571" i="7" s="1"/>
  <c r="V571" i="7"/>
  <c r="X571" i="7" s="1"/>
  <c r="AE571" i="7"/>
  <c r="AD571" i="7"/>
  <c r="AH571" i="7" s="1"/>
  <c r="R572" i="7" s="1"/>
  <c r="AD538" i="3"/>
  <c r="AE538" i="3"/>
  <c r="AQ571" i="7" l="1"/>
  <c r="AG571" i="7"/>
  <c r="AI571" i="7" s="1"/>
  <c r="AF571" i="7"/>
  <c r="AG538" i="3"/>
  <c r="AF538" i="3"/>
  <c r="AI538" i="3"/>
  <c r="AH538" i="3"/>
  <c r="S572" i="7" l="1"/>
  <c r="AR571" i="7"/>
  <c r="AJ571" i="7"/>
  <c r="AM571" i="7"/>
  <c r="AN538" i="3"/>
  <c r="AM538" i="3"/>
  <c r="AP538" i="3" s="1"/>
  <c r="R539" i="3"/>
  <c r="AO538" i="3"/>
  <c r="AJ538" i="3"/>
  <c r="AK538" i="3" s="1"/>
  <c r="AL538" i="3" s="1"/>
  <c r="S539" i="3"/>
  <c r="U539" i="3" s="1"/>
  <c r="U572" i="7" l="1"/>
  <c r="T572" i="7"/>
  <c r="AS571" i="7"/>
  <c r="AP571" i="7"/>
  <c r="AK571" i="7"/>
  <c r="AL571" i="7" s="1"/>
  <c r="T539" i="3"/>
  <c r="Y572" i="7" l="1"/>
  <c r="Z572" i="7" s="1"/>
  <c r="AA572" i="7"/>
  <c r="AC572" i="7" s="1"/>
  <c r="V572" i="7"/>
  <c r="X572" i="7" s="1"/>
  <c r="AE572" i="7"/>
  <c r="AD572" i="7"/>
  <c r="AH572" i="7" s="1"/>
  <c r="R573" i="7" s="1"/>
  <c r="Y539" i="3"/>
  <c r="Z539" i="3" s="1"/>
  <c r="AA539" i="3"/>
  <c r="AC539" i="3" s="1"/>
  <c r="V539" i="3"/>
  <c r="X539" i="3" s="1"/>
  <c r="AQ572" i="7" l="1"/>
  <c r="AG572" i="7"/>
  <c r="AI572" i="7" s="1"/>
  <c r="AF572" i="7"/>
  <c r="AD539" i="3"/>
  <c r="AE539" i="3"/>
  <c r="AM572" i="7" l="1"/>
  <c r="S573" i="7"/>
  <c r="AS572" i="7"/>
  <c r="AP572" i="7"/>
  <c r="AJ572" i="7"/>
  <c r="AK572" i="7" s="1"/>
  <c r="AL572" i="7" s="1"/>
  <c r="AR572" i="7"/>
  <c r="AG539" i="3"/>
  <c r="AF539" i="3"/>
  <c r="AI539" i="3"/>
  <c r="AH539" i="3"/>
  <c r="U573" i="7" l="1"/>
  <c r="T573" i="7"/>
  <c r="AN539" i="3"/>
  <c r="AM539" i="3"/>
  <c r="AP539" i="3" s="1"/>
  <c r="R540" i="3"/>
  <c r="AJ539" i="3"/>
  <c r="AK539" i="3" s="1"/>
  <c r="AL539" i="3" s="1"/>
  <c r="AO539" i="3"/>
  <c r="S540" i="3"/>
  <c r="U540" i="3" s="1"/>
  <c r="Y573" i="7" l="1"/>
  <c r="Z573" i="7" s="1"/>
  <c r="AA573" i="7"/>
  <c r="AC573" i="7" s="1"/>
  <c r="V573" i="7"/>
  <c r="X573" i="7" s="1"/>
  <c r="T540" i="3"/>
  <c r="AE573" i="7" l="1"/>
  <c r="AD573" i="7"/>
  <c r="AH573" i="7" s="1"/>
  <c r="R574" i="7" s="1"/>
  <c r="Y540" i="3"/>
  <c r="Z540" i="3" s="1"/>
  <c r="AA540" i="3"/>
  <c r="AC540" i="3" s="1"/>
  <c r="V540" i="3"/>
  <c r="X540" i="3" s="1"/>
  <c r="AQ573" i="7" l="1"/>
  <c r="AU574" i="7"/>
  <c r="AG573" i="7"/>
  <c r="AI573" i="7" s="1"/>
  <c r="AF573" i="7"/>
  <c r="AD540" i="3"/>
  <c r="AE540" i="3"/>
  <c r="S574" i="7" l="1"/>
  <c r="AJ573" i="7"/>
  <c r="AV574" i="7"/>
  <c r="AR573" i="7"/>
  <c r="AM573" i="7"/>
  <c r="AW574" i="7"/>
  <c r="AZ574" i="7"/>
  <c r="AG540" i="3"/>
  <c r="AF540" i="3"/>
  <c r="AI540" i="3"/>
  <c r="AH540" i="3"/>
  <c r="U574" i="7" l="1"/>
  <c r="T574" i="7"/>
  <c r="BB574" i="7"/>
  <c r="AS573" i="7"/>
  <c r="AP573" i="7"/>
  <c r="AK573" i="7"/>
  <c r="AL573" i="7" s="1"/>
  <c r="AN540" i="3"/>
  <c r="AM540" i="3"/>
  <c r="AP540" i="3" s="1"/>
  <c r="R541" i="3"/>
  <c r="AO540" i="3"/>
  <c r="AJ540" i="3"/>
  <c r="AK540" i="3" s="1"/>
  <c r="AL540" i="3" s="1"/>
  <c r="S541" i="3"/>
  <c r="U541" i="3" s="1"/>
  <c r="Y574" i="7" l="1"/>
  <c r="Z574" i="7" s="1"/>
  <c r="AA574" i="7"/>
  <c r="AC574" i="7" s="1"/>
  <c r="AD574" i="7" s="1"/>
  <c r="V574" i="7"/>
  <c r="X574" i="7" s="1"/>
  <c r="AE574" i="7"/>
  <c r="T541" i="3"/>
  <c r="AG574" i="7" l="1"/>
  <c r="AI574" i="7" s="1"/>
  <c r="AH574" i="7"/>
  <c r="R575" i="7" s="1"/>
  <c r="AF574" i="7"/>
  <c r="Y541" i="3"/>
  <c r="Z541" i="3" s="1"/>
  <c r="AA541" i="3"/>
  <c r="AC541" i="3" s="1"/>
  <c r="V541" i="3"/>
  <c r="X541" i="3" s="1"/>
  <c r="S575" i="7" l="1"/>
  <c r="U575" i="7" s="1"/>
  <c r="AQ574" i="7"/>
  <c r="AM574" i="7"/>
  <c r="AR574" i="7"/>
  <c r="AJ574" i="7"/>
  <c r="AK574" i="7" s="1"/>
  <c r="AL574" i="7" s="1"/>
  <c r="AD541" i="3"/>
  <c r="AE541" i="3"/>
  <c r="T575" i="7" l="1"/>
  <c r="AP574" i="7"/>
  <c r="AS574" i="7"/>
  <c r="AG541" i="3"/>
  <c r="AF541" i="3"/>
  <c r="AI541" i="3"/>
  <c r="AH541" i="3"/>
  <c r="Y575" i="7" l="1"/>
  <c r="Z575" i="7" s="1"/>
  <c r="AA575" i="7"/>
  <c r="AC575" i="7" s="1"/>
  <c r="V575" i="7"/>
  <c r="X575" i="7" s="1"/>
  <c r="AN541" i="3"/>
  <c r="AM541" i="3"/>
  <c r="AP541" i="3" s="1"/>
  <c r="AR542" i="3"/>
  <c r="R542" i="3"/>
  <c r="AJ541" i="3"/>
  <c r="AK541" i="3" s="1"/>
  <c r="AL541" i="3" s="1"/>
  <c r="AO541" i="3"/>
  <c r="AS542" i="3"/>
  <c r="S542" i="3"/>
  <c r="U542" i="3" s="1"/>
  <c r="AE575" i="7" l="1"/>
  <c r="AD575" i="7"/>
  <c r="AH575" i="7" s="1"/>
  <c r="R576" i="7" s="1"/>
  <c r="AW542" i="3"/>
  <c r="AT542" i="3"/>
  <c r="T542" i="3"/>
  <c r="AQ575" i="7" l="1"/>
  <c r="AG575" i="7"/>
  <c r="AI575" i="7" s="1"/>
  <c r="AF575" i="7"/>
  <c r="AE542" i="3"/>
  <c r="Y542" i="3"/>
  <c r="Z542" i="3" s="1"/>
  <c r="AA542" i="3"/>
  <c r="AC542" i="3" s="1"/>
  <c r="AD542" i="3" s="1"/>
  <c r="AY542" i="3"/>
  <c r="AH542" i="3"/>
  <c r="V542" i="3"/>
  <c r="X542" i="3" s="1"/>
  <c r="S576" i="7" l="1"/>
  <c r="AM575" i="7"/>
  <c r="AJ575" i="7"/>
  <c r="AK575" i="7" s="1"/>
  <c r="AL575" i="7" s="1"/>
  <c r="AR575" i="7"/>
  <c r="AN542" i="3"/>
  <c r="R543" i="3"/>
  <c r="AG542" i="3"/>
  <c r="AI542" i="3" s="1"/>
  <c r="AF542" i="3"/>
  <c r="U576" i="7" l="1"/>
  <c r="T576" i="7"/>
  <c r="AS575" i="7"/>
  <c r="AP575" i="7"/>
  <c r="AO542" i="3"/>
  <c r="AJ542" i="3"/>
  <c r="S543" i="3"/>
  <c r="U543" i="3" s="1"/>
  <c r="T543" i="3"/>
  <c r="Y543" i="3" s="1"/>
  <c r="Z543" i="3" s="1"/>
  <c r="AM542" i="3"/>
  <c r="AP542" i="3" s="1"/>
  <c r="Y576" i="7" l="1"/>
  <c r="Z576" i="7" s="1"/>
  <c r="AA576" i="7"/>
  <c r="AC576" i="7" s="1"/>
  <c r="V576" i="7"/>
  <c r="X576" i="7" s="1"/>
  <c r="AE576" i="7"/>
  <c r="AD576" i="7"/>
  <c r="AH576" i="7" s="1"/>
  <c r="R577" i="7" s="1"/>
  <c r="AA543" i="3"/>
  <c r="AC543" i="3" s="1"/>
  <c r="V543" i="3"/>
  <c r="X543" i="3" s="1"/>
  <c r="AK542" i="3"/>
  <c r="AL542" i="3" s="1"/>
  <c r="AQ576" i="7" l="1"/>
  <c r="AG576" i="7"/>
  <c r="AI576" i="7" s="1"/>
  <c r="AF576" i="7"/>
  <c r="AD543" i="3"/>
  <c r="AE543" i="3"/>
  <c r="S577" i="7" l="1"/>
  <c r="AJ576" i="7"/>
  <c r="AR576" i="7"/>
  <c r="AM576" i="7"/>
  <c r="AG543" i="3"/>
  <c r="AF543" i="3"/>
  <c r="AH543" i="3"/>
  <c r="AI543" i="3"/>
  <c r="U577" i="7" l="1"/>
  <c r="T577" i="7"/>
  <c r="AP576" i="7"/>
  <c r="AS576" i="7"/>
  <c r="AK576" i="7"/>
  <c r="AL576" i="7" s="1"/>
  <c r="AO543" i="3"/>
  <c r="AJ543" i="3"/>
  <c r="S544" i="3"/>
  <c r="U544" i="3" s="1"/>
  <c r="AN543" i="3"/>
  <c r="AM543" i="3"/>
  <c r="AP543" i="3" s="1"/>
  <c r="R544" i="3"/>
  <c r="Y577" i="7" l="1"/>
  <c r="Z577" i="7" s="1"/>
  <c r="AA577" i="7"/>
  <c r="AC577" i="7" s="1"/>
  <c r="V577" i="7"/>
  <c r="X577" i="7" s="1"/>
  <c r="AD577" i="7"/>
  <c r="AH577" i="7" s="1"/>
  <c r="R578" i="7" s="1"/>
  <c r="AE577" i="7"/>
  <c r="T544" i="3"/>
  <c r="Y544" i="3" s="1"/>
  <c r="Z544" i="3" s="1"/>
  <c r="AA544" i="3"/>
  <c r="AC544" i="3" s="1"/>
  <c r="V544" i="3"/>
  <c r="X544" i="3" s="1"/>
  <c r="AK543" i="3"/>
  <c r="AL543" i="3" s="1"/>
  <c r="AG577" i="7" l="1"/>
  <c r="AI577" i="7" s="1"/>
  <c r="AM577" i="7" s="1"/>
  <c r="AF577" i="7"/>
  <c r="AQ577" i="7"/>
  <c r="AD544" i="3"/>
  <c r="AE544" i="3"/>
  <c r="S578" i="7" l="1"/>
  <c r="AS577" i="7"/>
  <c r="AP577" i="7"/>
  <c r="AJ577" i="7"/>
  <c r="AK577" i="7" s="1"/>
  <c r="AL577" i="7" s="1"/>
  <c r="AR577" i="7"/>
  <c r="AG544" i="3"/>
  <c r="AF544" i="3"/>
  <c r="AI544" i="3"/>
  <c r="AH544" i="3"/>
  <c r="U578" i="7" l="1"/>
  <c r="T578" i="7"/>
  <c r="AN544" i="3"/>
  <c r="AM544" i="3"/>
  <c r="AP544" i="3" s="1"/>
  <c r="R545" i="3"/>
  <c r="AJ544" i="3"/>
  <c r="AK544" i="3" s="1"/>
  <c r="AL544" i="3" s="1"/>
  <c r="AO544" i="3"/>
  <c r="S545" i="3"/>
  <c r="U545" i="3" s="1"/>
  <c r="Y578" i="7" l="1"/>
  <c r="Z578" i="7" s="1"/>
  <c r="AA578" i="7"/>
  <c r="AC578" i="7" s="1"/>
  <c r="V578" i="7"/>
  <c r="X578" i="7" s="1"/>
  <c r="T545" i="3"/>
  <c r="AD578" i="7" l="1"/>
  <c r="AE578" i="7"/>
  <c r="Y545" i="3"/>
  <c r="Z545" i="3" s="1"/>
  <c r="AA545" i="3"/>
  <c r="AC545" i="3" s="1"/>
  <c r="V545" i="3"/>
  <c r="X545" i="3" s="1"/>
  <c r="AG578" i="7" l="1"/>
  <c r="AI578" i="7" s="1"/>
  <c r="AF578" i="7"/>
  <c r="AH578" i="7"/>
  <c r="R579" i="7" s="1"/>
  <c r="AD545" i="3"/>
  <c r="AE545" i="3"/>
  <c r="S579" i="7" l="1"/>
  <c r="U579" i="7" s="1"/>
  <c r="AQ578" i="7"/>
  <c r="AM578" i="7"/>
  <c r="AJ578" i="7"/>
  <c r="AK578" i="7" s="1"/>
  <c r="AL578" i="7" s="1"/>
  <c r="AR578" i="7"/>
  <c r="AG545" i="3"/>
  <c r="AF545" i="3"/>
  <c r="AI545" i="3"/>
  <c r="AH545" i="3"/>
  <c r="T579" i="7" l="1"/>
  <c r="AP578" i="7"/>
  <c r="AS578" i="7"/>
  <c r="AN545" i="3"/>
  <c r="AM545" i="3"/>
  <c r="AP545" i="3" s="1"/>
  <c r="R546" i="3"/>
  <c r="AO545" i="3"/>
  <c r="AJ545" i="3"/>
  <c r="S546" i="3"/>
  <c r="U546" i="3" s="1"/>
  <c r="Y579" i="7" l="1"/>
  <c r="Z579" i="7" s="1"/>
  <c r="AA579" i="7"/>
  <c r="AC579" i="7" s="1"/>
  <c r="V579" i="7"/>
  <c r="X579" i="7" s="1"/>
  <c r="AK545" i="3"/>
  <c r="AL545" i="3" s="1"/>
  <c r="T546" i="3"/>
  <c r="AD579" i="7" l="1"/>
  <c r="AE579" i="7"/>
  <c r="Y546" i="3"/>
  <c r="Z546" i="3" s="1"/>
  <c r="AA546" i="3"/>
  <c r="AC546" i="3" s="1"/>
  <c r="V546" i="3"/>
  <c r="X546" i="3" s="1"/>
  <c r="AH579" i="7" l="1"/>
  <c r="R580" i="7" s="1"/>
  <c r="AG579" i="7"/>
  <c r="AI579" i="7" s="1"/>
  <c r="AF579" i="7"/>
  <c r="AQ579" i="7"/>
  <c r="AD546" i="3"/>
  <c r="AE546" i="3"/>
  <c r="AM579" i="7" l="1"/>
  <c r="S580" i="7"/>
  <c r="U580" i="7" s="1"/>
  <c r="T580" i="7"/>
  <c r="Y580" i="7" s="1"/>
  <c r="Z580" i="7" s="1"/>
  <c r="AS579" i="7"/>
  <c r="AP579" i="7"/>
  <c r="AJ579" i="7"/>
  <c r="AK579" i="7" s="1"/>
  <c r="AL579" i="7" s="1"/>
  <c r="AR579" i="7"/>
  <c r="AG546" i="3"/>
  <c r="AI546" i="3" s="1"/>
  <c r="AF546" i="3"/>
  <c r="AH546" i="3"/>
  <c r="AA580" i="7" l="1"/>
  <c r="AC580" i="7" s="1"/>
  <c r="V580" i="7"/>
  <c r="X580" i="7" s="1"/>
  <c r="AN546" i="3"/>
  <c r="AM546" i="3"/>
  <c r="AP546" i="3" s="1"/>
  <c r="R547" i="3"/>
  <c r="AJ546" i="3"/>
  <c r="AO546" i="3"/>
  <c r="S547" i="3"/>
  <c r="U547" i="3" s="1"/>
  <c r="AK546" i="3" l="1"/>
  <c r="AL546" i="3" s="1"/>
  <c r="T547" i="3"/>
  <c r="AE580" i="7" l="1"/>
  <c r="AD580" i="7"/>
  <c r="AH580" i="7" s="1"/>
  <c r="R581" i="7" s="1"/>
  <c r="Y547" i="3"/>
  <c r="Z547" i="3" s="1"/>
  <c r="AA547" i="3"/>
  <c r="AC547" i="3" s="1"/>
  <c r="V547" i="3"/>
  <c r="X547" i="3" s="1"/>
  <c r="AQ580" i="7" l="1"/>
  <c r="AG580" i="7"/>
  <c r="AI580" i="7" s="1"/>
  <c r="AF580" i="7"/>
  <c r="AD547" i="3"/>
  <c r="AE547" i="3"/>
  <c r="S581" i="7" l="1"/>
  <c r="AR580" i="7"/>
  <c r="AJ580" i="7"/>
  <c r="AM580" i="7"/>
  <c r="AG547" i="3"/>
  <c r="AF547" i="3"/>
  <c r="AH547" i="3"/>
  <c r="AI547" i="3"/>
  <c r="U581" i="7" l="1"/>
  <c r="T581" i="7"/>
  <c r="AK580" i="7"/>
  <c r="AL580" i="7" s="1"/>
  <c r="AS580" i="7"/>
  <c r="AP580" i="7"/>
  <c r="AJ547" i="3"/>
  <c r="AO547" i="3"/>
  <c r="S548" i="3"/>
  <c r="U548" i="3" s="1"/>
  <c r="AN547" i="3"/>
  <c r="AM547" i="3"/>
  <c r="AP547" i="3" s="1"/>
  <c r="R548" i="3"/>
  <c r="Y581" i="7" l="1"/>
  <c r="Z581" i="7" s="1"/>
  <c r="AA581" i="7"/>
  <c r="AC581" i="7" s="1"/>
  <c r="V581" i="7"/>
  <c r="X581" i="7" s="1"/>
  <c r="AD581" i="7"/>
  <c r="AE581" i="7"/>
  <c r="T548" i="3"/>
  <c r="Y548" i="3" s="1"/>
  <c r="Z548" i="3" s="1"/>
  <c r="AA548" i="3"/>
  <c r="AC548" i="3" s="1"/>
  <c r="V548" i="3"/>
  <c r="X548" i="3" s="1"/>
  <c r="AK547" i="3"/>
  <c r="AL547" i="3" s="1"/>
  <c r="AG581" i="7" l="1"/>
  <c r="AI581" i="7" s="1"/>
  <c r="AF581" i="7"/>
  <c r="AH581" i="7"/>
  <c r="R582" i="7" s="1"/>
  <c r="AD548" i="3"/>
  <c r="AE548" i="3"/>
  <c r="S582" i="7" l="1"/>
  <c r="U582" i="7" s="1"/>
  <c r="AQ581" i="7"/>
  <c r="AU582" i="7"/>
  <c r="AM581" i="7"/>
  <c r="AR581" i="7"/>
  <c r="AJ581" i="7"/>
  <c r="AK581" i="7" s="1"/>
  <c r="AL581" i="7" s="1"/>
  <c r="AV582" i="7"/>
  <c r="AG548" i="3"/>
  <c r="AF548" i="3"/>
  <c r="AI548" i="3"/>
  <c r="AH548" i="3"/>
  <c r="T582" i="7" l="1"/>
  <c r="AX582" i="7"/>
  <c r="AZ582" i="7" s="1"/>
  <c r="AS581" i="7"/>
  <c r="AP581" i="7"/>
  <c r="AW582" i="7"/>
  <c r="AN548" i="3"/>
  <c r="AM548" i="3"/>
  <c r="AP548" i="3" s="1"/>
  <c r="R549" i="3"/>
  <c r="AJ548" i="3"/>
  <c r="AK548" i="3" s="1"/>
  <c r="AL548" i="3" s="1"/>
  <c r="AO548" i="3"/>
  <c r="S549" i="3"/>
  <c r="U549" i="3" s="1"/>
  <c r="BA582" i="7" l="1"/>
  <c r="BB582" i="7" s="1"/>
  <c r="Y582" i="7"/>
  <c r="Z582" i="7" s="1"/>
  <c r="AA582" i="7"/>
  <c r="AC582" i="7" s="1"/>
  <c r="AD582" i="7" s="1"/>
  <c r="V582" i="7"/>
  <c r="X582" i="7" s="1"/>
  <c r="AE582" i="7"/>
  <c r="AH582" i="7" s="1"/>
  <c r="R583" i="7" s="1"/>
  <c r="T549" i="3"/>
  <c r="AQ582" i="7" l="1"/>
  <c r="AG582" i="7"/>
  <c r="AI582" i="7" s="1"/>
  <c r="AF582" i="7"/>
  <c r="Y549" i="3"/>
  <c r="Z549" i="3" s="1"/>
  <c r="AA549" i="3"/>
  <c r="AC549" i="3" s="1"/>
  <c r="V549" i="3"/>
  <c r="X549" i="3" s="1"/>
  <c r="S583" i="7" l="1"/>
  <c r="AJ582" i="7"/>
  <c r="AR582" i="7"/>
  <c r="AM582" i="7"/>
  <c r="AD549" i="3"/>
  <c r="AE549" i="3"/>
  <c r="U583" i="7" l="1"/>
  <c r="T583" i="7"/>
  <c r="AS582" i="7"/>
  <c r="AP582" i="7"/>
  <c r="AK582" i="7"/>
  <c r="AL582" i="7" s="1"/>
  <c r="AG549" i="3"/>
  <c r="AF549" i="3"/>
  <c r="AI549" i="3"/>
  <c r="AH549" i="3"/>
  <c r="Y583" i="7" l="1"/>
  <c r="Z583" i="7" s="1"/>
  <c r="AA583" i="7"/>
  <c r="AC583" i="7" s="1"/>
  <c r="V583" i="7"/>
  <c r="X583" i="7" s="1"/>
  <c r="AN549" i="3"/>
  <c r="AM549" i="3"/>
  <c r="AP549" i="3" s="1"/>
  <c r="R550" i="3"/>
  <c r="AJ549" i="3"/>
  <c r="AK549" i="3" s="1"/>
  <c r="AL549" i="3" s="1"/>
  <c r="AO549" i="3"/>
  <c r="S550" i="3"/>
  <c r="U550" i="3" s="1"/>
  <c r="AE583" i="7" l="1"/>
  <c r="AD583" i="7"/>
  <c r="T550" i="3"/>
  <c r="AH583" i="7" l="1"/>
  <c r="AG583" i="7"/>
  <c r="AI583" i="7" s="1"/>
  <c r="AF583" i="7"/>
  <c r="V550" i="3"/>
  <c r="X550" i="3" s="1"/>
  <c r="Y550" i="3"/>
  <c r="Z550" i="3" s="1"/>
  <c r="AA550" i="3"/>
  <c r="AC550" i="3" s="1"/>
  <c r="AM583" i="7" l="1"/>
  <c r="S584" i="7"/>
  <c r="U584" i="7" s="1"/>
  <c r="AJ583" i="7"/>
  <c r="AK583" i="7" s="1"/>
  <c r="AL583" i="7" s="1"/>
  <c r="AR583" i="7"/>
  <c r="R584" i="7"/>
  <c r="T584" i="7" s="1"/>
  <c r="Y584" i="7" s="1"/>
  <c r="Z584" i="7" s="1"/>
  <c r="AQ583" i="7"/>
  <c r="AD550" i="3"/>
  <c r="AE550" i="3"/>
  <c r="V584" i="7" l="1"/>
  <c r="X584" i="7" s="1"/>
  <c r="AA584" i="7"/>
  <c r="AC584" i="7" s="1"/>
  <c r="AE584" i="7" s="1"/>
  <c r="AS583" i="7"/>
  <c r="AP583" i="7"/>
  <c r="AG550" i="3"/>
  <c r="AF550" i="3"/>
  <c r="AI550" i="3"/>
  <c r="AH550" i="3"/>
  <c r="AD584" i="7" l="1"/>
  <c r="AH584" i="7" s="1"/>
  <c r="R585" i="7" s="1"/>
  <c r="AQ584" i="7"/>
  <c r="AG584" i="7"/>
  <c r="AI584" i="7" s="1"/>
  <c r="AF584" i="7"/>
  <c r="AM550" i="3"/>
  <c r="AP550" i="3" s="1"/>
  <c r="AN550" i="3"/>
  <c r="R551" i="3"/>
  <c r="AJ550" i="3"/>
  <c r="AK550" i="3" s="1"/>
  <c r="AL550" i="3" s="1"/>
  <c r="AO550" i="3"/>
  <c r="S551" i="3"/>
  <c r="U551" i="3" s="1"/>
  <c r="S585" i="7" l="1"/>
  <c r="AR584" i="7"/>
  <c r="AJ584" i="7"/>
  <c r="AM584" i="7"/>
  <c r="T551" i="3"/>
  <c r="U585" i="7" l="1"/>
  <c r="T585" i="7"/>
  <c r="AS584" i="7"/>
  <c r="AP584" i="7"/>
  <c r="AK584" i="7"/>
  <c r="AL584" i="7" s="1"/>
  <c r="Y551" i="3"/>
  <c r="Z551" i="3" s="1"/>
  <c r="AA551" i="3"/>
  <c r="AC551" i="3" s="1"/>
  <c r="V551" i="3"/>
  <c r="X551" i="3" s="1"/>
  <c r="Y585" i="7" l="1"/>
  <c r="Z585" i="7" s="1"/>
  <c r="AA585" i="7"/>
  <c r="AC585" i="7" s="1"/>
  <c r="V585" i="7"/>
  <c r="X585" i="7" s="1"/>
  <c r="AD585" i="7"/>
  <c r="AE585" i="7"/>
  <c r="AD551" i="3"/>
  <c r="AE551" i="3"/>
  <c r="AG585" i="7" l="1"/>
  <c r="AI585" i="7" s="1"/>
  <c r="AF585" i="7"/>
  <c r="AH585" i="7"/>
  <c r="R586" i="7" s="1"/>
  <c r="AG551" i="3"/>
  <c r="AF551" i="3"/>
  <c r="AH551" i="3"/>
  <c r="AI551" i="3"/>
  <c r="S586" i="7" l="1"/>
  <c r="U586" i="7" s="1"/>
  <c r="AM585" i="7"/>
  <c r="AQ585" i="7"/>
  <c r="AR585" i="7"/>
  <c r="AJ585" i="7"/>
  <c r="AK585" i="7" s="1"/>
  <c r="AL585" i="7" s="1"/>
  <c r="AJ551" i="3"/>
  <c r="AO551" i="3"/>
  <c r="S552" i="3"/>
  <c r="U552" i="3" s="1"/>
  <c r="AN551" i="3"/>
  <c r="AM551" i="3"/>
  <c r="AP551" i="3" s="1"/>
  <c r="R552" i="3"/>
  <c r="T552" i="3" s="1"/>
  <c r="Y552" i="3" s="1"/>
  <c r="Z552" i="3" s="1"/>
  <c r="T586" i="7" l="1"/>
  <c r="AS585" i="7"/>
  <c r="AP585" i="7"/>
  <c r="AA552" i="3"/>
  <c r="AC552" i="3" s="1"/>
  <c r="V552" i="3"/>
  <c r="X552" i="3" s="1"/>
  <c r="AK551" i="3"/>
  <c r="AL551" i="3" s="1"/>
  <c r="Y586" i="7" l="1"/>
  <c r="Z586" i="7" s="1"/>
  <c r="AA586" i="7"/>
  <c r="AC586" i="7" s="1"/>
  <c r="V586" i="7"/>
  <c r="X586" i="7" s="1"/>
  <c r="AD552" i="3"/>
  <c r="AE552" i="3"/>
  <c r="AE586" i="7" l="1"/>
  <c r="AD586" i="7"/>
  <c r="AH586" i="7" s="1"/>
  <c r="R587" i="7" s="1"/>
  <c r="AG552" i="3"/>
  <c r="AF552" i="3"/>
  <c r="AI552" i="3"/>
  <c r="AH552" i="3"/>
  <c r="AQ586" i="7" l="1"/>
  <c r="AG586" i="7"/>
  <c r="AI586" i="7" s="1"/>
  <c r="AF586" i="7"/>
  <c r="AN552" i="3"/>
  <c r="AM552" i="3"/>
  <c r="AP552" i="3" s="1"/>
  <c r="R553" i="3"/>
  <c r="AJ552" i="3"/>
  <c r="AO552" i="3"/>
  <c r="S553" i="3"/>
  <c r="U553" i="3" s="1"/>
  <c r="S587" i="7" l="1"/>
  <c r="AM586" i="7"/>
  <c r="AR586" i="7"/>
  <c r="AJ586" i="7"/>
  <c r="AK586" i="7" s="1"/>
  <c r="AL586" i="7" s="1"/>
  <c r="AK552" i="3"/>
  <c r="AL552" i="3" s="1"/>
  <c r="T553" i="3"/>
  <c r="U587" i="7" l="1"/>
  <c r="T587" i="7"/>
  <c r="AS586" i="7"/>
  <c r="AP586" i="7"/>
  <c r="Y553" i="3"/>
  <c r="Z553" i="3" s="1"/>
  <c r="AA553" i="3"/>
  <c r="AC553" i="3" s="1"/>
  <c r="V553" i="3"/>
  <c r="X553" i="3" s="1"/>
  <c r="Y587" i="7" l="1"/>
  <c r="Z587" i="7" s="1"/>
  <c r="AA587" i="7"/>
  <c r="AC587" i="7" s="1"/>
  <c r="V587" i="7"/>
  <c r="X587" i="7" s="1"/>
  <c r="AD553" i="3"/>
  <c r="AE553" i="3"/>
  <c r="AE587" i="7" l="1"/>
  <c r="AD587" i="7"/>
  <c r="AH587" i="7" s="1"/>
  <c r="R588" i="7" s="1"/>
  <c r="AG553" i="3"/>
  <c r="AI553" i="3" s="1"/>
  <c r="AF553" i="3"/>
  <c r="AH553" i="3"/>
  <c r="AQ587" i="7" l="1"/>
  <c r="AG587" i="7"/>
  <c r="AI587" i="7" s="1"/>
  <c r="AF587" i="7"/>
  <c r="AJ553" i="3"/>
  <c r="AO553" i="3"/>
  <c r="S554" i="3"/>
  <c r="U554" i="3" s="1"/>
  <c r="AN553" i="3"/>
  <c r="AM553" i="3"/>
  <c r="AP553" i="3" s="1"/>
  <c r="R554" i="3"/>
  <c r="S588" i="7" l="1"/>
  <c r="AM587" i="7"/>
  <c r="AR587" i="7"/>
  <c r="AJ587" i="7"/>
  <c r="AK587" i="7" s="1"/>
  <c r="AL587" i="7" s="1"/>
  <c r="T554" i="3"/>
  <c r="Y554" i="3" s="1"/>
  <c r="Z554" i="3" s="1"/>
  <c r="AA554" i="3"/>
  <c r="AC554" i="3" s="1"/>
  <c r="V554" i="3"/>
  <c r="X554" i="3" s="1"/>
  <c r="AK553" i="3"/>
  <c r="AL553" i="3" s="1"/>
  <c r="U588" i="7" l="1"/>
  <c r="T588" i="7"/>
  <c r="AP587" i="7"/>
  <c r="AS587" i="7"/>
  <c r="AD554" i="3"/>
  <c r="AE554" i="3"/>
  <c r="Y588" i="7" l="1"/>
  <c r="Z588" i="7" s="1"/>
  <c r="AA588" i="7"/>
  <c r="AC588" i="7" s="1"/>
  <c r="AE588" i="7" s="1"/>
  <c r="V588" i="7"/>
  <c r="X588" i="7" s="1"/>
  <c r="AD588" i="7"/>
  <c r="AG554" i="3"/>
  <c r="AI554" i="3" s="1"/>
  <c r="AF554" i="3"/>
  <c r="AH554" i="3"/>
  <c r="AH588" i="7" l="1"/>
  <c r="R589" i="7" s="1"/>
  <c r="AQ588" i="7"/>
  <c r="AG588" i="7"/>
  <c r="AI588" i="7" s="1"/>
  <c r="AF588" i="7"/>
  <c r="AN554" i="3"/>
  <c r="AM554" i="3"/>
  <c r="AP554" i="3" s="1"/>
  <c r="R555" i="3"/>
  <c r="AJ554" i="3"/>
  <c r="AO554" i="3"/>
  <c r="S555" i="3"/>
  <c r="U555" i="3" s="1"/>
  <c r="S589" i="7" l="1"/>
  <c r="U589" i="7" s="1"/>
  <c r="T589" i="7"/>
  <c r="Y589" i="7" s="1"/>
  <c r="Z589" i="7" s="1"/>
  <c r="AR588" i="7"/>
  <c r="AJ588" i="7"/>
  <c r="AM588" i="7"/>
  <c r="AK554" i="3"/>
  <c r="AL554" i="3" s="1"/>
  <c r="T555" i="3"/>
  <c r="AA589" i="7" l="1"/>
  <c r="AC589" i="7" s="1"/>
  <c r="V589" i="7"/>
  <c r="X589" i="7" s="1"/>
  <c r="AK588" i="7"/>
  <c r="AL588" i="7" s="1"/>
  <c r="AP588" i="7"/>
  <c r="AS588" i="7"/>
  <c r="Y555" i="3"/>
  <c r="Z555" i="3" s="1"/>
  <c r="AA555" i="3"/>
  <c r="AC555" i="3" s="1"/>
  <c r="V555" i="3"/>
  <c r="X555" i="3" s="1"/>
  <c r="AE589" i="7" l="1"/>
  <c r="AD589" i="7"/>
  <c r="AH589" i="7" s="1"/>
  <c r="R590" i="7" s="1"/>
  <c r="AD555" i="3"/>
  <c r="AE555" i="3"/>
  <c r="AQ589" i="7" l="1"/>
  <c r="AG589" i="7"/>
  <c r="AI589" i="7" s="1"/>
  <c r="AF589" i="7"/>
  <c r="AG555" i="3"/>
  <c r="AF555" i="3"/>
  <c r="AH555" i="3"/>
  <c r="AI555" i="3"/>
  <c r="AM589" i="7" l="1"/>
  <c r="S590" i="7"/>
  <c r="AP589" i="7"/>
  <c r="AS589" i="7"/>
  <c r="AJ589" i="7"/>
  <c r="AK589" i="7" s="1"/>
  <c r="AL589" i="7" s="1"/>
  <c r="AR589" i="7"/>
  <c r="AJ555" i="3"/>
  <c r="AO555" i="3"/>
  <c r="AS556" i="3"/>
  <c r="AU556" i="3" s="1"/>
  <c r="AX556" i="3" s="1"/>
  <c r="S556" i="3"/>
  <c r="U556" i="3" s="1"/>
  <c r="AN555" i="3"/>
  <c r="AM555" i="3"/>
  <c r="AP555" i="3" s="1"/>
  <c r="AR556" i="3"/>
  <c r="R556" i="3"/>
  <c r="U590" i="7" l="1"/>
  <c r="T590" i="7"/>
  <c r="AT556" i="3"/>
  <c r="AW556" i="3"/>
  <c r="T556" i="3"/>
  <c r="AK555" i="3"/>
  <c r="AL555" i="3" s="1"/>
  <c r="Y590" i="7" l="1"/>
  <c r="Z590" i="7" s="1"/>
  <c r="AA590" i="7"/>
  <c r="AC590" i="7" s="1"/>
  <c r="V590" i="7"/>
  <c r="X590" i="7" s="1"/>
  <c r="Y556" i="3"/>
  <c r="Z556" i="3" s="1"/>
  <c r="AE556" i="3"/>
  <c r="AH556" i="3" s="1"/>
  <c r="AA556" i="3"/>
  <c r="AC556" i="3" s="1"/>
  <c r="AD556" i="3" s="1"/>
  <c r="AY556" i="3"/>
  <c r="V556" i="3"/>
  <c r="X556" i="3" s="1"/>
  <c r="AE590" i="7" l="1"/>
  <c r="AD590" i="7"/>
  <c r="AH590" i="7" s="1"/>
  <c r="R591" i="7" s="1"/>
  <c r="AN556" i="3"/>
  <c r="R557" i="3"/>
  <c r="AG556" i="3"/>
  <c r="AI556" i="3" s="1"/>
  <c r="AF556" i="3"/>
  <c r="AQ590" i="7" l="1"/>
  <c r="AG590" i="7"/>
  <c r="AI590" i="7" s="1"/>
  <c r="AF590" i="7"/>
  <c r="S557" i="3"/>
  <c r="U557" i="3" s="1"/>
  <c r="AJ556" i="3"/>
  <c r="AO556" i="3"/>
  <c r="T557" i="3"/>
  <c r="Y557" i="3" s="1"/>
  <c r="Z557" i="3" s="1"/>
  <c r="AM556" i="3"/>
  <c r="AP556" i="3" s="1"/>
  <c r="S591" i="7" l="1"/>
  <c r="AJ590" i="7"/>
  <c r="AR590" i="7"/>
  <c r="AM590" i="7"/>
  <c r="AA557" i="3"/>
  <c r="AC557" i="3" s="1"/>
  <c r="AK556" i="3"/>
  <c r="AL556" i="3" s="1"/>
  <c r="V557" i="3"/>
  <c r="X557" i="3" s="1"/>
  <c r="U591" i="7" l="1"/>
  <c r="T591" i="7"/>
  <c r="AS590" i="7"/>
  <c r="AP590" i="7"/>
  <c r="AK590" i="7"/>
  <c r="AL590" i="7" s="1"/>
  <c r="AD557" i="3"/>
  <c r="AE557" i="3"/>
  <c r="Y591" i="7" l="1"/>
  <c r="Z591" i="7" s="1"/>
  <c r="AA591" i="7"/>
  <c r="AC591" i="7" s="1"/>
  <c r="V591" i="7"/>
  <c r="X591" i="7" s="1"/>
  <c r="AE591" i="7"/>
  <c r="AD591" i="7"/>
  <c r="AH591" i="7" s="1"/>
  <c r="R592" i="7" s="1"/>
  <c r="AG557" i="3"/>
  <c r="AF557" i="3"/>
  <c r="AI557" i="3"/>
  <c r="AH557" i="3"/>
  <c r="AQ591" i="7" l="1"/>
  <c r="AG591" i="7"/>
  <c r="AI591" i="7" s="1"/>
  <c r="AF591" i="7"/>
  <c r="AN557" i="3"/>
  <c r="AM557" i="3"/>
  <c r="AP557" i="3" s="1"/>
  <c r="R558" i="3"/>
  <c r="AJ557" i="3"/>
  <c r="AK557" i="3" s="1"/>
  <c r="AL557" i="3" s="1"/>
  <c r="AO557" i="3"/>
  <c r="S558" i="3"/>
  <c r="U558" i="3" s="1"/>
  <c r="S592" i="7" l="1"/>
  <c r="AR591" i="7"/>
  <c r="AJ591" i="7"/>
  <c r="AM591" i="7"/>
  <c r="T558" i="3"/>
  <c r="U592" i="7" l="1"/>
  <c r="T592" i="7"/>
  <c r="AS591" i="7"/>
  <c r="AP591" i="7"/>
  <c r="AK591" i="7"/>
  <c r="AL591" i="7" s="1"/>
  <c r="V558" i="3"/>
  <c r="X558" i="3" s="1"/>
  <c r="Y558" i="3"/>
  <c r="Z558" i="3" s="1"/>
  <c r="AA558" i="3"/>
  <c r="AC558" i="3" s="1"/>
  <c r="Y592" i="7" l="1"/>
  <c r="Z592" i="7" s="1"/>
  <c r="AA592" i="7"/>
  <c r="AC592" i="7" s="1"/>
  <c r="V592" i="7"/>
  <c r="X592" i="7" s="1"/>
  <c r="AD592" i="7"/>
  <c r="AE592" i="7"/>
  <c r="AD558" i="3"/>
  <c r="AE558" i="3"/>
  <c r="AG592" i="7" l="1"/>
  <c r="AF592" i="7"/>
  <c r="AH592" i="7"/>
  <c r="R593" i="7" s="1"/>
  <c r="AI592" i="7"/>
  <c r="AG558" i="3"/>
  <c r="AF558" i="3"/>
  <c r="AH558" i="3"/>
  <c r="AI558" i="3"/>
  <c r="S593" i="7" l="1"/>
  <c r="U593" i="7" s="1"/>
  <c r="AR592" i="7"/>
  <c r="AJ592" i="7"/>
  <c r="AM592" i="7"/>
  <c r="AQ592" i="7"/>
  <c r="AJ558" i="3"/>
  <c r="AO558" i="3"/>
  <c r="S559" i="3"/>
  <c r="U559" i="3" s="1"/>
  <c r="AN558" i="3"/>
  <c r="AM558" i="3"/>
  <c r="AP558" i="3" s="1"/>
  <c r="R559" i="3"/>
  <c r="T593" i="7" l="1"/>
  <c r="AS592" i="7"/>
  <c r="AP592" i="7"/>
  <c r="AK592" i="7"/>
  <c r="AL592" i="7" s="1"/>
  <c r="T559" i="3"/>
  <c r="Y559" i="3" s="1"/>
  <c r="Z559" i="3" s="1"/>
  <c r="AA559" i="3"/>
  <c r="AC559" i="3" s="1"/>
  <c r="V559" i="3"/>
  <c r="X559" i="3" s="1"/>
  <c r="AK558" i="3"/>
  <c r="AL558" i="3" s="1"/>
  <c r="Y593" i="7" l="1"/>
  <c r="Z593" i="7" s="1"/>
  <c r="AA593" i="7"/>
  <c r="AC593" i="7" s="1"/>
  <c r="V593" i="7"/>
  <c r="X593" i="7" s="1"/>
  <c r="AE593" i="7"/>
  <c r="AD593" i="7"/>
  <c r="AH593" i="7" s="1"/>
  <c r="R594" i="7" s="1"/>
  <c r="AD559" i="3"/>
  <c r="AE559" i="3"/>
  <c r="AQ593" i="7" l="1"/>
  <c r="AG593" i="7"/>
  <c r="AI593" i="7" s="1"/>
  <c r="AF593" i="7"/>
  <c r="AG559" i="3"/>
  <c r="AF559" i="3"/>
  <c r="AI559" i="3"/>
  <c r="AH559" i="3"/>
  <c r="S594" i="7" l="1"/>
  <c r="AM593" i="7"/>
  <c r="AJ593" i="7"/>
  <c r="AK593" i="7" s="1"/>
  <c r="AL593" i="7" s="1"/>
  <c r="AR593" i="7"/>
  <c r="AN559" i="3"/>
  <c r="AM559" i="3"/>
  <c r="AP559" i="3" s="1"/>
  <c r="R560" i="3"/>
  <c r="AJ559" i="3"/>
  <c r="AO559" i="3"/>
  <c r="S560" i="3"/>
  <c r="U560" i="3" s="1"/>
  <c r="U594" i="7" l="1"/>
  <c r="T594" i="7"/>
  <c r="AP593" i="7"/>
  <c r="AS593" i="7"/>
  <c r="AK559" i="3"/>
  <c r="AL559" i="3" s="1"/>
  <c r="T560" i="3"/>
  <c r="Y594" i="7" l="1"/>
  <c r="Z594" i="7" s="1"/>
  <c r="AA594" i="7"/>
  <c r="AC594" i="7" s="1"/>
  <c r="V594" i="7"/>
  <c r="X594" i="7" s="1"/>
  <c r="AE594" i="7"/>
  <c r="AD594" i="7"/>
  <c r="AH594" i="7" s="1"/>
  <c r="R595" i="7" s="1"/>
  <c r="Y560" i="3"/>
  <c r="Z560" i="3" s="1"/>
  <c r="AA560" i="3"/>
  <c r="AC560" i="3" s="1"/>
  <c r="V560" i="3"/>
  <c r="X560" i="3" s="1"/>
  <c r="AQ594" i="7" l="1"/>
  <c r="AG594" i="7"/>
  <c r="AI594" i="7" s="1"/>
  <c r="AF594" i="7"/>
  <c r="AD560" i="3"/>
  <c r="AE560" i="3"/>
  <c r="AM594" i="7" l="1"/>
  <c r="S595" i="7"/>
  <c r="AS594" i="7"/>
  <c r="AP594" i="7"/>
  <c r="AR594" i="7"/>
  <c r="AJ594" i="7"/>
  <c r="AK594" i="7" s="1"/>
  <c r="AL594" i="7" s="1"/>
  <c r="AG560" i="3"/>
  <c r="AF560" i="3"/>
  <c r="AH560" i="3"/>
  <c r="AI560" i="3"/>
  <c r="U595" i="7" l="1"/>
  <c r="T595" i="7"/>
  <c r="AJ560" i="3"/>
  <c r="AO560" i="3"/>
  <c r="S561" i="3"/>
  <c r="U561" i="3" s="1"/>
  <c r="AN560" i="3"/>
  <c r="AM560" i="3"/>
  <c r="AP560" i="3" s="1"/>
  <c r="R561" i="3"/>
  <c r="Y595" i="7" l="1"/>
  <c r="Z595" i="7" s="1"/>
  <c r="AA595" i="7"/>
  <c r="AC595" i="7" s="1"/>
  <c r="V595" i="7"/>
  <c r="X595" i="7" s="1"/>
  <c r="T561" i="3"/>
  <c r="Y561" i="3" s="1"/>
  <c r="Z561" i="3" s="1"/>
  <c r="AA561" i="3"/>
  <c r="AC561" i="3" s="1"/>
  <c r="V561" i="3"/>
  <c r="X561" i="3" s="1"/>
  <c r="AK560" i="3"/>
  <c r="AL560" i="3" s="1"/>
  <c r="AD595" i="7" l="1"/>
  <c r="AE595" i="7"/>
  <c r="AD561" i="3"/>
  <c r="AE561" i="3"/>
  <c r="AH595" i="7" l="1"/>
  <c r="R596" i="7" s="1"/>
  <c r="AG595" i="7"/>
  <c r="AI595" i="7" s="1"/>
  <c r="AF595" i="7"/>
  <c r="AQ595" i="7"/>
  <c r="AM595" i="7"/>
  <c r="AG561" i="3"/>
  <c r="AF561" i="3"/>
  <c r="AI561" i="3"/>
  <c r="AH561" i="3"/>
  <c r="S596" i="7" l="1"/>
  <c r="U596" i="7" s="1"/>
  <c r="T596" i="7"/>
  <c r="Y596" i="7" s="1"/>
  <c r="Z596" i="7" s="1"/>
  <c r="AP595" i="7"/>
  <c r="AS595" i="7"/>
  <c r="AJ595" i="7"/>
  <c r="AK595" i="7" s="1"/>
  <c r="AL595" i="7" s="1"/>
  <c r="AR595" i="7"/>
  <c r="AN561" i="3"/>
  <c r="AM561" i="3"/>
  <c r="AP561" i="3" s="1"/>
  <c r="R562" i="3"/>
  <c r="AJ561" i="3"/>
  <c r="AO561" i="3"/>
  <c r="S562" i="3"/>
  <c r="U562" i="3" s="1"/>
  <c r="AA596" i="7" l="1"/>
  <c r="AC596" i="7" s="1"/>
  <c r="V596" i="7"/>
  <c r="X596" i="7" s="1"/>
  <c r="AK561" i="3"/>
  <c r="AL561" i="3" s="1"/>
  <c r="T562" i="3"/>
  <c r="Y562" i="3" l="1"/>
  <c r="Z562" i="3" s="1"/>
  <c r="AA562" i="3"/>
  <c r="AC562" i="3" s="1"/>
  <c r="V562" i="3"/>
  <c r="X562" i="3" s="1"/>
  <c r="AD596" i="7" l="1"/>
  <c r="AE596" i="7"/>
  <c r="AD562" i="3"/>
  <c r="AE562" i="3"/>
  <c r="AH596" i="7" l="1"/>
  <c r="R597" i="7" s="1"/>
  <c r="AG596" i="7"/>
  <c r="AI596" i="7" s="1"/>
  <c r="AM596" i="7" s="1"/>
  <c r="AF596" i="7"/>
  <c r="AQ596" i="7"/>
  <c r="AG562" i="3"/>
  <c r="AI562" i="3" s="1"/>
  <c r="AF562" i="3"/>
  <c r="AH562" i="3"/>
  <c r="S597" i="7" l="1"/>
  <c r="U597" i="7" s="1"/>
  <c r="T597" i="7"/>
  <c r="Y597" i="7" s="1"/>
  <c r="Z597" i="7" s="1"/>
  <c r="AS596" i="7"/>
  <c r="AP596" i="7"/>
  <c r="AR596" i="7"/>
  <c r="AJ596" i="7"/>
  <c r="AK596" i="7" s="1"/>
  <c r="AL596" i="7" s="1"/>
  <c r="AJ562" i="3"/>
  <c r="AO562" i="3"/>
  <c r="S563" i="3"/>
  <c r="U563" i="3" s="1"/>
  <c r="AN562" i="3"/>
  <c r="AM562" i="3"/>
  <c r="AP562" i="3" s="1"/>
  <c r="R563" i="3"/>
  <c r="AA597" i="7" l="1"/>
  <c r="AC597" i="7" s="1"/>
  <c r="V597" i="7"/>
  <c r="X597" i="7" s="1"/>
  <c r="T563" i="3"/>
  <c r="V563" i="3"/>
  <c r="X563" i="3" s="1"/>
  <c r="Y563" i="3"/>
  <c r="Z563" i="3" s="1"/>
  <c r="AA563" i="3"/>
  <c r="AC563" i="3" s="1"/>
  <c r="AK562" i="3"/>
  <c r="AL562" i="3" s="1"/>
  <c r="AD563" i="3" l="1"/>
  <c r="AE563" i="3"/>
  <c r="AD597" i="7" l="1"/>
  <c r="AE597" i="7"/>
  <c r="AG563" i="3"/>
  <c r="AI563" i="3" s="1"/>
  <c r="AF563" i="3"/>
  <c r="AH563" i="3"/>
  <c r="AH597" i="7" l="1"/>
  <c r="R598" i="7" s="1"/>
  <c r="AG597" i="7"/>
  <c r="AI597" i="7" s="1"/>
  <c r="AF597" i="7"/>
  <c r="AQ597" i="7"/>
  <c r="AN563" i="3"/>
  <c r="AM563" i="3"/>
  <c r="AP563" i="3" s="1"/>
  <c r="AR564" i="3"/>
  <c r="R564" i="3"/>
  <c r="AJ563" i="3"/>
  <c r="AK563" i="3" s="1"/>
  <c r="AL563" i="3" s="1"/>
  <c r="AO563" i="3"/>
  <c r="AS564" i="3"/>
  <c r="S564" i="3"/>
  <c r="U564" i="3" s="1"/>
  <c r="AM597" i="7" l="1"/>
  <c r="S598" i="7"/>
  <c r="U598" i="7" s="1"/>
  <c r="T598" i="7"/>
  <c r="Y598" i="7" s="1"/>
  <c r="Z598" i="7" s="1"/>
  <c r="AP597" i="7"/>
  <c r="AS597" i="7"/>
  <c r="AJ597" i="7"/>
  <c r="AK597" i="7" s="1"/>
  <c r="AL597" i="7" s="1"/>
  <c r="AR597" i="7"/>
  <c r="T564" i="3"/>
  <c r="AW564" i="3"/>
  <c r="AT564" i="3"/>
  <c r="AA598" i="7" l="1"/>
  <c r="AC598" i="7" s="1"/>
  <c r="V598" i="7"/>
  <c r="X598" i="7" s="1"/>
  <c r="AY564" i="3"/>
  <c r="AE564" i="3"/>
  <c r="Y564" i="3"/>
  <c r="Z564" i="3" s="1"/>
  <c r="AA564" i="3"/>
  <c r="AC564" i="3" s="1"/>
  <c r="AD564" i="3" s="1"/>
  <c r="V564" i="3"/>
  <c r="X564" i="3" s="1"/>
  <c r="AG564" i="3" l="1"/>
  <c r="AI564" i="3" s="1"/>
  <c r="AF564" i="3"/>
  <c r="AH564" i="3"/>
  <c r="AE598" i="7" l="1"/>
  <c r="AD598" i="7"/>
  <c r="AH598" i="7" s="1"/>
  <c r="R599" i="7" s="1"/>
  <c r="AN564" i="3"/>
  <c r="R565" i="3"/>
  <c r="AM564" i="3"/>
  <c r="AP564" i="3" s="1"/>
  <c r="AO564" i="3"/>
  <c r="AJ564" i="3"/>
  <c r="AK564" i="3" s="1"/>
  <c r="AL564" i="3" s="1"/>
  <c r="S565" i="3"/>
  <c r="U565" i="3" s="1"/>
  <c r="AQ598" i="7" l="1"/>
  <c r="AG598" i="7"/>
  <c r="AI598" i="7" s="1"/>
  <c r="AF598" i="7"/>
  <c r="T565" i="3"/>
  <c r="S599" i="7" l="1"/>
  <c r="AR598" i="7"/>
  <c r="AJ598" i="7"/>
  <c r="AM598" i="7"/>
  <c r="Y565" i="3"/>
  <c r="Z565" i="3" s="1"/>
  <c r="AA565" i="3"/>
  <c r="AC565" i="3" s="1"/>
  <c r="V565" i="3"/>
  <c r="X565" i="3" s="1"/>
  <c r="U599" i="7" l="1"/>
  <c r="T599" i="7"/>
  <c r="AS598" i="7"/>
  <c r="AP598" i="7"/>
  <c r="AK598" i="7"/>
  <c r="AL598" i="7" s="1"/>
  <c r="AD565" i="3"/>
  <c r="AE565" i="3"/>
  <c r="Y599" i="7" l="1"/>
  <c r="Z599" i="7" s="1"/>
  <c r="AA599" i="7"/>
  <c r="AC599" i="7" s="1"/>
  <c r="V599" i="7"/>
  <c r="X599" i="7" s="1"/>
  <c r="AE599" i="7"/>
  <c r="AD599" i="7"/>
  <c r="AH599" i="7" s="1"/>
  <c r="R600" i="7" s="1"/>
  <c r="AG565" i="3"/>
  <c r="AF565" i="3"/>
  <c r="AH565" i="3"/>
  <c r="AI565" i="3"/>
  <c r="AQ599" i="7" l="1"/>
  <c r="AG599" i="7"/>
  <c r="AI599" i="7" s="1"/>
  <c r="AF599" i="7"/>
  <c r="AJ565" i="3"/>
  <c r="AO565" i="3"/>
  <c r="S566" i="3"/>
  <c r="U566" i="3" s="1"/>
  <c r="AN565" i="3"/>
  <c r="AM565" i="3"/>
  <c r="AP565" i="3" s="1"/>
  <c r="R566" i="3"/>
  <c r="S600" i="7" l="1"/>
  <c r="AJ599" i="7"/>
  <c r="AR599" i="7"/>
  <c r="AM599" i="7"/>
  <c r="T566" i="3"/>
  <c r="Y566" i="3" s="1"/>
  <c r="Z566" i="3" s="1"/>
  <c r="AA566" i="3"/>
  <c r="AC566" i="3" s="1"/>
  <c r="V566" i="3"/>
  <c r="X566" i="3" s="1"/>
  <c r="AK565" i="3"/>
  <c r="AL565" i="3" s="1"/>
  <c r="U600" i="7" l="1"/>
  <c r="T600" i="7"/>
  <c r="AP599" i="7"/>
  <c r="AS599" i="7"/>
  <c r="AK599" i="7"/>
  <c r="AL599" i="7" s="1"/>
  <c r="AD566" i="3"/>
  <c r="AE566" i="3"/>
  <c r="Y600" i="7" l="1"/>
  <c r="Z600" i="7" s="1"/>
  <c r="AA600" i="7"/>
  <c r="AC600" i="7" s="1"/>
  <c r="V600" i="7"/>
  <c r="X600" i="7" s="1"/>
  <c r="AE600" i="7"/>
  <c r="AD600" i="7"/>
  <c r="AH600" i="7" s="1"/>
  <c r="R601" i="7" s="1"/>
  <c r="AG566" i="3"/>
  <c r="AF566" i="3"/>
  <c r="AI566" i="3"/>
  <c r="AH566" i="3"/>
  <c r="AQ600" i="7" l="1"/>
  <c r="AG600" i="7"/>
  <c r="AI600" i="7" s="1"/>
  <c r="AF600" i="7"/>
  <c r="AN566" i="3"/>
  <c r="AM566" i="3"/>
  <c r="AP566" i="3" s="1"/>
  <c r="AR567" i="3"/>
  <c r="R567" i="3"/>
  <c r="AJ566" i="3"/>
  <c r="AK566" i="3" s="1"/>
  <c r="AL566" i="3" s="1"/>
  <c r="AO566" i="3"/>
  <c r="AS567" i="3"/>
  <c r="AU567" i="3" s="1"/>
  <c r="AX567" i="3" s="1"/>
  <c r="S567" i="3"/>
  <c r="U567" i="3" s="1"/>
  <c r="S601" i="7" l="1"/>
  <c r="AR600" i="7"/>
  <c r="AJ600" i="7"/>
  <c r="AM600" i="7"/>
  <c r="AT567" i="3"/>
  <c r="AW567" i="3"/>
  <c r="T567" i="3"/>
  <c r="U601" i="7" l="1"/>
  <c r="T601" i="7"/>
  <c r="AP600" i="7"/>
  <c r="AS600" i="7"/>
  <c r="AK600" i="7"/>
  <c r="AL600" i="7" s="1"/>
  <c r="Y567" i="3"/>
  <c r="Z567" i="3" s="1"/>
  <c r="AE567" i="3"/>
  <c r="AH567" i="3" s="1"/>
  <c r="AA567" i="3"/>
  <c r="AC567" i="3" s="1"/>
  <c r="AD567" i="3" s="1"/>
  <c r="V567" i="3"/>
  <c r="X567" i="3" s="1"/>
  <c r="AY567" i="3"/>
  <c r="Y601" i="7" l="1"/>
  <c r="Z601" i="7" s="1"/>
  <c r="AA601" i="7"/>
  <c r="AC601" i="7" s="1"/>
  <c r="V601" i="7"/>
  <c r="X601" i="7" s="1"/>
  <c r="AD601" i="7"/>
  <c r="AE601" i="7"/>
  <c r="R568" i="3"/>
  <c r="AN567" i="3"/>
  <c r="AG567" i="3"/>
  <c r="AI567" i="3" s="1"/>
  <c r="AF567" i="3"/>
  <c r="AH601" i="7" l="1"/>
  <c r="R602" i="7" s="1"/>
  <c r="AG601" i="7"/>
  <c r="AI601" i="7" s="1"/>
  <c r="AF601" i="7"/>
  <c r="AQ601" i="7"/>
  <c r="AM601" i="7"/>
  <c r="AO567" i="3"/>
  <c r="AJ567" i="3"/>
  <c r="S568" i="3"/>
  <c r="U568" i="3" s="1"/>
  <c r="AM567" i="3"/>
  <c r="AP567" i="3" s="1"/>
  <c r="T568" i="3"/>
  <c r="Y568" i="3" s="1"/>
  <c r="Z568" i="3" s="1"/>
  <c r="S602" i="7" l="1"/>
  <c r="U602" i="7" s="1"/>
  <c r="T602" i="7"/>
  <c r="Y602" i="7" s="1"/>
  <c r="Z602" i="7" s="1"/>
  <c r="AP601" i="7"/>
  <c r="AS601" i="7"/>
  <c r="AJ601" i="7"/>
  <c r="AK601" i="7" s="1"/>
  <c r="AL601" i="7" s="1"/>
  <c r="AR601" i="7"/>
  <c r="AA568" i="3"/>
  <c r="AC568" i="3" s="1"/>
  <c r="V568" i="3"/>
  <c r="X568" i="3" s="1"/>
  <c r="AK567" i="3"/>
  <c r="AL567" i="3" s="1"/>
  <c r="AA602" i="7" l="1"/>
  <c r="AC602" i="7" s="1"/>
  <c r="V602" i="7"/>
  <c r="X602" i="7" s="1"/>
  <c r="AD568" i="3"/>
  <c r="AE568" i="3"/>
  <c r="AG568" i="3" l="1"/>
  <c r="AI568" i="3" s="1"/>
  <c r="AF568" i="3"/>
  <c r="AH568" i="3"/>
  <c r="AE602" i="7" l="1"/>
  <c r="AD602" i="7"/>
  <c r="AH602" i="7" s="1"/>
  <c r="R603" i="7" s="1"/>
  <c r="AJ568" i="3"/>
  <c r="AO568" i="3"/>
  <c r="S569" i="3"/>
  <c r="U569" i="3" s="1"/>
  <c r="AN568" i="3"/>
  <c r="AM568" i="3"/>
  <c r="AP568" i="3" s="1"/>
  <c r="R569" i="3"/>
  <c r="AQ602" i="7" l="1"/>
  <c r="AG602" i="7"/>
  <c r="AI602" i="7" s="1"/>
  <c r="AF602" i="7"/>
  <c r="T569" i="3"/>
  <c r="Y569" i="3" s="1"/>
  <c r="Z569" i="3" s="1"/>
  <c r="AA569" i="3"/>
  <c r="AC569" i="3" s="1"/>
  <c r="V569" i="3"/>
  <c r="X569" i="3" s="1"/>
  <c r="AK568" i="3"/>
  <c r="AL568" i="3" s="1"/>
  <c r="S603" i="7" l="1"/>
  <c r="AR602" i="7"/>
  <c r="AJ602" i="7"/>
  <c r="AM602" i="7"/>
  <c r="AD569" i="3"/>
  <c r="AE569" i="3"/>
  <c r="U603" i="7" l="1"/>
  <c r="T603" i="7"/>
  <c r="AS602" i="7"/>
  <c r="AP602" i="7"/>
  <c r="AK602" i="7"/>
  <c r="AL602" i="7" s="1"/>
  <c r="AG569" i="3"/>
  <c r="AI569" i="3" s="1"/>
  <c r="AF569" i="3"/>
  <c r="AH569" i="3"/>
  <c r="Y603" i="7" l="1"/>
  <c r="Z603" i="7" s="1"/>
  <c r="AA603" i="7"/>
  <c r="AC603" i="7" s="1"/>
  <c r="V603" i="7"/>
  <c r="X603" i="7" s="1"/>
  <c r="AE603" i="7"/>
  <c r="AD603" i="7"/>
  <c r="AH603" i="7" s="1"/>
  <c r="R604" i="7" s="1"/>
  <c r="AN569" i="3"/>
  <c r="AM569" i="3"/>
  <c r="AP569" i="3" s="1"/>
  <c r="R570" i="3"/>
  <c r="AJ569" i="3"/>
  <c r="AO569" i="3"/>
  <c r="S570" i="3"/>
  <c r="U570" i="3" s="1"/>
  <c r="AQ603" i="7" l="1"/>
  <c r="AG603" i="7"/>
  <c r="AI603" i="7" s="1"/>
  <c r="AF603" i="7"/>
  <c r="AK569" i="3"/>
  <c r="AL569" i="3" s="1"/>
  <c r="T570" i="3"/>
  <c r="S604" i="7" l="1"/>
  <c r="AM603" i="7"/>
  <c r="AJ603" i="7"/>
  <c r="AK603" i="7" s="1"/>
  <c r="AL603" i="7" s="1"/>
  <c r="AR603" i="7"/>
  <c r="Y570" i="3"/>
  <c r="Z570" i="3" s="1"/>
  <c r="AA570" i="3"/>
  <c r="AC570" i="3" s="1"/>
  <c r="V570" i="3"/>
  <c r="X570" i="3" s="1"/>
  <c r="U604" i="7" l="1"/>
  <c r="T604" i="7"/>
  <c r="AS603" i="7"/>
  <c r="AP603" i="7"/>
  <c r="AD570" i="3"/>
  <c r="AE570" i="3"/>
  <c r="Y604" i="7" l="1"/>
  <c r="Z604" i="7" s="1"/>
  <c r="AA604" i="7"/>
  <c r="AC604" i="7" s="1"/>
  <c r="V604" i="7"/>
  <c r="X604" i="7" s="1"/>
  <c r="AD604" i="7"/>
  <c r="AE604" i="7"/>
  <c r="AG570" i="3"/>
  <c r="AF570" i="3"/>
  <c r="AH570" i="3"/>
  <c r="AI570" i="3"/>
  <c r="AG604" i="7" l="1"/>
  <c r="AI604" i="7" s="1"/>
  <c r="AF604" i="7"/>
  <c r="AH604" i="7"/>
  <c r="R605" i="7" s="1"/>
  <c r="AJ570" i="3"/>
  <c r="AO570" i="3"/>
  <c r="S571" i="3"/>
  <c r="U571" i="3" s="1"/>
  <c r="AN570" i="3"/>
  <c r="AM570" i="3"/>
  <c r="AP570" i="3" s="1"/>
  <c r="R571" i="3"/>
  <c r="T571" i="3" s="1"/>
  <c r="Y571" i="3" s="1"/>
  <c r="Z571" i="3" s="1"/>
  <c r="S605" i="7" l="1"/>
  <c r="U605" i="7" s="1"/>
  <c r="AQ604" i="7"/>
  <c r="AM604" i="7"/>
  <c r="AJ604" i="7"/>
  <c r="AK604" i="7" s="1"/>
  <c r="AL604" i="7" s="1"/>
  <c r="AR604" i="7"/>
  <c r="AA571" i="3"/>
  <c r="AC571" i="3" s="1"/>
  <c r="V571" i="3"/>
  <c r="X571" i="3" s="1"/>
  <c r="AK570" i="3"/>
  <c r="AL570" i="3" s="1"/>
  <c r="T605" i="7" l="1"/>
  <c r="AS604" i="7"/>
  <c r="AP604" i="7"/>
  <c r="AD571" i="3"/>
  <c r="AE571" i="3"/>
  <c r="Y605" i="7" l="1"/>
  <c r="Z605" i="7" s="1"/>
  <c r="AA605" i="7"/>
  <c r="AC605" i="7" s="1"/>
  <c r="V605" i="7"/>
  <c r="X605" i="7" s="1"/>
  <c r="AG571" i="3"/>
  <c r="AF571" i="3"/>
  <c r="AI571" i="3"/>
  <c r="AH571" i="3"/>
  <c r="AD605" i="7" l="1"/>
  <c r="AE605" i="7"/>
  <c r="AN571" i="3"/>
  <c r="AM571" i="3"/>
  <c r="AP571" i="3" s="1"/>
  <c r="R572" i="3"/>
  <c r="AJ571" i="3"/>
  <c r="AO571" i="3"/>
  <c r="S572" i="3"/>
  <c r="U572" i="3" s="1"/>
  <c r="AG605" i="7" l="1"/>
  <c r="AI605" i="7" s="1"/>
  <c r="AF605" i="7"/>
  <c r="AH605" i="7"/>
  <c r="R606" i="7" s="1"/>
  <c r="AK571" i="3"/>
  <c r="AL571" i="3" s="1"/>
  <c r="T572" i="3"/>
  <c r="S606" i="7" l="1"/>
  <c r="U606" i="7" s="1"/>
  <c r="AQ605" i="7"/>
  <c r="AM605" i="7"/>
  <c r="AR605" i="7"/>
  <c r="AJ605" i="7"/>
  <c r="AK605" i="7" s="1"/>
  <c r="AL605" i="7" s="1"/>
  <c r="Y572" i="3"/>
  <c r="Z572" i="3" s="1"/>
  <c r="AA572" i="3"/>
  <c r="AC572" i="3" s="1"/>
  <c r="V572" i="3"/>
  <c r="X572" i="3" s="1"/>
  <c r="T606" i="7" l="1"/>
  <c r="AS605" i="7"/>
  <c r="AP605" i="7"/>
  <c r="AD572" i="3"/>
  <c r="AE572" i="3"/>
  <c r="Y606" i="7" l="1"/>
  <c r="Z606" i="7" s="1"/>
  <c r="AA606" i="7"/>
  <c r="AC606" i="7" s="1"/>
  <c r="V606" i="7"/>
  <c r="X606" i="7" s="1"/>
  <c r="AG572" i="3"/>
  <c r="AF572" i="3"/>
  <c r="AH572" i="3"/>
  <c r="AI572" i="3"/>
  <c r="AD606" i="7" l="1"/>
  <c r="AE606" i="7"/>
  <c r="AJ572" i="3"/>
  <c r="AO572" i="3"/>
  <c r="S573" i="3"/>
  <c r="U573" i="3" s="1"/>
  <c r="AN572" i="3"/>
  <c r="AM572" i="3"/>
  <c r="AP572" i="3" s="1"/>
  <c r="R573" i="3"/>
  <c r="AG606" i="7" l="1"/>
  <c r="AI606" i="7" s="1"/>
  <c r="AF606" i="7"/>
  <c r="AH606" i="7"/>
  <c r="R607" i="7" s="1"/>
  <c r="T573" i="3"/>
  <c r="Y573" i="3" s="1"/>
  <c r="Z573" i="3" s="1"/>
  <c r="AA573" i="3"/>
  <c r="AC573" i="3" s="1"/>
  <c r="V573" i="3"/>
  <c r="X573" i="3" s="1"/>
  <c r="AK572" i="3"/>
  <c r="AL572" i="3" s="1"/>
  <c r="S607" i="7" l="1"/>
  <c r="U607" i="7" s="1"/>
  <c r="AQ606" i="7"/>
  <c r="AM606" i="7"/>
  <c r="AJ606" i="7"/>
  <c r="AK606" i="7" s="1"/>
  <c r="AL606" i="7" s="1"/>
  <c r="AR606" i="7"/>
  <c r="AD573" i="3"/>
  <c r="AE573" i="3"/>
  <c r="T607" i="7" l="1"/>
  <c r="AS606" i="7"/>
  <c r="AP606" i="7"/>
  <c r="AG573" i="3"/>
  <c r="AF573" i="3"/>
  <c r="AI573" i="3"/>
  <c r="AH573" i="3"/>
  <c r="Y607" i="7" l="1"/>
  <c r="Z607" i="7" s="1"/>
  <c r="AA607" i="7"/>
  <c r="AC607" i="7" s="1"/>
  <c r="V607" i="7"/>
  <c r="X607" i="7" s="1"/>
  <c r="AN573" i="3"/>
  <c r="AM573" i="3"/>
  <c r="AP573" i="3" s="1"/>
  <c r="AR574" i="3"/>
  <c r="R574" i="3"/>
  <c r="AJ573" i="3"/>
  <c r="AO573" i="3"/>
  <c r="AS574" i="3"/>
  <c r="S574" i="3"/>
  <c r="U574" i="3" s="1"/>
  <c r="AE607" i="7" l="1"/>
  <c r="AD607" i="7"/>
  <c r="AH607" i="7" s="1"/>
  <c r="R608" i="7" s="1"/>
  <c r="AK573" i="3"/>
  <c r="AL573" i="3" s="1"/>
  <c r="T574" i="3"/>
  <c r="AT574" i="3"/>
  <c r="AW574" i="3"/>
  <c r="AQ607" i="7" l="1"/>
  <c r="AG607" i="7"/>
  <c r="AI607" i="7" s="1"/>
  <c r="AF607" i="7"/>
  <c r="AY574" i="3"/>
  <c r="Y574" i="3"/>
  <c r="Z574" i="3" s="1"/>
  <c r="AE574" i="3"/>
  <c r="AA574" i="3"/>
  <c r="AC574" i="3" s="1"/>
  <c r="AD574" i="3" s="1"/>
  <c r="V574" i="3"/>
  <c r="X574" i="3" s="1"/>
  <c r="S608" i="7" l="1"/>
  <c r="AR607" i="7"/>
  <c r="AJ607" i="7"/>
  <c r="AM607" i="7"/>
  <c r="AG574" i="3"/>
  <c r="AI574" i="3" s="1"/>
  <c r="AF574" i="3"/>
  <c r="AH574" i="3"/>
  <c r="U608" i="7" l="1"/>
  <c r="T608" i="7"/>
  <c r="AS607" i="7"/>
  <c r="AP607" i="7"/>
  <c r="AK607" i="7"/>
  <c r="AL607" i="7" s="1"/>
  <c r="R575" i="3"/>
  <c r="AN574" i="3"/>
  <c r="AM574" i="3"/>
  <c r="AP574" i="3" s="1"/>
  <c r="AO574" i="3"/>
  <c r="S575" i="3"/>
  <c r="U575" i="3" s="1"/>
  <c r="AJ574" i="3"/>
  <c r="Y608" i="7" l="1"/>
  <c r="Z608" i="7" s="1"/>
  <c r="AA608" i="7"/>
  <c r="AC608" i="7" s="1"/>
  <c r="V608" i="7"/>
  <c r="X608" i="7" s="1"/>
  <c r="AE608" i="7"/>
  <c r="AD608" i="7"/>
  <c r="AH608" i="7" s="1"/>
  <c r="R609" i="7" s="1"/>
  <c r="AK574" i="3"/>
  <c r="AL574" i="3" s="1"/>
  <c r="T575" i="3"/>
  <c r="AQ608" i="7" l="1"/>
  <c r="AG608" i="7"/>
  <c r="AI608" i="7" s="1"/>
  <c r="AF608" i="7"/>
  <c r="Y575" i="3"/>
  <c r="Z575" i="3" s="1"/>
  <c r="AA575" i="3"/>
  <c r="AC575" i="3" s="1"/>
  <c r="V575" i="3"/>
  <c r="X575" i="3" s="1"/>
  <c r="S609" i="7" l="1"/>
  <c r="AJ608" i="7"/>
  <c r="AR608" i="7"/>
  <c r="AM608" i="7"/>
  <c r="AD575" i="3"/>
  <c r="AE575" i="3"/>
  <c r="U609" i="7" l="1"/>
  <c r="T609" i="7"/>
  <c r="AS608" i="7"/>
  <c r="AP608" i="7"/>
  <c r="AK608" i="7"/>
  <c r="AL608" i="7" s="1"/>
  <c r="AG575" i="3"/>
  <c r="AF575" i="3"/>
  <c r="AH575" i="3"/>
  <c r="AI575" i="3"/>
  <c r="Y609" i="7" l="1"/>
  <c r="Z609" i="7" s="1"/>
  <c r="AA609" i="7"/>
  <c r="AC609" i="7" s="1"/>
  <c r="AE609" i="7" s="1"/>
  <c r="V609" i="7"/>
  <c r="X609" i="7" s="1"/>
  <c r="AD609" i="7"/>
  <c r="AJ575" i="3"/>
  <c r="AO575" i="3"/>
  <c r="S576" i="3"/>
  <c r="U576" i="3" s="1"/>
  <c r="AN575" i="3"/>
  <c r="AM575" i="3"/>
  <c r="AP575" i="3" s="1"/>
  <c r="R576" i="3"/>
  <c r="T576" i="3" s="1"/>
  <c r="Y576" i="3" s="1"/>
  <c r="Z576" i="3" s="1"/>
  <c r="AH609" i="7" l="1"/>
  <c r="R610" i="7" s="1"/>
  <c r="AQ609" i="7"/>
  <c r="AG609" i="7"/>
  <c r="AI609" i="7" s="1"/>
  <c r="AF609" i="7"/>
  <c r="AA576" i="3"/>
  <c r="AC576" i="3" s="1"/>
  <c r="V576" i="3"/>
  <c r="X576" i="3" s="1"/>
  <c r="AK575" i="3"/>
  <c r="AL575" i="3" s="1"/>
  <c r="S610" i="7" l="1"/>
  <c r="AJ609" i="7"/>
  <c r="AR609" i="7"/>
  <c r="AM609" i="7"/>
  <c r="AD576" i="3"/>
  <c r="AE576" i="3"/>
  <c r="U610" i="7" l="1"/>
  <c r="T610" i="7"/>
  <c r="AS609" i="7"/>
  <c r="AP609" i="7"/>
  <c r="AK609" i="7"/>
  <c r="AL609" i="7" s="1"/>
  <c r="AG576" i="3"/>
  <c r="AF576" i="3"/>
  <c r="AI576" i="3"/>
  <c r="AH576" i="3"/>
  <c r="Y610" i="7" l="1"/>
  <c r="Z610" i="7" s="1"/>
  <c r="AA610" i="7"/>
  <c r="AC610" i="7" s="1"/>
  <c r="V610" i="7"/>
  <c r="X610" i="7" s="1"/>
  <c r="AE610" i="7"/>
  <c r="AD610" i="7"/>
  <c r="AH610" i="7" s="1"/>
  <c r="R611" i="7" s="1"/>
  <c r="AN576" i="3"/>
  <c r="AM576" i="3"/>
  <c r="AP576" i="3" s="1"/>
  <c r="R577" i="3"/>
  <c r="AJ576" i="3"/>
  <c r="AO576" i="3"/>
  <c r="S577" i="3"/>
  <c r="U577" i="3" s="1"/>
  <c r="AQ610" i="7" l="1"/>
  <c r="AG610" i="7"/>
  <c r="AI610" i="7" s="1"/>
  <c r="AF610" i="7"/>
  <c r="AK576" i="3"/>
  <c r="AL576" i="3" s="1"/>
  <c r="T577" i="3"/>
  <c r="S611" i="7" l="1"/>
  <c r="AR610" i="7"/>
  <c r="AJ610" i="7"/>
  <c r="AM610" i="7"/>
  <c r="Y577" i="3"/>
  <c r="Z577" i="3" s="1"/>
  <c r="AA577" i="3"/>
  <c r="AC577" i="3" s="1"/>
  <c r="V577" i="3"/>
  <c r="X577" i="3" s="1"/>
  <c r="U611" i="7" l="1"/>
  <c r="T611" i="7"/>
  <c r="AS610" i="7"/>
  <c r="AP610" i="7"/>
  <c r="AK610" i="7"/>
  <c r="AL610" i="7" s="1"/>
  <c r="AD577" i="3"/>
  <c r="AE577" i="3"/>
  <c r="Y611" i="7" l="1"/>
  <c r="Z611" i="7" s="1"/>
  <c r="AA611" i="7"/>
  <c r="AC611" i="7" s="1"/>
  <c r="V611" i="7"/>
  <c r="X611" i="7" s="1"/>
  <c r="AD611" i="7"/>
  <c r="AH611" i="7" s="1"/>
  <c r="R612" i="7" s="1"/>
  <c r="AE611" i="7"/>
  <c r="AG577" i="3"/>
  <c r="AF577" i="3"/>
  <c r="AI577" i="3"/>
  <c r="AH577" i="3"/>
  <c r="AG611" i="7" l="1"/>
  <c r="AI611" i="7" s="1"/>
  <c r="AF611" i="7"/>
  <c r="AQ611" i="7"/>
  <c r="AM611" i="7"/>
  <c r="AN577" i="3"/>
  <c r="AM577" i="3"/>
  <c r="AP577" i="3" s="1"/>
  <c r="R578" i="3"/>
  <c r="AO577" i="3"/>
  <c r="AJ577" i="3"/>
  <c r="AK577" i="3" s="1"/>
  <c r="AL577" i="3" s="1"/>
  <c r="S578" i="3"/>
  <c r="U578" i="3" s="1"/>
  <c r="S612" i="7" l="1"/>
  <c r="AP611" i="7"/>
  <c r="AS611" i="7"/>
  <c r="AJ611" i="7"/>
  <c r="AK611" i="7" s="1"/>
  <c r="AL611" i="7" s="1"/>
  <c r="AR611" i="7"/>
  <c r="T578" i="3"/>
  <c r="U612" i="7" l="1"/>
  <c r="T612" i="7"/>
  <c r="Y578" i="3"/>
  <c r="Z578" i="3" s="1"/>
  <c r="AA578" i="3"/>
  <c r="AC578" i="3" s="1"/>
  <c r="V578" i="3"/>
  <c r="X578" i="3" s="1"/>
  <c r="Y612" i="7" l="1"/>
  <c r="Z612" i="7" s="1"/>
  <c r="AA612" i="7"/>
  <c r="AC612" i="7" s="1"/>
  <c r="V612" i="7"/>
  <c r="X612" i="7" s="1"/>
  <c r="AD578" i="3"/>
  <c r="AE578" i="3"/>
  <c r="AD612" i="7" l="1"/>
  <c r="AE612" i="7"/>
  <c r="AG578" i="3"/>
  <c r="AF578" i="3"/>
  <c r="AI578" i="3"/>
  <c r="AH578" i="3"/>
  <c r="AH612" i="7" l="1"/>
  <c r="R613" i="7" s="1"/>
  <c r="AG612" i="7"/>
  <c r="AI612" i="7" s="1"/>
  <c r="AM612" i="7" s="1"/>
  <c r="AF612" i="7"/>
  <c r="AQ612" i="7"/>
  <c r="AN578" i="3"/>
  <c r="AM578" i="3"/>
  <c r="AP578" i="3" s="1"/>
  <c r="R579" i="3"/>
  <c r="AJ578" i="3"/>
  <c r="AK578" i="3" s="1"/>
  <c r="AL578" i="3" s="1"/>
  <c r="AO578" i="3"/>
  <c r="S579" i="3"/>
  <c r="U579" i="3" s="1"/>
  <c r="S613" i="7" l="1"/>
  <c r="U613" i="7" s="1"/>
  <c r="T613" i="7"/>
  <c r="Y613" i="7" s="1"/>
  <c r="Z613" i="7" s="1"/>
  <c r="AS612" i="7"/>
  <c r="AP612" i="7"/>
  <c r="AJ612" i="7"/>
  <c r="AK612" i="7" s="1"/>
  <c r="AL612" i="7" s="1"/>
  <c r="AR612" i="7"/>
  <c r="T579" i="3"/>
  <c r="AA613" i="7" l="1"/>
  <c r="AC613" i="7" s="1"/>
  <c r="V613" i="7"/>
  <c r="X613" i="7" s="1"/>
  <c r="Y579" i="3"/>
  <c r="Z579" i="3" s="1"/>
  <c r="AA579" i="3"/>
  <c r="AC579" i="3" s="1"/>
  <c r="V579" i="3"/>
  <c r="X579" i="3" s="1"/>
  <c r="AD579" i="3" l="1"/>
  <c r="AE579" i="3"/>
  <c r="AE613" i="7" l="1"/>
  <c r="AD613" i="7"/>
  <c r="AH613" i="7" s="1"/>
  <c r="R614" i="7" s="1"/>
  <c r="AG579" i="3"/>
  <c r="AF579" i="3"/>
  <c r="AH579" i="3"/>
  <c r="AI579" i="3"/>
  <c r="AQ613" i="7" l="1"/>
  <c r="AG613" i="7"/>
  <c r="AI613" i="7" s="1"/>
  <c r="AF613" i="7"/>
  <c r="AJ579" i="3"/>
  <c r="AO579" i="3"/>
  <c r="S580" i="3"/>
  <c r="U580" i="3" s="1"/>
  <c r="AN579" i="3"/>
  <c r="AM579" i="3"/>
  <c r="AP579" i="3" s="1"/>
  <c r="R580" i="3"/>
  <c r="T580" i="3" s="1"/>
  <c r="Y580" i="3" s="1"/>
  <c r="Z580" i="3" s="1"/>
  <c r="AM613" i="7" l="1"/>
  <c r="S614" i="7"/>
  <c r="AP613" i="7"/>
  <c r="AS613" i="7"/>
  <c r="AR613" i="7"/>
  <c r="AJ613" i="7"/>
  <c r="AK613" i="7" s="1"/>
  <c r="AL613" i="7" s="1"/>
  <c r="AA580" i="3"/>
  <c r="AC580" i="3" s="1"/>
  <c r="V580" i="3"/>
  <c r="X580" i="3" s="1"/>
  <c r="AK579" i="3"/>
  <c r="AL579" i="3" s="1"/>
  <c r="U614" i="7" l="1"/>
  <c r="T614" i="7"/>
  <c r="AD580" i="3"/>
  <c r="AE580" i="3"/>
  <c r="Y614" i="7" l="1"/>
  <c r="Z614" i="7" s="1"/>
  <c r="AA614" i="7"/>
  <c r="AC614" i="7" s="1"/>
  <c r="V614" i="7"/>
  <c r="X614" i="7" s="1"/>
  <c r="AG580" i="3"/>
  <c r="AF580" i="3"/>
  <c r="AI580" i="3"/>
  <c r="AH580" i="3"/>
  <c r="AE614" i="7" l="1"/>
  <c r="AD614" i="7"/>
  <c r="AH614" i="7" s="1"/>
  <c r="R615" i="7" s="1"/>
  <c r="AN580" i="3"/>
  <c r="AM580" i="3"/>
  <c r="AP580" i="3" s="1"/>
  <c r="R581" i="3"/>
  <c r="AJ580" i="3"/>
  <c r="AK580" i="3" s="1"/>
  <c r="AL580" i="3" s="1"/>
  <c r="AO580" i="3"/>
  <c r="S581" i="3"/>
  <c r="U581" i="3" s="1"/>
  <c r="AQ614" i="7" l="1"/>
  <c r="AG614" i="7"/>
  <c r="AI614" i="7" s="1"/>
  <c r="AF614" i="7"/>
  <c r="T581" i="3"/>
  <c r="S615" i="7" l="1"/>
  <c r="AJ614" i="7"/>
  <c r="AR614" i="7"/>
  <c r="AM614" i="7"/>
  <c r="Y581" i="3"/>
  <c r="Z581" i="3" s="1"/>
  <c r="AA581" i="3"/>
  <c r="AC581" i="3" s="1"/>
  <c r="V581" i="3"/>
  <c r="X581" i="3" s="1"/>
  <c r="U615" i="7" l="1"/>
  <c r="T615" i="7"/>
  <c r="AK614" i="7"/>
  <c r="AL614" i="7" s="1"/>
  <c r="AS614" i="7"/>
  <c r="AP614" i="7"/>
  <c r="AD581" i="3"/>
  <c r="AE581" i="3"/>
  <c r="Y615" i="7" l="1"/>
  <c r="Z615" i="7" s="1"/>
  <c r="AA615" i="7"/>
  <c r="AC615" i="7" s="1"/>
  <c r="V615" i="7"/>
  <c r="X615" i="7" s="1"/>
  <c r="AD615" i="7"/>
  <c r="AE615" i="7"/>
  <c r="AG581" i="3"/>
  <c r="AF581" i="3"/>
  <c r="AI581" i="3"/>
  <c r="AH581" i="3"/>
  <c r="AH615" i="7" l="1"/>
  <c r="R616" i="7" s="1"/>
  <c r="AG615" i="7"/>
  <c r="AI615" i="7" s="1"/>
  <c r="AF615" i="7"/>
  <c r="AQ615" i="7"/>
  <c r="AN581" i="3"/>
  <c r="AM581" i="3"/>
  <c r="AP581" i="3" s="1"/>
  <c r="AR582" i="3"/>
  <c r="R582" i="3"/>
  <c r="AJ581" i="3"/>
  <c r="AK581" i="3" s="1"/>
  <c r="AL581" i="3" s="1"/>
  <c r="AO581" i="3"/>
  <c r="AS582" i="3"/>
  <c r="AU582" i="3" s="1"/>
  <c r="AX582" i="3" s="1"/>
  <c r="S582" i="3"/>
  <c r="U582" i="3" s="1"/>
  <c r="AM615" i="7" l="1"/>
  <c r="S616" i="7"/>
  <c r="U616" i="7" s="1"/>
  <c r="T616" i="7"/>
  <c r="Y616" i="7" s="1"/>
  <c r="Z616" i="7" s="1"/>
  <c r="AP615" i="7"/>
  <c r="AS615" i="7"/>
  <c r="AR615" i="7"/>
  <c r="AJ615" i="7"/>
  <c r="AK615" i="7" s="1"/>
  <c r="AL615" i="7" s="1"/>
  <c r="T582" i="3"/>
  <c r="AW582" i="3"/>
  <c r="AT582" i="3"/>
  <c r="AA616" i="7" l="1"/>
  <c r="AC616" i="7" s="1"/>
  <c r="V616" i="7"/>
  <c r="X616" i="7" s="1"/>
  <c r="AY582" i="3"/>
  <c r="Y582" i="3"/>
  <c r="Z582" i="3" s="1"/>
  <c r="AE582" i="3"/>
  <c r="AA582" i="3"/>
  <c r="AC582" i="3" s="1"/>
  <c r="AD582" i="3" s="1"/>
  <c r="V582" i="3"/>
  <c r="X582" i="3" s="1"/>
  <c r="AG582" i="3" l="1"/>
  <c r="AI582" i="3" s="1"/>
  <c r="AF582" i="3"/>
  <c r="AH582" i="3"/>
  <c r="AD616" i="7" l="1"/>
  <c r="AE616" i="7"/>
  <c r="R583" i="3"/>
  <c r="AM582" i="3"/>
  <c r="AP582" i="3" s="1"/>
  <c r="AN582" i="3"/>
  <c r="S583" i="3"/>
  <c r="U583" i="3" s="1"/>
  <c r="AJ582" i="3"/>
  <c r="AK582" i="3" s="1"/>
  <c r="AL582" i="3" s="1"/>
  <c r="AO582" i="3"/>
  <c r="AH616" i="7" l="1"/>
  <c r="R617" i="7" s="1"/>
  <c r="AG616" i="7"/>
  <c r="AI616" i="7" s="1"/>
  <c r="AF616" i="7"/>
  <c r="AQ616" i="7"/>
  <c r="T583" i="3"/>
  <c r="AM616" i="7" l="1"/>
  <c r="S617" i="7"/>
  <c r="U617" i="7" s="1"/>
  <c r="T617" i="7"/>
  <c r="Y617" i="7" s="1"/>
  <c r="Z617" i="7" s="1"/>
  <c r="AP616" i="7"/>
  <c r="AS616" i="7"/>
  <c r="AR616" i="7"/>
  <c r="AJ616" i="7"/>
  <c r="AK616" i="7" s="1"/>
  <c r="AL616" i="7" s="1"/>
  <c r="Y583" i="3"/>
  <c r="Z583" i="3" s="1"/>
  <c r="AA583" i="3"/>
  <c r="AC583" i="3" s="1"/>
  <c r="V583" i="3"/>
  <c r="X583" i="3" s="1"/>
  <c r="AA617" i="7" l="1"/>
  <c r="AC617" i="7" s="1"/>
  <c r="V617" i="7"/>
  <c r="X617" i="7" s="1"/>
  <c r="AD583" i="3"/>
  <c r="AE583" i="3"/>
  <c r="AG583" i="3" l="1"/>
  <c r="AF583" i="3"/>
  <c r="AI583" i="3"/>
  <c r="AH583" i="3"/>
  <c r="AD617" i="7" l="1"/>
  <c r="AE617" i="7"/>
  <c r="AM583" i="3"/>
  <c r="AP583" i="3" s="1"/>
  <c r="AN583" i="3"/>
  <c r="R584" i="3"/>
  <c r="AJ583" i="3"/>
  <c r="AO583" i="3"/>
  <c r="S584" i="3"/>
  <c r="U584" i="3" s="1"/>
  <c r="AG617" i="7" l="1"/>
  <c r="AI617" i="7" s="1"/>
  <c r="AF617" i="7"/>
  <c r="AH617" i="7"/>
  <c r="R618" i="7" s="1"/>
  <c r="AK583" i="3"/>
  <c r="AL583" i="3" s="1"/>
  <c r="T584" i="3"/>
  <c r="V584" i="3"/>
  <c r="X584" i="3" s="1"/>
  <c r="S618" i="7" l="1"/>
  <c r="U618" i="7" s="1"/>
  <c r="AQ617" i="7"/>
  <c r="AM617" i="7"/>
  <c r="AR617" i="7"/>
  <c r="AJ617" i="7"/>
  <c r="AK617" i="7" s="1"/>
  <c r="AL617" i="7" s="1"/>
  <c r="Y584" i="3"/>
  <c r="Z584" i="3" s="1"/>
  <c r="AA584" i="3"/>
  <c r="AC584" i="3" s="1"/>
  <c r="T618" i="7" l="1"/>
  <c r="AS617" i="7"/>
  <c r="AP617" i="7"/>
  <c r="AD584" i="3"/>
  <c r="AE584" i="3"/>
  <c r="Y618" i="7" l="1"/>
  <c r="Z618" i="7" s="1"/>
  <c r="AA618" i="7"/>
  <c r="AC618" i="7" s="1"/>
  <c r="V618" i="7"/>
  <c r="X618" i="7" s="1"/>
  <c r="AG584" i="3"/>
  <c r="AF584" i="3"/>
  <c r="AH584" i="3"/>
  <c r="AI584" i="3"/>
  <c r="AE618" i="7" l="1"/>
  <c r="AD618" i="7"/>
  <c r="AH618" i="7" s="1"/>
  <c r="R619" i="7" s="1"/>
  <c r="AO584" i="3"/>
  <c r="AJ584" i="3"/>
  <c r="S585" i="3"/>
  <c r="U585" i="3" s="1"/>
  <c r="AN584" i="3"/>
  <c r="AM584" i="3"/>
  <c r="AP584" i="3" s="1"/>
  <c r="R585" i="3"/>
  <c r="T585" i="3" s="1"/>
  <c r="Y585" i="3" s="1"/>
  <c r="Z585" i="3" s="1"/>
  <c r="AQ618" i="7" l="1"/>
  <c r="AG618" i="7"/>
  <c r="AI618" i="7" s="1"/>
  <c r="AF618" i="7"/>
  <c r="AA585" i="3"/>
  <c r="AC585" i="3" s="1"/>
  <c r="V585" i="3"/>
  <c r="X585" i="3" s="1"/>
  <c r="AK584" i="3"/>
  <c r="AL584" i="3" s="1"/>
  <c r="S619" i="7" l="1"/>
  <c r="AR618" i="7"/>
  <c r="AJ618" i="7"/>
  <c r="AM618" i="7"/>
  <c r="AD585" i="3"/>
  <c r="AE585" i="3"/>
  <c r="U619" i="7" l="1"/>
  <c r="T619" i="7"/>
  <c r="AS618" i="7"/>
  <c r="AP618" i="7"/>
  <c r="AK618" i="7"/>
  <c r="AL618" i="7" s="1"/>
  <c r="AG585" i="3"/>
  <c r="AF585" i="3"/>
  <c r="AI585" i="3"/>
  <c r="AH585" i="3"/>
  <c r="Y619" i="7" l="1"/>
  <c r="Z619" i="7" s="1"/>
  <c r="AA619" i="7"/>
  <c r="AC619" i="7" s="1"/>
  <c r="V619" i="7"/>
  <c r="X619" i="7" s="1"/>
  <c r="AE619" i="7"/>
  <c r="AD619" i="7"/>
  <c r="AH619" i="7" s="1"/>
  <c r="R620" i="7" s="1"/>
  <c r="AN585" i="3"/>
  <c r="AM585" i="3"/>
  <c r="AP585" i="3" s="1"/>
  <c r="R586" i="3"/>
  <c r="AJ585" i="3"/>
  <c r="AO585" i="3"/>
  <c r="S586" i="3"/>
  <c r="U586" i="3" s="1"/>
  <c r="AQ619" i="7" l="1"/>
  <c r="AG619" i="7"/>
  <c r="AI619" i="7" s="1"/>
  <c r="AF619" i="7"/>
  <c r="AK585" i="3"/>
  <c r="AL585" i="3" s="1"/>
  <c r="T586" i="3"/>
  <c r="S620" i="7" l="1"/>
  <c r="AJ619" i="7"/>
  <c r="AR619" i="7"/>
  <c r="AM619" i="7"/>
  <c r="Y586" i="3"/>
  <c r="Z586" i="3" s="1"/>
  <c r="AA586" i="3"/>
  <c r="AC586" i="3" s="1"/>
  <c r="V586" i="3"/>
  <c r="X586" i="3" s="1"/>
  <c r="U620" i="7" l="1"/>
  <c r="T620" i="7"/>
  <c r="AS619" i="7"/>
  <c r="AP619" i="7"/>
  <c r="AK619" i="7"/>
  <c r="AL619" i="7" s="1"/>
  <c r="AD586" i="3"/>
  <c r="AE586" i="3"/>
  <c r="Y620" i="7" l="1"/>
  <c r="Z620" i="7" s="1"/>
  <c r="AA620" i="7"/>
  <c r="AC620" i="7" s="1"/>
  <c r="V620" i="7"/>
  <c r="X620" i="7" s="1"/>
  <c r="AD620" i="7"/>
  <c r="AE620" i="7"/>
  <c r="AG586" i="3"/>
  <c r="AF586" i="3"/>
  <c r="AI586" i="3"/>
  <c r="AH586" i="3"/>
  <c r="AG620" i="7" l="1"/>
  <c r="AI620" i="7" s="1"/>
  <c r="AF620" i="7"/>
  <c r="AH620" i="7"/>
  <c r="R621" i="7" s="1"/>
  <c r="AN586" i="3"/>
  <c r="AM586" i="3"/>
  <c r="AP586" i="3" s="1"/>
  <c r="R587" i="3"/>
  <c r="AO586" i="3"/>
  <c r="AJ586" i="3"/>
  <c r="AK586" i="3" s="1"/>
  <c r="AL586" i="3" s="1"/>
  <c r="S587" i="3"/>
  <c r="U587" i="3" s="1"/>
  <c r="S621" i="7" l="1"/>
  <c r="U621" i="7" s="1"/>
  <c r="AM620" i="7"/>
  <c r="AQ620" i="7"/>
  <c r="AJ620" i="7"/>
  <c r="AK620" i="7" s="1"/>
  <c r="AL620" i="7" s="1"/>
  <c r="AR620" i="7"/>
  <c r="T587" i="3"/>
  <c r="T621" i="7" l="1"/>
  <c r="AP620" i="7"/>
  <c r="AS620" i="7"/>
  <c r="Y587" i="3"/>
  <c r="Z587" i="3" s="1"/>
  <c r="AA587" i="3"/>
  <c r="AC587" i="3" s="1"/>
  <c r="V587" i="3"/>
  <c r="X587" i="3" s="1"/>
  <c r="Y621" i="7" l="1"/>
  <c r="Z621" i="7" s="1"/>
  <c r="AA621" i="7"/>
  <c r="AC621" i="7" s="1"/>
  <c r="V621" i="7"/>
  <c r="X621" i="7" s="1"/>
  <c r="AD587" i="3"/>
  <c r="AE587" i="3"/>
  <c r="AD621" i="7" l="1"/>
  <c r="AE621" i="7"/>
  <c r="AG587" i="3"/>
  <c r="AF587" i="3"/>
  <c r="AI587" i="3"/>
  <c r="AH587" i="3"/>
  <c r="AG621" i="7" l="1"/>
  <c r="AI621" i="7" s="1"/>
  <c r="AF621" i="7"/>
  <c r="AH621" i="7"/>
  <c r="R622" i="7" s="1"/>
  <c r="AM587" i="3"/>
  <c r="AP587" i="3" s="1"/>
  <c r="AN587" i="3"/>
  <c r="R588" i="3"/>
  <c r="AJ587" i="3"/>
  <c r="AK587" i="3" s="1"/>
  <c r="AL587" i="3" s="1"/>
  <c r="AO587" i="3"/>
  <c r="S588" i="3"/>
  <c r="U588" i="3" s="1"/>
  <c r="S622" i="7" l="1"/>
  <c r="U622" i="7" s="1"/>
  <c r="AQ621" i="7"/>
  <c r="AM621" i="7"/>
  <c r="AJ621" i="7"/>
  <c r="AK621" i="7" s="1"/>
  <c r="AL621" i="7" s="1"/>
  <c r="AR621" i="7"/>
  <c r="T588" i="3"/>
  <c r="T622" i="7" l="1"/>
  <c r="AP621" i="7"/>
  <c r="AS621" i="7"/>
  <c r="Y588" i="3"/>
  <c r="Z588" i="3" s="1"/>
  <c r="AA588" i="3"/>
  <c r="AC588" i="3" s="1"/>
  <c r="V588" i="3"/>
  <c r="X588" i="3" s="1"/>
  <c r="Y622" i="7" l="1"/>
  <c r="Z622" i="7" s="1"/>
  <c r="AA622" i="7"/>
  <c r="AC622" i="7" s="1"/>
  <c r="V622" i="7"/>
  <c r="X622" i="7" s="1"/>
  <c r="AD588" i="3"/>
  <c r="AE588" i="3"/>
  <c r="AE622" i="7" l="1"/>
  <c r="AD622" i="7"/>
  <c r="AH622" i="7" s="1"/>
  <c r="R623" i="7" s="1"/>
  <c r="AG588" i="3"/>
  <c r="AF588" i="3"/>
  <c r="AI588" i="3"/>
  <c r="AH588" i="3"/>
  <c r="AQ622" i="7" l="1"/>
  <c r="AG622" i="7"/>
  <c r="AI622" i="7" s="1"/>
  <c r="AF622" i="7"/>
  <c r="AN588" i="3"/>
  <c r="AM588" i="3"/>
  <c r="AP588" i="3" s="1"/>
  <c r="R589" i="3"/>
  <c r="AO588" i="3"/>
  <c r="AJ588" i="3"/>
  <c r="AK588" i="3" s="1"/>
  <c r="AL588" i="3" s="1"/>
  <c r="S589" i="3"/>
  <c r="U589" i="3" s="1"/>
  <c r="S623" i="7" l="1"/>
  <c r="AJ622" i="7"/>
  <c r="AR622" i="7"/>
  <c r="AM622" i="7"/>
  <c r="T589" i="3"/>
  <c r="U623" i="7" l="1"/>
  <c r="T623" i="7"/>
  <c r="AS622" i="7"/>
  <c r="AP622" i="7"/>
  <c r="AK622" i="7"/>
  <c r="AL622" i="7" s="1"/>
  <c r="Y589" i="3"/>
  <c r="Z589" i="3" s="1"/>
  <c r="AA589" i="3"/>
  <c r="AC589" i="3" s="1"/>
  <c r="V589" i="3"/>
  <c r="X589" i="3" s="1"/>
  <c r="Y623" i="7" l="1"/>
  <c r="Z623" i="7" s="1"/>
  <c r="AA623" i="7"/>
  <c r="AC623" i="7" s="1"/>
  <c r="V623" i="7"/>
  <c r="X623" i="7" s="1"/>
  <c r="AD623" i="7"/>
  <c r="AH623" i="7" s="1"/>
  <c r="R624" i="7" s="1"/>
  <c r="AE623" i="7"/>
  <c r="AD589" i="3"/>
  <c r="AE589" i="3"/>
  <c r="AG623" i="7" l="1"/>
  <c r="AI623" i="7" s="1"/>
  <c r="AF623" i="7"/>
  <c r="AQ623" i="7"/>
  <c r="AM623" i="7"/>
  <c r="AG589" i="3"/>
  <c r="AF589" i="3"/>
  <c r="AI589" i="3"/>
  <c r="AH589" i="3"/>
  <c r="S624" i="7" l="1"/>
  <c r="AP623" i="7"/>
  <c r="AS623" i="7"/>
  <c r="AR623" i="7"/>
  <c r="AJ623" i="7"/>
  <c r="AK623" i="7" s="1"/>
  <c r="AL623" i="7" s="1"/>
  <c r="AN589" i="3"/>
  <c r="AM589" i="3"/>
  <c r="AP589" i="3" s="1"/>
  <c r="R590" i="3"/>
  <c r="AJ589" i="3"/>
  <c r="AK589" i="3" s="1"/>
  <c r="AL589" i="3" s="1"/>
  <c r="AO589" i="3"/>
  <c r="S590" i="3"/>
  <c r="U590" i="3" s="1"/>
  <c r="U624" i="7" l="1"/>
  <c r="T624" i="7"/>
  <c r="T590" i="3"/>
  <c r="V590" i="3"/>
  <c r="X590" i="3" s="1"/>
  <c r="Y624" i="7" l="1"/>
  <c r="Z624" i="7" s="1"/>
  <c r="AA624" i="7"/>
  <c r="AC624" i="7" s="1"/>
  <c r="V624" i="7"/>
  <c r="X624" i="7" s="1"/>
  <c r="Y590" i="3"/>
  <c r="Z590" i="3" s="1"/>
  <c r="AA590" i="3"/>
  <c r="AC590" i="3" s="1"/>
  <c r="AE624" i="7" l="1"/>
  <c r="AD624" i="7"/>
  <c r="AH624" i="7" s="1"/>
  <c r="R625" i="7" s="1"/>
  <c r="AD590" i="3"/>
  <c r="AE590" i="3"/>
  <c r="AQ624" i="7" l="1"/>
  <c r="AU625" i="7"/>
  <c r="AG624" i="7"/>
  <c r="AI624" i="7" s="1"/>
  <c r="AF624" i="7"/>
  <c r="AG590" i="3"/>
  <c r="AF590" i="3"/>
  <c r="AI590" i="3"/>
  <c r="AH590" i="3"/>
  <c r="S625" i="7" l="1"/>
  <c r="AV625" i="7"/>
  <c r="AJ624" i="7"/>
  <c r="AR624" i="7"/>
  <c r="AM624" i="7"/>
  <c r="AW625" i="7"/>
  <c r="AZ625" i="7"/>
  <c r="AN590" i="3"/>
  <c r="AM590" i="3"/>
  <c r="AP590" i="3" s="1"/>
  <c r="R591" i="3"/>
  <c r="AJ590" i="3"/>
  <c r="AO590" i="3"/>
  <c r="S591" i="3"/>
  <c r="U591" i="3" s="1"/>
  <c r="U625" i="7" l="1"/>
  <c r="T625" i="7"/>
  <c r="BB625" i="7"/>
  <c r="AS624" i="7"/>
  <c r="AP624" i="7"/>
  <c r="AK624" i="7"/>
  <c r="AL624" i="7" s="1"/>
  <c r="AK590" i="3"/>
  <c r="AL590" i="3" s="1"/>
  <c r="T591" i="3"/>
  <c r="Y625" i="7" l="1"/>
  <c r="Z625" i="7" s="1"/>
  <c r="AA625" i="7"/>
  <c r="AC625" i="7" s="1"/>
  <c r="AD625" i="7" s="1"/>
  <c r="V625" i="7"/>
  <c r="X625" i="7" s="1"/>
  <c r="AE625" i="7"/>
  <c r="Y591" i="3"/>
  <c r="Z591" i="3" s="1"/>
  <c r="AA591" i="3"/>
  <c r="AC591" i="3" s="1"/>
  <c r="V591" i="3"/>
  <c r="X591" i="3" s="1"/>
  <c r="AG625" i="7" l="1"/>
  <c r="AI625" i="7" s="1"/>
  <c r="AH625" i="7"/>
  <c r="R626" i="7" s="1"/>
  <c r="AF625" i="7"/>
  <c r="AD591" i="3"/>
  <c r="AE591" i="3"/>
  <c r="S626" i="7" l="1"/>
  <c r="U626" i="7" s="1"/>
  <c r="AQ625" i="7"/>
  <c r="AM625" i="7"/>
  <c r="AR625" i="7"/>
  <c r="AJ625" i="7"/>
  <c r="AK625" i="7" s="1"/>
  <c r="AL625" i="7" s="1"/>
  <c r="AG591" i="3"/>
  <c r="AF591" i="3"/>
  <c r="AI591" i="3"/>
  <c r="AH591" i="3"/>
  <c r="T626" i="7" l="1"/>
  <c r="AS625" i="7"/>
  <c r="AP625" i="7"/>
  <c r="AM591" i="3"/>
  <c r="AP591" i="3" s="1"/>
  <c r="AN591" i="3"/>
  <c r="R592" i="3"/>
  <c r="AJ591" i="3"/>
  <c r="AK591" i="3" s="1"/>
  <c r="AL591" i="3" s="1"/>
  <c r="AO591" i="3"/>
  <c r="S592" i="3"/>
  <c r="U592" i="3" s="1"/>
  <c r="Y626" i="7" l="1"/>
  <c r="Z626" i="7" s="1"/>
  <c r="AA626" i="7"/>
  <c r="AC626" i="7" s="1"/>
  <c r="V626" i="7"/>
  <c r="X626" i="7" s="1"/>
  <c r="T592" i="3"/>
  <c r="AE626" i="7" l="1"/>
  <c r="AD626" i="7"/>
  <c r="AH626" i="7" s="1"/>
  <c r="R627" i="7" s="1"/>
  <c r="Y592" i="3"/>
  <c r="Z592" i="3" s="1"/>
  <c r="AA592" i="3"/>
  <c r="AC592" i="3" s="1"/>
  <c r="V592" i="3"/>
  <c r="X592" i="3" s="1"/>
  <c r="AQ626" i="7" l="1"/>
  <c r="AG626" i="7"/>
  <c r="AI626" i="7" s="1"/>
  <c r="AF626" i="7"/>
  <c r="AD592" i="3"/>
  <c r="AE592" i="3"/>
  <c r="S627" i="7" l="1"/>
  <c r="AR626" i="7"/>
  <c r="AJ626" i="7"/>
  <c r="AM626" i="7"/>
  <c r="AG592" i="3"/>
  <c r="AF592" i="3"/>
  <c r="AH592" i="3"/>
  <c r="AI592" i="3"/>
  <c r="U627" i="7" l="1"/>
  <c r="T627" i="7"/>
  <c r="AP626" i="7"/>
  <c r="AS626" i="7"/>
  <c r="AK626" i="7"/>
  <c r="AL626" i="7" s="1"/>
  <c r="AO592" i="3"/>
  <c r="AJ592" i="3"/>
  <c r="S593" i="3"/>
  <c r="U593" i="3" s="1"/>
  <c r="AN592" i="3"/>
  <c r="AM592" i="3"/>
  <c r="AP592" i="3" s="1"/>
  <c r="R593" i="3"/>
  <c r="T593" i="3" s="1"/>
  <c r="Y593" i="3" s="1"/>
  <c r="Z593" i="3" s="1"/>
  <c r="Y627" i="7" l="1"/>
  <c r="Z627" i="7" s="1"/>
  <c r="AA627" i="7"/>
  <c r="AC627" i="7" s="1"/>
  <c r="V627" i="7"/>
  <c r="X627" i="7" s="1"/>
  <c r="AD627" i="7"/>
  <c r="AE627" i="7"/>
  <c r="AA593" i="3"/>
  <c r="AC593" i="3" s="1"/>
  <c r="V593" i="3"/>
  <c r="X593" i="3" s="1"/>
  <c r="AK592" i="3"/>
  <c r="AL592" i="3" s="1"/>
  <c r="AH627" i="7" l="1"/>
  <c r="R628" i="7" s="1"/>
  <c r="AG627" i="7"/>
  <c r="AI627" i="7" s="1"/>
  <c r="AF627" i="7"/>
  <c r="AD593" i="3"/>
  <c r="AE593" i="3"/>
  <c r="AQ627" i="7" l="1"/>
  <c r="AM627" i="7"/>
  <c r="S628" i="7"/>
  <c r="U628" i="7" s="1"/>
  <c r="T628" i="7"/>
  <c r="Y628" i="7" s="1"/>
  <c r="Z628" i="7" s="1"/>
  <c r="AP627" i="7"/>
  <c r="AS627" i="7"/>
  <c r="AJ627" i="7"/>
  <c r="AK627" i="7" s="1"/>
  <c r="AL627" i="7" s="1"/>
  <c r="AR627" i="7"/>
  <c r="AG593" i="3"/>
  <c r="AF593" i="3"/>
  <c r="AI593" i="3"/>
  <c r="AH593" i="3"/>
  <c r="AA628" i="7" l="1"/>
  <c r="AC628" i="7" s="1"/>
  <c r="V628" i="7"/>
  <c r="X628" i="7" s="1"/>
  <c r="AN593" i="3"/>
  <c r="AM593" i="3"/>
  <c r="AP593" i="3" s="1"/>
  <c r="R594" i="3"/>
  <c r="AJ593" i="3"/>
  <c r="AO593" i="3"/>
  <c r="S594" i="3"/>
  <c r="U594" i="3" s="1"/>
  <c r="AK593" i="3" l="1"/>
  <c r="AL593" i="3" s="1"/>
  <c r="T594" i="3"/>
  <c r="AE628" i="7" l="1"/>
  <c r="AD628" i="7"/>
  <c r="AH628" i="7" s="1"/>
  <c r="R629" i="7" s="1"/>
  <c r="Y594" i="3"/>
  <c r="Z594" i="3" s="1"/>
  <c r="AA594" i="3"/>
  <c r="AC594" i="3" s="1"/>
  <c r="V594" i="3"/>
  <c r="X594" i="3" s="1"/>
  <c r="AG628" i="7" l="1"/>
  <c r="AI628" i="7" s="1"/>
  <c r="AF628" i="7"/>
  <c r="AQ628" i="7"/>
  <c r="AM628" i="7"/>
  <c r="AD594" i="3"/>
  <c r="AE594" i="3"/>
  <c r="S629" i="7" l="1"/>
  <c r="AS628" i="7"/>
  <c r="AP628" i="7"/>
  <c r="AR628" i="7"/>
  <c r="AJ628" i="7"/>
  <c r="AK628" i="7" s="1"/>
  <c r="AL628" i="7" s="1"/>
  <c r="AG594" i="3"/>
  <c r="AF594" i="3"/>
  <c r="AI594" i="3"/>
  <c r="AH594" i="3"/>
  <c r="U629" i="7" l="1"/>
  <c r="T629" i="7"/>
  <c r="AN594" i="3"/>
  <c r="AM594" i="3"/>
  <c r="AP594" i="3" s="1"/>
  <c r="R595" i="3"/>
  <c r="AO594" i="3"/>
  <c r="AJ594" i="3"/>
  <c r="AK594" i="3" s="1"/>
  <c r="AL594" i="3" s="1"/>
  <c r="S595" i="3"/>
  <c r="U595" i="3" s="1"/>
  <c r="Y629" i="7" l="1"/>
  <c r="Z629" i="7" s="1"/>
  <c r="AA629" i="7"/>
  <c r="AC629" i="7" s="1"/>
  <c r="V629" i="7"/>
  <c r="X629" i="7" s="1"/>
  <c r="T595" i="3"/>
  <c r="V595" i="3"/>
  <c r="X595" i="3" s="1"/>
  <c r="AD629" i="7" l="1"/>
  <c r="AE629" i="7"/>
  <c r="Y595" i="3"/>
  <c r="Z595" i="3" s="1"/>
  <c r="AA595" i="3"/>
  <c r="AC595" i="3" s="1"/>
  <c r="AH629" i="7" l="1"/>
  <c r="R630" i="7" s="1"/>
  <c r="AG629" i="7"/>
  <c r="AI629" i="7" s="1"/>
  <c r="AF629" i="7"/>
  <c r="AQ629" i="7"/>
  <c r="AD595" i="3"/>
  <c r="AE595" i="3"/>
  <c r="AM629" i="7" l="1"/>
  <c r="S630" i="7"/>
  <c r="U630" i="7" s="1"/>
  <c r="T630" i="7"/>
  <c r="Y630" i="7" s="1"/>
  <c r="Z630" i="7" s="1"/>
  <c r="AP629" i="7"/>
  <c r="AS629" i="7"/>
  <c r="AJ629" i="7"/>
  <c r="AK629" i="7" s="1"/>
  <c r="AL629" i="7" s="1"/>
  <c r="AR629" i="7"/>
  <c r="AG595" i="3"/>
  <c r="AF595" i="3"/>
  <c r="AI595" i="3"/>
  <c r="AH595" i="3"/>
  <c r="AA630" i="7" l="1"/>
  <c r="AC630" i="7" s="1"/>
  <c r="V630" i="7"/>
  <c r="X630" i="7" s="1"/>
  <c r="AN595" i="3"/>
  <c r="AM595" i="3"/>
  <c r="AP595" i="3" s="1"/>
  <c r="R596" i="3"/>
  <c r="AJ595" i="3"/>
  <c r="AK595" i="3" s="1"/>
  <c r="AL595" i="3" s="1"/>
  <c r="AO595" i="3"/>
  <c r="S596" i="3"/>
  <c r="U596" i="3" s="1"/>
  <c r="T596" i="3" l="1"/>
  <c r="AE630" i="7" l="1"/>
  <c r="AD630" i="7"/>
  <c r="AH630" i="7" s="1"/>
  <c r="R631" i="7" s="1"/>
  <c r="Y596" i="3"/>
  <c r="Z596" i="3" s="1"/>
  <c r="AA596" i="3"/>
  <c r="AC596" i="3" s="1"/>
  <c r="V596" i="3"/>
  <c r="X596" i="3" s="1"/>
  <c r="AQ630" i="7" l="1"/>
  <c r="AG630" i="7"/>
  <c r="AI630" i="7" s="1"/>
  <c r="AF630" i="7"/>
  <c r="AD596" i="3"/>
  <c r="AE596" i="3"/>
  <c r="AM630" i="7" l="1"/>
  <c r="S631" i="7"/>
  <c r="AS630" i="7"/>
  <c r="AP630" i="7"/>
  <c r="AJ630" i="7"/>
  <c r="AK630" i="7" s="1"/>
  <c r="AL630" i="7" s="1"/>
  <c r="AR630" i="7"/>
  <c r="AG596" i="3"/>
  <c r="AF596" i="3"/>
  <c r="AH596" i="3"/>
  <c r="AI596" i="3"/>
  <c r="U631" i="7" l="1"/>
  <c r="T631" i="7"/>
  <c r="AJ596" i="3"/>
  <c r="AO596" i="3"/>
  <c r="S597" i="3"/>
  <c r="U597" i="3" s="1"/>
  <c r="AN596" i="3"/>
  <c r="AM596" i="3"/>
  <c r="AP596" i="3" s="1"/>
  <c r="R597" i="3"/>
  <c r="T597" i="3" s="1"/>
  <c r="Y597" i="3" s="1"/>
  <c r="Z597" i="3" s="1"/>
  <c r="Y631" i="7" l="1"/>
  <c r="Z631" i="7" s="1"/>
  <c r="AA631" i="7"/>
  <c r="AC631" i="7" s="1"/>
  <c r="V631" i="7"/>
  <c r="X631" i="7" s="1"/>
  <c r="AD631" i="7"/>
  <c r="AE631" i="7"/>
  <c r="V597" i="3"/>
  <c r="X597" i="3" s="1"/>
  <c r="AA597" i="3"/>
  <c r="AC597" i="3" s="1"/>
  <c r="AK596" i="3"/>
  <c r="AL596" i="3" s="1"/>
  <c r="AH631" i="7" l="1"/>
  <c r="R632" i="7" s="1"/>
  <c r="AG631" i="7"/>
  <c r="AI631" i="7" s="1"/>
  <c r="AF631" i="7"/>
  <c r="AQ631" i="7"/>
  <c r="AD597" i="3"/>
  <c r="AE597" i="3"/>
  <c r="AM631" i="7" l="1"/>
  <c r="S632" i="7"/>
  <c r="U632" i="7" s="1"/>
  <c r="T632" i="7"/>
  <c r="Y632" i="7" s="1"/>
  <c r="Z632" i="7" s="1"/>
  <c r="AS631" i="7"/>
  <c r="AP631" i="7"/>
  <c r="AR631" i="7"/>
  <c r="AJ631" i="7"/>
  <c r="AK631" i="7" s="1"/>
  <c r="AL631" i="7" s="1"/>
  <c r="AG597" i="3"/>
  <c r="AF597" i="3"/>
  <c r="AI597" i="3"/>
  <c r="AH597" i="3"/>
  <c r="AA632" i="7" l="1"/>
  <c r="AC632" i="7" s="1"/>
  <c r="V632" i="7"/>
  <c r="X632" i="7" s="1"/>
  <c r="AN597" i="3"/>
  <c r="AM597" i="3"/>
  <c r="AP597" i="3" s="1"/>
  <c r="R598" i="3"/>
  <c r="AJ597" i="3"/>
  <c r="AK597" i="3" s="1"/>
  <c r="AL597" i="3" s="1"/>
  <c r="AO597" i="3"/>
  <c r="S598" i="3"/>
  <c r="U598" i="3" s="1"/>
  <c r="T598" i="3" l="1"/>
  <c r="AE632" i="7" l="1"/>
  <c r="AD632" i="7"/>
  <c r="AH632" i="7" s="1"/>
  <c r="R633" i="7" s="1"/>
  <c r="Y598" i="3"/>
  <c r="Z598" i="3" s="1"/>
  <c r="AA598" i="3"/>
  <c r="AC598" i="3" s="1"/>
  <c r="V598" i="3"/>
  <c r="X598" i="3" s="1"/>
  <c r="AQ632" i="7" l="1"/>
  <c r="AG632" i="7"/>
  <c r="AI632" i="7" s="1"/>
  <c r="AF632" i="7"/>
  <c r="AD598" i="3"/>
  <c r="AE598" i="3"/>
  <c r="AM632" i="7" l="1"/>
  <c r="S633" i="7"/>
  <c r="AS632" i="7"/>
  <c r="AP632" i="7"/>
  <c r="AR632" i="7"/>
  <c r="AJ632" i="7"/>
  <c r="AK632" i="7" s="1"/>
  <c r="AL632" i="7" s="1"/>
  <c r="AG598" i="3"/>
  <c r="AF598" i="3"/>
  <c r="AI598" i="3"/>
  <c r="AH598" i="3"/>
  <c r="U633" i="7" l="1"/>
  <c r="T633" i="7"/>
  <c r="AN598" i="3"/>
  <c r="AM598" i="3"/>
  <c r="AP598" i="3" s="1"/>
  <c r="R599" i="3"/>
  <c r="AO598" i="3"/>
  <c r="AJ598" i="3"/>
  <c r="AK598" i="3" s="1"/>
  <c r="AL598" i="3" s="1"/>
  <c r="S599" i="3"/>
  <c r="U599" i="3" s="1"/>
  <c r="Y633" i="7" l="1"/>
  <c r="Z633" i="7" s="1"/>
  <c r="AA633" i="7"/>
  <c r="AC633" i="7" s="1"/>
  <c r="V633" i="7"/>
  <c r="X633" i="7" s="1"/>
  <c r="AD633" i="7"/>
  <c r="AE633" i="7"/>
  <c r="T599" i="3"/>
  <c r="AH633" i="7" l="1"/>
  <c r="R634" i="7" s="1"/>
  <c r="AG633" i="7"/>
  <c r="AI633" i="7" s="1"/>
  <c r="AF633" i="7"/>
  <c r="AQ633" i="7"/>
  <c r="Y599" i="3"/>
  <c r="Z599" i="3" s="1"/>
  <c r="AA599" i="3"/>
  <c r="AC599" i="3" s="1"/>
  <c r="V599" i="3"/>
  <c r="X599" i="3" s="1"/>
  <c r="AM633" i="7" l="1"/>
  <c r="S634" i="7"/>
  <c r="U634" i="7" s="1"/>
  <c r="AS633" i="7"/>
  <c r="AP633" i="7"/>
  <c r="AJ633" i="7"/>
  <c r="AK633" i="7" s="1"/>
  <c r="AL633" i="7" s="1"/>
  <c r="AR633" i="7"/>
  <c r="AD599" i="3"/>
  <c r="AE599" i="3"/>
  <c r="T634" i="7" l="1"/>
  <c r="Y634" i="7" s="1"/>
  <c r="Z634" i="7" s="1"/>
  <c r="V634" i="7"/>
  <c r="X634" i="7" s="1"/>
  <c r="AA634" i="7"/>
  <c r="AC634" i="7" s="1"/>
  <c r="AG599" i="3"/>
  <c r="AF599" i="3"/>
  <c r="AI599" i="3"/>
  <c r="AH599" i="3"/>
  <c r="AM599" i="3" l="1"/>
  <c r="AP599" i="3" s="1"/>
  <c r="AN599" i="3"/>
  <c r="R600" i="3"/>
  <c r="AJ599" i="3"/>
  <c r="AK599" i="3" s="1"/>
  <c r="AL599" i="3" s="1"/>
  <c r="AO599" i="3"/>
  <c r="S600" i="3"/>
  <c r="U600" i="3" s="1"/>
  <c r="AD634" i="7" l="1"/>
  <c r="AE634" i="7"/>
  <c r="T600" i="3"/>
  <c r="AG634" i="7" l="1"/>
  <c r="AF634" i="7"/>
  <c r="AI634" i="7"/>
  <c r="AH634" i="7"/>
  <c r="R635" i="7" s="1"/>
  <c r="Y600" i="3"/>
  <c r="Z600" i="3" s="1"/>
  <c r="AA600" i="3"/>
  <c r="AC600" i="3" s="1"/>
  <c r="V600" i="3"/>
  <c r="X600" i="3" s="1"/>
  <c r="S635" i="7" l="1"/>
  <c r="U635" i="7" s="1"/>
  <c r="AU635" i="7"/>
  <c r="AM634" i="7"/>
  <c r="AQ634" i="7"/>
  <c r="AV635" i="7"/>
  <c r="AR634" i="7"/>
  <c r="AJ634" i="7"/>
  <c r="AD600" i="3"/>
  <c r="AE600" i="3"/>
  <c r="AK634" i="7" l="1"/>
  <c r="AL634" i="7" s="1"/>
  <c r="T635" i="7"/>
  <c r="AX635" i="7"/>
  <c r="AZ635" i="7" s="1"/>
  <c r="AS634" i="7"/>
  <c r="AP634" i="7"/>
  <c r="AW635" i="7"/>
  <c r="AG600" i="3"/>
  <c r="AF600" i="3"/>
  <c r="AH600" i="3"/>
  <c r="AI600" i="3"/>
  <c r="Y635" i="7" l="1"/>
  <c r="Z635" i="7" s="1"/>
  <c r="AA635" i="7"/>
  <c r="AC635" i="7" s="1"/>
  <c r="AD635" i="7" s="1"/>
  <c r="V635" i="7"/>
  <c r="X635" i="7" s="1"/>
  <c r="AE635" i="7"/>
  <c r="AH635" i="7" s="1"/>
  <c r="R636" i="7" s="1"/>
  <c r="BA635" i="7"/>
  <c r="BB635" i="7" s="1"/>
  <c r="AO600" i="3"/>
  <c r="AJ600" i="3"/>
  <c r="S601" i="3"/>
  <c r="U601" i="3" s="1"/>
  <c r="AN600" i="3"/>
  <c r="AM600" i="3"/>
  <c r="AP600" i="3" s="1"/>
  <c r="R601" i="3"/>
  <c r="T601" i="3" s="1"/>
  <c r="Y601" i="3" s="1"/>
  <c r="Z601" i="3" s="1"/>
  <c r="AQ635" i="7" l="1"/>
  <c r="AG635" i="7"/>
  <c r="AI635" i="7" s="1"/>
  <c r="AF635" i="7"/>
  <c r="AK600" i="3"/>
  <c r="AL600" i="3" s="1"/>
  <c r="AA601" i="3"/>
  <c r="AC601" i="3" s="1"/>
  <c r="V601" i="3"/>
  <c r="X601" i="3" s="1"/>
  <c r="S636" i="7" l="1"/>
  <c r="AJ635" i="7"/>
  <c r="AR635" i="7"/>
  <c r="AM635" i="7"/>
  <c r="AD601" i="3"/>
  <c r="AE601" i="3"/>
  <c r="U636" i="7" l="1"/>
  <c r="T636" i="7"/>
  <c r="AS635" i="7"/>
  <c r="AP635" i="7"/>
  <c r="AK635" i="7"/>
  <c r="AL635" i="7" s="1"/>
  <c r="AG601" i="3"/>
  <c r="AF601" i="3"/>
  <c r="AI601" i="3"/>
  <c r="AH601" i="3"/>
  <c r="Y636" i="7" l="1"/>
  <c r="Z636" i="7" s="1"/>
  <c r="AA636" i="7"/>
  <c r="AC636" i="7" s="1"/>
  <c r="V636" i="7"/>
  <c r="X636" i="7" s="1"/>
  <c r="AE636" i="7"/>
  <c r="AD636" i="7"/>
  <c r="AH636" i="7" s="1"/>
  <c r="R637" i="7" s="1"/>
  <c r="AN601" i="3"/>
  <c r="AM601" i="3"/>
  <c r="AP601" i="3" s="1"/>
  <c r="R602" i="3"/>
  <c r="AJ601" i="3"/>
  <c r="AK601" i="3" s="1"/>
  <c r="AL601" i="3" s="1"/>
  <c r="AO601" i="3"/>
  <c r="S602" i="3"/>
  <c r="U602" i="3" s="1"/>
  <c r="AQ636" i="7" l="1"/>
  <c r="AG636" i="7"/>
  <c r="AI636" i="7" s="1"/>
  <c r="AF636" i="7"/>
  <c r="T602" i="3"/>
  <c r="V602" i="3"/>
  <c r="X602" i="3" s="1"/>
  <c r="S637" i="7" l="1"/>
  <c r="AM636" i="7"/>
  <c r="AJ636" i="7"/>
  <c r="AK636" i="7" s="1"/>
  <c r="AL636" i="7" s="1"/>
  <c r="AR636" i="7"/>
  <c r="Y602" i="3"/>
  <c r="Z602" i="3" s="1"/>
  <c r="AA602" i="3"/>
  <c r="AC602" i="3" s="1"/>
  <c r="U637" i="7" l="1"/>
  <c r="T637" i="7"/>
  <c r="AS636" i="7"/>
  <c r="AP636" i="7"/>
  <c r="AD602" i="3"/>
  <c r="AE602" i="3"/>
  <c r="Y637" i="7" l="1"/>
  <c r="Z637" i="7" s="1"/>
  <c r="AA637" i="7"/>
  <c r="AC637" i="7" s="1"/>
  <c r="V637" i="7"/>
  <c r="X637" i="7" s="1"/>
  <c r="AD637" i="7"/>
  <c r="AE637" i="7"/>
  <c r="AG602" i="3"/>
  <c r="AF602" i="3"/>
  <c r="AI602" i="3"/>
  <c r="AH602" i="3"/>
  <c r="AG637" i="7" l="1"/>
  <c r="AI637" i="7" s="1"/>
  <c r="AF637" i="7"/>
  <c r="AH637" i="7"/>
  <c r="R638" i="7" s="1"/>
  <c r="AN602" i="3"/>
  <c r="AM602" i="3"/>
  <c r="AP602" i="3" s="1"/>
  <c r="R603" i="3"/>
  <c r="AJ602" i="3"/>
  <c r="AK602" i="3" s="1"/>
  <c r="AL602" i="3" s="1"/>
  <c r="AO602" i="3"/>
  <c r="S603" i="3"/>
  <c r="U603" i="3" s="1"/>
  <c r="S638" i="7" l="1"/>
  <c r="U638" i="7" s="1"/>
  <c r="AQ637" i="7"/>
  <c r="AM637" i="7"/>
  <c r="AJ637" i="7"/>
  <c r="AR637" i="7"/>
  <c r="T603" i="3"/>
  <c r="AK637" i="7" l="1"/>
  <c r="AL637" i="7" s="1"/>
  <c r="T638" i="7"/>
  <c r="AS637" i="7"/>
  <c r="AP637" i="7"/>
  <c r="Y603" i="3"/>
  <c r="Z603" i="3" s="1"/>
  <c r="AA603" i="3"/>
  <c r="AC603" i="3" s="1"/>
  <c r="V603" i="3"/>
  <c r="X603" i="3" s="1"/>
  <c r="Y638" i="7" l="1"/>
  <c r="Z638" i="7" s="1"/>
  <c r="AA638" i="7"/>
  <c r="AC638" i="7" s="1"/>
  <c r="V638" i="7"/>
  <c r="X638" i="7" s="1"/>
  <c r="AD603" i="3"/>
  <c r="AE603" i="3"/>
  <c r="AE638" i="7" l="1"/>
  <c r="AD638" i="7"/>
  <c r="AH638" i="7" s="1"/>
  <c r="R639" i="7" s="1"/>
  <c r="AG603" i="3"/>
  <c r="AF603" i="3"/>
  <c r="AI603" i="3"/>
  <c r="AH603" i="3"/>
  <c r="AQ638" i="7" l="1"/>
  <c r="AG638" i="7"/>
  <c r="AI638" i="7" s="1"/>
  <c r="AF638" i="7"/>
  <c r="AM603" i="3"/>
  <c r="AP603" i="3" s="1"/>
  <c r="AN603" i="3"/>
  <c r="R604" i="3"/>
  <c r="AJ603" i="3"/>
  <c r="AK603" i="3" s="1"/>
  <c r="AL603" i="3" s="1"/>
  <c r="AO603" i="3"/>
  <c r="S604" i="3"/>
  <c r="U604" i="3" s="1"/>
  <c r="S639" i="7" l="1"/>
  <c r="AR638" i="7"/>
  <c r="AJ638" i="7"/>
  <c r="AM638" i="7"/>
  <c r="T604" i="3"/>
  <c r="U639" i="7" l="1"/>
  <c r="T639" i="7"/>
  <c r="AS638" i="7"/>
  <c r="AP638" i="7"/>
  <c r="AK638" i="7"/>
  <c r="AL638" i="7" s="1"/>
  <c r="Y604" i="3"/>
  <c r="Z604" i="3" s="1"/>
  <c r="AA604" i="3"/>
  <c r="AC604" i="3" s="1"/>
  <c r="V604" i="3"/>
  <c r="X604" i="3" s="1"/>
  <c r="Y639" i="7" l="1"/>
  <c r="Z639" i="7" s="1"/>
  <c r="AA639" i="7"/>
  <c r="AC639" i="7" s="1"/>
  <c r="V639" i="7"/>
  <c r="X639" i="7" s="1"/>
  <c r="AD639" i="7"/>
  <c r="AE639" i="7"/>
  <c r="AD604" i="3"/>
  <c r="AE604" i="3"/>
  <c r="AG639" i="7" l="1"/>
  <c r="AI639" i="7" s="1"/>
  <c r="AF639" i="7"/>
  <c r="AH639" i="7"/>
  <c r="R640" i="7" s="1"/>
  <c r="AG604" i="3"/>
  <c r="AF604" i="3"/>
  <c r="AI604" i="3"/>
  <c r="AH604" i="3"/>
  <c r="S640" i="7" l="1"/>
  <c r="U640" i="7" s="1"/>
  <c r="AQ639" i="7"/>
  <c r="AM639" i="7"/>
  <c r="AR639" i="7"/>
  <c r="AJ639" i="7"/>
  <c r="AK639" i="7" s="1"/>
  <c r="AL639" i="7" s="1"/>
  <c r="AN604" i="3"/>
  <c r="AM604" i="3"/>
  <c r="AP604" i="3" s="1"/>
  <c r="R605" i="3"/>
  <c r="AO604" i="3"/>
  <c r="AJ604" i="3"/>
  <c r="S605" i="3"/>
  <c r="U605" i="3" s="1"/>
  <c r="T640" i="7" l="1"/>
  <c r="AS639" i="7"/>
  <c r="AP639" i="7"/>
  <c r="AK604" i="3"/>
  <c r="AL604" i="3" s="1"/>
  <c r="T605" i="3"/>
  <c r="V605" i="3"/>
  <c r="X605" i="3" s="1"/>
  <c r="Y640" i="7" l="1"/>
  <c r="Z640" i="7" s="1"/>
  <c r="AA640" i="7"/>
  <c r="AC640" i="7" s="1"/>
  <c r="V640" i="7"/>
  <c r="X640" i="7" s="1"/>
  <c r="Y605" i="3"/>
  <c r="Z605" i="3" s="1"/>
  <c r="AA605" i="3"/>
  <c r="AC605" i="3" s="1"/>
  <c r="AD640" i="7" l="1"/>
  <c r="AE640" i="7"/>
  <c r="AD605" i="3"/>
  <c r="AE605" i="3"/>
  <c r="AG640" i="7" l="1"/>
  <c r="AI640" i="7" s="1"/>
  <c r="AF640" i="7"/>
  <c r="AH640" i="7"/>
  <c r="R641" i="7" s="1"/>
  <c r="AG605" i="3"/>
  <c r="AF605" i="3"/>
  <c r="AI605" i="3"/>
  <c r="AH605" i="3"/>
  <c r="S641" i="7" l="1"/>
  <c r="U641" i="7" s="1"/>
  <c r="AM640" i="7"/>
  <c r="AQ640" i="7"/>
  <c r="AR640" i="7"/>
  <c r="AJ640" i="7"/>
  <c r="AK640" i="7" s="1"/>
  <c r="AL640" i="7" s="1"/>
  <c r="AN605" i="3"/>
  <c r="AM605" i="3"/>
  <c r="AP605" i="3" s="1"/>
  <c r="R606" i="3"/>
  <c r="AJ605" i="3"/>
  <c r="AK605" i="3" s="1"/>
  <c r="AL605" i="3" s="1"/>
  <c r="AO605" i="3"/>
  <c r="S606" i="3"/>
  <c r="U606" i="3" s="1"/>
  <c r="T641" i="7" l="1"/>
  <c r="AS640" i="7"/>
  <c r="AP640" i="7"/>
  <c r="T606" i="3"/>
  <c r="Y641" i="7" l="1"/>
  <c r="Z641" i="7" s="1"/>
  <c r="AA641" i="7"/>
  <c r="AC641" i="7" s="1"/>
  <c r="V641" i="7"/>
  <c r="X641" i="7" s="1"/>
  <c r="Y606" i="3"/>
  <c r="Z606" i="3" s="1"/>
  <c r="AA606" i="3"/>
  <c r="AC606" i="3" s="1"/>
  <c r="V606" i="3"/>
  <c r="X606" i="3" s="1"/>
  <c r="AE641" i="7" l="1"/>
  <c r="AD641" i="7"/>
  <c r="AH641" i="7" s="1"/>
  <c r="R642" i="7" s="1"/>
  <c r="AD606" i="3"/>
  <c r="AE606" i="3"/>
  <c r="AQ641" i="7" l="1"/>
  <c r="AG641" i="7"/>
  <c r="AI641" i="7" s="1"/>
  <c r="AF641" i="7"/>
  <c r="AG606" i="3"/>
  <c r="AF606" i="3"/>
  <c r="AI606" i="3"/>
  <c r="AH606" i="3"/>
  <c r="AM641" i="7" l="1"/>
  <c r="S642" i="7"/>
  <c r="AS641" i="7"/>
  <c r="AP641" i="7"/>
  <c r="AJ641" i="7"/>
  <c r="AK641" i="7" s="1"/>
  <c r="AL641" i="7" s="1"/>
  <c r="AR641" i="7"/>
  <c r="AN606" i="3"/>
  <c r="AM606" i="3"/>
  <c r="AP606" i="3" s="1"/>
  <c r="R607" i="3"/>
  <c r="AJ606" i="3"/>
  <c r="AO606" i="3"/>
  <c r="S607" i="3"/>
  <c r="U607" i="3" s="1"/>
  <c r="U642" i="7" l="1"/>
  <c r="T642" i="7"/>
  <c r="AK606" i="3"/>
  <c r="AL606" i="3" s="1"/>
  <c r="T607" i="3"/>
  <c r="V607" i="3"/>
  <c r="X607" i="3" s="1"/>
  <c r="Y642" i="7" l="1"/>
  <c r="Z642" i="7" s="1"/>
  <c r="AA642" i="7"/>
  <c r="AC642" i="7" s="1"/>
  <c r="V642" i="7"/>
  <c r="X642" i="7" s="1"/>
  <c r="Y607" i="3"/>
  <c r="Z607" i="3" s="1"/>
  <c r="AA607" i="3"/>
  <c r="AC607" i="3" s="1"/>
  <c r="AE642" i="7" l="1"/>
  <c r="AD642" i="7"/>
  <c r="AH642" i="7" s="1"/>
  <c r="R643" i="7" s="1"/>
  <c r="AD607" i="3"/>
  <c r="AE607" i="3"/>
  <c r="AQ642" i="7" l="1"/>
  <c r="AG642" i="7"/>
  <c r="AI642" i="7" s="1"/>
  <c r="AF642" i="7"/>
  <c r="AG607" i="3"/>
  <c r="AF607" i="3"/>
  <c r="AI607" i="3"/>
  <c r="AH607" i="3"/>
  <c r="AM642" i="7" l="1"/>
  <c r="S643" i="7"/>
  <c r="AS642" i="7"/>
  <c r="AP642" i="7"/>
  <c r="AR642" i="7"/>
  <c r="AJ642" i="7"/>
  <c r="AK642" i="7" s="1"/>
  <c r="AL642" i="7" s="1"/>
  <c r="AN607" i="3"/>
  <c r="AM607" i="3"/>
  <c r="AP607" i="3" s="1"/>
  <c r="R608" i="3"/>
  <c r="AJ607" i="3"/>
  <c r="AK607" i="3" s="1"/>
  <c r="AL607" i="3" s="1"/>
  <c r="AO607" i="3"/>
  <c r="S608" i="3"/>
  <c r="U608" i="3" s="1"/>
  <c r="U643" i="7" l="1"/>
  <c r="T643" i="7"/>
  <c r="T608" i="3"/>
  <c r="Y643" i="7" l="1"/>
  <c r="Z643" i="7" s="1"/>
  <c r="AA643" i="7"/>
  <c r="AC643" i="7" s="1"/>
  <c r="V643" i="7"/>
  <c r="X643" i="7" s="1"/>
  <c r="Y608" i="3"/>
  <c r="Z608" i="3" s="1"/>
  <c r="AA608" i="3"/>
  <c r="AC608" i="3" s="1"/>
  <c r="V608" i="3"/>
  <c r="X608" i="3" s="1"/>
  <c r="AD643" i="7" l="1"/>
  <c r="AE643" i="7"/>
  <c r="AD608" i="3"/>
  <c r="AE608" i="3"/>
  <c r="AG643" i="7" l="1"/>
  <c r="AI643" i="7" s="1"/>
  <c r="AF643" i="7"/>
  <c r="AH643" i="7"/>
  <c r="R644" i="7" s="1"/>
  <c r="AG608" i="3"/>
  <c r="AF608" i="3"/>
  <c r="AH608" i="3"/>
  <c r="AI608" i="3"/>
  <c r="S644" i="7" l="1"/>
  <c r="U644" i="7" s="1"/>
  <c r="AQ643" i="7"/>
  <c r="AM643" i="7"/>
  <c r="AR643" i="7"/>
  <c r="AJ643" i="7"/>
  <c r="AK643" i="7" s="1"/>
  <c r="AL643" i="7" s="1"/>
  <c r="AJ608" i="3"/>
  <c r="AO608" i="3"/>
  <c r="S609" i="3"/>
  <c r="U609" i="3" s="1"/>
  <c r="AN608" i="3"/>
  <c r="AM608" i="3"/>
  <c r="AP608" i="3" s="1"/>
  <c r="R609" i="3"/>
  <c r="T609" i="3" s="1"/>
  <c r="Y609" i="3" s="1"/>
  <c r="Z609" i="3" s="1"/>
  <c r="T644" i="7" l="1"/>
  <c r="AS643" i="7"/>
  <c r="AP643" i="7"/>
  <c r="V609" i="3"/>
  <c r="X609" i="3" s="1"/>
  <c r="AA609" i="3"/>
  <c r="AC609" i="3" s="1"/>
  <c r="AK608" i="3"/>
  <c r="AL608" i="3" s="1"/>
  <c r="Y644" i="7" l="1"/>
  <c r="Z644" i="7" s="1"/>
  <c r="AA644" i="7"/>
  <c r="AC644" i="7" s="1"/>
  <c r="V644" i="7"/>
  <c r="X644" i="7" s="1"/>
  <c r="AD609" i="3"/>
  <c r="AE609" i="3"/>
  <c r="AD644" i="7" l="1"/>
  <c r="AE644" i="7"/>
  <c r="AG609" i="3"/>
  <c r="AF609" i="3"/>
  <c r="AH609" i="3"/>
  <c r="AI609" i="3"/>
  <c r="AG644" i="7" l="1"/>
  <c r="AI644" i="7" s="1"/>
  <c r="AF644" i="7"/>
  <c r="AH644" i="7"/>
  <c r="R645" i="7" s="1"/>
  <c r="AJ609" i="3"/>
  <c r="AO609" i="3"/>
  <c r="S610" i="3"/>
  <c r="U610" i="3" s="1"/>
  <c r="AM609" i="3"/>
  <c r="AP609" i="3" s="1"/>
  <c r="AN609" i="3"/>
  <c r="R610" i="3"/>
  <c r="T610" i="3" s="1"/>
  <c r="Y610" i="3" s="1"/>
  <c r="Z610" i="3" s="1"/>
  <c r="S645" i="7" l="1"/>
  <c r="U645" i="7" s="1"/>
  <c r="AQ644" i="7"/>
  <c r="AM644" i="7"/>
  <c r="AJ644" i="7"/>
  <c r="AR644" i="7"/>
  <c r="AA610" i="3"/>
  <c r="AC610" i="3" s="1"/>
  <c r="V610" i="3"/>
  <c r="X610" i="3" s="1"/>
  <c r="AK609" i="3"/>
  <c r="AL609" i="3" s="1"/>
  <c r="T645" i="7" l="1"/>
  <c r="AK644" i="7"/>
  <c r="AL644" i="7" s="1"/>
  <c r="AP644" i="7"/>
  <c r="AS644" i="7"/>
  <c r="AD610" i="3"/>
  <c r="AE610" i="3"/>
  <c r="Y645" i="7" l="1"/>
  <c r="Z645" i="7" s="1"/>
  <c r="AA645" i="7"/>
  <c r="AC645" i="7" s="1"/>
  <c r="V645" i="7"/>
  <c r="X645" i="7" s="1"/>
  <c r="AG610" i="3"/>
  <c r="AF610" i="3"/>
  <c r="AI610" i="3"/>
  <c r="AH610" i="3"/>
  <c r="AE645" i="7" l="1"/>
  <c r="AD645" i="7"/>
  <c r="AH645" i="7" s="1"/>
  <c r="R646" i="7" s="1"/>
  <c r="AN610" i="3"/>
  <c r="AM610" i="3"/>
  <c r="AP610" i="3" s="1"/>
  <c r="R611" i="3"/>
  <c r="AO610" i="3"/>
  <c r="AJ610" i="3"/>
  <c r="AK610" i="3" s="1"/>
  <c r="AL610" i="3" s="1"/>
  <c r="S611" i="3"/>
  <c r="U611" i="3" s="1"/>
  <c r="AQ645" i="7" l="1"/>
  <c r="AG645" i="7"/>
  <c r="AI645" i="7" s="1"/>
  <c r="AF645" i="7"/>
  <c r="T611" i="3"/>
  <c r="V611" i="3"/>
  <c r="X611" i="3" s="1"/>
  <c r="S646" i="7" l="1"/>
  <c r="AR645" i="7"/>
  <c r="AJ645" i="7"/>
  <c r="AM645" i="7"/>
  <c r="Y611" i="3"/>
  <c r="Z611" i="3" s="1"/>
  <c r="AA611" i="3"/>
  <c r="AC611" i="3" s="1"/>
  <c r="U646" i="7" l="1"/>
  <c r="T646" i="7"/>
  <c r="AP645" i="7"/>
  <c r="AS645" i="7"/>
  <c r="AK645" i="7"/>
  <c r="AL645" i="7" s="1"/>
  <c r="AD611" i="3"/>
  <c r="AE611" i="3"/>
  <c r="Y646" i="7" l="1"/>
  <c r="Z646" i="7" s="1"/>
  <c r="AA646" i="7"/>
  <c r="AC646" i="7" s="1"/>
  <c r="V646" i="7"/>
  <c r="X646" i="7" s="1"/>
  <c r="AE646" i="7"/>
  <c r="AD646" i="7"/>
  <c r="AH646" i="7" s="1"/>
  <c r="R647" i="7" s="1"/>
  <c r="AG611" i="3"/>
  <c r="AF611" i="3"/>
  <c r="AH611" i="3"/>
  <c r="AI611" i="3"/>
  <c r="AQ646" i="7" l="1"/>
  <c r="AG646" i="7"/>
  <c r="AI646" i="7" s="1"/>
  <c r="AF646" i="7"/>
  <c r="AJ611" i="3"/>
  <c r="AO611" i="3"/>
  <c r="S612" i="3"/>
  <c r="U612" i="3" s="1"/>
  <c r="AM611" i="3"/>
  <c r="AP611" i="3" s="1"/>
  <c r="AN611" i="3"/>
  <c r="R612" i="3"/>
  <c r="T612" i="3" s="1"/>
  <c r="Y612" i="3" s="1"/>
  <c r="Z612" i="3" s="1"/>
  <c r="S647" i="7" l="1"/>
  <c r="AJ646" i="7"/>
  <c r="AR646" i="7"/>
  <c r="AM646" i="7"/>
  <c r="AA612" i="3"/>
  <c r="AC612" i="3" s="1"/>
  <c r="V612" i="3"/>
  <c r="X612" i="3" s="1"/>
  <c r="AK611" i="3"/>
  <c r="AL611" i="3" s="1"/>
  <c r="U647" i="7" l="1"/>
  <c r="T647" i="7"/>
  <c r="AS646" i="7"/>
  <c r="AP646" i="7"/>
  <c r="AK646" i="7"/>
  <c r="AL646" i="7" s="1"/>
  <c r="AD612" i="3"/>
  <c r="AE612" i="3"/>
  <c r="Y647" i="7" l="1"/>
  <c r="Z647" i="7" s="1"/>
  <c r="AA647" i="7"/>
  <c r="AC647" i="7" s="1"/>
  <c r="V647" i="7"/>
  <c r="X647" i="7" s="1"/>
  <c r="AE647" i="7"/>
  <c r="AD647" i="7"/>
  <c r="AH647" i="7" s="1"/>
  <c r="R648" i="7" s="1"/>
  <c r="AG612" i="3"/>
  <c r="AF612" i="3"/>
  <c r="AI612" i="3"/>
  <c r="AH612" i="3"/>
  <c r="AQ647" i="7" l="1"/>
  <c r="AG647" i="7"/>
  <c r="AI647" i="7" s="1"/>
  <c r="AF647" i="7"/>
  <c r="AN612" i="3"/>
  <c r="AM612" i="3"/>
  <c r="AP612" i="3" s="1"/>
  <c r="R613" i="3"/>
  <c r="AJ612" i="3"/>
  <c r="AK612" i="3" s="1"/>
  <c r="AL612" i="3" s="1"/>
  <c r="AO612" i="3"/>
  <c r="S613" i="3"/>
  <c r="U613" i="3" s="1"/>
  <c r="AM647" i="7" l="1"/>
  <c r="S648" i="7"/>
  <c r="AP647" i="7"/>
  <c r="AS647" i="7"/>
  <c r="AR647" i="7"/>
  <c r="AJ647" i="7"/>
  <c r="AK647" i="7" s="1"/>
  <c r="AL647" i="7" s="1"/>
  <c r="T613" i="3"/>
  <c r="V613" i="3"/>
  <c r="X613" i="3" s="1"/>
  <c r="U648" i="7" l="1"/>
  <c r="T648" i="7"/>
  <c r="Y613" i="3"/>
  <c r="Z613" i="3" s="1"/>
  <c r="AA613" i="3"/>
  <c r="AC613" i="3" s="1"/>
  <c r="Y648" i="7" l="1"/>
  <c r="Z648" i="7" s="1"/>
  <c r="AA648" i="7"/>
  <c r="AC648" i="7" s="1"/>
  <c r="V648" i="7"/>
  <c r="X648" i="7" s="1"/>
  <c r="AE648" i="7"/>
  <c r="AD648" i="7"/>
  <c r="AH648" i="7" s="1"/>
  <c r="R649" i="7" s="1"/>
  <c r="AD613" i="3"/>
  <c r="AE613" i="3"/>
  <c r="AQ648" i="7" l="1"/>
  <c r="AU649" i="7"/>
  <c r="AG648" i="7"/>
  <c r="AI648" i="7" s="1"/>
  <c r="AF648" i="7"/>
  <c r="AG613" i="3"/>
  <c r="AI613" i="3" s="1"/>
  <c r="AF613" i="3"/>
  <c r="AH613" i="3"/>
  <c r="S649" i="7" l="1"/>
  <c r="AR648" i="7"/>
  <c r="AV649" i="7"/>
  <c r="AJ648" i="7"/>
  <c r="AM648" i="7"/>
  <c r="AW649" i="7"/>
  <c r="AZ649" i="7"/>
  <c r="AM613" i="3"/>
  <c r="AP613" i="3" s="1"/>
  <c r="AN613" i="3"/>
  <c r="R614" i="3"/>
  <c r="AJ613" i="3"/>
  <c r="AK613" i="3" s="1"/>
  <c r="AL613" i="3" s="1"/>
  <c r="AO613" i="3"/>
  <c r="S614" i="3"/>
  <c r="U614" i="3" s="1"/>
  <c r="U649" i="7" l="1"/>
  <c r="T649" i="7"/>
  <c r="BB649" i="7"/>
  <c r="AS648" i="7"/>
  <c r="AP648" i="7"/>
  <c r="AK648" i="7"/>
  <c r="AL648" i="7" s="1"/>
  <c r="AE649" i="7"/>
  <c r="AG649" i="7" s="1"/>
  <c r="AI649" i="7" s="1"/>
  <c r="T614" i="3"/>
  <c r="V614" i="3" s="1"/>
  <c r="X614" i="3" s="1"/>
  <c r="Y649" i="7" l="1"/>
  <c r="Z649" i="7" s="1"/>
  <c r="AA649" i="7"/>
  <c r="AC649" i="7" s="1"/>
  <c r="AD649" i="7" s="1"/>
  <c r="S650" i="7"/>
  <c r="U650" i="7" s="1"/>
  <c r="V649" i="7"/>
  <c r="X649" i="7" s="1"/>
  <c r="AJ649" i="7"/>
  <c r="AR649" i="7"/>
  <c r="AH649" i="7"/>
  <c r="R650" i="7" s="1"/>
  <c r="T650" i="7" s="1"/>
  <c r="Y650" i="7" s="1"/>
  <c r="Z650" i="7" s="1"/>
  <c r="AF649" i="7"/>
  <c r="Y614" i="3"/>
  <c r="Z614" i="3" s="1"/>
  <c r="AA614" i="3"/>
  <c r="AC614" i="3" s="1"/>
  <c r="AA650" i="7" l="1"/>
  <c r="AC650" i="7" s="1"/>
  <c r="V650" i="7"/>
  <c r="X650" i="7" s="1"/>
  <c r="AQ649" i="7"/>
  <c r="AM649" i="7"/>
  <c r="AK649" i="7"/>
  <c r="AL649" i="7" s="1"/>
  <c r="AD614" i="3"/>
  <c r="AE614" i="3"/>
  <c r="AS649" i="7" l="1"/>
  <c r="AP649" i="7"/>
  <c r="AG614" i="3"/>
  <c r="AF614" i="3"/>
  <c r="AI614" i="3"/>
  <c r="AH614" i="3"/>
  <c r="AD650" i="7" l="1"/>
  <c r="AH650" i="7" s="1"/>
  <c r="R651" i="7" s="1"/>
  <c r="AE650" i="7"/>
  <c r="AN614" i="3"/>
  <c r="AM614" i="3"/>
  <c r="AP614" i="3" s="1"/>
  <c r="R615" i="3"/>
  <c r="AJ614" i="3"/>
  <c r="AK614" i="3" s="1"/>
  <c r="AL614" i="3" s="1"/>
  <c r="AO614" i="3"/>
  <c r="S615" i="3"/>
  <c r="U615" i="3" s="1"/>
  <c r="AG650" i="7" l="1"/>
  <c r="AI650" i="7" s="1"/>
  <c r="AF650" i="7"/>
  <c r="AQ650" i="7"/>
  <c r="AM650" i="7"/>
  <c r="T615" i="3"/>
  <c r="S651" i="7" l="1"/>
  <c r="AS650" i="7"/>
  <c r="AP650" i="7"/>
  <c r="AR650" i="7"/>
  <c r="AJ650" i="7"/>
  <c r="AK650" i="7" s="1"/>
  <c r="AL650" i="7" s="1"/>
  <c r="Y615" i="3"/>
  <c r="Z615" i="3" s="1"/>
  <c r="AA615" i="3"/>
  <c r="AC615" i="3" s="1"/>
  <c r="V615" i="3"/>
  <c r="X615" i="3" s="1"/>
  <c r="U651" i="7" l="1"/>
  <c r="T651" i="7"/>
  <c r="AD615" i="3"/>
  <c r="AE615" i="3"/>
  <c r="Y651" i="7" l="1"/>
  <c r="Z651" i="7" s="1"/>
  <c r="AA651" i="7"/>
  <c r="AC651" i="7" s="1"/>
  <c r="V651" i="7"/>
  <c r="X651" i="7" s="1"/>
  <c r="AG615" i="3"/>
  <c r="AF615" i="3"/>
  <c r="AI615" i="3"/>
  <c r="AH615" i="3"/>
  <c r="AD651" i="7" l="1"/>
  <c r="AE651" i="7"/>
  <c r="AM615" i="3"/>
  <c r="AP615" i="3" s="1"/>
  <c r="AN615" i="3"/>
  <c r="R616" i="3"/>
  <c r="AJ615" i="3"/>
  <c r="AK615" i="3" s="1"/>
  <c r="AL615" i="3" s="1"/>
  <c r="AO615" i="3"/>
  <c r="S616" i="3"/>
  <c r="U616" i="3" s="1"/>
  <c r="AH651" i="7" l="1"/>
  <c r="R652" i="7" s="1"/>
  <c r="AG651" i="7"/>
  <c r="AI651" i="7" s="1"/>
  <c r="AF651" i="7"/>
  <c r="AQ651" i="7"/>
  <c r="T616" i="3"/>
  <c r="AM651" i="7" l="1"/>
  <c r="S652" i="7"/>
  <c r="U652" i="7" s="1"/>
  <c r="T652" i="7"/>
  <c r="Y652" i="7" s="1"/>
  <c r="Z652" i="7" s="1"/>
  <c r="AS651" i="7"/>
  <c r="AP651" i="7"/>
  <c r="AR651" i="7"/>
  <c r="AJ651" i="7"/>
  <c r="AK651" i="7" s="1"/>
  <c r="AL651" i="7" s="1"/>
  <c r="Y616" i="3"/>
  <c r="Z616" i="3" s="1"/>
  <c r="AA616" i="3"/>
  <c r="AC616" i="3" s="1"/>
  <c r="V616" i="3"/>
  <c r="X616" i="3" s="1"/>
  <c r="AA652" i="7" l="1"/>
  <c r="AC652" i="7" s="1"/>
  <c r="V652" i="7"/>
  <c r="X652" i="7" s="1"/>
  <c r="AD616" i="3"/>
  <c r="AE616" i="3"/>
  <c r="AG616" i="3" l="1"/>
  <c r="AF616" i="3"/>
  <c r="AI616" i="3"/>
  <c r="AH616" i="3"/>
  <c r="AD652" i="7" l="1"/>
  <c r="AE652" i="7"/>
  <c r="AN616" i="3"/>
  <c r="AM616" i="3"/>
  <c r="AP616" i="3" s="1"/>
  <c r="R617" i="3"/>
  <c r="AJ616" i="3"/>
  <c r="AO616" i="3"/>
  <c r="S617" i="3"/>
  <c r="U617" i="3" s="1"/>
  <c r="AH652" i="7" l="1"/>
  <c r="R653" i="7" s="1"/>
  <c r="AG652" i="7"/>
  <c r="AI652" i="7" s="1"/>
  <c r="AF652" i="7"/>
  <c r="AK616" i="3"/>
  <c r="AL616" i="3" s="1"/>
  <c r="T617" i="3"/>
  <c r="V617" i="3" s="1"/>
  <c r="X617" i="3" s="1"/>
  <c r="AQ652" i="7" l="1"/>
  <c r="AM652" i="7"/>
  <c r="S653" i="7"/>
  <c r="U653" i="7" s="1"/>
  <c r="T653" i="7"/>
  <c r="Y653" i="7" s="1"/>
  <c r="Z653" i="7" s="1"/>
  <c r="AS652" i="7"/>
  <c r="AP652" i="7"/>
  <c r="AJ652" i="7"/>
  <c r="AK652" i="7" s="1"/>
  <c r="AL652" i="7" s="1"/>
  <c r="AR652" i="7"/>
  <c r="Y617" i="3"/>
  <c r="Z617" i="3" s="1"/>
  <c r="AA617" i="3"/>
  <c r="AC617" i="3" s="1"/>
  <c r="AA653" i="7" l="1"/>
  <c r="AC653" i="7" s="1"/>
  <c r="V653" i="7"/>
  <c r="X653" i="7" s="1"/>
  <c r="AD617" i="3"/>
  <c r="AE617" i="3"/>
  <c r="AG617" i="3" l="1"/>
  <c r="AF617" i="3"/>
  <c r="AI617" i="3"/>
  <c r="AH617" i="3"/>
  <c r="AE653" i="7" l="1"/>
  <c r="AD653" i="7"/>
  <c r="AH653" i="7" s="1"/>
  <c r="R654" i="7" s="1"/>
  <c r="AM617" i="3"/>
  <c r="AP617" i="3" s="1"/>
  <c r="AN617" i="3"/>
  <c r="R618" i="3"/>
  <c r="AJ617" i="3"/>
  <c r="AK617" i="3" s="1"/>
  <c r="AL617" i="3" s="1"/>
  <c r="AO617" i="3"/>
  <c r="S618" i="3"/>
  <c r="U618" i="3" s="1"/>
  <c r="AQ653" i="7" l="1"/>
  <c r="AG653" i="7"/>
  <c r="AI653" i="7" s="1"/>
  <c r="AF653" i="7"/>
  <c r="T618" i="3"/>
  <c r="AM653" i="7" l="1"/>
  <c r="S654" i="7"/>
  <c r="AS653" i="7"/>
  <c r="AP653" i="7"/>
  <c r="AJ653" i="7"/>
  <c r="AK653" i="7" s="1"/>
  <c r="AL653" i="7" s="1"/>
  <c r="AR653" i="7"/>
  <c r="Y618" i="3"/>
  <c r="Z618" i="3" s="1"/>
  <c r="AA618" i="3"/>
  <c r="AC618" i="3" s="1"/>
  <c r="V618" i="3"/>
  <c r="X618" i="3" s="1"/>
  <c r="U654" i="7" l="1"/>
  <c r="T654" i="7"/>
  <c r="AD618" i="3"/>
  <c r="AE618" i="3"/>
  <c r="Y654" i="7" l="1"/>
  <c r="Z654" i="7" s="1"/>
  <c r="AA654" i="7"/>
  <c r="AC654" i="7" s="1"/>
  <c r="V654" i="7"/>
  <c r="X654" i="7" s="1"/>
  <c r="AG618" i="3"/>
  <c r="AF618" i="3"/>
  <c r="AI618" i="3"/>
  <c r="AH618" i="3"/>
  <c r="AD654" i="7" l="1"/>
  <c r="AE654" i="7"/>
  <c r="AN618" i="3"/>
  <c r="AM618" i="3"/>
  <c r="AP618" i="3" s="1"/>
  <c r="R619" i="3"/>
  <c r="AJ618" i="3"/>
  <c r="AK618" i="3" s="1"/>
  <c r="AL618" i="3" s="1"/>
  <c r="AO618" i="3"/>
  <c r="S619" i="3"/>
  <c r="U619" i="3" s="1"/>
  <c r="AH654" i="7" l="1"/>
  <c r="R655" i="7" s="1"/>
  <c r="AG654" i="7"/>
  <c r="AI654" i="7" s="1"/>
  <c r="AF654" i="7"/>
  <c r="AU655" i="7"/>
  <c r="AQ654" i="7"/>
  <c r="AM654" i="7"/>
  <c r="T619" i="3"/>
  <c r="S655" i="7" l="1"/>
  <c r="AP654" i="7"/>
  <c r="AS654" i="7"/>
  <c r="AR654" i="7"/>
  <c r="AV655" i="7"/>
  <c r="AJ654" i="7"/>
  <c r="AK654" i="7" s="1"/>
  <c r="AL654" i="7" s="1"/>
  <c r="Y619" i="3"/>
  <c r="Z619" i="3" s="1"/>
  <c r="AA619" i="3"/>
  <c r="AC619" i="3" s="1"/>
  <c r="V619" i="3"/>
  <c r="X619" i="3" s="1"/>
  <c r="U655" i="7" l="1"/>
  <c r="T655" i="7"/>
  <c r="AX655" i="7"/>
  <c r="AZ655" i="7" s="1"/>
  <c r="BA655" i="7"/>
  <c r="BB655" i="7" s="1"/>
  <c r="AW655" i="7"/>
  <c r="AD619" i="3"/>
  <c r="AE619" i="3"/>
  <c r="Y655" i="7" l="1"/>
  <c r="Z655" i="7" s="1"/>
  <c r="AA655" i="7"/>
  <c r="AC655" i="7" s="1"/>
  <c r="AD655" i="7" s="1"/>
  <c r="V655" i="7"/>
  <c r="X655" i="7" s="1"/>
  <c r="AE655" i="7"/>
  <c r="AH655" i="7" s="1"/>
  <c r="R656" i="7" s="1"/>
  <c r="AG619" i="3"/>
  <c r="AF619" i="3"/>
  <c r="AH619" i="3"/>
  <c r="AI619" i="3"/>
  <c r="AQ655" i="7" l="1"/>
  <c r="AG655" i="7"/>
  <c r="AI655" i="7" s="1"/>
  <c r="AF655" i="7"/>
  <c r="AJ619" i="3"/>
  <c r="AO619" i="3"/>
  <c r="S620" i="3"/>
  <c r="U620" i="3" s="1"/>
  <c r="AM619" i="3"/>
  <c r="AP619" i="3" s="1"/>
  <c r="AN619" i="3"/>
  <c r="R620" i="3"/>
  <c r="T620" i="3" s="1"/>
  <c r="Y620" i="3" s="1"/>
  <c r="Z620" i="3" s="1"/>
  <c r="S656" i="7" l="1"/>
  <c r="AJ655" i="7"/>
  <c r="AR655" i="7"/>
  <c r="AM655" i="7"/>
  <c r="AA620" i="3"/>
  <c r="AC620" i="3" s="1"/>
  <c r="V620" i="3"/>
  <c r="X620" i="3" s="1"/>
  <c r="AK619" i="3"/>
  <c r="AL619" i="3" s="1"/>
  <c r="U656" i="7" l="1"/>
  <c r="T656" i="7"/>
  <c r="AS655" i="7"/>
  <c r="AP655" i="7"/>
  <c r="AK655" i="7"/>
  <c r="AL655" i="7" s="1"/>
  <c r="AD620" i="3"/>
  <c r="AE620" i="3"/>
  <c r="Y656" i="7" l="1"/>
  <c r="Z656" i="7" s="1"/>
  <c r="AA656" i="7"/>
  <c r="AC656" i="7" s="1"/>
  <c r="V656" i="7"/>
  <c r="X656" i="7" s="1"/>
  <c r="AE656" i="7"/>
  <c r="AD656" i="7"/>
  <c r="AH656" i="7" s="1"/>
  <c r="R657" i="7" s="1"/>
  <c r="AG620" i="3"/>
  <c r="AF620" i="3"/>
  <c r="AI620" i="3"/>
  <c r="AH620" i="3"/>
  <c r="AQ656" i="7" l="1"/>
  <c r="AG656" i="7"/>
  <c r="AI656" i="7" s="1"/>
  <c r="AF656" i="7"/>
  <c r="AN620" i="3"/>
  <c r="AM620" i="3"/>
  <c r="AP620" i="3" s="1"/>
  <c r="R621" i="3"/>
  <c r="AO620" i="3"/>
  <c r="AJ620" i="3"/>
  <c r="AK620" i="3" s="1"/>
  <c r="AL620" i="3" s="1"/>
  <c r="S621" i="3"/>
  <c r="U621" i="3" s="1"/>
  <c r="S657" i="7" l="1"/>
  <c r="AJ656" i="7"/>
  <c r="AR656" i="7"/>
  <c r="AM656" i="7"/>
  <c r="T621" i="3"/>
  <c r="V621" i="3"/>
  <c r="X621" i="3" s="1"/>
  <c r="U657" i="7" l="1"/>
  <c r="T657" i="7"/>
  <c r="AS656" i="7"/>
  <c r="AP656" i="7"/>
  <c r="AK656" i="7"/>
  <c r="AL656" i="7" s="1"/>
  <c r="Y621" i="3"/>
  <c r="Z621" i="3" s="1"/>
  <c r="AA621" i="3"/>
  <c r="AC621" i="3" s="1"/>
  <c r="Y657" i="7" l="1"/>
  <c r="Z657" i="7" s="1"/>
  <c r="AA657" i="7"/>
  <c r="AC657" i="7" s="1"/>
  <c r="V657" i="7"/>
  <c r="X657" i="7" s="1"/>
  <c r="AD657" i="7"/>
  <c r="AE657" i="7"/>
  <c r="AD621" i="3"/>
  <c r="AE621" i="3"/>
  <c r="AG657" i="7" l="1"/>
  <c r="AI657" i="7" s="1"/>
  <c r="AF657" i="7"/>
  <c r="AH657" i="7"/>
  <c r="R658" i="7" s="1"/>
  <c r="AG621" i="3"/>
  <c r="AF621" i="3"/>
  <c r="AI621" i="3"/>
  <c r="AH621" i="3"/>
  <c r="S658" i="7" l="1"/>
  <c r="U658" i="7" s="1"/>
  <c r="AQ657" i="7"/>
  <c r="AM657" i="7"/>
  <c r="AJ657" i="7"/>
  <c r="AK657" i="7" s="1"/>
  <c r="AL657" i="7" s="1"/>
  <c r="AR657" i="7"/>
  <c r="AM621" i="3"/>
  <c r="AP621" i="3" s="1"/>
  <c r="AN621" i="3"/>
  <c r="R622" i="3"/>
  <c r="AJ621" i="3"/>
  <c r="AK621" i="3" s="1"/>
  <c r="AL621" i="3" s="1"/>
  <c r="AO621" i="3"/>
  <c r="S622" i="3"/>
  <c r="U622" i="3" s="1"/>
  <c r="T658" i="7" l="1"/>
  <c r="AP657" i="7"/>
  <c r="AS657" i="7"/>
  <c r="T622" i="3"/>
  <c r="Y658" i="7" l="1"/>
  <c r="Z658" i="7" s="1"/>
  <c r="AA658" i="7"/>
  <c r="AC658" i="7" s="1"/>
  <c r="V658" i="7"/>
  <c r="X658" i="7" s="1"/>
  <c r="Y622" i="3"/>
  <c r="Z622" i="3" s="1"/>
  <c r="AA622" i="3"/>
  <c r="AC622" i="3" s="1"/>
  <c r="V622" i="3"/>
  <c r="X622" i="3" s="1"/>
  <c r="AE658" i="7" l="1"/>
  <c r="AD658" i="7"/>
  <c r="AH658" i="7" s="1"/>
  <c r="R659" i="7" s="1"/>
  <c r="AD622" i="3"/>
  <c r="AE622" i="3"/>
  <c r="AG658" i="7" l="1"/>
  <c r="AI658" i="7" s="1"/>
  <c r="AF658" i="7"/>
  <c r="AQ658" i="7"/>
  <c r="AG622" i="3"/>
  <c r="AF622" i="3"/>
  <c r="AI622" i="3"/>
  <c r="AH622" i="3"/>
  <c r="AM658" i="7" l="1"/>
  <c r="S659" i="7"/>
  <c r="AS658" i="7"/>
  <c r="AP658" i="7"/>
  <c r="AJ658" i="7"/>
  <c r="AK658" i="7" s="1"/>
  <c r="AL658" i="7" s="1"/>
  <c r="AR658" i="7"/>
  <c r="AN622" i="3"/>
  <c r="AM622" i="3"/>
  <c r="AP622" i="3" s="1"/>
  <c r="R623" i="3"/>
  <c r="AO622" i="3"/>
  <c r="AJ622" i="3"/>
  <c r="S623" i="3"/>
  <c r="U623" i="3" s="1"/>
  <c r="U659" i="7" l="1"/>
  <c r="T659" i="7"/>
  <c r="AK622" i="3"/>
  <c r="AL622" i="3" s="1"/>
  <c r="T623" i="3"/>
  <c r="Y659" i="7" l="1"/>
  <c r="Z659" i="7" s="1"/>
  <c r="AA659" i="7"/>
  <c r="AC659" i="7" s="1"/>
  <c r="V659" i="7"/>
  <c r="X659" i="7" s="1"/>
  <c r="Y623" i="3"/>
  <c r="Z623" i="3" s="1"/>
  <c r="AA623" i="3"/>
  <c r="AC623" i="3" s="1"/>
  <c r="V623" i="3"/>
  <c r="X623" i="3" s="1"/>
  <c r="AD659" i="7" l="1"/>
  <c r="AE659" i="7"/>
  <c r="AD623" i="3"/>
  <c r="AE623" i="3"/>
  <c r="AG659" i="7" l="1"/>
  <c r="AI659" i="7" s="1"/>
  <c r="AF659" i="7"/>
  <c r="AH659" i="7"/>
  <c r="R660" i="7" s="1"/>
  <c r="AG623" i="3"/>
  <c r="AF623" i="3"/>
  <c r="AH623" i="3"/>
  <c r="AI623" i="3"/>
  <c r="S660" i="7" l="1"/>
  <c r="U660" i="7" s="1"/>
  <c r="AQ659" i="7"/>
  <c r="AM659" i="7"/>
  <c r="AR659" i="7"/>
  <c r="AJ659" i="7"/>
  <c r="AK659" i="7" s="1"/>
  <c r="AL659" i="7" s="1"/>
  <c r="AJ623" i="3"/>
  <c r="AO623" i="3"/>
  <c r="S624" i="3"/>
  <c r="U624" i="3" s="1"/>
  <c r="AM623" i="3"/>
  <c r="AP623" i="3" s="1"/>
  <c r="AN623" i="3"/>
  <c r="R624" i="3"/>
  <c r="T660" i="7" l="1"/>
  <c r="AS659" i="7"/>
  <c r="AP659" i="7"/>
  <c r="T624" i="3"/>
  <c r="Y624" i="3" s="1"/>
  <c r="Z624" i="3" s="1"/>
  <c r="V624" i="3"/>
  <c r="X624" i="3" s="1"/>
  <c r="AK623" i="3"/>
  <c r="AL623" i="3" s="1"/>
  <c r="Y660" i="7" l="1"/>
  <c r="Z660" i="7" s="1"/>
  <c r="AA660" i="7"/>
  <c r="AC660" i="7" s="1"/>
  <c r="V660" i="7"/>
  <c r="X660" i="7" s="1"/>
  <c r="AA624" i="3"/>
  <c r="AC624" i="3" s="1"/>
  <c r="AD624" i="3"/>
  <c r="AE624" i="3"/>
  <c r="AD660" i="7" l="1"/>
  <c r="AE660" i="7"/>
  <c r="AG624" i="3"/>
  <c r="AF624" i="3"/>
  <c r="AI624" i="3"/>
  <c r="AH624" i="3"/>
  <c r="AG660" i="7" l="1"/>
  <c r="AI660" i="7" s="1"/>
  <c r="AF660" i="7"/>
  <c r="AH660" i="7"/>
  <c r="R661" i="7" s="1"/>
  <c r="AN624" i="3"/>
  <c r="AM624" i="3"/>
  <c r="AP624" i="3" s="1"/>
  <c r="AR625" i="3"/>
  <c r="R625" i="3"/>
  <c r="AO624" i="3"/>
  <c r="AJ624" i="3"/>
  <c r="AK624" i="3" s="1"/>
  <c r="AL624" i="3" s="1"/>
  <c r="AS625" i="3"/>
  <c r="S625" i="3"/>
  <c r="U625" i="3" s="1"/>
  <c r="S661" i="7" l="1"/>
  <c r="U661" i="7" s="1"/>
  <c r="AM660" i="7"/>
  <c r="AQ660" i="7"/>
  <c r="AR660" i="7"/>
  <c r="AJ660" i="7"/>
  <c r="AK660" i="7" s="1"/>
  <c r="AL660" i="7" s="1"/>
  <c r="AW625" i="3"/>
  <c r="AT625" i="3"/>
  <c r="T625" i="3"/>
  <c r="T661" i="7" l="1"/>
  <c r="AS660" i="7"/>
  <c r="AP660" i="7"/>
  <c r="AE625" i="3"/>
  <c r="Y625" i="3"/>
  <c r="Z625" i="3" s="1"/>
  <c r="AA625" i="3"/>
  <c r="AC625" i="3" s="1"/>
  <c r="AD625" i="3" s="1"/>
  <c r="V625" i="3"/>
  <c r="X625" i="3" s="1"/>
  <c r="AY625" i="3"/>
  <c r="AH625" i="3"/>
  <c r="Y661" i="7" l="1"/>
  <c r="Z661" i="7" s="1"/>
  <c r="AA661" i="7"/>
  <c r="AC661" i="7" s="1"/>
  <c r="V661" i="7"/>
  <c r="X661" i="7" s="1"/>
  <c r="AN625" i="3"/>
  <c r="R626" i="3"/>
  <c r="AG625" i="3"/>
  <c r="AI625" i="3" s="1"/>
  <c r="AF625" i="3"/>
  <c r="AD661" i="7" l="1"/>
  <c r="AE661" i="7"/>
  <c r="AJ625" i="3"/>
  <c r="AO625" i="3"/>
  <c r="S626" i="3"/>
  <c r="U626" i="3" s="1"/>
  <c r="AM625" i="3"/>
  <c r="AP625" i="3" s="1"/>
  <c r="AH661" i="7" l="1"/>
  <c r="R662" i="7" s="1"/>
  <c r="AG661" i="7"/>
  <c r="AI661" i="7" s="1"/>
  <c r="AF661" i="7"/>
  <c r="AQ661" i="7"/>
  <c r="T626" i="3"/>
  <c r="Y626" i="3" s="1"/>
  <c r="Z626" i="3" s="1"/>
  <c r="V626" i="3"/>
  <c r="X626" i="3" s="1"/>
  <c r="AA626" i="3"/>
  <c r="AC626" i="3" s="1"/>
  <c r="AK625" i="3"/>
  <c r="AL625" i="3" s="1"/>
  <c r="AM661" i="7" l="1"/>
  <c r="S662" i="7"/>
  <c r="U662" i="7" s="1"/>
  <c r="AP661" i="7"/>
  <c r="AS661" i="7"/>
  <c r="AR661" i="7"/>
  <c r="AJ661" i="7"/>
  <c r="AK661" i="7" s="1"/>
  <c r="AL661" i="7" s="1"/>
  <c r="AD626" i="3"/>
  <c r="AE626" i="3"/>
  <c r="T662" i="7" l="1"/>
  <c r="Y662" i="7" s="1"/>
  <c r="Z662" i="7" s="1"/>
  <c r="AA662" i="7"/>
  <c r="AC662" i="7" s="1"/>
  <c r="V662" i="7"/>
  <c r="X662" i="7" s="1"/>
  <c r="AG626" i="3"/>
  <c r="AF626" i="3"/>
  <c r="AI626" i="3"/>
  <c r="AH626" i="3"/>
  <c r="AM626" i="3" l="1"/>
  <c r="AP626" i="3" s="1"/>
  <c r="AN626" i="3"/>
  <c r="R627" i="3"/>
  <c r="AJ626" i="3"/>
  <c r="AK626" i="3" s="1"/>
  <c r="AL626" i="3" s="1"/>
  <c r="AO626" i="3"/>
  <c r="S627" i="3"/>
  <c r="U627" i="3" s="1"/>
  <c r="AD662" i="7" l="1"/>
  <c r="AE662" i="7"/>
  <c r="T627" i="3"/>
  <c r="V627" i="3"/>
  <c r="X627" i="3" s="1"/>
  <c r="AH662" i="7" l="1"/>
  <c r="R663" i="7" s="1"/>
  <c r="AG662" i="7"/>
  <c r="AI662" i="7" s="1"/>
  <c r="AF662" i="7"/>
  <c r="AQ662" i="7"/>
  <c r="Y627" i="3"/>
  <c r="Z627" i="3" s="1"/>
  <c r="AA627" i="3"/>
  <c r="AC627" i="3" s="1"/>
  <c r="AM662" i="7" l="1"/>
  <c r="S663" i="7"/>
  <c r="U663" i="7" s="1"/>
  <c r="T663" i="7"/>
  <c r="Y663" i="7" s="1"/>
  <c r="Z663" i="7" s="1"/>
  <c r="AS662" i="7"/>
  <c r="AP662" i="7"/>
  <c r="AR662" i="7"/>
  <c r="AJ662" i="7"/>
  <c r="AK662" i="7" s="1"/>
  <c r="AL662" i="7" s="1"/>
  <c r="AD627" i="3"/>
  <c r="AE627" i="3"/>
  <c r="AA663" i="7" l="1"/>
  <c r="AC663" i="7" s="1"/>
  <c r="V663" i="7"/>
  <c r="X663" i="7" s="1"/>
  <c r="AG627" i="3"/>
  <c r="AF627" i="3"/>
  <c r="AI627" i="3"/>
  <c r="AH627" i="3"/>
  <c r="AN627" i="3" l="1"/>
  <c r="AM627" i="3"/>
  <c r="AP627" i="3" s="1"/>
  <c r="R628" i="3"/>
  <c r="AO627" i="3"/>
  <c r="AJ627" i="3"/>
  <c r="AK627" i="3" s="1"/>
  <c r="AL627" i="3" s="1"/>
  <c r="S628" i="3"/>
  <c r="U628" i="3" s="1"/>
  <c r="AE663" i="7" l="1"/>
  <c r="AD663" i="7"/>
  <c r="AH663" i="7" s="1"/>
  <c r="R664" i="7" s="1"/>
  <c r="T628" i="3"/>
  <c r="V628" i="3"/>
  <c r="X628" i="3" s="1"/>
  <c r="AQ663" i="7" l="1"/>
  <c r="AG663" i="7"/>
  <c r="AI663" i="7" s="1"/>
  <c r="AF663" i="7"/>
  <c r="Y628" i="3"/>
  <c r="Z628" i="3" s="1"/>
  <c r="AA628" i="3"/>
  <c r="AC628" i="3" s="1"/>
  <c r="AM663" i="7" l="1"/>
  <c r="AS663" i="7" s="1"/>
  <c r="S664" i="7"/>
  <c r="AJ663" i="7"/>
  <c r="AK663" i="7" s="1"/>
  <c r="AL663" i="7" s="1"/>
  <c r="AR663" i="7"/>
  <c r="AD628" i="3"/>
  <c r="AE628" i="3"/>
  <c r="AP663" i="7" l="1"/>
  <c r="U664" i="7"/>
  <c r="T664" i="7"/>
  <c r="AG628" i="3"/>
  <c r="AF628" i="3"/>
  <c r="AH628" i="3"/>
  <c r="AI628" i="3"/>
  <c r="Y664" i="7" l="1"/>
  <c r="Z664" i="7" s="1"/>
  <c r="AA664" i="7"/>
  <c r="AC664" i="7" s="1"/>
  <c r="V664" i="7"/>
  <c r="X664" i="7" s="1"/>
  <c r="AE664" i="7"/>
  <c r="AD664" i="7"/>
  <c r="AH664" i="7" s="1"/>
  <c r="R665" i="7" s="1"/>
  <c r="AJ628" i="3"/>
  <c r="AO628" i="3"/>
  <c r="S629" i="3"/>
  <c r="U629" i="3" s="1"/>
  <c r="AN628" i="3"/>
  <c r="AM628" i="3"/>
  <c r="AP628" i="3" s="1"/>
  <c r="R629" i="3"/>
  <c r="T629" i="3" s="1"/>
  <c r="Y629" i="3" s="1"/>
  <c r="Z629" i="3" s="1"/>
  <c r="AQ664" i="7" l="1"/>
  <c r="AG664" i="7"/>
  <c r="AI664" i="7" s="1"/>
  <c r="AF664" i="7"/>
  <c r="AA629" i="3"/>
  <c r="AC629" i="3" s="1"/>
  <c r="V629" i="3"/>
  <c r="X629" i="3" s="1"/>
  <c r="AK628" i="3"/>
  <c r="AL628" i="3" s="1"/>
  <c r="S665" i="7" l="1"/>
  <c r="AJ664" i="7"/>
  <c r="AR664" i="7"/>
  <c r="AM664" i="7"/>
  <c r="AD629" i="3"/>
  <c r="AE629" i="3"/>
  <c r="U665" i="7" l="1"/>
  <c r="T665" i="7"/>
  <c r="AS664" i="7"/>
  <c r="AP664" i="7"/>
  <c r="AK664" i="7"/>
  <c r="AL664" i="7" s="1"/>
  <c r="AG629" i="3"/>
  <c r="AF629" i="3"/>
  <c r="AI629" i="3"/>
  <c r="AH629" i="3"/>
  <c r="Y665" i="7" l="1"/>
  <c r="Z665" i="7" s="1"/>
  <c r="AA665" i="7"/>
  <c r="AC665" i="7" s="1"/>
  <c r="V665" i="7"/>
  <c r="X665" i="7" s="1"/>
  <c r="AE665" i="7"/>
  <c r="AD665" i="7"/>
  <c r="AH665" i="7" s="1"/>
  <c r="R666" i="7" s="1"/>
  <c r="AN629" i="3"/>
  <c r="AM629" i="3"/>
  <c r="AP629" i="3" s="1"/>
  <c r="R630" i="3"/>
  <c r="AJ629" i="3"/>
  <c r="AK629" i="3" s="1"/>
  <c r="AL629" i="3" s="1"/>
  <c r="AO629" i="3"/>
  <c r="S630" i="3"/>
  <c r="U630" i="3" s="1"/>
  <c r="AQ665" i="7" l="1"/>
  <c r="AG665" i="7"/>
  <c r="AI665" i="7" s="1"/>
  <c r="AF665" i="7"/>
  <c r="T630" i="3"/>
  <c r="V630" i="3"/>
  <c r="X630" i="3" s="1"/>
  <c r="S666" i="7" l="1"/>
  <c r="AJ665" i="7"/>
  <c r="AR665" i="7"/>
  <c r="AM665" i="7"/>
  <c r="Y630" i="3"/>
  <c r="Z630" i="3" s="1"/>
  <c r="AA630" i="3"/>
  <c r="AC630" i="3" s="1"/>
  <c r="U666" i="7" l="1"/>
  <c r="T666" i="7"/>
  <c r="AP665" i="7"/>
  <c r="AS665" i="7"/>
  <c r="AK665" i="7"/>
  <c r="AL665" i="7" s="1"/>
  <c r="AD630" i="3"/>
  <c r="AE630" i="3"/>
  <c r="Y666" i="7" l="1"/>
  <c r="Z666" i="7" s="1"/>
  <c r="AA666" i="7"/>
  <c r="AC666" i="7" s="1"/>
  <c r="V666" i="7"/>
  <c r="X666" i="7" s="1"/>
  <c r="AE666" i="7"/>
  <c r="AD666" i="7"/>
  <c r="AH666" i="7" s="1"/>
  <c r="R667" i="7" s="1"/>
  <c r="AG630" i="3"/>
  <c r="AF630" i="3"/>
  <c r="AH630" i="3"/>
  <c r="AI630" i="3"/>
  <c r="AQ666" i="7" l="1"/>
  <c r="AG666" i="7"/>
  <c r="AI666" i="7" s="1"/>
  <c r="AF666" i="7"/>
  <c r="AJ630" i="3"/>
  <c r="AO630" i="3"/>
  <c r="S631" i="3"/>
  <c r="U631" i="3" s="1"/>
  <c r="AN630" i="3"/>
  <c r="AM630" i="3"/>
  <c r="AP630" i="3" s="1"/>
  <c r="R631" i="3"/>
  <c r="T631" i="3" s="1"/>
  <c r="Y631" i="3" s="1"/>
  <c r="Z631" i="3" s="1"/>
  <c r="AM666" i="7" l="1"/>
  <c r="S667" i="7"/>
  <c r="AP666" i="7"/>
  <c r="AS666" i="7"/>
  <c r="AJ666" i="7"/>
  <c r="AK666" i="7" s="1"/>
  <c r="AL666" i="7" s="1"/>
  <c r="AR666" i="7"/>
  <c r="AA631" i="3"/>
  <c r="AC631" i="3" s="1"/>
  <c r="V631" i="3"/>
  <c r="X631" i="3" s="1"/>
  <c r="AK630" i="3"/>
  <c r="AL630" i="3" s="1"/>
  <c r="U667" i="7" l="1"/>
  <c r="T667" i="7"/>
  <c r="AD631" i="3"/>
  <c r="AE631" i="3"/>
  <c r="Y667" i="7" l="1"/>
  <c r="Z667" i="7" s="1"/>
  <c r="AA667" i="7"/>
  <c r="AC667" i="7" s="1"/>
  <c r="V667" i="7"/>
  <c r="X667" i="7" s="1"/>
  <c r="AD667" i="7"/>
  <c r="AE667" i="7"/>
  <c r="AG631" i="3"/>
  <c r="AF631" i="3"/>
  <c r="AI631" i="3"/>
  <c r="AH631" i="3"/>
  <c r="AH667" i="7" l="1"/>
  <c r="R668" i="7" s="1"/>
  <c r="AG667" i="7"/>
  <c r="AI667" i="7" s="1"/>
  <c r="AF667" i="7"/>
  <c r="AU668" i="7"/>
  <c r="AQ667" i="7"/>
  <c r="AM667" i="7"/>
  <c r="AN631" i="3"/>
  <c r="AM631" i="3"/>
  <c r="AP631" i="3" s="1"/>
  <c r="R632" i="3"/>
  <c r="AJ631" i="3"/>
  <c r="AK631" i="3" s="1"/>
  <c r="AL631" i="3" s="1"/>
  <c r="AO631" i="3"/>
  <c r="S632" i="3"/>
  <c r="U632" i="3" s="1"/>
  <c r="S668" i="7" l="1"/>
  <c r="U668" i="7" s="1"/>
  <c r="T668" i="7"/>
  <c r="Y668" i="7" s="1"/>
  <c r="Z668" i="7" s="1"/>
  <c r="AS667" i="7"/>
  <c r="AP667" i="7"/>
  <c r="AJ667" i="7"/>
  <c r="AK667" i="7" s="1"/>
  <c r="AL667" i="7" s="1"/>
  <c r="AV668" i="7"/>
  <c r="AZ668" i="7" s="1"/>
  <c r="AR667" i="7"/>
  <c r="T632" i="3"/>
  <c r="V632" i="3"/>
  <c r="X632" i="3" s="1"/>
  <c r="AA668" i="7" l="1"/>
  <c r="AC668" i="7" s="1"/>
  <c r="AD668" i="7" s="1"/>
  <c r="V668" i="7"/>
  <c r="X668" i="7" s="1"/>
  <c r="BB668" i="7"/>
  <c r="AW668" i="7"/>
  <c r="Y632" i="3"/>
  <c r="Z632" i="3" s="1"/>
  <c r="AA632" i="3"/>
  <c r="AC632" i="3" s="1"/>
  <c r="AE668" i="7" l="1"/>
  <c r="AD632" i="3"/>
  <c r="AE632" i="3"/>
  <c r="AG668" i="7" l="1"/>
  <c r="AI668" i="7" s="1"/>
  <c r="AF668" i="7"/>
  <c r="AH668" i="7"/>
  <c r="R669" i="7" s="1"/>
  <c r="AG632" i="3"/>
  <c r="AF632" i="3"/>
  <c r="AH632" i="3"/>
  <c r="AI632" i="3"/>
  <c r="S669" i="7" l="1"/>
  <c r="U669" i="7" s="1"/>
  <c r="AQ668" i="7"/>
  <c r="AM668" i="7"/>
  <c r="AR668" i="7"/>
  <c r="AJ668" i="7"/>
  <c r="AK668" i="7" s="1"/>
  <c r="AL668" i="7" s="1"/>
  <c r="AJ632" i="3"/>
  <c r="AO632" i="3"/>
  <c r="S633" i="3"/>
  <c r="U633" i="3" s="1"/>
  <c r="AN632" i="3"/>
  <c r="AM632" i="3"/>
  <c r="AP632" i="3" s="1"/>
  <c r="R633" i="3"/>
  <c r="T633" i="3" s="1"/>
  <c r="Y633" i="3" s="1"/>
  <c r="Z633" i="3" s="1"/>
  <c r="T669" i="7" l="1"/>
  <c r="AS668" i="7"/>
  <c r="AP668" i="7"/>
  <c r="AA633" i="3"/>
  <c r="AC633" i="3" s="1"/>
  <c r="V633" i="3"/>
  <c r="X633" i="3" s="1"/>
  <c r="AK632" i="3"/>
  <c r="AL632" i="3" s="1"/>
  <c r="Y669" i="7" l="1"/>
  <c r="Z669" i="7" s="1"/>
  <c r="AA669" i="7"/>
  <c r="AC669" i="7" s="1"/>
  <c r="V669" i="7"/>
  <c r="X669" i="7" s="1"/>
  <c r="AD633" i="3"/>
  <c r="AE633" i="3"/>
  <c r="AE669" i="7" l="1"/>
  <c r="AD669" i="7"/>
  <c r="AH669" i="7" s="1"/>
  <c r="R670" i="7" s="1"/>
  <c r="AG633" i="3"/>
  <c r="AF633" i="3"/>
  <c r="AI633" i="3"/>
  <c r="AH633" i="3"/>
  <c r="AQ669" i="7" l="1"/>
  <c r="AG669" i="7"/>
  <c r="AI669" i="7" s="1"/>
  <c r="AF669" i="7"/>
  <c r="AN633" i="3"/>
  <c r="AM633" i="3"/>
  <c r="AP633" i="3" s="1"/>
  <c r="R634" i="3"/>
  <c r="AJ633" i="3"/>
  <c r="AO633" i="3"/>
  <c r="S634" i="3"/>
  <c r="U634" i="3" s="1"/>
  <c r="S670" i="7" l="1"/>
  <c r="AR669" i="7"/>
  <c r="AJ669" i="7"/>
  <c r="AM669" i="7"/>
  <c r="AK633" i="3"/>
  <c r="AL633" i="3" s="1"/>
  <c r="T634" i="3"/>
  <c r="U670" i="7" l="1"/>
  <c r="T670" i="7"/>
  <c r="AP669" i="7"/>
  <c r="AS669" i="7"/>
  <c r="AK669" i="7"/>
  <c r="AL669" i="7" s="1"/>
  <c r="Y634" i="3"/>
  <c r="Z634" i="3" s="1"/>
  <c r="AA634" i="3"/>
  <c r="AC634" i="3" s="1"/>
  <c r="V634" i="3"/>
  <c r="X634" i="3" s="1"/>
  <c r="Y670" i="7" l="1"/>
  <c r="Z670" i="7" s="1"/>
  <c r="AA670" i="7"/>
  <c r="AC670" i="7" s="1"/>
  <c r="V670" i="7"/>
  <c r="X670" i="7" s="1"/>
  <c r="AD670" i="7"/>
  <c r="AH670" i="7" s="1"/>
  <c r="R671" i="7" s="1"/>
  <c r="AE670" i="7"/>
  <c r="AD634" i="3"/>
  <c r="AE634" i="3"/>
  <c r="AG670" i="7" l="1"/>
  <c r="AI670" i="7" s="1"/>
  <c r="AF670" i="7"/>
  <c r="AQ670" i="7"/>
  <c r="AG634" i="3"/>
  <c r="AF634" i="3"/>
  <c r="AH634" i="3"/>
  <c r="AI634" i="3"/>
  <c r="AM670" i="7" l="1"/>
  <c r="S671" i="7"/>
  <c r="AS670" i="7"/>
  <c r="AP670" i="7"/>
  <c r="AR670" i="7"/>
  <c r="AJ670" i="7"/>
  <c r="AK670" i="7" s="1"/>
  <c r="AL670" i="7" s="1"/>
  <c r="AJ634" i="3"/>
  <c r="AO634" i="3"/>
  <c r="AS635" i="3"/>
  <c r="S635" i="3"/>
  <c r="U635" i="3" s="1"/>
  <c r="AN634" i="3"/>
  <c r="AM634" i="3"/>
  <c r="AP634" i="3" s="1"/>
  <c r="AR635" i="3"/>
  <c r="R635" i="3"/>
  <c r="U671" i="7" l="1"/>
  <c r="T671" i="7"/>
  <c r="AT635" i="3"/>
  <c r="AU635" i="3"/>
  <c r="AW635" i="3" s="1"/>
  <c r="T635" i="3"/>
  <c r="AK634" i="3"/>
  <c r="AL634" i="3" s="1"/>
  <c r="Y671" i="7" l="1"/>
  <c r="Z671" i="7" s="1"/>
  <c r="AA671" i="7"/>
  <c r="AC671" i="7" s="1"/>
  <c r="V671" i="7"/>
  <c r="X671" i="7" s="1"/>
  <c r="AX635" i="3"/>
  <c r="AY635" i="3" s="1"/>
  <c r="AE635" i="3"/>
  <c r="Y635" i="3"/>
  <c r="Z635" i="3" s="1"/>
  <c r="AA635" i="3"/>
  <c r="AC635" i="3" s="1"/>
  <c r="AD635" i="3" s="1"/>
  <c r="V635" i="3"/>
  <c r="X635" i="3" s="1"/>
  <c r="AE671" i="7" l="1"/>
  <c r="AD671" i="7"/>
  <c r="AH671" i="7" s="1"/>
  <c r="R672" i="7" s="1"/>
  <c r="AG635" i="3"/>
  <c r="AI635" i="3" s="1"/>
  <c r="AF635" i="3"/>
  <c r="AH635" i="3"/>
  <c r="AQ671" i="7" l="1"/>
  <c r="AG671" i="7"/>
  <c r="AI671" i="7" s="1"/>
  <c r="AF671" i="7"/>
  <c r="AM635" i="3"/>
  <c r="AP635" i="3" s="1"/>
  <c r="AN635" i="3"/>
  <c r="R636" i="3"/>
  <c r="S636" i="3"/>
  <c r="U636" i="3" s="1"/>
  <c r="AO635" i="3"/>
  <c r="AJ635" i="3"/>
  <c r="AK635" i="3" s="1"/>
  <c r="AL635" i="3" s="1"/>
  <c r="S672" i="7" l="1"/>
  <c r="AR671" i="7"/>
  <c r="AJ671" i="7"/>
  <c r="AM671" i="7"/>
  <c r="T636" i="3"/>
  <c r="U672" i="7" l="1"/>
  <c r="T672" i="7"/>
  <c r="AS671" i="7"/>
  <c r="AP671" i="7"/>
  <c r="AK671" i="7"/>
  <c r="AL671" i="7" s="1"/>
  <c r="Y636" i="3"/>
  <c r="Z636" i="3" s="1"/>
  <c r="AA636" i="3"/>
  <c r="AC636" i="3" s="1"/>
  <c r="V636" i="3"/>
  <c r="X636" i="3" s="1"/>
  <c r="Y672" i="7" l="1"/>
  <c r="Z672" i="7" s="1"/>
  <c r="AA672" i="7"/>
  <c r="AC672" i="7" s="1"/>
  <c r="AE672" i="7" s="1"/>
  <c r="V672" i="7"/>
  <c r="X672" i="7" s="1"/>
  <c r="AD636" i="3"/>
  <c r="AE636" i="3"/>
  <c r="AD672" i="7" l="1"/>
  <c r="AH672" i="7" s="1"/>
  <c r="R673" i="7" s="1"/>
  <c r="AG672" i="7"/>
  <c r="AI672" i="7" s="1"/>
  <c r="AF672" i="7"/>
  <c r="AG636" i="3"/>
  <c r="AF636" i="3"/>
  <c r="AI636" i="3"/>
  <c r="AH636" i="3"/>
  <c r="AQ672" i="7" l="1"/>
  <c r="S673" i="7"/>
  <c r="AR672" i="7"/>
  <c r="AJ672" i="7"/>
  <c r="AM672" i="7"/>
  <c r="AN636" i="3"/>
  <c r="AM636" i="3"/>
  <c r="AP636" i="3" s="1"/>
  <c r="R637" i="3"/>
  <c r="AJ636" i="3"/>
  <c r="AO636" i="3"/>
  <c r="S637" i="3"/>
  <c r="U637" i="3" s="1"/>
  <c r="U673" i="7" l="1"/>
  <c r="T673" i="7"/>
  <c r="AS672" i="7"/>
  <c r="AP672" i="7"/>
  <c r="AK672" i="7"/>
  <c r="AL672" i="7" s="1"/>
  <c r="AK636" i="3"/>
  <c r="AL636" i="3" s="1"/>
  <c r="T637" i="3"/>
  <c r="Y673" i="7" l="1"/>
  <c r="Z673" i="7" s="1"/>
  <c r="AA673" i="7"/>
  <c r="AC673" i="7" s="1"/>
  <c r="V673" i="7"/>
  <c r="X673" i="7" s="1"/>
  <c r="AE673" i="7"/>
  <c r="AD673" i="7"/>
  <c r="AH673" i="7" s="1"/>
  <c r="Y637" i="3"/>
  <c r="Z637" i="3" s="1"/>
  <c r="AA637" i="3"/>
  <c r="AC637" i="3" s="1"/>
  <c r="V637" i="3"/>
  <c r="X637" i="3" s="1"/>
  <c r="R674" i="7" l="1"/>
  <c r="AQ673" i="7"/>
  <c r="AG673" i="7"/>
  <c r="AI673" i="7" s="1"/>
  <c r="AF673" i="7"/>
  <c r="AD637" i="3"/>
  <c r="AE637" i="3"/>
  <c r="AR673" i="7" l="1"/>
  <c r="AJ673" i="7"/>
  <c r="S674" i="7"/>
  <c r="U674" i="7" s="1"/>
  <c r="AM673" i="7"/>
  <c r="T674" i="7"/>
  <c r="Y674" i="7" s="1"/>
  <c r="Z674" i="7" s="1"/>
  <c r="AG637" i="3"/>
  <c r="AF637" i="3"/>
  <c r="AH637" i="3"/>
  <c r="AI637" i="3"/>
  <c r="AK673" i="7" l="1"/>
  <c r="AL673" i="7" s="1"/>
  <c r="AP673" i="7"/>
  <c r="AS673" i="7"/>
  <c r="AA674" i="7"/>
  <c r="AC674" i="7" s="1"/>
  <c r="V674" i="7"/>
  <c r="X674" i="7" s="1"/>
  <c r="AJ637" i="3"/>
  <c r="AO637" i="3"/>
  <c r="S638" i="3"/>
  <c r="U638" i="3" s="1"/>
  <c r="AN637" i="3"/>
  <c r="AM637" i="3"/>
  <c r="AP637" i="3" s="1"/>
  <c r="R638" i="3"/>
  <c r="T638" i="3" s="1"/>
  <c r="Y638" i="3" s="1"/>
  <c r="Z638" i="3" s="1"/>
  <c r="AE674" i="7" l="1"/>
  <c r="AD674" i="7"/>
  <c r="AH674" i="7" s="1"/>
  <c r="AA638" i="3"/>
  <c r="AC638" i="3" s="1"/>
  <c r="V638" i="3"/>
  <c r="X638" i="3" s="1"/>
  <c r="AK637" i="3"/>
  <c r="AL637" i="3" s="1"/>
  <c r="AQ674" i="7" l="1"/>
  <c r="AG674" i="7"/>
  <c r="AI674" i="7" s="1"/>
  <c r="AF674" i="7"/>
  <c r="AD638" i="3"/>
  <c r="AE638" i="3"/>
  <c r="AR674" i="7" l="1"/>
  <c r="AJ674" i="7"/>
  <c r="AM674" i="7"/>
  <c r="AG638" i="3"/>
  <c r="AF638" i="3"/>
  <c r="AI638" i="3"/>
  <c r="AH638" i="3"/>
  <c r="AK674" i="7" l="1"/>
  <c r="AL674" i="7" s="1"/>
  <c r="AS674" i="7"/>
  <c r="AP674" i="7"/>
  <c r="AN638" i="3"/>
  <c r="AM638" i="3"/>
  <c r="AP638" i="3" s="1"/>
  <c r="R639" i="3"/>
  <c r="AJ638" i="3"/>
  <c r="AK638" i="3" s="1"/>
  <c r="AL638" i="3" s="1"/>
  <c r="AO638" i="3"/>
  <c r="S639" i="3"/>
  <c r="U639" i="3" s="1"/>
  <c r="T639" i="3" l="1"/>
  <c r="Y639" i="3" l="1"/>
  <c r="Z639" i="3" s="1"/>
  <c r="AA639" i="3"/>
  <c r="AC639" i="3" s="1"/>
  <c r="V639" i="3"/>
  <c r="X639" i="3" s="1"/>
  <c r="AD639" i="3" l="1"/>
  <c r="AE639" i="3"/>
  <c r="AG639" i="3" l="1"/>
  <c r="AF639" i="3"/>
  <c r="AH639" i="3"/>
  <c r="AI639" i="3"/>
  <c r="AJ639" i="3" l="1"/>
  <c r="AO639" i="3"/>
  <c r="S640" i="3"/>
  <c r="U640" i="3" s="1"/>
  <c r="AN639" i="3"/>
  <c r="AM639" i="3"/>
  <c r="AP639" i="3" s="1"/>
  <c r="R640" i="3"/>
  <c r="T640" i="3" s="1"/>
  <c r="Y640" i="3" s="1"/>
  <c r="Z640" i="3" s="1"/>
  <c r="AA640" i="3" l="1"/>
  <c r="AC640" i="3" s="1"/>
  <c r="V640" i="3"/>
  <c r="X640" i="3" s="1"/>
  <c r="AK639" i="3"/>
  <c r="AL639" i="3" s="1"/>
  <c r="AD640" i="3" l="1"/>
  <c r="AE640" i="3"/>
  <c r="AG640" i="3" l="1"/>
  <c r="AF640" i="3"/>
  <c r="AI640" i="3"/>
  <c r="AH640" i="3"/>
  <c r="AN640" i="3" l="1"/>
  <c r="AM640" i="3"/>
  <c r="AP640" i="3" s="1"/>
  <c r="R641" i="3"/>
  <c r="AJ640" i="3"/>
  <c r="AO640" i="3"/>
  <c r="S641" i="3"/>
  <c r="U641" i="3" s="1"/>
  <c r="AK640" i="3" l="1"/>
  <c r="AL640" i="3" s="1"/>
  <c r="T641" i="3"/>
  <c r="Y641" i="3" l="1"/>
  <c r="Z641" i="3" s="1"/>
  <c r="AA641" i="3"/>
  <c r="AC641" i="3" s="1"/>
  <c r="V641" i="3"/>
  <c r="X641" i="3" s="1"/>
  <c r="AD641" i="3" l="1"/>
  <c r="AE641" i="3"/>
  <c r="AG641" i="3" l="1"/>
  <c r="AF641" i="3"/>
  <c r="AH641" i="3"/>
  <c r="AI641" i="3"/>
  <c r="AJ641" i="3" l="1"/>
  <c r="AO641" i="3"/>
  <c r="S642" i="3"/>
  <c r="U642" i="3" s="1"/>
  <c r="AN641" i="3"/>
  <c r="AM641" i="3"/>
  <c r="AP641" i="3" s="1"/>
  <c r="R642" i="3"/>
  <c r="T642" i="3" s="1"/>
  <c r="Y642" i="3" s="1"/>
  <c r="Z642" i="3" s="1"/>
  <c r="AA642" i="3" l="1"/>
  <c r="AC642" i="3" s="1"/>
  <c r="V642" i="3"/>
  <c r="X642" i="3" s="1"/>
  <c r="AK641" i="3"/>
  <c r="AL641" i="3" s="1"/>
  <c r="AD642" i="3" l="1"/>
  <c r="AE642" i="3"/>
  <c r="AG642" i="3" l="1"/>
  <c r="AF642" i="3"/>
  <c r="AI642" i="3"/>
  <c r="AH642" i="3"/>
  <c r="AN642" i="3" l="1"/>
  <c r="AM642" i="3"/>
  <c r="AP642" i="3" s="1"/>
  <c r="R643" i="3"/>
  <c r="AJ642" i="3"/>
  <c r="AO642" i="3"/>
  <c r="S643" i="3"/>
  <c r="U643" i="3" s="1"/>
  <c r="AK642" i="3" l="1"/>
  <c r="AL642" i="3" s="1"/>
  <c r="T643" i="3"/>
  <c r="Y643" i="3" l="1"/>
  <c r="Z643" i="3" s="1"/>
  <c r="AA643" i="3"/>
  <c r="AC643" i="3" s="1"/>
  <c r="V643" i="3"/>
  <c r="X643" i="3" s="1"/>
  <c r="AD643" i="3" l="1"/>
  <c r="AE643" i="3"/>
  <c r="AG643" i="3" l="1"/>
  <c r="AF643" i="3"/>
  <c r="AH643" i="3"/>
  <c r="AI643" i="3"/>
  <c r="AJ643" i="3" l="1"/>
  <c r="AO643" i="3"/>
  <c r="S644" i="3"/>
  <c r="U644" i="3" s="1"/>
  <c r="AN643" i="3"/>
  <c r="AM643" i="3"/>
  <c r="AP643" i="3" s="1"/>
  <c r="R644" i="3"/>
  <c r="T644" i="3" s="1"/>
  <c r="Y644" i="3" s="1"/>
  <c r="Z644" i="3" s="1"/>
  <c r="AA644" i="3" l="1"/>
  <c r="AC644" i="3" s="1"/>
  <c r="V644" i="3"/>
  <c r="X644" i="3" s="1"/>
  <c r="AK643" i="3"/>
  <c r="AL643" i="3" s="1"/>
  <c r="AD644" i="3" l="1"/>
  <c r="AE644" i="3"/>
  <c r="AG644" i="3" l="1"/>
  <c r="AF644" i="3"/>
  <c r="AI644" i="3"/>
  <c r="AH644" i="3"/>
  <c r="AN644" i="3" l="1"/>
  <c r="AM644" i="3"/>
  <c r="AP644" i="3" s="1"/>
  <c r="R645" i="3"/>
  <c r="AJ644" i="3"/>
  <c r="AK644" i="3" s="1"/>
  <c r="AL644" i="3" s="1"/>
  <c r="AO644" i="3"/>
  <c r="S645" i="3"/>
  <c r="U645" i="3" s="1"/>
  <c r="T645" i="3" l="1"/>
  <c r="V645" i="3"/>
  <c r="X645" i="3" s="1"/>
  <c r="Y645" i="3" l="1"/>
  <c r="Z645" i="3" s="1"/>
  <c r="AA645" i="3"/>
  <c r="AC645" i="3" s="1"/>
  <c r="AD645" i="3" l="1"/>
  <c r="AE645" i="3"/>
  <c r="AG645" i="3" l="1"/>
  <c r="AF645" i="3"/>
  <c r="AH645" i="3"/>
  <c r="AI645" i="3"/>
  <c r="AJ645" i="3" l="1"/>
  <c r="AO645" i="3"/>
  <c r="S646" i="3"/>
  <c r="U646" i="3" s="1"/>
  <c r="AN645" i="3"/>
  <c r="AM645" i="3"/>
  <c r="AP645" i="3" s="1"/>
  <c r="R646" i="3"/>
  <c r="T646" i="3" s="1"/>
  <c r="Y646" i="3" s="1"/>
  <c r="Z646" i="3" s="1"/>
  <c r="V646" i="3" l="1"/>
  <c r="X646" i="3" s="1"/>
  <c r="AA646" i="3"/>
  <c r="AC646" i="3" s="1"/>
  <c r="AK645" i="3"/>
  <c r="AL645" i="3" s="1"/>
  <c r="AD646" i="3" l="1"/>
  <c r="AE646" i="3"/>
  <c r="AG646" i="3" l="1"/>
  <c r="AF646" i="3"/>
  <c r="AI646" i="3"/>
  <c r="AH646" i="3"/>
  <c r="AN646" i="3" l="1"/>
  <c r="AM646" i="3"/>
  <c r="AP646" i="3" s="1"/>
  <c r="R647" i="3"/>
  <c r="AJ646" i="3"/>
  <c r="AO646" i="3"/>
  <c r="S647" i="3"/>
  <c r="U647" i="3" s="1"/>
  <c r="AK646" i="3" l="1"/>
  <c r="AL646" i="3" s="1"/>
  <c r="T647" i="3"/>
  <c r="V647" i="3" s="1"/>
  <c r="X647" i="3" s="1"/>
  <c r="Y647" i="3" l="1"/>
  <c r="Z647" i="3" s="1"/>
  <c r="AA647" i="3"/>
  <c r="AC647" i="3" s="1"/>
  <c r="AD647" i="3" l="1"/>
  <c r="AE647" i="3"/>
  <c r="AG647" i="3" l="1"/>
  <c r="AF647" i="3"/>
  <c r="AH647" i="3"/>
  <c r="AI647" i="3"/>
  <c r="AJ647" i="3" l="1"/>
  <c r="AO647" i="3"/>
  <c r="S648" i="3"/>
  <c r="U648" i="3" s="1"/>
  <c r="AN647" i="3"/>
  <c r="AM647" i="3"/>
  <c r="AP647" i="3" s="1"/>
  <c r="R648" i="3"/>
  <c r="T648" i="3" s="1"/>
  <c r="Y648" i="3" s="1"/>
  <c r="Z648" i="3" s="1"/>
  <c r="AA648" i="3" l="1"/>
  <c r="AC648" i="3" s="1"/>
  <c r="V648" i="3"/>
  <c r="X648" i="3" s="1"/>
  <c r="AK647" i="3"/>
  <c r="AL647" i="3" s="1"/>
  <c r="AD648" i="3" l="1"/>
  <c r="AE648" i="3"/>
  <c r="AG648" i="3" l="1"/>
  <c r="AF648" i="3"/>
  <c r="AI648" i="3"/>
  <c r="AH648" i="3"/>
  <c r="AN648" i="3" l="1"/>
  <c r="AM648" i="3"/>
  <c r="AP648" i="3" s="1"/>
  <c r="AR649" i="3"/>
  <c r="R649" i="3"/>
  <c r="AJ648" i="3"/>
  <c r="AK648" i="3" s="1"/>
  <c r="AL648" i="3" s="1"/>
  <c r="AO648" i="3"/>
  <c r="AS649" i="3"/>
  <c r="S649" i="3"/>
  <c r="U649" i="3" s="1"/>
  <c r="T649" i="3" l="1"/>
  <c r="AW649" i="3"/>
  <c r="AT649" i="3"/>
  <c r="AY649" i="3" l="1"/>
  <c r="Y649" i="3"/>
  <c r="Z649" i="3" s="1"/>
  <c r="AE649" i="3"/>
  <c r="AA649" i="3"/>
  <c r="AC649" i="3" s="1"/>
  <c r="AD649" i="3" s="1"/>
  <c r="V649" i="3"/>
  <c r="X649" i="3" s="1"/>
  <c r="AG649" i="3" l="1"/>
  <c r="AI649" i="3" s="1"/>
  <c r="AF649" i="3"/>
  <c r="AH649" i="3"/>
  <c r="S650" i="3" l="1"/>
  <c r="U650" i="3" s="1"/>
  <c r="AO649" i="3"/>
  <c r="AJ649" i="3"/>
  <c r="R650" i="3"/>
  <c r="T650" i="3" s="1"/>
  <c r="Y650" i="3" s="1"/>
  <c r="Z650" i="3" s="1"/>
  <c r="AM649" i="3"/>
  <c r="AP649" i="3" s="1"/>
  <c r="AN649" i="3"/>
  <c r="AK649" i="3" l="1"/>
  <c r="AL649" i="3" s="1"/>
  <c r="AA650" i="3"/>
  <c r="AC650" i="3" s="1"/>
  <c r="V650" i="3"/>
  <c r="X650" i="3" s="1"/>
  <c r="AD650" i="3" l="1"/>
  <c r="AE650" i="3"/>
  <c r="AG650" i="3" l="1"/>
  <c r="AF650" i="3"/>
  <c r="AH650" i="3"/>
  <c r="AI650" i="3"/>
  <c r="AJ650" i="3" l="1"/>
  <c r="AO650" i="3"/>
  <c r="S651" i="3"/>
  <c r="U651" i="3" s="1"/>
  <c r="AN650" i="3"/>
  <c r="AM650" i="3"/>
  <c r="AP650" i="3" s="1"/>
  <c r="R651" i="3"/>
  <c r="T651" i="3" s="1"/>
  <c r="Y651" i="3" s="1"/>
  <c r="Z651" i="3" s="1"/>
  <c r="V651" i="3" l="1"/>
  <c r="X651" i="3" s="1"/>
  <c r="AA651" i="3"/>
  <c r="AC651" i="3" s="1"/>
  <c r="AK650" i="3"/>
  <c r="AL650" i="3" s="1"/>
  <c r="AD651" i="3" l="1"/>
  <c r="AE651" i="3"/>
  <c r="AG651" i="3" l="1"/>
  <c r="AF651" i="3"/>
  <c r="AI651" i="3"/>
  <c r="AH651" i="3"/>
  <c r="AN651" i="3" l="1"/>
  <c r="AM651" i="3"/>
  <c r="AP651" i="3" s="1"/>
  <c r="R652" i="3"/>
  <c r="AJ651" i="3"/>
  <c r="AK651" i="3" s="1"/>
  <c r="AL651" i="3" s="1"/>
  <c r="AO651" i="3"/>
  <c r="S652" i="3"/>
  <c r="U652" i="3" s="1"/>
  <c r="T652" i="3" l="1"/>
  <c r="Y652" i="3" l="1"/>
  <c r="Z652" i="3" s="1"/>
  <c r="AA652" i="3"/>
  <c r="AC652" i="3" s="1"/>
  <c r="V652" i="3"/>
  <c r="X652" i="3" s="1"/>
  <c r="AD652" i="3" l="1"/>
  <c r="AE652" i="3"/>
  <c r="AG652" i="3" l="1"/>
  <c r="AF652" i="3"/>
  <c r="AH652" i="3"/>
  <c r="AI652" i="3"/>
  <c r="AJ652" i="3" l="1"/>
  <c r="AO652" i="3"/>
  <c r="S653" i="3"/>
  <c r="U653" i="3" s="1"/>
  <c r="AN652" i="3"/>
  <c r="AM652" i="3"/>
  <c r="AP652" i="3" s="1"/>
  <c r="R653" i="3"/>
  <c r="T653" i="3" s="1"/>
  <c r="Y653" i="3" s="1"/>
  <c r="Z653" i="3" s="1"/>
  <c r="AA653" i="3" l="1"/>
  <c r="AC653" i="3" s="1"/>
  <c r="V653" i="3"/>
  <c r="X653" i="3" s="1"/>
  <c r="AK652" i="3"/>
  <c r="AL652" i="3" s="1"/>
  <c r="AD653" i="3" l="1"/>
  <c r="AE653" i="3"/>
  <c r="AG653" i="3" l="1"/>
  <c r="AF653" i="3"/>
  <c r="AI653" i="3"/>
  <c r="AH653" i="3"/>
  <c r="AN653" i="3" l="1"/>
  <c r="AM653" i="3"/>
  <c r="AP653" i="3" s="1"/>
  <c r="R654" i="3"/>
  <c r="AJ653" i="3"/>
  <c r="AO653" i="3"/>
  <c r="S654" i="3"/>
  <c r="U654" i="3" s="1"/>
  <c r="AK653" i="3" l="1"/>
  <c r="AL653" i="3" s="1"/>
  <c r="T654" i="3"/>
  <c r="V654" i="3" s="1"/>
  <c r="X654" i="3" s="1"/>
  <c r="Y654" i="3" l="1"/>
  <c r="Z654" i="3" s="1"/>
  <c r="AA654" i="3"/>
  <c r="AC654" i="3" s="1"/>
  <c r="AD654" i="3" l="1"/>
  <c r="AE654" i="3"/>
  <c r="AG654" i="3" l="1"/>
  <c r="AF654" i="3"/>
  <c r="AH654" i="3"/>
  <c r="AI654" i="3"/>
  <c r="AJ654" i="3" l="1"/>
  <c r="AO654" i="3"/>
  <c r="AS655" i="3"/>
  <c r="S655" i="3"/>
  <c r="U655" i="3" s="1"/>
  <c r="AN654" i="3"/>
  <c r="AM654" i="3"/>
  <c r="AP654" i="3" s="1"/>
  <c r="AR655" i="3"/>
  <c r="AT655" i="3" s="1"/>
  <c r="R655" i="3"/>
  <c r="AU655" i="3" l="1"/>
  <c r="AW655" i="3" s="1"/>
  <c r="AX655" i="3"/>
  <c r="AY655" i="3" s="1"/>
  <c r="T655" i="3"/>
  <c r="AK654" i="3"/>
  <c r="AL654" i="3" s="1"/>
  <c r="AE655" i="3" l="1"/>
  <c r="Y655" i="3"/>
  <c r="Z655" i="3" s="1"/>
  <c r="AA655" i="3"/>
  <c r="AC655" i="3" s="1"/>
  <c r="AD655" i="3" s="1"/>
  <c r="AH655" i="3"/>
  <c r="V655" i="3"/>
  <c r="X655" i="3" s="1"/>
  <c r="AN655" i="3" l="1"/>
  <c r="R656" i="3"/>
  <c r="AG655" i="3"/>
  <c r="AI655" i="3" s="1"/>
  <c r="AF655" i="3"/>
  <c r="AO655" i="3" l="1"/>
  <c r="AJ655" i="3"/>
  <c r="S656" i="3"/>
  <c r="U656" i="3" s="1"/>
  <c r="T656" i="3"/>
  <c r="Y656" i="3" s="1"/>
  <c r="Z656" i="3" s="1"/>
  <c r="AM655" i="3"/>
  <c r="AP655" i="3" s="1"/>
  <c r="AA656" i="3" l="1"/>
  <c r="AC656" i="3" s="1"/>
  <c r="V656" i="3"/>
  <c r="X656" i="3" s="1"/>
  <c r="AK655" i="3"/>
  <c r="AL655" i="3" s="1"/>
  <c r="AD656" i="3" l="1"/>
  <c r="AE656" i="3"/>
  <c r="AG656" i="3" l="1"/>
  <c r="AF656" i="3"/>
  <c r="AI656" i="3"/>
  <c r="AH656" i="3"/>
  <c r="AN656" i="3" l="1"/>
  <c r="AM656" i="3"/>
  <c r="AP656" i="3" s="1"/>
  <c r="R657" i="3"/>
  <c r="AJ656" i="3"/>
  <c r="AK656" i="3" s="1"/>
  <c r="AL656" i="3" s="1"/>
  <c r="AO656" i="3"/>
  <c r="S657" i="3"/>
  <c r="U657" i="3" s="1"/>
  <c r="T657" i="3" l="1"/>
  <c r="Y657" i="3" l="1"/>
  <c r="Z657" i="3" s="1"/>
  <c r="AA657" i="3"/>
  <c r="AC657" i="3" s="1"/>
  <c r="V657" i="3"/>
  <c r="X657" i="3" s="1"/>
  <c r="AD657" i="3" l="1"/>
  <c r="AE657" i="3"/>
  <c r="AG657" i="3" l="1"/>
  <c r="AF657" i="3"/>
  <c r="AH657" i="3"/>
  <c r="AI657" i="3"/>
  <c r="AJ657" i="3" l="1"/>
  <c r="AO657" i="3"/>
  <c r="S658" i="3"/>
  <c r="U658" i="3" s="1"/>
  <c r="AN657" i="3"/>
  <c r="AM657" i="3"/>
  <c r="AP657" i="3" s="1"/>
  <c r="R658" i="3"/>
  <c r="T658" i="3" s="1"/>
  <c r="Y658" i="3" s="1"/>
  <c r="Z658" i="3" s="1"/>
  <c r="AA658" i="3" l="1"/>
  <c r="AC658" i="3" s="1"/>
  <c r="V658" i="3"/>
  <c r="X658" i="3" s="1"/>
  <c r="AK657" i="3"/>
  <c r="AL657" i="3" s="1"/>
  <c r="AD658" i="3" l="1"/>
  <c r="AE658" i="3"/>
  <c r="AG658" i="3" l="1"/>
  <c r="AF658" i="3"/>
  <c r="AI658" i="3"/>
  <c r="AH658" i="3"/>
  <c r="AN658" i="3" l="1"/>
  <c r="AM658" i="3"/>
  <c r="AP658" i="3" s="1"/>
  <c r="R659" i="3"/>
  <c r="AJ658" i="3"/>
  <c r="AO658" i="3"/>
  <c r="S659" i="3"/>
  <c r="U659" i="3" s="1"/>
  <c r="AK658" i="3" l="1"/>
  <c r="AL658" i="3" s="1"/>
  <c r="T659" i="3"/>
  <c r="Y659" i="3" l="1"/>
  <c r="Z659" i="3" s="1"/>
  <c r="AA659" i="3"/>
  <c r="AC659" i="3" s="1"/>
  <c r="V659" i="3"/>
  <c r="X659" i="3" s="1"/>
  <c r="AD659" i="3" l="1"/>
  <c r="AE659" i="3"/>
  <c r="AG659" i="3" l="1"/>
  <c r="AF659" i="3"/>
  <c r="AH659" i="3"/>
  <c r="AI659" i="3"/>
  <c r="AJ659" i="3" l="1"/>
  <c r="AO659" i="3"/>
  <c r="S660" i="3"/>
  <c r="U660" i="3" s="1"/>
  <c r="AN659" i="3"/>
  <c r="AM659" i="3"/>
  <c r="AP659" i="3" s="1"/>
  <c r="R660" i="3"/>
  <c r="T660" i="3" s="1"/>
  <c r="Y660" i="3" s="1"/>
  <c r="Z660" i="3" s="1"/>
  <c r="AA660" i="3" l="1"/>
  <c r="AC660" i="3" s="1"/>
  <c r="V660" i="3"/>
  <c r="X660" i="3" s="1"/>
  <c r="AK659" i="3"/>
  <c r="AL659" i="3" s="1"/>
  <c r="AD660" i="3" l="1"/>
  <c r="AE660" i="3"/>
  <c r="AG660" i="3" l="1"/>
  <c r="AF660" i="3"/>
  <c r="AI660" i="3"/>
  <c r="AH660" i="3"/>
  <c r="AN660" i="3" l="1"/>
  <c r="AM660" i="3"/>
  <c r="AP660" i="3" s="1"/>
  <c r="R661" i="3"/>
  <c r="AJ660" i="3"/>
  <c r="AO660" i="3"/>
  <c r="S661" i="3"/>
  <c r="U661" i="3" s="1"/>
  <c r="AK660" i="3" l="1"/>
  <c r="AL660" i="3" s="1"/>
  <c r="T661" i="3"/>
  <c r="V661" i="3"/>
  <c r="X661" i="3" s="1"/>
  <c r="Y661" i="3" l="1"/>
  <c r="Z661" i="3" s="1"/>
  <c r="AA661" i="3"/>
  <c r="AC661" i="3" s="1"/>
  <c r="AD661" i="3" l="1"/>
  <c r="AE661" i="3"/>
  <c r="AG661" i="3" l="1"/>
  <c r="AF661" i="3"/>
  <c r="AH661" i="3"/>
  <c r="AI661" i="3"/>
  <c r="AJ661" i="3" l="1"/>
  <c r="AO661" i="3"/>
  <c r="S662" i="3"/>
  <c r="U662" i="3" s="1"/>
  <c r="AN661" i="3"/>
  <c r="AM661" i="3"/>
  <c r="AP661" i="3" s="1"/>
  <c r="R662" i="3"/>
  <c r="T662" i="3" s="1"/>
  <c r="Y662" i="3" s="1"/>
  <c r="Z662" i="3" s="1"/>
  <c r="AA662" i="3" l="1"/>
  <c r="AC662" i="3" s="1"/>
  <c r="V662" i="3"/>
  <c r="X662" i="3" s="1"/>
  <c r="AK661" i="3"/>
  <c r="AL661" i="3" s="1"/>
  <c r="AD662" i="3" l="1"/>
  <c r="AE662" i="3"/>
  <c r="AG662" i="3" l="1"/>
  <c r="AF662" i="3"/>
  <c r="AI662" i="3"/>
  <c r="AH662" i="3"/>
  <c r="AN662" i="3" l="1"/>
  <c r="AM662" i="3"/>
  <c r="AP662" i="3" s="1"/>
  <c r="R663" i="3"/>
  <c r="AJ662" i="3"/>
  <c r="AK662" i="3" s="1"/>
  <c r="AL662" i="3" s="1"/>
  <c r="AO662" i="3"/>
  <c r="S663" i="3"/>
  <c r="U663" i="3" s="1"/>
  <c r="T663" i="3" l="1"/>
  <c r="V663" i="3"/>
  <c r="X663" i="3" s="1"/>
  <c r="Y663" i="3" l="1"/>
  <c r="Z663" i="3" s="1"/>
  <c r="AA663" i="3"/>
  <c r="AC663" i="3" s="1"/>
  <c r="AD663" i="3" l="1"/>
  <c r="AE663" i="3"/>
  <c r="AG663" i="3" l="1"/>
  <c r="AF663" i="3"/>
  <c r="AH663" i="3"/>
  <c r="AI663" i="3"/>
  <c r="AJ663" i="3" l="1"/>
  <c r="AO663" i="3"/>
  <c r="S664" i="3"/>
  <c r="U664" i="3" s="1"/>
  <c r="AN663" i="3"/>
  <c r="AM663" i="3"/>
  <c r="AP663" i="3" s="1"/>
  <c r="R664" i="3"/>
  <c r="T664" i="3" s="1"/>
  <c r="Y664" i="3" s="1"/>
  <c r="Z664" i="3" s="1"/>
  <c r="AA664" i="3" l="1"/>
  <c r="AC664" i="3" s="1"/>
  <c r="V664" i="3"/>
  <c r="X664" i="3" s="1"/>
  <c r="AK663" i="3"/>
  <c r="AL663" i="3" s="1"/>
  <c r="AD664" i="3" l="1"/>
  <c r="AE664" i="3"/>
  <c r="AG664" i="3" l="1"/>
  <c r="AF664" i="3"/>
  <c r="AI664" i="3"/>
  <c r="AH664" i="3"/>
  <c r="AN664" i="3" l="1"/>
  <c r="AM664" i="3"/>
  <c r="AP664" i="3" s="1"/>
  <c r="R665" i="3"/>
  <c r="AJ664" i="3"/>
  <c r="AO664" i="3"/>
  <c r="S665" i="3"/>
  <c r="U665" i="3" s="1"/>
  <c r="AK664" i="3" l="1"/>
  <c r="AL664" i="3" s="1"/>
  <c r="T665" i="3"/>
  <c r="Y665" i="3" l="1"/>
  <c r="Z665" i="3" s="1"/>
  <c r="AA665" i="3"/>
  <c r="AC665" i="3" s="1"/>
  <c r="V665" i="3"/>
  <c r="X665" i="3" s="1"/>
  <c r="AD665" i="3" l="1"/>
  <c r="AE665" i="3"/>
  <c r="AG665" i="3" l="1"/>
  <c r="AF665" i="3"/>
  <c r="AH665" i="3"/>
  <c r="AI665" i="3"/>
  <c r="AJ665" i="3" l="1"/>
  <c r="AO665" i="3"/>
  <c r="S666" i="3"/>
  <c r="U666" i="3" s="1"/>
  <c r="AN665" i="3"/>
  <c r="AM665" i="3"/>
  <c r="AP665" i="3" s="1"/>
  <c r="R666" i="3"/>
  <c r="T666" i="3" s="1"/>
  <c r="Y666" i="3" s="1"/>
  <c r="Z666" i="3" s="1"/>
  <c r="AA666" i="3" l="1"/>
  <c r="AC666" i="3" s="1"/>
  <c r="V666" i="3"/>
  <c r="X666" i="3" s="1"/>
  <c r="AK665" i="3"/>
  <c r="AL665" i="3" s="1"/>
  <c r="AD666" i="3" l="1"/>
  <c r="AE666" i="3"/>
  <c r="AG666" i="3" l="1"/>
  <c r="AF666" i="3"/>
  <c r="AI666" i="3"/>
  <c r="AH666" i="3"/>
  <c r="AN666" i="3" l="1"/>
  <c r="AM666" i="3"/>
  <c r="AP666" i="3" s="1"/>
  <c r="R667" i="3"/>
  <c r="AJ666" i="3"/>
  <c r="AK666" i="3" s="1"/>
  <c r="AL666" i="3" s="1"/>
  <c r="AO666" i="3"/>
  <c r="S667" i="3"/>
  <c r="U667" i="3" s="1"/>
  <c r="T667" i="3" l="1"/>
  <c r="V667" i="3"/>
  <c r="X667" i="3" s="1"/>
  <c r="Y667" i="3" l="1"/>
  <c r="Z667" i="3" s="1"/>
  <c r="AA667" i="3"/>
  <c r="AC667" i="3" s="1"/>
  <c r="AD667" i="3" l="1"/>
  <c r="AE667" i="3"/>
  <c r="AG667" i="3" l="1"/>
  <c r="AF667" i="3"/>
  <c r="AH667" i="3"/>
  <c r="AI667" i="3"/>
  <c r="AS668" i="3" s="1"/>
  <c r="R668" i="3" l="1"/>
  <c r="AR668" i="3"/>
  <c r="S668" i="3"/>
  <c r="AJ667" i="3"/>
  <c r="AO667" i="3"/>
  <c r="AN667" i="3"/>
  <c r="AM667" i="3"/>
  <c r="AP667" i="3" s="1"/>
  <c r="AW668" i="3" l="1"/>
  <c r="AT668" i="3"/>
  <c r="U668" i="3"/>
  <c r="T668" i="3"/>
  <c r="AE668" i="3" s="1"/>
  <c r="AG668" i="3" s="1"/>
  <c r="AI668" i="3" s="1"/>
  <c r="AK667" i="3"/>
  <c r="AL667" i="3" s="1"/>
  <c r="AJ668" i="3" l="1"/>
  <c r="AO668" i="3"/>
  <c r="AF668" i="3"/>
  <c r="AH668" i="3"/>
  <c r="AY668" i="3"/>
  <c r="Y668" i="3"/>
  <c r="Z668" i="3" s="1"/>
  <c r="AA668" i="3"/>
  <c r="AC668" i="3" s="1"/>
  <c r="AD668" i="3" s="1"/>
  <c r="V668" i="3"/>
  <c r="X668" i="3" s="1"/>
  <c r="AN668" i="3" l="1"/>
  <c r="AM668" i="3"/>
  <c r="AP668" i="3" s="1"/>
  <c r="R669" i="3"/>
  <c r="S669" i="3"/>
  <c r="U669" i="3" s="1"/>
  <c r="AK668" i="3" l="1"/>
  <c r="AL668" i="3" s="1"/>
  <c r="T669" i="3"/>
  <c r="Y669" i="3" l="1"/>
  <c r="Z669" i="3" s="1"/>
  <c r="AA669" i="3"/>
  <c r="AC669" i="3" s="1"/>
  <c r="V669" i="3"/>
  <c r="X669" i="3" s="1"/>
  <c r="AE669" i="3" l="1"/>
  <c r="AD669" i="3"/>
  <c r="AH669" i="3" l="1"/>
  <c r="AG669" i="3"/>
  <c r="AI669" i="3" s="1"/>
  <c r="AF669" i="3"/>
  <c r="AJ669" i="3" l="1"/>
  <c r="AO669" i="3"/>
  <c r="S670" i="3"/>
  <c r="U670" i="3" s="1"/>
  <c r="AN669" i="3"/>
  <c r="AM669" i="3"/>
  <c r="AP669" i="3" s="1"/>
  <c r="R670" i="3"/>
  <c r="T670" i="3" s="1"/>
  <c r="Y670" i="3" s="1"/>
  <c r="Z670" i="3" s="1"/>
  <c r="AA670" i="3" l="1"/>
  <c r="AC670" i="3" s="1"/>
  <c r="V670" i="3"/>
  <c r="X670" i="3" s="1"/>
  <c r="AK669" i="3"/>
  <c r="AL669" i="3" s="1"/>
  <c r="AE670" i="3" l="1"/>
  <c r="AD670" i="3"/>
  <c r="AH670" i="3" l="1"/>
  <c r="AG670" i="3"/>
  <c r="AI670" i="3" s="1"/>
  <c r="AF670" i="3"/>
  <c r="AJ670" i="3" l="1"/>
  <c r="AO670" i="3"/>
  <c r="S671" i="3"/>
  <c r="U671" i="3" s="1"/>
  <c r="R671" i="3"/>
  <c r="AN670" i="3"/>
  <c r="AM670" i="3"/>
  <c r="AP670" i="3" s="1"/>
  <c r="T671" i="3" l="1"/>
  <c r="AK670" i="3"/>
  <c r="AL670" i="3" s="1"/>
  <c r="Y671" i="3" l="1"/>
  <c r="Z671" i="3" s="1"/>
  <c r="AA671" i="3"/>
  <c r="AC671" i="3" s="1"/>
  <c r="V671" i="3"/>
  <c r="X671" i="3" s="1"/>
  <c r="AE671" i="3" l="1"/>
  <c r="AD671" i="3"/>
  <c r="AH671" i="3" l="1"/>
  <c r="AG671" i="3"/>
  <c r="AI671" i="3" s="1"/>
  <c r="AF671" i="3"/>
  <c r="AO671" i="3" l="1"/>
  <c r="S672" i="3"/>
  <c r="U672" i="3" s="1"/>
  <c r="AJ671" i="3"/>
  <c r="AN671" i="3"/>
  <c r="AM671" i="3"/>
  <c r="AP671" i="3" s="1"/>
  <c r="R672" i="3"/>
  <c r="T672" i="3" s="1"/>
  <c r="Y672" i="3" s="1"/>
  <c r="Z672" i="3" s="1"/>
  <c r="V672" i="3" l="1"/>
  <c r="X672" i="3" s="1"/>
  <c r="AK671" i="3"/>
  <c r="AL671" i="3" s="1"/>
  <c r="AA672" i="3"/>
  <c r="AC672" i="3" s="1"/>
  <c r="AE672" i="3" l="1"/>
  <c r="AD672" i="3"/>
  <c r="AH672" i="3" l="1"/>
  <c r="AG672" i="3"/>
  <c r="AI672" i="3" s="1"/>
  <c r="AF672" i="3"/>
  <c r="AJ672" i="3" l="1"/>
  <c r="AO672" i="3"/>
  <c r="S673" i="3"/>
  <c r="U673" i="3" s="1"/>
  <c r="R673" i="3"/>
  <c r="AN672" i="3"/>
  <c r="AM672" i="3"/>
  <c r="AP672" i="3" s="1"/>
  <c r="T673" i="3" l="1"/>
  <c r="AK672" i="3"/>
  <c r="AL672" i="3" s="1"/>
  <c r="Y673" i="3" l="1"/>
  <c r="Z673" i="3" s="1"/>
  <c r="AA673" i="3"/>
  <c r="AC673" i="3" s="1"/>
  <c r="V673" i="3"/>
  <c r="X673" i="3" s="1"/>
  <c r="AE673" i="3" l="1"/>
  <c r="AD673" i="3"/>
  <c r="AH673" i="3" l="1"/>
  <c r="R674" i="3" s="1"/>
  <c r="AG673" i="3"/>
  <c r="AI673" i="3" s="1"/>
  <c r="AF673" i="3"/>
  <c r="S674" i="3" l="1"/>
  <c r="AO673" i="3"/>
  <c r="AJ673" i="3"/>
  <c r="AN673" i="3"/>
  <c r="AM673" i="3"/>
  <c r="AP673" i="3" s="1"/>
  <c r="T674" i="3" l="1"/>
  <c r="U674" i="3"/>
  <c r="AK673" i="3"/>
  <c r="AL673" i="3" s="1"/>
  <c r="V674" i="3" l="1"/>
  <c r="X674" i="3" s="1"/>
  <c r="Y674" i="3"/>
  <c r="Z674" i="3" s="1"/>
  <c r="AA674" i="3"/>
  <c r="AC674" i="3" s="1"/>
  <c r="AE674" i="3" l="1"/>
  <c r="AD674" i="3"/>
  <c r="AH674" i="3" l="1"/>
  <c r="AG674" i="3"/>
  <c r="AI674" i="3" s="1"/>
  <c r="AF674" i="3"/>
  <c r="AJ674" i="3" l="1"/>
  <c r="AO674" i="3"/>
  <c r="AN674" i="3"/>
  <c r="AM674" i="3"/>
  <c r="AP674" i="3" s="1"/>
  <c r="AK674" i="3" l="1"/>
  <c r="AL674" i="3" s="1"/>
</calcChain>
</file>

<file path=xl/sharedStrings.xml><?xml version="1.0" encoding="utf-8"?>
<sst xmlns="http://schemas.openxmlformats.org/spreadsheetml/2006/main" count="27770" uniqueCount="7926">
  <si>
    <t>side</t>
  </si>
  <si>
    <t>entry_price</t>
  </si>
  <si>
    <t>exit_price</t>
  </si>
  <si>
    <t>entry_time</t>
  </si>
  <si>
    <t>exit_time</t>
  </si>
  <si>
    <t>matched_quantity</t>
  </si>
  <si>
    <t>duration_minutes</t>
  </si>
  <si>
    <t>profit_loss_percent</t>
  </si>
  <si>
    <t>profit_loss_absolute</t>
  </si>
  <si>
    <t>entry_commission</t>
  </si>
  <si>
    <t>exit_commission</t>
  </si>
  <si>
    <t>total_commission</t>
  </si>
  <si>
    <t>total_commission_percent</t>
  </si>
  <si>
    <t>net_profit_loss_absolute</t>
  </si>
  <si>
    <t>net_profit_loss_percent</t>
  </si>
  <si>
    <t>initial_portfolio_value</t>
  </si>
  <si>
    <t>final_portfolio_value</t>
  </si>
  <si>
    <t>profitable_absolute</t>
  </si>
  <si>
    <t>profitable_net</t>
  </si>
  <si>
    <t>entry_forecast</t>
  </si>
  <si>
    <t>exit_forecast</t>
  </si>
  <si>
    <t>entry_debug_info</t>
  </si>
  <si>
    <t>exit_debug_info</t>
  </si>
  <si>
    <t>LONG</t>
  </si>
  <si>
    <t>2025-03-02T06:00:00</t>
  </si>
  <si>
    <t>2025-03-02T09:00:00</t>
  </si>
  <si>
    <t>False</t>
  </si>
  <si>
    <t>{'regime': 'unknown', 'reason': 'unknown', 'regime_confidence': 0.0}</t>
  </si>
  <si>
    <t>2025-03-02T14:00:00</t>
  </si>
  <si>
    <t>2025-03-02T20:00:00</t>
  </si>
  <si>
    <t>2025-03-03T13:00:00</t>
  </si>
  <si>
    <t>2025-03-02T19:00:00</t>
  </si>
  <si>
    <t>True</t>
  </si>
  <si>
    <t>2025-03-03T14:00:00</t>
  </si>
  <si>
    <t>2025-03-03T15:00:00</t>
  </si>
  <si>
    <t>2025-03-02T18:00:00</t>
  </si>
  <si>
    <t>2025-03-03T16:00:00</t>
  </si>
  <si>
    <t>2025-03-02T17:00:00</t>
  </si>
  <si>
    <t>2025-03-03T17:00:00</t>
  </si>
  <si>
    <t>2025-03-03T18:00:00</t>
  </si>
  <si>
    <t>SHORT</t>
  </si>
  <si>
    <t>2025-03-03T21:00:00</t>
  </si>
  <si>
    <t>2025-03-04T19:00:00</t>
  </si>
  <si>
    <t>2025-03-04T20:00:00</t>
  </si>
  <si>
    <t>2025-03-03T20:00:00</t>
  </si>
  <si>
    <t>2025-03-04T21:00:00</t>
  </si>
  <si>
    <t>2025-03-03T19:00:00</t>
  </si>
  <si>
    <t>2025-03-04T22:00:00</t>
  </si>
  <si>
    <t>2025-03-04T23:00:00</t>
  </si>
  <si>
    <t>2025-03-05T02:00:00</t>
  </si>
  <si>
    <t>2025-03-05T22:00:00</t>
  </si>
  <si>
    <t>2025-03-05T23:00:00</t>
  </si>
  <si>
    <t>2025-03-05T01:00:00</t>
  </si>
  <si>
    <t>2025-03-06T06:00:00</t>
  </si>
  <si>
    <t>2025-03-06T09:00:00</t>
  </si>
  <si>
    <t>2025-03-06T05:00:00</t>
  </si>
  <si>
    <t>2025-03-06T10:00:00</t>
  </si>
  <si>
    <t>2025-03-06T12:00:00</t>
  </si>
  <si>
    <t>2025-03-06T03:00:00</t>
  </si>
  <si>
    <t>2025-03-06T13:00:00</t>
  </si>
  <si>
    <t>2025-03-06T02:00:00</t>
  </si>
  <si>
    <t>2025-03-06T14:00:00</t>
  </si>
  <si>
    <t>2025-03-05T00:00:00</t>
  </si>
  <si>
    <t>2025-03-06T15:00:00</t>
  </si>
  <si>
    <t>2025-03-06T16:00:00</t>
  </si>
  <si>
    <t>2025-03-06T17:00:00</t>
  </si>
  <si>
    <t>2025-03-06T18:00:00</t>
  </si>
  <si>
    <t>2025-03-07T09:00:00</t>
  </si>
  <si>
    <t>2025-03-07T11:00:00</t>
  </si>
  <si>
    <t>2025-03-07T03:00:00</t>
  </si>
  <si>
    <t>2025-03-07T02:00:00</t>
  </si>
  <si>
    <t>2025-03-07T12:00:00</t>
  </si>
  <si>
    <t>2025-03-07T01:00:00</t>
  </si>
  <si>
    <t>2025-03-07T13:00:00</t>
  </si>
  <si>
    <t>2025-03-06T22:00:00</t>
  </si>
  <si>
    <t>2025-03-07T14:00:00</t>
  </si>
  <si>
    <t>2025-03-06T21:00:00</t>
  </si>
  <si>
    <t>2025-03-07T15:00:00</t>
  </si>
  <si>
    <t>2025-03-06T20:00:00</t>
  </si>
  <si>
    <t>2025-03-06T19:00:00</t>
  </si>
  <si>
    <t>2025-03-07T16:00:00</t>
  </si>
  <si>
    <t>2025-03-07T18:00:00</t>
  </si>
  <si>
    <t>2025-03-07T21:00:00</t>
  </si>
  <si>
    <t>2025-03-08T07:00:00</t>
  </si>
  <si>
    <t>2025-03-08T14:00:00</t>
  </si>
  <si>
    <t>2025-03-08T05:00:00</t>
  </si>
  <si>
    <t>2025-03-08T16:00:00</t>
  </si>
  <si>
    <t>2025-03-08T02:00:00</t>
  </si>
  <si>
    <t>2025-03-08T18:00:00</t>
  </si>
  <si>
    <t>2025-03-08T01:00:00</t>
  </si>
  <si>
    <t>2025-03-08T19:00:00</t>
  </si>
  <si>
    <t>2025-03-08T20:00:00</t>
  </si>
  <si>
    <t>2025-03-08T00:00:00</t>
  </si>
  <si>
    <t>2025-03-08T21:00:00</t>
  </si>
  <si>
    <t>2025-03-08T22:00:00</t>
  </si>
  <si>
    <t>2025-03-07T23:00:00</t>
  </si>
  <si>
    <t>2025-03-09T01:00:00</t>
  </si>
  <si>
    <t>2025-03-07T22:00:00</t>
  </si>
  <si>
    <t>2025-03-09T05:00:00</t>
  </si>
  <si>
    <t>2025-03-09T20:00:00</t>
  </si>
  <si>
    <t>2025-03-10T09:00:00</t>
  </si>
  <si>
    <t>2025-03-09T19:00:00</t>
  </si>
  <si>
    <t>2025-03-10T10:00:00</t>
  </si>
  <si>
    <t>2025-03-09T18:00:00</t>
  </si>
  <si>
    <t>2025-03-10T11:00:00</t>
  </si>
  <si>
    <t>2025-03-09T17:00:00</t>
  </si>
  <si>
    <t>2025-03-10T12:00:00</t>
  </si>
  <si>
    <t>2025-03-09T16:00:00</t>
  </si>
  <si>
    <t>2025-03-09T15:00:00</t>
  </si>
  <si>
    <t>2025-03-10T13:00:00</t>
  </si>
  <si>
    <t>2025-03-09T14:00:00</t>
  </si>
  <si>
    <t>2025-03-10T14:00:00</t>
  </si>
  <si>
    <t>2025-03-09T13:00:00</t>
  </si>
  <si>
    <t>2025-03-10T22:00:00</t>
  </si>
  <si>
    <t>2025-03-11T05:00:00</t>
  </si>
  <si>
    <t>2025-03-11T06:00:00</t>
  </si>
  <si>
    <t>2025-03-11T07:00:00</t>
  </si>
  <si>
    <t>2025-03-10T21:00:00</t>
  </si>
  <si>
    <t>2025-03-11T08:00:00</t>
  </si>
  <si>
    <t>2025-03-10T20:00:00</t>
  </si>
  <si>
    <t>2025-03-11T09:00:00</t>
  </si>
  <si>
    <t>2025-03-10T19:00:00</t>
  </si>
  <si>
    <t>2025-03-11T10:00:00</t>
  </si>
  <si>
    <t>2025-03-10T18:00:00</t>
  </si>
  <si>
    <t>2025-03-10T17:00:00</t>
  </si>
  <si>
    <t>2025-03-11T11:00:00</t>
  </si>
  <si>
    <t>2025-03-09T11:00:00</t>
  </si>
  <si>
    <t>2025-03-11T12:00:00</t>
  </si>
  <si>
    <t>2025-03-09T10:00:00</t>
  </si>
  <si>
    <t>2025-03-12T01:00:00</t>
  </si>
  <si>
    <t>2025-03-12T05:00:00</t>
  </si>
  <si>
    <t>2025-03-12T06:00:00</t>
  </si>
  <si>
    <t>2025-03-11T23:00:00</t>
  </si>
  <si>
    <t>2025-03-11T20:00:00</t>
  </si>
  <si>
    <t>2025-03-11T19:00:00</t>
  </si>
  <si>
    <t>2025-03-12T07:00:00</t>
  </si>
  <si>
    <t>2025-03-11T18:00:00</t>
  </si>
  <si>
    <t>2025-03-12T08:00:00</t>
  </si>
  <si>
    <t>2025-03-11T17:00:00</t>
  </si>
  <si>
    <t>2025-03-12T09:00:00</t>
  </si>
  <si>
    <t>2025-03-11T16:00:00</t>
  </si>
  <si>
    <t>2025-03-12T10:00:00</t>
  </si>
  <si>
    <t>2025-03-12T11:00:00</t>
  </si>
  <si>
    <t>2025-03-11T14:00:00</t>
  </si>
  <si>
    <t>2025-03-12T12:00:00</t>
  </si>
  <si>
    <t>2025-03-11T13:00:00</t>
  </si>
  <si>
    <t>2025-03-12T19:00:00</t>
  </si>
  <si>
    <t>2025-03-12T21:00:00</t>
  </si>
  <si>
    <t>2025-03-12T23:00:00</t>
  </si>
  <si>
    <t>2025-03-13T01:00:00</t>
  </si>
  <si>
    <t>2025-03-13T08:00:00</t>
  </si>
  <si>
    <t>2025-03-13T09:00:00</t>
  </si>
  <si>
    <t>2025-03-13T11:00:00</t>
  </si>
  <si>
    <t>2025-03-13T04:00:00</t>
  </si>
  <si>
    <t>2025-03-13T12:00:00</t>
  </si>
  <si>
    <t>2025-03-13T03:00:00</t>
  </si>
  <si>
    <t>2025-03-13T13:00:00</t>
  </si>
  <si>
    <t>2025-03-13T02:00:00</t>
  </si>
  <si>
    <t>2025-03-13T14:00:00</t>
  </si>
  <si>
    <t>2025-03-13T15:00:00</t>
  </si>
  <si>
    <t>2025-03-14T03:00:00</t>
  </si>
  <si>
    <t>2025-03-13T22:00:00</t>
  </si>
  <si>
    <t>2025-03-14T04:00:00</t>
  </si>
  <si>
    <t>2025-03-13T21:00:00</t>
  </si>
  <si>
    <t>2025-03-14T05:00:00</t>
  </si>
  <si>
    <t>2025-03-13T20:00:00</t>
  </si>
  <si>
    <t>2025-03-14T06:00:00</t>
  </si>
  <si>
    <t>2025-03-13T19:00:00</t>
  </si>
  <si>
    <t>2025-03-14T07:00:00</t>
  </si>
  <si>
    <t>2025-03-13T18:00:00</t>
  </si>
  <si>
    <t>2025-03-14T08:00:00</t>
  </si>
  <si>
    <t>2025-03-13T17:00:00</t>
  </si>
  <si>
    <t>2025-03-14T09:00:00</t>
  </si>
  <si>
    <t>2025-03-13T16:00:00</t>
  </si>
  <si>
    <t>2025-03-14T10:00:00</t>
  </si>
  <si>
    <t>2025-03-14T19:00:00</t>
  </si>
  <si>
    <t>2025-03-15T02:00:00</t>
  </si>
  <si>
    <t>2025-03-14T18:00:00</t>
  </si>
  <si>
    <t>2025-03-15T03:00:00</t>
  </si>
  <si>
    <t>2025-03-14T17:00:00</t>
  </si>
  <si>
    <t>2025-03-15T04:00:00</t>
  </si>
  <si>
    <t>2025-03-15T05:00:00</t>
  </si>
  <si>
    <t>2025-03-14T16:00:00</t>
  </si>
  <si>
    <t>2025-03-15T06:00:00</t>
  </si>
  <si>
    <t>2025-03-14T15:00:00</t>
  </si>
  <si>
    <t>2025-03-15T07:00:00</t>
  </si>
  <si>
    <t>2025-03-15T08:00:00</t>
  </si>
  <si>
    <t>2025-03-14T14:00:00</t>
  </si>
  <si>
    <t>2025-03-15T09:00:00</t>
  </si>
  <si>
    <t>2025-03-14T13:00:00</t>
  </si>
  <si>
    <t>2025-03-15T11:00:00</t>
  </si>
  <si>
    <t>2025-03-14T12:00:00</t>
  </si>
  <si>
    <t>2025-03-15T12:00:00</t>
  </si>
  <si>
    <t>2025-03-15T13:00:00</t>
  </si>
  <si>
    <t>2025-03-14T11:00:00</t>
  </si>
  <si>
    <t>2025-03-15T15:00:00</t>
  </si>
  <si>
    <t>2025-03-16T12:00:00</t>
  </si>
  <si>
    <t>2025-03-16T19:00:00</t>
  </si>
  <si>
    <t>2025-03-17T00:00:00</t>
  </si>
  <si>
    <t>2025-03-17T06:00:00</t>
  </si>
  <si>
    <t>2025-03-16T16:00:00</t>
  </si>
  <si>
    <t>2025-03-17T08:00:00</t>
  </si>
  <si>
    <t>2025-03-16T14:00:00</t>
  </si>
  <si>
    <t>2025-03-17T09:00:00</t>
  </si>
  <si>
    <t>2025-03-17T10:00:00</t>
  </si>
  <si>
    <t>2025-03-17T12:00:00</t>
  </si>
  <si>
    <t>2025-03-18T01:00:00</t>
  </si>
  <si>
    <t>2025-03-18T04:00:00</t>
  </si>
  <si>
    <t>2025-03-18T00:00:00</t>
  </si>
  <si>
    <t>2025-03-18T05:00:00</t>
  </si>
  <si>
    <t>2025-03-17T23:00:00</t>
  </si>
  <si>
    <t>2025-03-17T22:00:00</t>
  </si>
  <si>
    <t>2025-03-18T06:00:00</t>
  </si>
  <si>
    <t>2025-03-17T19:00:00</t>
  </si>
  <si>
    <t>2025-03-18T07:00:00</t>
  </si>
  <si>
    <t>2025-03-18T19:00:00</t>
  </si>
  <si>
    <t>2025-03-19T00:00:00</t>
  </si>
  <si>
    <t>2025-03-18T18:00:00</t>
  </si>
  <si>
    <t>2025-03-19T01:00:00</t>
  </si>
  <si>
    <t>2025-03-18T16:00:00</t>
  </si>
  <si>
    <t>2025-03-19T02:00:00</t>
  </si>
  <si>
    <t>2025-03-18T14:00:00</t>
  </si>
  <si>
    <t>2025-03-19T03:00:00</t>
  </si>
  <si>
    <t>2025-03-18T12:00:00</t>
  </si>
  <si>
    <t>2025-03-19T04:00:00</t>
  </si>
  <si>
    <t>2025-03-18T10:00:00</t>
  </si>
  <si>
    <t>2025-03-19T05:00:00</t>
  </si>
  <si>
    <t>2025-03-18T08:00:00</t>
  </si>
  <si>
    <t>2025-03-19T06:00:00</t>
  </si>
  <si>
    <t>2025-03-20T00:00:00</t>
  </si>
  <si>
    <t>2025-03-20T06:00:00</t>
  </si>
  <si>
    <t>2025-03-19T23:00:00</t>
  </si>
  <si>
    <t>2025-03-20T08:00:00</t>
  </si>
  <si>
    <t>2025-03-19T21:00:00</t>
  </si>
  <si>
    <t>2025-03-20T09:00:00</t>
  </si>
  <si>
    <t>2025-03-20T10:00:00</t>
  </si>
  <si>
    <t>2025-03-19T19:00:00</t>
  </si>
  <si>
    <t>2025-03-19T18:00:00</t>
  </si>
  <si>
    <t>2025-03-20T11:00:00</t>
  </si>
  <si>
    <t>2025-03-19T16:00:00</t>
  </si>
  <si>
    <t>2025-03-19T15:00:00</t>
  </si>
  <si>
    <t>2025-03-20T12:00:00</t>
  </si>
  <si>
    <t>2025-03-19T14:00:00</t>
  </si>
  <si>
    <t>2025-03-20T13:00:00</t>
  </si>
  <si>
    <t>2025-03-19T12:00:00</t>
  </si>
  <si>
    <t>2025-03-20T14:00:00</t>
  </si>
  <si>
    <t>2025-03-19T11:00:00</t>
  </si>
  <si>
    <t>2025-03-20T16:00:00</t>
  </si>
  <si>
    <t>2025-03-19T09:00:00</t>
  </si>
  <si>
    <t>2025-03-19T08:00:00</t>
  </si>
  <si>
    <t>2025-03-20T17:00:00</t>
  </si>
  <si>
    <t>2025-03-19T07:00:00</t>
  </si>
  <si>
    <t>2025-03-20T18:00:00</t>
  </si>
  <si>
    <t>2025-03-21T01:00:00</t>
  </si>
  <si>
    <t>2025-03-21T03:00:00</t>
  </si>
  <si>
    <t>2025-03-21T00:00:00</t>
  </si>
  <si>
    <t>2025-03-21T05:00:00</t>
  </si>
  <si>
    <t>2025-03-20T23:00:00</t>
  </si>
  <si>
    <t>2025-03-21T06:00:00</t>
  </si>
  <si>
    <t>2025-03-20T22:00:00</t>
  </si>
  <si>
    <t>2025-03-21T09:00:00</t>
  </si>
  <si>
    <t>2025-03-21T18:00:00</t>
  </si>
  <si>
    <t>2025-03-20T20:00:00</t>
  </si>
  <si>
    <t>2025-03-21T21:00:00</t>
  </si>
  <si>
    <t>2025-03-20T19:00:00</t>
  </si>
  <si>
    <t>2025-03-21T23:00:00</t>
  </si>
  <si>
    <t>2025-03-22T04:00:00</t>
  </si>
  <si>
    <t>2025-03-22T09:00:00</t>
  </si>
  <si>
    <t>2025-03-22T13:00:00</t>
  </si>
  <si>
    <t>2025-03-22T17:00:00</t>
  </si>
  <si>
    <t>2025-03-22T21:00:00</t>
  </si>
  <si>
    <t>2025-03-23T00:00:00</t>
  </si>
  <si>
    <t>2025-03-23T10:00:00</t>
  </si>
  <si>
    <t>2025-03-24T12:00:00</t>
  </si>
  <si>
    <t>2025-03-24T22:00:00</t>
  </si>
  <si>
    <t>2025-03-25T00:00:00</t>
  </si>
  <si>
    <t>2025-03-24T09:00:00</t>
  </si>
  <si>
    <t>2025-03-25T01:00:00</t>
  </si>
  <si>
    <t>2025-03-24T07:00:00</t>
  </si>
  <si>
    <t>2025-03-25T02:00:00</t>
  </si>
  <si>
    <t>2025-03-24T06:00:00</t>
  </si>
  <si>
    <t>2025-03-24T05:00:00</t>
  </si>
  <si>
    <t>2025-03-25T03:00:00</t>
  </si>
  <si>
    <t>2025-03-24T01:00:00</t>
  </si>
  <si>
    <t>2025-03-25T04:00:00</t>
  </si>
  <si>
    <t>2025-03-23T21:00:00</t>
  </si>
  <si>
    <t>2025-03-23T18:00:00</t>
  </si>
  <si>
    <t>2025-03-23T16:00:00</t>
  </si>
  <si>
    <t>2025-03-25T05:00:00</t>
  </si>
  <si>
    <t>2025-03-23T14:00:00</t>
  </si>
  <si>
    <t>2025-03-23T12:00:00</t>
  </si>
  <si>
    <t>2025-03-25T06:00:00</t>
  </si>
  <si>
    <t>2025-03-25T11:00:00</t>
  </si>
  <si>
    <t>2025-03-25T14:00:00</t>
  </si>
  <si>
    <t>2025-03-25T09:00:00</t>
  </si>
  <si>
    <t>2025-03-25T15:00:00</t>
  </si>
  <si>
    <t>2025-03-25T08:00:00</t>
  </si>
  <si>
    <t>2025-03-25T16:00:00</t>
  </si>
  <si>
    <t>2025-03-25T17:00:00</t>
  </si>
  <si>
    <t>2025-03-25T07:00:00</t>
  </si>
  <si>
    <t>2025-03-25T18:00:00</t>
  </si>
  <si>
    <t>2025-03-25T19:00:00</t>
  </si>
  <si>
    <t>2025-03-25T23:00:00</t>
  </si>
  <si>
    <t>2025-03-26T05:00:00</t>
  </si>
  <si>
    <t>2025-03-26T14:00:00</t>
  </si>
  <si>
    <t>2025-03-25T21:00:00</t>
  </si>
  <si>
    <t>2025-03-26T16:00:00</t>
  </si>
  <si>
    <t>2025-03-26T17:00:00</t>
  </si>
  <si>
    <t>2025-03-26T22:00:00</t>
  </si>
  <si>
    <t>2025-03-27T02:00:00</t>
  </si>
  <si>
    <t>2025-03-27T03:00:00</t>
  </si>
  <si>
    <t>2025-03-26T20:00:00</t>
  </si>
  <si>
    <t>2025-03-26T19:00:00</t>
  </si>
  <si>
    <t>2025-03-27T04:00:00</t>
  </si>
  <si>
    <t>2025-03-27T05:00:00</t>
  </si>
  <si>
    <t>2025-03-26T18:00:00</t>
  </si>
  <si>
    <t>2025-03-27T07:00:00</t>
  </si>
  <si>
    <t>2025-03-27T09:00:00</t>
  </si>
  <si>
    <t>2025-03-27T14:00:00</t>
  </si>
  <si>
    <t>2025-03-28T20:00:00</t>
  </si>
  <si>
    <t>2025-03-29T01:00:00</t>
  </si>
  <si>
    <t>2025-03-29T02:00:00</t>
  </si>
  <si>
    <t>2025-03-28T16:00:00</t>
  </si>
  <si>
    <t>2025-03-29T03:00:00</t>
  </si>
  <si>
    <t>2025-03-28T15:00:00</t>
  </si>
  <si>
    <t>2025-03-29T04:00:00</t>
  </si>
  <si>
    <t>2025-03-28T14:00:00</t>
  </si>
  <si>
    <t>2025-03-28T13:00:00</t>
  </si>
  <si>
    <t>2025-03-29T05:00:00</t>
  </si>
  <si>
    <t>2025-03-28T12:00:00</t>
  </si>
  <si>
    <t>2025-03-29T06:00:00</t>
  </si>
  <si>
    <t>2025-03-28T11:00:00</t>
  </si>
  <si>
    <t>2025-03-29T07:00:00</t>
  </si>
  <si>
    <t>2025-03-29T09:00:00</t>
  </si>
  <si>
    <t>2025-03-28T10:00:00</t>
  </si>
  <si>
    <t>2025-03-28T09:00:00</t>
  </si>
  <si>
    <t>2025-03-30T01:00:00</t>
  </si>
  <si>
    <t>2025-03-30T04:00:00</t>
  </si>
  <si>
    <t>2025-03-29T12:00:00</t>
  </si>
  <si>
    <t>2025-03-30T05:00:00</t>
  </si>
  <si>
    <t>2025-03-30T06:00:00</t>
  </si>
  <si>
    <t>2025-03-28T08:00:00</t>
  </si>
  <si>
    <t>2025-03-30T08:00:00</t>
  </si>
  <si>
    <t>2025-03-28T07:00:00</t>
  </si>
  <si>
    <t>2025-03-30T09:00:00</t>
  </si>
  <si>
    <t>2025-03-28T06:00:00</t>
  </si>
  <si>
    <t>2025-03-30T10:00:00</t>
  </si>
  <si>
    <t>2025-03-30T13:00:00</t>
  </si>
  <si>
    <t>2025-03-30T19:00:00</t>
  </si>
  <si>
    <t>2025-03-30T11:00:00</t>
  </si>
  <si>
    <t>2025-03-30T21:00:00</t>
  </si>
  <si>
    <t>2025-03-31T07:00:00</t>
  </si>
  <si>
    <t>2025-03-31T14:00:00</t>
  </si>
  <si>
    <t>2025-03-31T05:00:00</t>
  </si>
  <si>
    <t>2025-03-31T15:00:00</t>
  </si>
  <si>
    <t>2025-03-31T02:00:00</t>
  </si>
  <si>
    <t>2025-03-31T16:00:00</t>
  </si>
  <si>
    <t>2025-03-31T01:00:00</t>
  </si>
  <si>
    <t>2025-03-30T23:00:00</t>
  </si>
  <si>
    <t>2025-03-31T17:00:00</t>
  </si>
  <si>
    <t>2025-03-31T18:00:00</t>
  </si>
  <si>
    <t>2025-03-31T21:00:00</t>
  </si>
  <si>
    <t>2025-04-01T03:00:00</t>
  </si>
  <si>
    <t>2025-03-31T20:00:00</t>
  </si>
  <si>
    <t>2025-04-02T02:00:00</t>
  </si>
  <si>
    <t>2025-04-02T03:00:00</t>
  </si>
  <si>
    <t>2025-04-02T00:00:00</t>
  </si>
  <si>
    <t>2025-04-02T04:00:00</t>
  </si>
  <si>
    <t>2025-04-01T23:00:00</t>
  </si>
  <si>
    <t>2025-04-02T05:00:00</t>
  </si>
  <si>
    <t>2025-04-01T19:00:00</t>
  </si>
  <si>
    <t>2025-04-02T06:00:00</t>
  </si>
  <si>
    <t>2025-04-01T17:00:00</t>
  </si>
  <si>
    <t>2025-04-02T07:00:00</t>
  </si>
  <si>
    <t>2025-04-01T13:00:00</t>
  </si>
  <si>
    <t>2025-04-02T08:00:00</t>
  </si>
  <si>
    <t>2025-04-01T11:00:00</t>
  </si>
  <si>
    <t>2025-04-02T09:00:00</t>
  </si>
  <si>
    <t>2025-04-01T10:00:00</t>
  </si>
  <si>
    <t>2025-04-02T10:00:00</t>
  </si>
  <si>
    <t>2025-04-02T12:00:00</t>
  </si>
  <si>
    <t>2025-03-31T19:00:00</t>
  </si>
  <si>
    <t>2025-04-02T13:00:00</t>
  </si>
  <si>
    <t>2025-04-02T17:00:00</t>
  </si>
  <si>
    <t>2025-04-02T21:00:00</t>
  </si>
  <si>
    <t>2025-04-03T01:00:00</t>
  </si>
  <si>
    <t>2025-04-02T19:00:00</t>
  </si>
  <si>
    <t>2025-04-03T02:00:00</t>
  </si>
  <si>
    <t>2025-04-02T18:00:00</t>
  </si>
  <si>
    <t>2025-04-03T03:00:00</t>
  </si>
  <si>
    <t>2025-04-03T08:00:00</t>
  </si>
  <si>
    <t>2025-04-03T11:00:00</t>
  </si>
  <si>
    <t>2025-04-03T21:00:00</t>
  </si>
  <si>
    <t>2025-04-03T23:00:00</t>
  </si>
  <si>
    <t>2025-04-03T19:00:00</t>
  </si>
  <si>
    <t>2025-04-04T00:00:00</t>
  </si>
  <si>
    <t>2025-04-03T16:00:00</t>
  </si>
  <si>
    <t>2025-04-04T01:00:00</t>
  </si>
  <si>
    <t>2025-04-03T14:00:00</t>
  </si>
  <si>
    <t>2025-04-03T07:00:00</t>
  </si>
  <si>
    <t>2025-04-04T02:00:00</t>
  </si>
  <si>
    <t>2025-04-04T03:00:00</t>
  </si>
  <si>
    <t>2025-04-03T06:00:00</t>
  </si>
  <si>
    <t>2025-04-04T04:00:00</t>
  </si>
  <si>
    <t>2025-04-03T05:00:00</t>
  </si>
  <si>
    <t>2025-04-04T05:00:00</t>
  </si>
  <si>
    <t>2025-04-03T04:00:00</t>
  </si>
  <si>
    <t>2025-04-04T07:00:00</t>
  </si>
  <si>
    <t>2025-04-04T09:00:00</t>
  </si>
  <si>
    <t>2025-04-04T10:00:00</t>
  </si>
  <si>
    <t>2025-04-04T16:00:00</t>
  </si>
  <si>
    <t>2025-04-04T20:00:00</t>
  </si>
  <si>
    <t>2025-04-04T11:00:00</t>
  </si>
  <si>
    <t>2025-04-04T21:00:00</t>
  </si>
  <si>
    <t>2025-04-05T02:00:00</t>
  </si>
  <si>
    <t>2025-04-05T06:00:00</t>
  </si>
  <si>
    <t>2025-04-04T23:00:00</t>
  </si>
  <si>
    <t>2025-04-05T08:00:00</t>
  </si>
  <si>
    <t>2025-04-05T09:00:00</t>
  </si>
  <si>
    <t>2025-04-06T03:00:00</t>
  </si>
  <si>
    <t>2025-04-05T20:00:00</t>
  </si>
  <si>
    <t>2025-04-06T04:00:00</t>
  </si>
  <si>
    <t>2025-04-05T18:00:00</t>
  </si>
  <si>
    <t>2025-04-06T06:00:00</t>
  </si>
  <si>
    <t>2025-04-05T15:00:00</t>
  </si>
  <si>
    <t>2025-04-06T08:00:00</t>
  </si>
  <si>
    <t>2025-04-05T13:00:00</t>
  </si>
  <si>
    <t>2025-04-07T00:00:00</t>
  </si>
  <si>
    <t>2025-04-07T19:00:00</t>
  </si>
  <si>
    <t>2025-04-06T23:00:00</t>
  </si>
  <si>
    <t>2025-04-06T22:00:00</t>
  </si>
  <si>
    <t>2025-04-07T20:00:00</t>
  </si>
  <si>
    <t>2025-04-06T21:00:00</t>
  </si>
  <si>
    <t>2025-04-07T21:00:00</t>
  </si>
  <si>
    <t>2025-04-06T20:00:00</t>
  </si>
  <si>
    <t>2025-04-06T19:00:00</t>
  </si>
  <si>
    <t>2025-04-07T22:00:00</t>
  </si>
  <si>
    <t>2025-04-06T17:00:00</t>
  </si>
  <si>
    <t>2025-04-06T15:00:00</t>
  </si>
  <si>
    <t>2025-04-07T23:00:00</t>
  </si>
  <si>
    <t>2025-04-05T11:00:00</t>
  </si>
  <si>
    <t>2025-04-08T07:00:00</t>
  </si>
  <si>
    <t>2025-04-08T10:00:00</t>
  </si>
  <si>
    <t>2025-04-08T12:00:00</t>
  </si>
  <si>
    <t>2025-04-08T06:00:00</t>
  </si>
  <si>
    <t>2025-04-08T13:00:00</t>
  </si>
  <si>
    <t>2025-04-08T04:00:00</t>
  </si>
  <si>
    <t>2025-04-08T14:00:00</t>
  </si>
  <si>
    <t>2025-04-08T03:00:00</t>
  </si>
  <si>
    <t>2025-04-08T15:00:00</t>
  </si>
  <si>
    <t>2025-04-08T01:00:00</t>
  </si>
  <si>
    <t>2025-04-08T16:00:00</t>
  </si>
  <si>
    <t>2025-04-08T00:00:00</t>
  </si>
  <si>
    <t>2025-04-08T17:00:00</t>
  </si>
  <si>
    <t>2025-04-08T18:00:00</t>
  </si>
  <si>
    <t>2025-04-09T02:00:00</t>
  </si>
  <si>
    <t>2025-04-09T10:00:00</t>
  </si>
  <si>
    <t>2025-04-09T11:00:00</t>
  </si>
  <si>
    <t>2025-04-09T01:00:00</t>
  </si>
  <si>
    <t>2025-04-09T12:00:00</t>
  </si>
  <si>
    <t>2025-04-09T00:00:00</t>
  </si>
  <si>
    <t>2025-04-09T13:00:00</t>
  </si>
  <si>
    <t>2025-04-09T14:00:00</t>
  </si>
  <si>
    <t>2025-04-08T23:00:00</t>
  </si>
  <si>
    <t>2025-04-09T15:00:00</t>
  </si>
  <si>
    <t>2025-04-08T22:00:00</t>
  </si>
  <si>
    <t>2025-04-08T21:00:00</t>
  </si>
  <si>
    <t>2025-04-09T16:00:00</t>
  </si>
  <si>
    <t>2025-04-08T20:00:00</t>
  </si>
  <si>
    <t>2025-04-09T17:00:00</t>
  </si>
  <si>
    <t>2025-04-09T18:00:00</t>
  </si>
  <si>
    <t>2025-04-08T19:00:00</t>
  </si>
  <si>
    <t>2025-04-09T19:00:00</t>
  </si>
  <si>
    <t>2025-04-09T22:00:00</t>
  </si>
  <si>
    <t>2025-04-10T13:00:00</t>
  </si>
  <si>
    <t>2025-04-10T14:00:00</t>
  </si>
  <si>
    <t>2025-04-10T15:00:00</t>
  </si>
  <si>
    <t>2025-04-09T21:00:00</t>
  </si>
  <si>
    <t>2025-04-10T16:00:00</t>
  </si>
  <si>
    <t>2025-04-10T17:00:00</t>
  </si>
  <si>
    <t>2025-04-09T20:00:00</t>
  </si>
  <si>
    <t>2025-04-10T18:00:00</t>
  </si>
  <si>
    <t>2025-04-11T00:00:00</t>
  </si>
  <si>
    <t>2025-04-11T04:00:00</t>
  </si>
  <si>
    <t>2025-04-11T05:00:00</t>
  </si>
  <si>
    <t>2025-04-10T23:00:00</t>
  </si>
  <si>
    <t>2025-04-11T06:00:00</t>
  </si>
  <si>
    <t>2025-04-10T22:00:00</t>
  </si>
  <si>
    <t>2025-04-11T07:00:00</t>
  </si>
  <si>
    <t>2025-04-10T21:00:00</t>
  </si>
  <si>
    <t>2025-04-11T08:00:00</t>
  </si>
  <si>
    <t>2025-04-11T09:00:00</t>
  </si>
  <si>
    <t>2025-04-10T20:00:00</t>
  </si>
  <si>
    <t>2025-04-11T10:00:00</t>
  </si>
  <si>
    <t>2025-04-11T11:00:00</t>
  </si>
  <si>
    <t>2025-04-10T19:00:00</t>
  </si>
  <si>
    <t>2025-04-11T12:00:00</t>
  </si>
  <si>
    <t>2025-04-11T20:00:00</t>
  </si>
  <si>
    <t>2025-04-12T04:00:00</t>
  </si>
  <si>
    <t>2025-04-11T19:00:00</t>
  </si>
  <si>
    <t>2025-04-12T05:00:00</t>
  </si>
  <si>
    <t>2025-04-11T18:00:00</t>
  </si>
  <si>
    <t>2025-04-12T06:00:00</t>
  </si>
  <si>
    <t>2025-04-11T17:00:00</t>
  </si>
  <si>
    <t>2025-04-12T07:00:00</t>
  </si>
  <si>
    <t>2025-04-11T16:00:00</t>
  </si>
  <si>
    <t>2025-04-12T08:00:00</t>
  </si>
  <si>
    <t>2025-04-11T15:00:00</t>
  </si>
  <si>
    <t>2025-04-11T14:00:00</t>
  </si>
  <si>
    <t>2025-04-12T09:00:00</t>
  </si>
  <si>
    <t>2025-04-12T10:00:00</t>
  </si>
  <si>
    <t>2025-04-11T13:00:00</t>
  </si>
  <si>
    <t>2025-04-12T12:00:00</t>
  </si>
  <si>
    <t>2025-04-13T01:00:00</t>
  </si>
  <si>
    <t>2025-04-13T06:00:00</t>
  </si>
  <si>
    <t>2025-04-13T08:00:00</t>
  </si>
  <si>
    <t>2025-04-12T23:00:00</t>
  </si>
  <si>
    <t>2025-04-12T22:00:00</t>
  </si>
  <si>
    <t>2025-04-13T09:00:00</t>
  </si>
  <si>
    <t>2025-04-12T20:00:00</t>
  </si>
  <si>
    <t>2025-04-13T10:00:00</t>
  </si>
  <si>
    <t>2025-04-12T17:00:00</t>
  </si>
  <si>
    <t>2025-04-13T11:00:00</t>
  </si>
  <si>
    <t>2025-04-13T12:00:00</t>
  </si>
  <si>
    <t>2025-04-14T00:00:00</t>
  </si>
  <si>
    <t>2025-04-14T02:00:00</t>
  </si>
  <si>
    <t>2025-04-14T04:00:00</t>
  </si>
  <si>
    <t>2025-04-13T22:00:00</t>
  </si>
  <si>
    <t>2025-04-14T07:00:00</t>
  </si>
  <si>
    <t>2025-04-13T20:00:00</t>
  </si>
  <si>
    <t>2025-04-13T17:00:00</t>
  </si>
  <si>
    <t>2025-04-14T08:00:00</t>
  </si>
  <si>
    <t>2025-04-13T15:00:00</t>
  </si>
  <si>
    <t>2025-04-14T09:00:00</t>
  </si>
  <si>
    <t>2025-04-14T10:00:00</t>
  </si>
  <si>
    <t>2025-04-13T14:00:00</t>
  </si>
  <si>
    <t>2025-04-14T11:00:00</t>
  </si>
  <si>
    <t>2025-04-13T13:00:00</t>
  </si>
  <si>
    <t>2025-04-14T13:00:00</t>
  </si>
  <si>
    <t>2025-04-15T00:00:00</t>
  </si>
  <si>
    <t>2025-04-15T09:00:00</t>
  </si>
  <si>
    <t>2025-04-15T14:00:00</t>
  </si>
  <si>
    <t>2025-04-15T17:00:00</t>
  </si>
  <si>
    <t>2025-04-15T11:00:00</t>
  </si>
  <si>
    <t>2025-04-15T19:00:00</t>
  </si>
  <si>
    <t>2025-04-15T10:00:00</t>
  </si>
  <si>
    <t>2025-04-16T12:00:00</t>
  </si>
  <si>
    <t>2025-04-16T13:00:00</t>
  </si>
  <si>
    <t>2025-04-16T02:00:00</t>
  </si>
  <si>
    <t>2025-04-16T15:00:00</t>
  </si>
  <si>
    <t>2025-04-16T01:00:00</t>
  </si>
  <si>
    <t>2025-04-16T16:00:00</t>
  </si>
  <si>
    <t>2025-04-16T17:00:00</t>
  </si>
  <si>
    <t>2025-04-16T00:00:00</t>
  </si>
  <si>
    <t>2025-04-15T23:00:00</t>
  </si>
  <si>
    <t>2025-04-16T18:00:00</t>
  </si>
  <si>
    <t>2025-04-15T22:00:00</t>
  </si>
  <si>
    <t>2025-04-16T20:00:00</t>
  </si>
  <si>
    <t>2025-04-15T21:00:00</t>
  </si>
  <si>
    <t>2025-04-16T21:00:00</t>
  </si>
  <si>
    <t>2025-04-15T20:00:00</t>
  </si>
  <si>
    <t>2025-04-16T23:00:00</t>
  </si>
  <si>
    <t>2025-04-17T04:00:00</t>
  </si>
  <si>
    <t>2025-04-17T23:00:00</t>
  </si>
  <si>
    <t>2025-04-18T08:00:00</t>
  </si>
  <si>
    <t>2025-04-18T18:00:00</t>
  </si>
  <si>
    <t>2025-04-19T05:00:00</t>
  </si>
  <si>
    <t>2025-04-19T08:00:00</t>
  </si>
  <si>
    <t>2025-04-18T14:00:00</t>
  </si>
  <si>
    <t>2025-04-18T11:00:00</t>
  </si>
  <si>
    <t>2025-04-19T10:00:00</t>
  </si>
  <si>
    <t>2025-04-19T12:00:00</t>
  </si>
  <si>
    <t>2025-04-19T15:00:00</t>
  </si>
  <si>
    <t>2025-04-19T21:00:00</t>
  </si>
  <si>
    <t>2025-04-20T01:00:00</t>
  </si>
  <si>
    <t>2025-04-20T18:00:00</t>
  </si>
  <si>
    <t>2025-04-20T22:00:00</t>
  </si>
  <si>
    <t>2025-04-20T15:00:00</t>
  </si>
  <si>
    <t>2025-04-20T23:00:00</t>
  </si>
  <si>
    <t>2025-04-20T13:00:00</t>
  </si>
  <si>
    <t>2025-04-21T01:00:00</t>
  </si>
  <si>
    <t>2025-04-20T11:00:00</t>
  </si>
  <si>
    <t>2025-04-21T02:00:00</t>
  </si>
  <si>
    <t>2025-04-20T09:00:00</t>
  </si>
  <si>
    <t>2025-04-21T03:00:00</t>
  </si>
  <si>
    <t>2025-04-20T07:00:00</t>
  </si>
  <si>
    <t>2025-04-21T04:00:00</t>
  </si>
  <si>
    <t>2025-04-21T11:00:00</t>
  </si>
  <si>
    <t>2025-04-21T14:00:00</t>
  </si>
  <si>
    <t>2025-04-21T10:00:00</t>
  </si>
  <si>
    <t>2025-04-21T15:00:00</t>
  </si>
  <si>
    <t>2025-04-21T17:00:00</t>
  </si>
  <si>
    <t>2025-04-21T09:00:00</t>
  </si>
  <si>
    <t>2025-04-21T18:00:00</t>
  </si>
  <si>
    <t>2025-04-21T08:00:00</t>
  </si>
  <si>
    <t>2025-04-21T19:00:00</t>
  </si>
  <si>
    <t>2025-04-21T07:00:00</t>
  </si>
  <si>
    <t>2025-04-21T20:00:00</t>
  </si>
  <si>
    <t>2025-04-21T21:00:00</t>
  </si>
  <si>
    <t>2025-04-21T06:00:00</t>
  </si>
  <si>
    <t>2025-04-21T22:00:00</t>
  </si>
  <si>
    <t>2025-04-22T00:00:00</t>
  </si>
  <si>
    <t>2025-04-21T05:00:00</t>
  </si>
  <si>
    <t>2025-04-22T02:00:00</t>
  </si>
  <si>
    <t>2025-04-22T03:00:00</t>
  </si>
  <si>
    <t>2025-04-22T22:00:00</t>
  </si>
  <si>
    <t>2025-04-23T15:00:00</t>
  </si>
  <si>
    <t>2025-04-23T16:00:00</t>
  </si>
  <si>
    <t>2025-04-22T21:00:00</t>
  </si>
  <si>
    <t>2025-04-22T20:00:00</t>
  </si>
  <si>
    <t>2025-04-23T17:00:00</t>
  </si>
  <si>
    <t>2025-04-22T19:00:00</t>
  </si>
  <si>
    <t>2025-04-23T18:00:00</t>
  </si>
  <si>
    <t>2025-04-22T18:00:00</t>
  </si>
  <si>
    <t>2025-04-23T19:00:00</t>
  </si>
  <si>
    <t>2025-04-22T17:00:00</t>
  </si>
  <si>
    <t>2025-04-22T16:00:00</t>
  </si>
  <si>
    <t>2025-04-23T20:00:00</t>
  </si>
  <si>
    <t>2025-04-22T15:00:00</t>
  </si>
  <si>
    <t>2025-04-23T21:00:00</t>
  </si>
  <si>
    <t>2025-04-22T12:00:00</t>
  </si>
  <si>
    <t>2025-04-23T22:00:00</t>
  </si>
  <si>
    <t>2025-04-22T10:00:00</t>
  </si>
  <si>
    <t>2025-04-24T00:00:00</t>
  </si>
  <si>
    <t>2025-04-22T09:00:00</t>
  </si>
  <si>
    <t>2025-04-24T13:00:00</t>
  </si>
  <si>
    <t>2025-04-24T16:00:00</t>
  </si>
  <si>
    <t>2025-04-24T11:00:00</t>
  </si>
  <si>
    <t>2025-04-24T18:00:00</t>
  </si>
  <si>
    <t>2025-04-24T10:00:00</t>
  </si>
  <si>
    <t>2025-04-24T19:00:00</t>
  </si>
  <si>
    <t>2025-04-24T09:00:00</t>
  </si>
  <si>
    <t>2025-04-24T20:00:00</t>
  </si>
  <si>
    <t>2025-04-24T08:00:00</t>
  </si>
  <si>
    <t>2025-04-24T22:00:00</t>
  </si>
  <si>
    <t>2025-04-24T07:00:00</t>
  </si>
  <si>
    <t>2025-04-25T00:00:00</t>
  </si>
  <si>
    <t>2025-04-24T05:00:00</t>
  </si>
  <si>
    <t>2025-04-24T04:00:00</t>
  </si>
  <si>
    <t>2025-04-25T01:00:00</t>
  </si>
  <si>
    <t>2025-04-25T03:00:00</t>
  </si>
  <si>
    <t>2025-04-25T22:00:00</t>
  </si>
  <si>
    <t>2025-04-26T02:00:00</t>
  </si>
  <si>
    <t>2025-04-25T20:00:00</t>
  </si>
  <si>
    <t>2025-04-26T04:00:00</t>
  </si>
  <si>
    <t>2025-04-25T17:00:00</t>
  </si>
  <si>
    <t>2025-04-26T06:00:00</t>
  </si>
  <si>
    <t>2025-04-25T16:00:00</t>
  </si>
  <si>
    <t>2025-04-26T08:00:00</t>
  </si>
  <si>
    <t>2025-04-26T10:00:00</t>
  </si>
  <si>
    <t>2025-04-26T18:00:00</t>
  </si>
  <si>
    <t>2025-04-27T00:00:00</t>
  </si>
  <si>
    <t>2025-04-26T16:00:00</t>
  </si>
  <si>
    <t>2025-04-27T02:00:00</t>
  </si>
  <si>
    <t>2025-04-26T14:00:00</t>
  </si>
  <si>
    <t>2025-04-28T11:00:00</t>
  </si>
  <si>
    <t>2025-04-26T13:00:00</t>
  </si>
  <si>
    <t>2025-04-28T12:00:00</t>
  </si>
  <si>
    <t>2025-04-26T12:00:00</t>
  </si>
  <si>
    <t>2025-04-28T13:00:00</t>
  </si>
  <si>
    <t>2025-04-28T14:00:00</t>
  </si>
  <si>
    <t>2025-04-28T19:00:00</t>
  </si>
  <si>
    <t>2025-04-28T22:00:00</t>
  </si>
  <si>
    <t>2025-04-28T23:00:00</t>
  </si>
  <si>
    <t>2025-04-29T03:00:00</t>
  </si>
  <si>
    <t>2025-04-29T05:00:00</t>
  </si>
  <si>
    <t>2025-04-29T12:00:00</t>
  </si>
  <si>
    <t>2025-04-29T17:00:00</t>
  </si>
  <si>
    <t>2025-04-29T09:00:00</t>
  </si>
  <si>
    <t>2025-04-30T07:00:00</t>
  </si>
  <si>
    <t>2025-04-30T11:00:00</t>
  </si>
  <si>
    <t>2025-05-01T00:00:00</t>
  </si>
  <si>
    <t>2025-04-30T21:00:00</t>
  </si>
  <si>
    <t>2025-04-30T18:00:00</t>
  </si>
  <si>
    <t>2025-04-30T16:00:00</t>
  </si>
  <si>
    <t>2025-04-30T04:00:00</t>
  </si>
  <si>
    <t>date</t>
  </si>
  <si>
    <t>forecast</t>
  </si>
  <si>
    <t>allocation</t>
  </si>
  <si>
    <t>regime</t>
  </si>
  <si>
    <t>btc_price</t>
  </si>
  <si>
    <t>total_portfolio_value</t>
  </si>
  <si>
    <t>usdt_owned</t>
  </si>
  <si>
    <t>btc_owned</t>
  </si>
  <si>
    <t>usdt_borrowed</t>
  </si>
  <si>
    <t>btc_borrowed</t>
  </si>
  <si>
    <t>net_usdt</t>
  </si>
  <si>
    <t>net_btc</t>
  </si>
  <si>
    <t>0.0</t>
  </si>
  <si>
    <t>NOT_READY</t>
  </si>
  <si>
    <t>1000.0</t>
  </si>
  <si>
    <t>84656.93</t>
  </si>
  <si>
    <t>85240.46</t>
  </si>
  <si>
    <t>85330.84</t>
  </si>
  <si>
    <t>86190.01</t>
  </si>
  <si>
    <t>85588.19</t>
  </si>
  <si>
    <t>85075.62</t>
  </si>
  <si>
    <t>84740.15</t>
  </si>
  <si>
    <t>85303.37</t>
  </si>
  <si>
    <t>85380.0</t>
  </si>
  <si>
    <t>84900.01</t>
  </si>
  <si>
    <t>84632.79</t>
  </si>
  <si>
    <t>84758.86</t>
  </si>
  <si>
    <t>84532.24</t>
  </si>
  <si>
    <t>84713.99</t>
  </si>
  <si>
    <t>84800.0</t>
  </si>
  <si>
    <t>85274.82</t>
  </si>
  <si>
    <t>85214.7</t>
  </si>
  <si>
    <t>85327.57</t>
  </si>
  <si>
    <t>85485.41</t>
  </si>
  <si>
    <t>85537.73</t>
  </si>
  <si>
    <t>86076.86</t>
  </si>
  <si>
    <t>86116.35</t>
  </si>
  <si>
    <t>86064.53</t>
  </si>
  <si>
    <t>86026.62</t>
  </si>
  <si>
    <t>86354.93</t>
  </si>
  <si>
    <t>85774.01</t>
  </si>
  <si>
    <t>85873.07</t>
  </si>
  <si>
    <t>85752.8</t>
  </si>
  <si>
    <t>MarketRegime.UNKNOWN</t>
  </si>
  <si>
    <t>86277.65</t>
  </si>
  <si>
    <t>86232.42</t>
  </si>
  <si>
    <t>85901.3</t>
  </si>
  <si>
    <t>86006.0</t>
  </si>
  <si>
    <t>86105.89</t>
  </si>
  <si>
    <t>85986.18</t>
  </si>
  <si>
    <t>85107.45</t>
  </si>
  <si>
    <t>87427.99</t>
  </si>
  <si>
    <t>20.0</t>
  </si>
  <si>
    <t>1.0</t>
  </si>
  <si>
    <t>94330.0</t>
  </si>
  <si>
    <t>94298.0</t>
  </si>
  <si>
    <t>94247.4</t>
  </si>
  <si>
    <t>94270.0</t>
  </si>
  <si>
    <t>93314.89</t>
  </si>
  <si>
    <t>93084.64</t>
  </si>
  <si>
    <t>93318.24</t>
  </si>
  <si>
    <t>92709.98</t>
  </si>
  <si>
    <t>92866.0</t>
  </si>
  <si>
    <t>93344.0</t>
  </si>
  <si>
    <t>91645.99</t>
  </si>
  <si>
    <t>92363.58</t>
  </si>
  <si>
    <t>91477.54</t>
  </si>
  <si>
    <t>91847.76</t>
  </si>
  <si>
    <t>92546.77</t>
  </si>
  <si>
    <t>92739.99</t>
  </si>
  <si>
    <t>-20.0</t>
  </si>
  <si>
    <t>-1.0</t>
  </si>
  <si>
    <t>85374.33</t>
  </si>
  <si>
    <t>86650.96</t>
  </si>
  <si>
    <t>86220.61</t>
  </si>
  <si>
    <t>86046.43</t>
  </si>
  <si>
    <t>83380.55</t>
  </si>
  <si>
    <t>83936.41</t>
  </si>
  <si>
    <t>83983.72</t>
  </si>
  <si>
    <t>83416.95</t>
  </si>
  <si>
    <t>84273.99</t>
  </si>
  <si>
    <t>83883.58</t>
  </si>
  <si>
    <t>83186.4</t>
  </si>
  <si>
    <t>83893.09</t>
  </si>
  <si>
    <t>83748.0</t>
  </si>
  <si>
    <t>83971.93</t>
  </si>
  <si>
    <t>83937.94</t>
  </si>
  <si>
    <t>83763.73</t>
  </si>
  <si>
    <t>82804.0</t>
  </si>
  <si>
    <t>83201.41</t>
  </si>
  <si>
    <t>82985.06</t>
  </si>
  <si>
    <t>83555.37</t>
  </si>
  <si>
    <t>85443.89</t>
  </si>
  <si>
    <t>87466.55</t>
  </si>
  <si>
    <t>86843.4</t>
  </si>
  <si>
    <t>86915.94</t>
  </si>
  <si>
    <t>87145.98</t>
  </si>
  <si>
    <t>87490.12</t>
  </si>
  <si>
    <t>87619.49</t>
  </si>
  <si>
    <t>87760.0</t>
  </si>
  <si>
    <t>88469.01</t>
  </si>
  <si>
    <t>89926.07</t>
  </si>
  <si>
    <t>89814.26</t>
  </si>
  <si>
    <t>90355.97</t>
  </si>
  <si>
    <t>89473.92</t>
  </si>
  <si>
    <t>88519.93</t>
  </si>
  <si>
    <t>88344.25</t>
  </si>
  <si>
    <t>88926.53</t>
  </si>
  <si>
    <t>89687.99</t>
  </si>
  <si>
    <t>89712.0</t>
  </si>
  <si>
    <t>89750.0</t>
  </si>
  <si>
    <t>90499.64</t>
  </si>
  <si>
    <t>90606.01</t>
  </si>
  <si>
    <t>90046.34</t>
  </si>
  <si>
    <t>91605.01</t>
  </si>
  <si>
    <t>91916.0</t>
  </si>
  <si>
    <t>91346.48</t>
  </si>
  <si>
    <t>91290.88</t>
  </si>
  <si>
    <t>90313.66</t>
  </si>
  <si>
    <t>89931.89</t>
  </si>
  <si>
    <t>86991.25</t>
  </si>
  <si>
    <t>87636.41</t>
  </si>
  <si>
    <t>88221.21</t>
  </si>
  <si>
    <t>88208.23</t>
  </si>
  <si>
    <t>88365.18</t>
  </si>
  <si>
    <t>88933.7</t>
  </si>
  <si>
    <t>87237.37</t>
  </si>
  <si>
    <t>88589.33</t>
  </si>
  <si>
    <t>87820.1</t>
  </si>
  <si>
    <t>86180.19</t>
  </si>
  <si>
    <t>85919.12</t>
  </si>
  <si>
    <t>86279.12</t>
  </si>
  <si>
    <t>86197.14</t>
  </si>
  <si>
    <t>86071.57</t>
  </si>
  <si>
    <t>85943.28</t>
  </si>
  <si>
    <t>86123.19</t>
  </si>
  <si>
    <t>85955.88</t>
  </si>
  <si>
    <t>86361.69</t>
  </si>
  <si>
    <t>86148.09</t>
  </si>
  <si>
    <t>86350.0</t>
  </si>
  <si>
    <t>86222.45</t>
  </si>
  <si>
    <t>86198.39</t>
  </si>
  <si>
    <t>86003.33</t>
  </si>
  <si>
    <t>86115.71</t>
  </si>
  <si>
    <t>86034.01</t>
  </si>
  <si>
    <t>85910.0</t>
  </si>
  <si>
    <t>86004.61</t>
  </si>
  <si>
    <t>85792.0</t>
  </si>
  <si>
    <t>85024.01</t>
  </si>
  <si>
    <t>83083.15</t>
  </si>
  <si>
    <t>81845.11</t>
  </si>
  <si>
    <t>80358.19</t>
  </si>
  <si>
    <t>80734.37</t>
  </si>
  <si>
    <t>81292.0</t>
  </si>
  <si>
    <t>81766.01</t>
  </si>
  <si>
    <t>82198.12</t>
  </si>
  <si>
    <t>82047.49</t>
  </si>
  <si>
    <t>82634.05</t>
  </si>
  <si>
    <t>82308.52</t>
  </si>
  <si>
    <t>82332.67</t>
  </si>
  <si>
    <t>82318.77</t>
  </si>
  <si>
    <t>79847.08</t>
  </si>
  <si>
    <t>79502.36</t>
  </si>
  <si>
    <t>78595.86</t>
  </si>
  <si>
    <t>77673.6</t>
  </si>
  <si>
    <t>79130.66</t>
  </si>
  <si>
    <t>79354.53</t>
  </si>
  <si>
    <t>79522.29</t>
  </si>
  <si>
    <t>79773.04</t>
  </si>
  <si>
    <t>82799.68</t>
  </si>
  <si>
    <t>83110.72</t>
  </si>
  <si>
    <t>82932.99</t>
  </si>
  <si>
    <t>83313.6</t>
  </si>
  <si>
    <t>82430.79</t>
  </si>
  <si>
    <t>82127.72</t>
  </si>
  <si>
    <t>84069.0</t>
  </si>
  <si>
    <t>82686.27</t>
  </si>
  <si>
    <t>81535.72</t>
  </si>
  <si>
    <t>81738.97</t>
  </si>
  <si>
    <t>81970.76</t>
  </si>
  <si>
    <t>81844.41</t>
  </si>
  <si>
    <t>82915.93</t>
  </si>
  <si>
    <t>83093.69</t>
  </si>
  <si>
    <t>83680.12</t>
  </si>
  <si>
    <t>83286.63</t>
  </si>
  <si>
    <t>83157.16</t>
  </si>
  <si>
    <t>83292.6</t>
  </si>
  <si>
    <t>83426.87</t>
  </si>
  <si>
    <t>81115.78</t>
  </si>
  <si>
    <t>81503.31</t>
  </si>
  <si>
    <t>81603.08</t>
  </si>
  <si>
    <t>84554.0</t>
  </si>
  <si>
    <t>84127.2</t>
  </si>
  <si>
    <t>84205.79</t>
  </si>
  <si>
    <t>84438.06</t>
  </si>
  <si>
    <t>83983.2</t>
  </si>
  <si>
    <t>84297.14</t>
  </si>
  <si>
    <t>83966.95</t>
  </si>
  <si>
    <t>84460.0</t>
  </si>
  <si>
    <t>84346.02</t>
  </si>
  <si>
    <t>84362.91</t>
  </si>
  <si>
    <t>84422.25</t>
  </si>
  <si>
    <t>84223.29</t>
  </si>
  <si>
    <t>84299.98</t>
  </si>
  <si>
    <t>84389.31</t>
  </si>
  <si>
    <t>84388.73</t>
  </si>
  <si>
    <t>84382.65</t>
  </si>
  <si>
    <t>84338.44</t>
  </si>
  <si>
    <t>84253.52</t>
  </si>
  <si>
    <t>83869.31</t>
  </si>
  <si>
    <t>83966.05</t>
  </si>
  <si>
    <t>84332.34</t>
  </si>
  <si>
    <t>84408.97</t>
  </si>
  <si>
    <t>84395.31</t>
  </si>
  <si>
    <t>84228.0</t>
  </si>
  <si>
    <t>84273.96</t>
  </si>
  <si>
    <t>84268.36</t>
  </si>
  <si>
    <t>83897.02</t>
  </si>
  <si>
    <t>83666.98</t>
  </si>
  <si>
    <t>82755.89</t>
  </si>
  <si>
    <t>83634.53</t>
  </si>
  <si>
    <t>83913.22</t>
  </si>
  <si>
    <t>83098.47</t>
  </si>
  <si>
    <t>83216.98</t>
  </si>
  <si>
    <t>82766.52</t>
  </si>
  <si>
    <t>82093.71</t>
  </si>
  <si>
    <t>83054.91</t>
  </si>
  <si>
    <t>83233.8</t>
  </si>
  <si>
    <t>83212.51</t>
  </si>
  <si>
    <t>83675.65</t>
  </si>
  <si>
    <t>83615.53</t>
  </si>
  <si>
    <t>83220.91</t>
  </si>
  <si>
    <t>83344.34</t>
  </si>
  <si>
    <t>83052.0</t>
  </si>
  <si>
    <t>83023.38</t>
  </si>
  <si>
    <t>82913.03</t>
  </si>
  <si>
    <t>83531.06</t>
  </si>
  <si>
    <t>83448.86</t>
  </si>
  <si>
    <t>84197.46</t>
  </si>
  <si>
    <t>84482.55</t>
  </si>
  <si>
    <t>83954.36</t>
  </si>
  <si>
    <t>83161.97</t>
  </si>
  <si>
    <t>83367.64</t>
  </si>
  <si>
    <t>83281.29</t>
  </si>
  <si>
    <t>82819.65</t>
  </si>
  <si>
    <t>82404.66</t>
  </si>
  <si>
    <t>81854.71</t>
  </si>
  <si>
    <t>81851.51</t>
  </si>
  <si>
    <t>82317.21</t>
  </si>
  <si>
    <t>82050.0</t>
  </si>
  <si>
    <t>82062.98</t>
  </si>
  <si>
    <t>82395.74</t>
  </si>
  <si>
    <t>83527.37</t>
  </si>
  <si>
    <t>83748.75</t>
  </si>
  <si>
    <t>84574.01</t>
  </si>
  <si>
    <t>85433.38</t>
  </si>
  <si>
    <t>85635.99</t>
  </si>
  <si>
    <t>86017.68</t>
  </si>
  <si>
    <t>85867.96</t>
  </si>
  <si>
    <t>86065.51</t>
  </si>
  <si>
    <t>85891.02</t>
  </si>
  <si>
    <t>85684.78</t>
  </si>
  <si>
    <t>85759.28</t>
  </si>
  <si>
    <t>86171.86</t>
  </si>
  <si>
    <t>84530.1</t>
  </si>
  <si>
    <t>84775.07</t>
  </si>
  <si>
    <t>84451.96</t>
  </si>
  <si>
    <t>84200.0</t>
  </si>
  <si>
    <t>83937.98</t>
  </si>
  <si>
    <t>84137.99</t>
  </si>
  <si>
    <t>84164.17</t>
  </si>
  <si>
    <t>84046.52</t>
  </si>
  <si>
    <t>83467.98</t>
  </si>
  <si>
    <t>83935.7</t>
  </si>
  <si>
    <t>84240.33</t>
  </si>
  <si>
    <t>83565.48</t>
  </si>
  <si>
    <t>84095.97</t>
  </si>
  <si>
    <t>84101.66</t>
  </si>
  <si>
    <t>83956.36</t>
  </si>
  <si>
    <t>84394.0</t>
  </si>
  <si>
    <t>84088.79</t>
  </si>
  <si>
    <t>84206.24</t>
  </si>
  <si>
    <t>84075.48</t>
  </si>
  <si>
    <t>84188.96</t>
  </si>
  <si>
    <t>84367.4</t>
  </si>
  <si>
    <t>84323.3</t>
  </si>
  <si>
    <t>84335.83</t>
  </si>
  <si>
    <t>84274.72</t>
  </si>
  <si>
    <t>84360.01</t>
  </si>
  <si>
    <t>84413.62</t>
  </si>
  <si>
    <t>84239.25</t>
  </si>
  <si>
    <t>84168.31</t>
  </si>
  <si>
    <t>84007.23</t>
  </si>
  <si>
    <t>84109.09</t>
  </si>
  <si>
    <t>84238.83</t>
  </si>
  <si>
    <t>84239.14</t>
  </si>
  <si>
    <t>84171.59</t>
  </si>
  <si>
    <t>84010.87</t>
  </si>
  <si>
    <t>83961.39</t>
  </si>
  <si>
    <t>84007.0</t>
  </si>
  <si>
    <t>84067.56</t>
  </si>
  <si>
    <t>84233.78</t>
  </si>
  <si>
    <t>84224.39</t>
  </si>
  <si>
    <t>84100.0</t>
  </si>
  <si>
    <t>84230.1</t>
  </si>
  <si>
    <t>84242.24</t>
  </si>
  <si>
    <t>84279.82</t>
  </si>
  <si>
    <t>84347.12</t>
  </si>
  <si>
    <t>84461.98</t>
  </si>
  <si>
    <t>84725.24</t>
  </si>
  <si>
    <t>84899.76</t>
  </si>
  <si>
    <t>85250.0</t>
  </si>
  <si>
    <t>84972.78</t>
  </si>
  <si>
    <t>85011.19</t>
  </si>
  <si>
    <t>85179.99</t>
  </si>
  <si>
    <t>85361.21</t>
  </si>
  <si>
    <t>86082.5</t>
  </si>
  <si>
    <t>85563.04</t>
  </si>
  <si>
    <t>85883.16</t>
  </si>
  <si>
    <t>86532.07</t>
  </si>
  <si>
    <t>86874.52</t>
  </si>
  <si>
    <t>87163.73</t>
  </si>
  <si>
    <t>87801.27</t>
  </si>
  <si>
    <t>87328.1</t>
  </si>
  <si>
    <t>87704.46</t>
  </si>
  <si>
    <t>87961.9</t>
  </si>
  <si>
    <t>88350.01</t>
  </si>
  <si>
    <t>88057.54</t>
  </si>
  <si>
    <t>88461.88</t>
  </si>
  <si>
    <t>88464.38</t>
  </si>
  <si>
    <t>88222.0</t>
  </si>
  <si>
    <t>87832.0</t>
  </si>
  <si>
    <t>87457.65</t>
  </si>
  <si>
    <t>87221.66</t>
  </si>
  <si>
    <t>87370.43</t>
  </si>
  <si>
    <t>87084.02</t>
  </si>
  <si>
    <t>88116.23</t>
  </si>
  <si>
    <t>87746.0</t>
  </si>
  <si>
    <t>87392.87</t>
  </si>
  <si>
    <t>87652.0</t>
  </si>
  <si>
    <t>87836.04</t>
  </si>
  <si>
    <t>87324.6</t>
  </si>
  <si>
    <t>87153.51</t>
  </si>
  <si>
    <t>87520.35</t>
  </si>
  <si>
    <t>87909.07</t>
  </si>
  <si>
    <t>88140.45</t>
  </si>
  <si>
    <t>87959.73</t>
  </si>
  <si>
    <t>87939.99</t>
  </si>
  <si>
    <t>88208.47</t>
  </si>
  <si>
    <t>87954.96</t>
  </si>
  <si>
    <t>87813.17</t>
  </si>
  <si>
    <t>86773.14</t>
  </si>
  <si>
    <t>87280.0</t>
  </si>
  <si>
    <t>86829.48</t>
  </si>
  <si>
    <t>86909.17</t>
  </si>
  <si>
    <t>87285.29</t>
  </si>
  <si>
    <t>87314.72</t>
  </si>
  <si>
    <t>87399.99</t>
  </si>
  <si>
    <t>87415.56</t>
  </si>
  <si>
    <t>87195.59</t>
  </si>
  <si>
    <t>86943.52</t>
  </si>
  <si>
    <t>86761.05</t>
  </si>
  <si>
    <t>87297.33</t>
  </si>
  <si>
    <t>86974.07</t>
  </si>
  <si>
    <t>86835.24</t>
  </si>
  <si>
    <t>86913.05</t>
  </si>
  <si>
    <t>87206.52</t>
  </si>
  <si>
    <t>87060.41</t>
  </si>
  <si>
    <t>87307.57</t>
  </si>
  <si>
    <t>87568.68</t>
  </si>
  <si>
    <t>87350.71</t>
  </si>
  <si>
    <t>87232.01</t>
  </si>
  <si>
    <t>87354.01</t>
  </si>
  <si>
    <t>87230.29</t>
  </si>
  <si>
    <t>86987.77</t>
  </si>
  <si>
    <t>86787.16</t>
  </si>
  <si>
    <t>86305.38</t>
  </si>
  <si>
    <t>83794.73</t>
  </si>
  <si>
    <t>83880.0</t>
  </si>
  <si>
    <t>83794.41</t>
  </si>
  <si>
    <t>84052.29</t>
  </si>
  <si>
    <t>84480.35</t>
  </si>
  <si>
    <t>84424.38</t>
  </si>
  <si>
    <t>83731.82</t>
  </si>
  <si>
    <t>83544.8</t>
  </si>
  <si>
    <t>82927.81</t>
  </si>
  <si>
    <t>82462.7</t>
  </si>
  <si>
    <t>82504.01</t>
  </si>
  <si>
    <t>82198.43</t>
  </si>
  <si>
    <t>82343.64</t>
  </si>
  <si>
    <t>82758.4</t>
  </si>
  <si>
    <t>82511.17</t>
  </si>
  <si>
    <t>82518.74</t>
  </si>
  <si>
    <t>82389.75</t>
  </si>
  <si>
    <t>82648.54</t>
  </si>
  <si>
    <t>82941.13</t>
  </si>
  <si>
    <t>82958.3</t>
  </si>
  <si>
    <t>83120.87</t>
  </si>
  <si>
    <t>83072.76</t>
  </si>
  <si>
    <t>82678.42</t>
  </si>
  <si>
    <t>82803.28</t>
  </si>
  <si>
    <t>82729.57</t>
  </si>
  <si>
    <t>82284.01</t>
  </si>
  <si>
    <t>82729.65</t>
  </si>
  <si>
    <t>82554.73</t>
  </si>
  <si>
    <t>82438.0</t>
  </si>
  <si>
    <t>81953.03</t>
  </si>
  <si>
    <t>81922.3</t>
  </si>
  <si>
    <t>81846.01</t>
  </si>
  <si>
    <t>82052.83</t>
  </si>
  <si>
    <t>81933.51</t>
  </si>
  <si>
    <t>81899.15</t>
  </si>
  <si>
    <t>81455.58</t>
  </si>
  <si>
    <t>82174.16</t>
  </si>
  <si>
    <t>82205.51</t>
  </si>
  <si>
    <t>82431.32</t>
  </si>
  <si>
    <t>82563.99</t>
  </si>
  <si>
    <t>82409.99</t>
  </si>
  <si>
    <t>82550.01</t>
  </si>
  <si>
    <t>82651.1</t>
  </si>
  <si>
    <t>83100.0</t>
  </si>
  <si>
    <t>82962.84</t>
  </si>
  <si>
    <t>83060.0</t>
  </si>
  <si>
    <t>83006.67</t>
  </si>
  <si>
    <t>83454.76</t>
  </si>
  <si>
    <t>83445.5</t>
  </si>
  <si>
    <t>84175.99</t>
  </si>
  <si>
    <t>83615.26</t>
  </si>
  <si>
    <t>83618.23</t>
  </si>
  <si>
    <t>84195.92</t>
  </si>
  <si>
    <t>85119.99</t>
  </si>
  <si>
    <t>85126.68</t>
  </si>
  <si>
    <t>84972.01</t>
  </si>
  <si>
    <t>85231.28</t>
  </si>
  <si>
    <t>85158.34</t>
  </si>
  <si>
    <t>85019.62</t>
  </si>
  <si>
    <t>85049.99</t>
  </si>
  <si>
    <t>85215.82</t>
  </si>
  <si>
    <t>85877.75</t>
  </si>
  <si>
    <t>86286.02</t>
  </si>
  <si>
    <t>85659.99</t>
  </si>
  <si>
    <t>84855.99</t>
  </si>
  <si>
    <t>82821.59</t>
  </si>
  <si>
    <t>83456.75</t>
  </si>
  <si>
    <t>83679.99</t>
  </si>
  <si>
    <t>83220.01</t>
  </si>
  <si>
    <t>83096.01</t>
  </si>
  <si>
    <t>82373.58</t>
  </si>
  <si>
    <t>82039.31</t>
  </si>
  <si>
    <t>81830.56</t>
  </si>
  <si>
    <t>82109.45</t>
  </si>
  <si>
    <t>82363.99</t>
  </si>
  <si>
    <t>82720.32</t>
  </si>
  <si>
    <t>83054.72</t>
  </si>
  <si>
    <t>82567.03</t>
  </si>
  <si>
    <t>82680.45</t>
  </si>
  <si>
    <t>82879.99</t>
  </si>
  <si>
    <t>83335.99</t>
  </si>
  <si>
    <t>82860.0</t>
  </si>
  <si>
    <t>83392.7</t>
  </si>
  <si>
    <t>84164.02</t>
  </si>
  <si>
    <t>84056.74</t>
  </si>
  <si>
    <t>83889.87</t>
  </si>
  <si>
    <t>83979.87</t>
  </si>
  <si>
    <t>83976.61</t>
  </si>
  <si>
    <t>83624.01</t>
  </si>
  <si>
    <t>83688.67</t>
  </si>
  <si>
    <t>83519.96</t>
  </si>
  <si>
    <t>83641.51</t>
  </si>
  <si>
    <t>83281.41</t>
  </si>
  <si>
    <t>82914.67</t>
  </si>
  <si>
    <t>82618.26</t>
  </si>
  <si>
    <t>82869.53</t>
  </si>
  <si>
    <t>82913.89</t>
  </si>
  <si>
    <t>83188.41</t>
  </si>
  <si>
    <t>83537.99</t>
  </si>
  <si>
    <t>83344.14</t>
  </si>
  <si>
    <t>83450.01</t>
  </si>
  <si>
    <t>83024.96</t>
  </si>
  <si>
    <t>83034.26</t>
  </si>
  <si>
    <t>83075.15</t>
  </si>
  <si>
    <t>82870.25</t>
  </si>
  <si>
    <t>82855.99</t>
  </si>
  <si>
    <t>82697.99</t>
  </si>
  <si>
    <t>82667.07</t>
  </si>
  <si>
    <t>81970.0</t>
  </si>
  <si>
    <t>78430.0</t>
  </si>
  <si>
    <t>78327.87</t>
  </si>
  <si>
    <t>79142.01</t>
  </si>
  <si>
    <t>78447.42</t>
  </si>
  <si>
    <t>77707.77</t>
  </si>
  <si>
    <t>76989.92</t>
  </si>
  <si>
    <t>76942.82</t>
  </si>
  <si>
    <t>74810.01</t>
  </si>
  <si>
    <t>75126.01</t>
  </si>
  <si>
    <t>76266.89</t>
  </si>
  <si>
    <t>76274.56</t>
  </si>
  <si>
    <t>76983.6</t>
  </si>
  <si>
    <t>76685.62</t>
  </si>
  <si>
    <t>77335.89</t>
  </si>
  <si>
    <t>78365.47</t>
  </si>
  <si>
    <t>79033.11</t>
  </si>
  <si>
    <t>78479.9</t>
  </si>
  <si>
    <t>77434.01</t>
  </si>
  <si>
    <t>79020.04</t>
  </si>
  <si>
    <t>79904.0</t>
  </si>
  <si>
    <t>79447.3</t>
  </si>
  <si>
    <t>79496.0</t>
  </si>
  <si>
    <t>78900.0</t>
  </si>
  <si>
    <t>76070.53</t>
  </si>
  <si>
    <t>75674.44</t>
  </si>
  <si>
    <t>75073.33</t>
  </si>
  <si>
    <t>76416.34</t>
  </si>
  <si>
    <t>76734.83</t>
  </si>
  <si>
    <t>76829.02</t>
  </si>
  <si>
    <t>77694.12</t>
  </si>
  <si>
    <t>83284.29</t>
  </si>
  <si>
    <t>83056.83</t>
  </si>
  <si>
    <t>82615.22</t>
  </si>
  <si>
    <t>82352.85</t>
  </si>
  <si>
    <t>82249.29</t>
  </si>
  <si>
    <t>82200.0</t>
  </si>
  <si>
    <t>81775.2</t>
  </si>
  <si>
    <t>82019.26</t>
  </si>
  <si>
    <t>82158.03</t>
  </si>
  <si>
    <t>82156.72</t>
  </si>
  <si>
    <t>81595.81</t>
  </si>
  <si>
    <t>81549.99</t>
  </si>
  <si>
    <t>82036.71</t>
  </si>
  <si>
    <t>81766.05</t>
  </si>
  <si>
    <t>79607.3</t>
  </si>
  <si>
    <t>79043.48</t>
  </si>
  <si>
    <t>80452.72</t>
  </si>
  <si>
    <t>83858.28</t>
  </si>
  <si>
    <t>83848.0</t>
  </si>
  <si>
    <t>83674.01</t>
  </si>
  <si>
    <t>83415.34</t>
  </si>
  <si>
    <t>83423.84</t>
  </si>
  <si>
    <t>83369.08</t>
  </si>
  <si>
    <t>83217.39</t>
  </si>
  <si>
    <t>83550.0</t>
  </si>
  <si>
    <t>83528.3</t>
  </si>
  <si>
    <t>83829.86</t>
  </si>
  <si>
    <t>84458.24</t>
  </si>
  <si>
    <t>84827.75</t>
  </si>
  <si>
    <t>84659.19</t>
  </si>
  <si>
    <t>84760.71</t>
  </si>
  <si>
    <t>84943.4</t>
  </si>
  <si>
    <t>85336.01</t>
  </si>
  <si>
    <t>85495.72</t>
  </si>
  <si>
    <t>85259.77</t>
  </si>
  <si>
    <t>85302.22</t>
  </si>
  <si>
    <t>85432.31</t>
  </si>
  <si>
    <t>84515.58</t>
  </si>
  <si>
    <t>84093.22</t>
  </si>
  <si>
    <t>84225.97</t>
  </si>
  <si>
    <t>84754.85</t>
  </si>
  <si>
    <t>83981.31</t>
  </si>
  <si>
    <t>83607.0</t>
  </si>
  <si>
    <t>83760.0</t>
  </si>
  <si>
    <t>84566.03</t>
  </si>
  <si>
    <t>84869.31</t>
  </si>
  <si>
    <t>84656.85</t>
  </si>
  <si>
    <t>85128.76</t>
  </si>
  <si>
    <t>84376.66</t>
  </si>
  <si>
    <t>85423.6</t>
  </si>
  <si>
    <t>84101.16</t>
  </si>
  <si>
    <t>84341.99</t>
  </si>
  <si>
    <t>84859.73</t>
  </si>
  <si>
    <t>84988.04</t>
  </si>
  <si>
    <t>84923.07</t>
  </si>
  <si>
    <t>84861.82</t>
  </si>
  <si>
    <t>84706.1</t>
  </si>
  <si>
    <t>84591.58</t>
  </si>
  <si>
    <t>84930.7</t>
  </si>
  <si>
    <t>84983.73</t>
  </si>
  <si>
    <t>85232.83</t>
  </si>
  <si>
    <t>85379.96</t>
  </si>
  <si>
    <t>85490.46</t>
  </si>
  <si>
    <t>85545.71</t>
  </si>
  <si>
    <t>85391.35</t>
  </si>
  <si>
    <t>85638.14</t>
  </si>
  <si>
    <t>85589.23</t>
  </si>
  <si>
    <t>85589.44</t>
  </si>
  <si>
    <t>85146.88</t>
  </si>
  <si>
    <t>84860.81</t>
  </si>
  <si>
    <t>83643.99</t>
  </si>
  <si>
    <t>83900.0</t>
  </si>
  <si>
    <t>83587.99</t>
  </si>
  <si>
    <t>83363.0</t>
  </si>
  <si>
    <t>83363.17</t>
  </si>
  <si>
    <t>83736.79</t>
  </si>
  <si>
    <t>83600.01</t>
  </si>
  <si>
    <t>83757.72</t>
  </si>
  <si>
    <t>83281.21</t>
  </si>
  <si>
    <t>84295.99</t>
  </si>
  <si>
    <t>84460.43</t>
  </si>
  <si>
    <t>84210.0</t>
  </si>
  <si>
    <t>83994.23</t>
  </si>
  <si>
    <t>84153.05</t>
  </si>
  <si>
    <t>84391.3</t>
  </si>
  <si>
    <t>84773.59</t>
  </si>
  <si>
    <t>84669.98</t>
  </si>
  <si>
    <t>84445.54</t>
  </si>
  <si>
    <t>84477.31</t>
  </si>
  <si>
    <t>84377.27</t>
  </si>
  <si>
    <t>84562.0</t>
  </si>
  <si>
    <t>84775.99</t>
  </si>
  <si>
    <t>84475.14</t>
  </si>
  <si>
    <t>84087.08</t>
  </si>
  <si>
    <t>84531.71</t>
  </si>
  <si>
    <t>84934.0</t>
  </si>
  <si>
    <t>85108.66</t>
  </si>
  <si>
    <t>84899.71</t>
  </si>
  <si>
    <t>84849.06</t>
  </si>
  <si>
    <t>85140.0</t>
  </si>
  <si>
    <t>84720.21</t>
  </si>
  <si>
    <t>84947.91</t>
  </si>
  <si>
    <t>84817.09</t>
  </si>
  <si>
    <t>84925.58</t>
  </si>
  <si>
    <t>84888.0</t>
  </si>
  <si>
    <t>84828.0</t>
  </si>
  <si>
    <t>84663.71</t>
  </si>
  <si>
    <t>84734.97</t>
  </si>
  <si>
    <t>84654.68</t>
  </si>
  <si>
    <t>84647.32</t>
  </si>
  <si>
    <t>84521.25</t>
  </si>
  <si>
    <t>84669.11</t>
  </si>
  <si>
    <t>84570.61</t>
  </si>
  <si>
    <t>84583.13</t>
  </si>
  <si>
    <t>84374.59</t>
  </si>
  <si>
    <t>84571.92</t>
  </si>
  <si>
    <t>84616.96</t>
  </si>
  <si>
    <t>84562.83</t>
  </si>
  <si>
    <t>84520.12</t>
  </si>
  <si>
    <t>84621.58</t>
  </si>
  <si>
    <t>84521.48</t>
  </si>
  <si>
    <t>84474.69</t>
  </si>
  <si>
    <t>84436.67</t>
  </si>
  <si>
    <t>84544.06</t>
  </si>
  <si>
    <t>84785.8</t>
  </si>
  <si>
    <t>85021.9</t>
  </si>
  <si>
    <t>85079.99</t>
  </si>
  <si>
    <t>85217.39</t>
  </si>
  <si>
    <t>85328.12</t>
  </si>
  <si>
    <t>85217.4</t>
  </si>
  <si>
    <t>85295.43</t>
  </si>
  <si>
    <t>85415.09</t>
  </si>
  <si>
    <t>85191.19</t>
  </si>
  <si>
    <t>84845.93</t>
  </si>
  <si>
    <t>85239.92</t>
  </si>
  <si>
    <t>85144.64</t>
  </si>
  <si>
    <t>85195.85</t>
  </si>
  <si>
    <t>85339.53</t>
  </si>
  <si>
    <t>85259.86</t>
  </si>
  <si>
    <t>85167.99</t>
  </si>
  <si>
    <t>85320.15</t>
  </si>
  <si>
    <t>85226.44</t>
  </si>
  <si>
    <t>85168.81</t>
  </si>
  <si>
    <t>85185.13</t>
  </si>
  <si>
    <t>84955.42</t>
  </si>
  <si>
    <t>84647.3</t>
  </si>
  <si>
    <t>84184.03</t>
  </si>
  <si>
    <t>84365.56</t>
  </si>
  <si>
    <t>84626.16</t>
  </si>
  <si>
    <t>84344.66</t>
  </si>
  <si>
    <t>84581.98</t>
  </si>
  <si>
    <t>84577.78</t>
  </si>
  <si>
    <t>84651.61</t>
  </si>
  <si>
    <t>84835.28</t>
  </si>
  <si>
    <t>87347.83</t>
  </si>
  <si>
    <t>86971.92</t>
  </si>
  <si>
    <t>88208.37</t>
  </si>
  <si>
    <t>87275.0</t>
  </si>
  <si>
    <t>87516.23</t>
  </si>
  <si>
    <t>88169.21</t>
  </si>
  <si>
    <t>88157.55</t>
  </si>
  <si>
    <t>88056.79</t>
  </si>
  <si>
    <t>88391.27</t>
  </si>
  <si>
    <t>88246.46</t>
  </si>
  <si>
    <t>88574.34</t>
  </si>
  <si>
    <t>88614.1</t>
  </si>
  <si>
    <t>88992.7</t>
  </si>
  <si>
    <t>93039.99</t>
  </si>
  <si>
    <t>92786.19</t>
  </si>
  <si>
    <t>93442.99</t>
  </si>
  <si>
    <t>92896.99</t>
  </si>
  <si>
    <t>92640.0</t>
  </si>
  <si>
    <t>92868.77</t>
  </si>
  <si>
    <t>93168.91</t>
  </si>
  <si>
    <t>93665.99</t>
  </si>
  <si>
    <t>93478.42</t>
  </si>
  <si>
    <t>93628.13</t>
  </si>
  <si>
    <t>94133.82</t>
  </si>
  <si>
    <t>94285.72</t>
  </si>
  <si>
    <t>93888.52</t>
  </si>
  <si>
    <t>93745.19</t>
  </si>
  <si>
    <t>93466.01</t>
  </si>
  <si>
    <t>93731.4</t>
  </si>
  <si>
    <t>93485.5</t>
  </si>
  <si>
    <t>93691.08</t>
  </si>
  <si>
    <t>93357.22</t>
  </si>
  <si>
    <t>93489.18</t>
  </si>
  <si>
    <t>92746.66</t>
  </si>
  <si>
    <t>92550.89</t>
  </si>
  <si>
    <t>92777.27</t>
  </si>
  <si>
    <t>92813.83</t>
  </si>
  <si>
    <t>93202.51</t>
  </si>
  <si>
    <t>93556.12</t>
  </si>
  <si>
    <t>93353.72</t>
  </si>
  <si>
    <t>93896.28</t>
  </si>
  <si>
    <t>92992.33</t>
  </si>
  <si>
    <t>93311.83</t>
  </si>
  <si>
    <t>93058.58</t>
  </si>
  <si>
    <t>93206.05</t>
  </si>
  <si>
    <t>93538.07</t>
  </si>
  <si>
    <t>93772.26</t>
  </si>
  <si>
    <t>93680.01</t>
  </si>
  <si>
    <t>93816.42</t>
  </si>
  <si>
    <t>93634.02</t>
  </si>
  <si>
    <t>94635.67</t>
  </si>
  <si>
    <t>94417.29</t>
  </si>
  <si>
    <t>94400.01</t>
  </si>
  <si>
    <t>95223.81</t>
  </si>
  <si>
    <t>94527.79</t>
  </si>
  <si>
    <t>95291.0</t>
  </si>
  <si>
    <t>94608.69</t>
  </si>
  <si>
    <t>94850.0</t>
  </si>
  <si>
    <t>94638.68</t>
  </si>
  <si>
    <t>95013.14</t>
  </si>
  <si>
    <t>94739.99</t>
  </si>
  <si>
    <t>94626.47</t>
  </si>
  <si>
    <t>94570.31</t>
  </si>
  <si>
    <t>94277.65</t>
  </si>
  <si>
    <t>94149.2</t>
  </si>
  <si>
    <t>94373.24</t>
  </si>
  <si>
    <t>94316.79</t>
  </si>
  <si>
    <t>94154.71</t>
  </si>
  <si>
    <t>94307.5</t>
  </si>
  <si>
    <t>94087.0</t>
  </si>
  <si>
    <t>94355.38</t>
  </si>
  <si>
    <t>94628.0</t>
  </si>
  <si>
    <t>94117.6</t>
  </si>
  <si>
    <t>94345.86</t>
  </si>
  <si>
    <t>94156.21</t>
  </si>
  <si>
    <t>94014.17</t>
  </si>
  <si>
    <t>93923.88</t>
  </si>
  <si>
    <t>94015.91</t>
  </si>
  <si>
    <t>94065.98</t>
  </si>
  <si>
    <t>94202.51</t>
  </si>
  <si>
    <t>94159.87</t>
  </si>
  <si>
    <t>94053.6</t>
  </si>
  <si>
    <t>93920.01</t>
  </si>
  <si>
    <t>93734.86</t>
  </si>
  <si>
    <t>94060.09</t>
  </si>
  <si>
    <t>93985.9</t>
  </si>
  <si>
    <t>93901.08</t>
  </si>
  <si>
    <t>93881.82</t>
  </si>
  <si>
    <t>94043.78</t>
  </si>
  <si>
    <t>94287.29</t>
  </si>
  <si>
    <t>94433.5</t>
  </si>
  <si>
    <t>94260.86</t>
  </si>
  <si>
    <t>94328.29</t>
  </si>
  <si>
    <t>93939.57</t>
  </si>
  <si>
    <t>93749.3</t>
  </si>
  <si>
    <t>93419.9</t>
  </si>
  <si>
    <t>92949.99</t>
  </si>
  <si>
    <t>93621.64</t>
  </si>
  <si>
    <t>93849.93</t>
  </si>
  <si>
    <t>94036.48</t>
  </si>
  <si>
    <t>94224.28</t>
  </si>
  <si>
    <t>94583.99</t>
  </si>
  <si>
    <t>94692.49</t>
  </si>
  <si>
    <t>94706.39</t>
  </si>
  <si>
    <t>93965.7</t>
  </si>
  <si>
    <t>94417.73</t>
  </si>
  <si>
    <t>93833.51</t>
  </si>
  <si>
    <t>93734.04</t>
  </si>
  <si>
    <t>94100.39</t>
  </si>
  <si>
    <t>94175.89</t>
  </si>
  <si>
    <t>94787.2</t>
  </si>
  <si>
    <t>94809.52</t>
  </si>
  <si>
    <t>95011.18</t>
  </si>
  <si>
    <t>95065.27</t>
  </si>
  <si>
    <t>94615.68</t>
  </si>
  <si>
    <t>94353.32</t>
  </si>
  <si>
    <t>94276.49</t>
  </si>
  <si>
    <t>94780.0</t>
  </si>
  <si>
    <t>95030.0</t>
  </si>
  <si>
    <t>94989.28</t>
  </si>
  <si>
    <t>95129.74</t>
  </si>
  <si>
    <t>94813.14</t>
  </si>
  <si>
    <t>94800.01</t>
  </si>
  <si>
    <t>95040.8</t>
  </si>
  <si>
    <t>94954.74</t>
  </si>
  <si>
    <t>95231.37</t>
  </si>
  <si>
    <t>95391.29</t>
  </si>
  <si>
    <t>95300.79</t>
  </si>
  <si>
    <t>94839.32</t>
  </si>
  <si>
    <t>94735.66</t>
  </si>
  <si>
    <t>94163.67</t>
  </si>
  <si>
    <t>94546.79</t>
  </si>
  <si>
    <t>94527.73</t>
  </si>
  <si>
    <t>95032.84</t>
  </si>
  <si>
    <t>95054.75</t>
  </si>
  <si>
    <t>94751.99</t>
  </si>
  <si>
    <t>94620.99</t>
  </si>
  <si>
    <t>94718.18</t>
  </si>
  <si>
    <t>94946.52</t>
  </si>
  <si>
    <t>95176.66</t>
  </si>
  <si>
    <t>94555.88</t>
  </si>
  <si>
    <t>93032.58</t>
  </si>
  <si>
    <t>94004.63</t>
  </si>
  <si>
    <t>94078.24</t>
  </si>
  <si>
    <t>94555.99</t>
  </si>
  <si>
    <t>94419.0</t>
  </si>
  <si>
    <t>MarketRegime,UNKNOWN</t>
  </si>
  <si>
    <t>Diff alloc</t>
  </si>
  <si>
    <t>Money invest</t>
  </si>
  <si>
    <t>USDT after invest</t>
  </si>
  <si>
    <t>BTC after invest</t>
  </si>
  <si>
    <t>0.35275668539213045</t>
  </si>
  <si>
    <t>647.2433146078695</t>
  </si>
  <si>
    <t>0.004099745661626754</t>
  </si>
  <si>
    <t>6.970449714974514</t>
  </si>
  <si>
    <t>1000.959735890721</t>
  </si>
  <si>
    <t>6.533804270703936</t>
  </si>
  <si>
    <t>1000.7743043944456</t>
  </si>
  <si>
    <t>0.295452393447837</t>
  </si>
  <si>
    <t>5.494519757503591</t>
  </si>
  <si>
    <t>5.542527633168426</t>
  </si>
  <si>
    <t>5.048485105864531</t>
  </si>
  <si>
    <t>4.939929641029739</t>
  </si>
  <si>
    <t>0.2185243244369195</t>
  </si>
  <si>
    <t>3.6931035128593415</t>
  </si>
  <si>
    <t>4.609903189697784</t>
  </si>
  <si>
    <t>19.86911629766519</t>
  </si>
  <si>
    <t>0.9856905123022064</t>
  </si>
  <si>
    <t>18.98257829873451</t>
  </si>
  <si>
    <t>0.7115864132467453</t>
  </si>
  <si>
    <t>13.53887007116894</t>
  </si>
  <si>
    <t>14.010168998730421</t>
  </si>
  <si>
    <t>0.8664567010621127</t>
  </si>
  <si>
    <t>17.925678888056183</t>
  </si>
  <si>
    <t>19.895956857258756</t>
  </si>
  <si>
    <t>19.572325684823255</t>
  </si>
  <si>
    <t>0.8824060327688787</t>
  </si>
  <si>
    <t>17.382090825915686</t>
  </si>
  <si>
    <t>-0.5349152139100533</t>
  </si>
  <si>
    <t>-10.970102413965567</t>
  </si>
  <si>
    <t>-10.657901728064578</t>
  </si>
  <si>
    <t>-0.8638478271111971</t>
  </si>
  <si>
    <t>-17.862879793278275</t>
  </si>
  <si>
    <t>-17.719516354911203</t>
  </si>
  <si>
    <t>-17.189912078380388</t>
  </si>
  <si>
    <t>-17.45166554915878</t>
  </si>
  <si>
    <t>-18.22324885296012</t>
  </si>
  <si>
    <t>-0.9569308926468235</t>
  </si>
  <si>
    <t>-19.278053088849667</t>
  </si>
  <si>
    <t>-0.04801411735795291</t>
  </si>
  <si>
    <t>-0.533799118183298</t>
  </si>
  <si>
    <t>0.003817776141878948</t>
  </si>
  <si>
    <t>0.89692546788811</t>
  </si>
  <si>
    <t>0.2989148296592692</t>
  </si>
  <si>
    <t>-0.572508526569987</t>
  </si>
  <si>
    <t>-11.578594915949036</t>
  </si>
  <si>
    <t>-12.08203203236835</t>
  </si>
  <si>
    <t>-0.6537114934346</t>
  </si>
  <si>
    <t>-13.461435801025324</t>
  </si>
  <si>
    <t>-0.7204386153437048</t>
  </si>
  <si>
    <t>-13.767749921493655</t>
  </si>
  <si>
    <t>-14.100242371014593</t>
  </si>
  <si>
    <t>-14.687627826229232</t>
  </si>
  <si>
    <t>-14.809514155774472</t>
  </si>
  <si>
    <t>-14.130033205571157</t>
  </si>
  <si>
    <t>-0.6053877142705388</t>
  </si>
  <si>
    <t>-11.445875465018851</t>
  </si>
  <si>
    <t>-0.5174313584098533</t>
  </si>
  <si>
    <t>-9.531667806415012</t>
  </si>
  <si>
    <t>-0.158753671826245</t>
  </si>
  <si>
    <t>-2.671815588553894</t>
  </si>
  <si>
    <t>-2.230876450730057</t>
  </si>
  <si>
    <t>-0.06653553736275519</t>
  </si>
  <si>
    <t>-0.9387181958894208</t>
  </si>
  <si>
    <t>-0.7264840103842207</t>
  </si>
  <si>
    <t>-0.4495056689844956</t>
  </si>
  <si>
    <t>-0.008553200752120516</t>
  </si>
  <si>
    <t>-0.10568127474974709</t>
  </si>
  <si>
    <t>-0.22074401176164216</t>
  </si>
  <si>
    <t>-0.4409676335372925</t>
  </si>
  <si>
    <t>-0.9385080491417508</t>
  </si>
  <si>
    <t>-0.13864446162245014</t>
  </si>
  <si>
    <t>-3.652819527953821</t>
  </si>
  <si>
    <t>-0.2271375935400055</t>
  </si>
  <si>
    <t>-5.5287632008877985</t>
  </si>
  <si>
    <t>-0.9706146275984373</t>
  </si>
  <si>
    <t>0.33902578329457755</t>
  </si>
  <si>
    <t>7.456263384351125</t>
  </si>
  <si>
    <t>0.8647708439207924</t>
  </si>
  <si>
    <t>17.283207698805647</t>
  </si>
  <si>
    <t>17.719124220436868</t>
  </si>
  <si>
    <t>0.9175691637920202</t>
  </si>
  <si>
    <t>18.991133174873774</t>
  </si>
  <si>
    <t>0.1887844015512341</t>
  </si>
  <si>
    <t>4.153115574919042</t>
  </si>
  <si>
    <t>3.911832251907388</t>
  </si>
  <si>
    <t>3.4123136817316713</t>
  </si>
  <si>
    <t>2.9968518419989376</t>
  </si>
  <si>
    <t>3.593246067594702</t>
  </si>
  <si>
    <t>2.809097379864456</t>
  </si>
  <si>
    <t>0.1082486348078171</t>
  </si>
  <si>
    <t>1.6330436488491973</t>
  </si>
  <si>
    <t>0.0521340560910577</t>
  </si>
  <si>
    <t>0.3981841632449967</t>
  </si>
  <si>
    <t>-0.051088662090487125</t>
  </si>
  <si>
    <t>-0.7760842244048938</t>
  </si>
  <si>
    <t>0.37365971840469525</t>
  </si>
  <si>
    <t>8.205980960742876</t>
  </si>
  <si>
    <t>8.406392904695803</t>
  </si>
  <si>
    <t>8.394894122791152</t>
  </si>
  <si>
    <t>0.37460638967106163</t>
  </si>
  <si>
    <t>6.6598454087183345</t>
  </si>
  <si>
    <t>-18.646650326694992</t>
  </si>
  <si>
    <t>-18.814255962614435</t>
  </si>
  <si>
    <t>-17.614505280850068</t>
  </si>
  <si>
    <t>0.9629595350751696</t>
  </si>
  <si>
    <t>19.180354075434725</t>
  </si>
  <si>
    <t>18.68682818870049</t>
  </si>
  <si>
    <t>0.32750934023602074</t>
  </si>
  <si>
    <t>5.698250213075573</t>
  </si>
  <si>
    <t>0.10171405648351506</t>
  </si>
  <si>
    <t>1.0862858692932686</t>
  </si>
  <si>
    <t>0.0044723057964213275</t>
  </si>
  <si>
    <t>-0.43764971209137027</t>
  </si>
  <si>
    <t>-0.7470074775588476</t>
  </si>
  <si>
    <t>-0.502954357139429</t>
  </si>
  <si>
    <t>-0.4262814028941353</t>
  </si>
  <si>
    <t>-0.30698915483251543</t>
  </si>
  <si>
    <t>-0.08272974384215814</t>
  </si>
  <si>
    <t>0.38821820377576977</t>
  </si>
  <si>
    <t>0.840430908007006</t>
  </si>
  <si>
    <t>0.7067646612402001</t>
  </si>
  <si>
    <t>0.9767887771847672</t>
  </si>
  <si>
    <t>0.6820712068587031</t>
  </si>
  <si>
    <t>0.27472723385990605</t>
  </si>
  <si>
    <t>0.11789715775489817</t>
  </si>
  <si>
    <t>0.3498451351779952</t>
  </si>
  <si>
    <t>0.29988732167351984</t>
  </si>
  <si>
    <t>0.1357747969699119</t>
  </si>
  <si>
    <t>0.031152229856390434</t>
  </si>
  <si>
    <t>0.010071321059124116</t>
  </si>
  <si>
    <t>-0.2785959920968972</t>
  </si>
  <si>
    <t>-0.6627632213246359</t>
  </si>
  <si>
    <t>-0.0831208002524676</t>
  </si>
  <si>
    <t>-2.536798482996483</t>
  </si>
  <si>
    <t>-0.3083964850683907</t>
  </si>
  <si>
    <t>-6.765024923541141</t>
  </si>
  <si>
    <t>-7.119463587667574</t>
  </si>
  <si>
    <t>-0.3811446767801596</t>
  </si>
  <si>
    <t>-8.037764213942754</t>
  </si>
  <si>
    <t>-8.213620162175639</t>
  </si>
  <si>
    <t>-7.165562788311153</t>
  </si>
  <si>
    <t>-7.059549247694696</t>
  </si>
  <si>
    <t>-0.3177337508398326</t>
  </si>
  <si>
    <t>-6.272517231024843</t>
  </si>
  <si>
    <t>-5.954276918880175</t>
  </si>
  <si>
    <t>-5.992666603464425</t>
  </si>
  <si>
    <t>-5.994223598038584</t>
  </si>
  <si>
    <t>-5.793173205601132</t>
  </si>
  <si>
    <t>-0.264189437178719</t>
  </si>
  <si>
    <t>-4.8688576964950325</t>
  </si>
  <si>
    <t>-0.015364392771310853</t>
  </si>
  <si>
    <t>0.46530354963136844</t>
  </si>
  <si>
    <t>0.0577330271578691</t>
  </si>
  <si>
    <t>1.4330600971337315</t>
  </si>
  <si>
    <t>1.1510746187883836</t>
  </si>
  <si>
    <t>0.8504434221545676</t>
  </si>
  <si>
    <t>1.491142961073777</t>
  </si>
  <si>
    <t>1.8526111034953274</t>
  </si>
  <si>
    <t>1.8918501858145031</t>
  </si>
  <si>
    <t>0.11667988612661384</t>
  </si>
  <si>
    <t>2.558999645968285</t>
  </si>
  <si>
    <t>3.057511724072537</t>
  </si>
  <si>
    <t>0.33132632769471426</t>
  </si>
  <si>
    <t>6.158728356643772</t>
  </si>
  <si>
    <t>6.0008675541178835</t>
  </si>
  <si>
    <t>-0.1068974194743666</t>
  </si>
  <si>
    <t>-3.0994042891491214</t>
  </si>
  <si>
    <t>-0.20840390161967481</t>
  </si>
  <si>
    <t>-5.014660279700989</t>
  </si>
  <si>
    <t>-0.2748351215225764</t>
  </si>
  <si>
    <t>-6.326943721119305</t>
  </si>
  <si>
    <t>-0.3794664542833337</t>
  </si>
  <si>
    <t>-8.279314517142812</t>
  </si>
  <si>
    <t>-0.45733375814465127</t>
  </si>
  <si>
    <t>-9.273486224579797</t>
  </si>
  <si>
    <t>-0.5858258174327058</t>
  </si>
  <si>
    <t>-12.066643085681505</t>
  </si>
  <si>
    <t>-12.651592544794642</t>
  </si>
  <si>
    <t>-12.69373275482344</t>
  </si>
  <si>
    <t>-12.286443067199503</t>
  </si>
  <si>
    <t>0.2646944241905369</t>
  </si>
  <si>
    <t>6.1231928990568285</t>
  </si>
  <si>
    <t>0.3775263009567542</t>
  </si>
  <si>
    <t>8.087010708231368</t>
  </si>
  <si>
    <t>0.5622304056596805</t>
  </si>
  <si>
    <t>12.188873257015453</t>
  </si>
  <si>
    <t>0.7058550910153394</t>
  </si>
  <si>
    <t>14.755815161545893</t>
  </si>
  <si>
    <t>0.7799849388108071</t>
  </si>
  <si>
    <t>16.069215008684743</t>
  </si>
  <si>
    <t>0.9158663055557459</t>
  </si>
  <si>
    <t>18.672282024362108</t>
  </si>
  <si>
    <t>18.58803930965225</t>
  </si>
  <si>
    <t>18.74029558224599</t>
  </si>
  <si>
    <t>19.167626013415262</t>
  </si>
  <si>
    <t>17.92941850878238</t>
  </si>
  <si>
    <t>0.8572860497213841</t>
  </si>
  <si>
    <t>16.5660744173628</t>
  </si>
  <si>
    <t>0.28632611915029305</t>
  </si>
  <si>
    <t>5.213147211886149</t>
  </si>
  <si>
    <t>-0.2902672588455779</t>
  </si>
  <si>
    <t>-6.6415715685868015</t>
  </si>
  <si>
    <t>-0.6066387891113967</t>
  </si>
  <si>
    <t>-11.780854662447382</t>
  </si>
  <si>
    <t>-0.524312341675981</t>
  </si>
  <si>
    <t>-9.607147512386337</t>
  </si>
  <si>
    <t>-0.35251419775935156</t>
  </si>
  <si>
    <t>-6.730917832692862</t>
  </si>
  <si>
    <t>-6.463743913865727</t>
  </si>
  <si>
    <t>-0.290339141536361</t>
  </si>
  <si>
    <t>-5.22260079986292</t>
  </si>
  <si>
    <t>-5.032310809885421</t>
  </si>
  <si>
    <t>-5.195145687837299</t>
  </si>
  <si>
    <t>-5.735803125916039</t>
  </si>
  <si>
    <t>-5.609245706939214</t>
  </si>
  <si>
    <t>-5.3243688356025</t>
  </si>
  <si>
    <t>-5.4874323355698085</t>
  </si>
  <si>
    <t>-5.187348480342413</t>
  </si>
  <si>
    <t>-0.22520850043555862</t>
  </si>
  <si>
    <t>-3.91633456164453</t>
  </si>
  <si>
    <t>-3.518160165081885</t>
  </si>
  <si>
    <t>-0.1342395002092156</t>
  </si>
  <si>
    <t>-2.1544255381379385</t>
  </si>
  <si>
    <t>-0.07268953200464945</t>
  </si>
  <si>
    <t>-1.2701257132272659</t>
  </si>
  <si>
    <t>-1.3682250732621748</t>
  </si>
  <si>
    <t>-0.7232271209146601</t>
  </si>
  <si>
    <t>-0.47778708768242417</t>
  </si>
  <si>
    <t>-0.00822653622531977</t>
  </si>
  <si>
    <t>0.06161579580954424</t>
  </si>
  <si>
    <t>0.45789549870001167</t>
  </si>
  <si>
    <t>0.6678308271028666</t>
  </si>
  <si>
    <t>0.7244009889304515</t>
  </si>
  <si>
    <t>0.047579909370687457</t>
  </si>
  <si>
    <t>1.3103578922546433</t>
  </si>
  <si>
    <t>1.6556397906135611</t>
  </si>
  <si>
    <t>1.9417288326661897</t>
  </si>
  <si>
    <t>0.09902451862698891</t>
  </si>
  <si>
    <t>1.7839706460771598</t>
  </si>
  <si>
    <t>1.3619144731795707</t>
  </si>
  <si>
    <t>1.1187977367999036</t>
  </si>
  <si>
    <t>0.044821806509076634</t>
  </si>
  <si>
    <t>0.7775371665925679</t>
  </si>
  <si>
    <t>0.4922652690404483</t>
  </si>
  <si>
    <t>0.17498736843601925</t>
  </si>
  <si>
    <t>-0.013251324590901725</t>
  </si>
  <si>
    <t>-0.7126099582039913</t>
  </si>
  <si>
    <t>-0.9812807563438497</t>
  </si>
  <si>
    <t>-0.06490035913293002</t>
  </si>
  <si>
    <t>-1.260842598870715</t>
  </si>
  <si>
    <t>-1.3541586205536582</t>
  </si>
  <si>
    <t>-1.250890387427206</t>
  </si>
  <si>
    <t>-1.2009612521439728</t>
  </si>
  <si>
    <t>-1.3324962806678942</t>
  </si>
  <si>
    <t>-1.3188702665963836</t>
  </si>
  <si>
    <t>-0.9796147041026826</t>
  </si>
  <si>
    <t>-0.7409584226160115</t>
  </si>
  <si>
    <t>-0.34534900619132003</t>
  </si>
  <si>
    <t>0.010177146127954284</t>
  </si>
  <si>
    <t>0.7064980778745955</t>
  </si>
  <si>
    <t>0.06462584253053016</t>
  </si>
  <si>
    <t>1.7217536795897104</t>
  </si>
  <si>
    <t>0.12144769344619721</t>
  </si>
  <si>
    <t>3.109288655861686</t>
  </si>
  <si>
    <t>0.19591702730408223</t>
  </si>
  <si>
    <t>4.781547871685721</t>
  </si>
  <si>
    <t>0.2673607703436831</t>
  </si>
  <si>
    <t>5.794686788890502</t>
  </si>
  <si>
    <t>6.272101664262175</t>
  </si>
  <si>
    <t>0.32978394367467745</t>
  </si>
  <si>
    <t>6.762215988242337</t>
  </si>
  <si>
    <t>7.0301997169144315</t>
  </si>
  <si>
    <t>7.467719450035659</t>
  </si>
  <si>
    <t>0.40430376490142583</t>
  </si>
  <si>
    <t>7.9751446282918526</t>
  </si>
  <si>
    <t>7.953727739272276</t>
  </si>
  <si>
    <t>8.740393946989222</t>
  </si>
  <si>
    <t>0.5971649152513359</t>
  </si>
  <si>
    <t>12.820628502660414</t>
  </si>
  <si>
    <t>0.6984950164869332</t>
  </si>
  <si>
    <t>14.07263222559263</t>
  </si>
  <si>
    <t>14.690280409057621</t>
  </si>
  <si>
    <t>0.7903345335313674</t>
  </si>
  <si>
    <t>16.273123607921658</t>
  </si>
  <si>
    <t>16.287406522808023</t>
  </si>
  <si>
    <t>16.165923047285922</t>
  </si>
  <si>
    <t>16.267089918045485</t>
  </si>
  <si>
    <t>15.949619724066055</t>
  </si>
  <si>
    <t>16.304569554214112</t>
  </si>
  <si>
    <t>16.051798094140366</t>
  </si>
  <si>
    <t>16.050329275002273</t>
  </si>
  <si>
    <t>14.940477289722365</t>
  </si>
  <si>
    <t>0.7139508344741194</t>
  </si>
  <si>
    <t>13.56904329940023</t>
  </si>
  <si>
    <t>-0.2932216496895734</t>
  </si>
  <si>
    <t>-6.4423829900565055</t>
  </si>
  <si>
    <t>-0.3544646009232544</t>
  </si>
  <si>
    <t>-6.944756553110776</t>
  </si>
  <si>
    <t>-6.6715502036657215</t>
  </si>
  <si>
    <t>0.04637893094499024</t>
  </si>
  <si>
    <t>1.7928601240444486</t>
  </si>
  <si>
    <t>0.13291049937518284</t>
  </si>
  <si>
    <t>3.318267159359234</t>
  </si>
  <si>
    <t>0.1990109758028047</t>
  </si>
  <si>
    <t>4.158908921614746</t>
  </si>
  <si>
    <t>4.046232516899284</t>
  </si>
  <si>
    <t>4.264618674642007</t>
  </si>
  <si>
    <t>3.923608332025319</t>
  </si>
  <si>
    <t>3.388889861462907</t>
  </si>
  <si>
    <t>0.1435988119158016</t>
  </si>
  <si>
    <t>2.1811996871172745</t>
  </si>
  <si>
    <t>2.130640829063335</t>
  </si>
  <si>
    <t>2.1798381898925356</t>
  </si>
  <si>
    <t>2.3238970247778656</t>
  </si>
  <si>
    <t>2.4073400787159027</t>
  </si>
  <si>
    <t>2.4089056773288764</t>
  </si>
  <si>
    <t>2.0490717426389082</t>
  </si>
  <si>
    <t>2.1192411504860065</t>
  </si>
  <si>
    <t>0.08043630230517573</t>
  </si>
  <si>
    <t>0.954645368960616</t>
  </si>
  <si>
    <t>-0.272284113107385</t>
  </si>
  <si>
    <t>-6.2257699846186565</t>
  </si>
  <si>
    <t>-0.3470302953162474</t>
  </si>
  <si>
    <t>-7.70126566060525</t>
  </si>
  <si>
    <t>-7.234443772685228</t>
  </si>
  <si>
    <t>-6.44492633192284</t>
  </si>
  <si>
    <t>-0.06732697476473637</t>
  </si>
  <si>
    <t>-0.46074360965742134</t>
  </si>
  <si>
    <t>-0.013164762027267907</t>
  </si>
  <si>
    <t>0.23571502822772317</t>
  </si>
  <si>
    <t>0.044348571417651694</t>
  </si>
  <si>
    <t>1.366797112412499</t>
  </si>
  <si>
    <t>1.3142148177971436</t>
  </si>
  <si>
    <t>1.036044160198868</t>
  </si>
  <si>
    <t>0.5417726295398051</t>
  </si>
  <si>
    <t>-0.013079474198096741</t>
  </si>
  <si>
    <t>-0.2656478004890994</t>
  </si>
  <si>
    <t>-0.2871786830584977</t>
  </si>
  <si>
    <t>-0.35587155379157576</t>
  </si>
  <si>
    <t>-0.5164041487487614</t>
  </si>
  <si>
    <t>-0.5464911385638649</t>
  </si>
  <si>
    <t>-1.038341779722951</t>
  </si>
  <si>
    <t>-1.1141221304795668</t>
  </si>
  <si>
    <t>-0.708335287036066</t>
  </si>
  <si>
    <t>-0.35141423453544096</t>
  </si>
  <si>
    <t>0.3687679545874012</t>
  </si>
  <si>
    <t>-0.008174569686603128</t>
  </si>
  <si>
    <t>0.03217777618158557</t>
  </si>
  <si>
    <t>0.31883182953706957</t>
  </si>
  <si>
    <t>0.297773648188393</t>
  </si>
  <si>
    <t>-0.535573788077115</t>
  </si>
  <si>
    <t>-0.7777704743220037</t>
  </si>
  <si>
    <t>-16.493374915872437</t>
  </si>
  <si>
    <t>-17.227807969355858</t>
  </si>
  <si>
    <t>-0.8909399110894167</t>
  </si>
  <si>
    <t>-17.819084847300548</t>
  </si>
  <si>
    <t>-18.10656839817215</t>
  </si>
  <si>
    <t>-17.846343765225757</t>
  </si>
  <si>
    <t>-17.55979718900791</t>
  </si>
  <si>
    <t>-0.3797608998606039</t>
  </si>
  <si>
    <t>-6.606993228134961</t>
  </si>
  <si>
    <t>-0.3028317708681616</t>
  </si>
  <si>
    <t>-5.826186502779773</t>
  </si>
  <si>
    <t>-6.2408291509847835</t>
  </si>
  <si>
    <t>-0.3560282262354497</t>
  </si>
  <si>
    <t>-7.490147233391808</t>
  </si>
  <si>
    <t>-8.926234492353302</t>
  </si>
  <si>
    <t>-10.571111066731476</t>
  </si>
  <si>
    <t>-11.936392587702628</t>
  </si>
  <si>
    <t>-11.996379012840341</t>
  </si>
  <si>
    <t>-11.840209020411162</t>
  </si>
  <si>
    <t>-10.965026087540908</t>
  </si>
  <si>
    <t>-10.496870905389532</t>
  </si>
  <si>
    <t>-10.20263334274718</t>
  </si>
  <si>
    <t>-0.4709765351650852</t>
  </si>
  <si>
    <t>-8.449614293106755</t>
  </si>
  <si>
    <t>-0.2072876239668564</t>
  </si>
  <si>
    <t>-3.3196127773817974</t>
  </si>
  <si>
    <t>0.09009127411333528</t>
  </si>
  <si>
    <t>2.572212982677957</t>
  </si>
  <si>
    <t>0.15705175611782085</t>
  </si>
  <si>
    <t>3.1189382649088326</t>
  </si>
  <si>
    <t>3.048750907307607</t>
  </si>
  <si>
    <t>3.135488596844871</t>
  </si>
  <si>
    <t>3.1884653612432867</t>
  </si>
  <si>
    <t>2.3684023960559575</t>
  </si>
  <si>
    <t>0.07603180512048002</t>
  </si>
  <si>
    <t>0.6297859859798471</t>
  </si>
  <si>
    <t>-0.019994949661544803</t>
  </si>
  <si>
    <t>-1.1041873402151126</t>
  </si>
  <si>
    <t>-0.10445501651118472</t>
  </si>
  <si>
    <t>-2.9521045990644756</t>
  </si>
  <si>
    <t>-0.22205206451338388</t>
  </si>
  <si>
    <t>-5.0565677822109745</t>
  </si>
  <si>
    <t>-5.257746967213595</t>
  </si>
  <si>
    <t>-0.29661043545706756</t>
  </si>
  <si>
    <t>-6.78317020828112</t>
  </si>
  <si>
    <t>-0.3526121262981019</t>
  </si>
  <si>
    <t>-7.360483796106765</t>
  </si>
  <si>
    <t>-7.3250919848419915</t>
  </si>
  <si>
    <t>-7.404313616501734</t>
  </si>
  <si>
    <t>-7.881980079723072</t>
  </si>
  <si>
    <t>-6.867307738600559</t>
  </si>
  <si>
    <t>-6.25871964605651</t>
  </si>
  <si>
    <t>0.2641159493011802</t>
  </si>
  <si>
    <t>5.745771150289514</t>
  </si>
  <si>
    <t>6.248329622245974</t>
  </si>
  <si>
    <t>5.761558625129837</t>
  </si>
  <si>
    <t>5.757838374433222</t>
  </si>
  <si>
    <t>4.760363772271958</t>
  </si>
  <si>
    <t>0.19149291073600194</t>
  </si>
  <si>
    <t>3.3792322997856505</t>
  </si>
  <si>
    <t>3.427713545697486</t>
  </si>
  <si>
    <t>2.894712679931688</t>
  </si>
  <si>
    <t>3.3048484746656115</t>
  </si>
  <si>
    <t>3.81232014086752</t>
  </si>
  <si>
    <t>4.275043097542897</t>
  </si>
  <si>
    <t>0.32490469483634765</t>
  </si>
  <si>
    <t>7.395367118551155</t>
  </si>
  <si>
    <t>0.4080128145732109</t>
  </si>
  <si>
    <t>8.148440263840095</t>
  </si>
  <si>
    <t>8.255967144497278</t>
  </si>
  <si>
    <t>8.694160755671643</t>
  </si>
  <si>
    <t>0.4940855566145763</t>
  </si>
  <si>
    <t>10.690372182142083</t>
  </si>
  <si>
    <t>0.5759603517526801</t>
  </si>
  <si>
    <t>11.770436923718375</t>
  </si>
  <si>
    <t>11.505940094668654</t>
  </si>
  <si>
    <t>12.069593626153896</t>
  </si>
  <si>
    <t>0.6965343519541143</t>
  </si>
  <si>
    <t>14.768967505093933</t>
  </si>
  <si>
    <t>0.15444387605829668</t>
  </si>
  <si>
    <t>2.1103313202883722</t>
  </si>
  <si>
    <t>-0.0010287669611919181</t>
  </si>
  <si>
    <t>-0.25231889033094923</t>
  </si>
  <si>
    <t>-0.16273135101663172</t>
  </si>
  <si>
    <t>0.6463218395049708</t>
  </si>
  <si>
    <t>0.3339216140787804</t>
  </si>
  <si>
    <t>7.516085250003357</t>
  </si>
  <si>
    <t>0.42147499024779433</t>
  </si>
  <si>
    <t>8.781323704296629</t>
  </si>
  <si>
    <t>9.288089436602753</t>
  </si>
  <si>
    <t>7.579365338758137</t>
  </si>
  <si>
    <t>-0.7367828484317884</t>
  </si>
  <si>
    <t>-15.732957197804765</t>
  </si>
  <si>
    <t>-14.317103885756023</t>
  </si>
  <si>
    <t>-0.637963746780984</t>
  </si>
  <si>
    <t>-12.228136759757646</t>
  </si>
  <si>
    <t>-12.624719632250759</t>
  </si>
  <si>
    <t>-0.696541171564119</t>
  </si>
  <si>
    <t>-14.44738706343296</t>
  </si>
  <si>
    <t>-0.7813467245841421</t>
  </si>
  <si>
    <t>-16.015028283991263</t>
  </si>
  <si>
    <t>-16.290926449324505</t>
  </si>
  <si>
    <t>-0.8579862262785287</t>
  </si>
  <si>
    <t>-17.88388682337294</t>
  </si>
  <si>
    <t>-0.9195367237299523</t>
  </si>
  <si>
    <t>-18.039518340700166</t>
  </si>
  <si>
    <t>-0.09608725287949549</t>
  </si>
  <si>
    <t>-1.143463342297757</t>
  </si>
  <si>
    <t>0.000989642516902034</t>
  </si>
  <si>
    <t>0.923198073762288</t>
  </si>
  <si>
    <t>0.2663006747115504</t>
  </si>
  <si>
    <t>5.1486964307607685</t>
  </si>
  <si>
    <t>5.398290150901541</t>
  </si>
  <si>
    <t>5.433303198948414</t>
  </si>
  <si>
    <t>6.106853358861741</t>
  </si>
  <si>
    <t>0.3189044887516479</t>
  </si>
  <si>
    <t>6.219845483949493</t>
  </si>
  <si>
    <t>6.558145404824911</t>
  </si>
  <si>
    <t>6.569620673732013</t>
  </si>
  <si>
    <t>0.19459045831302646</t>
  </si>
  <si>
    <t>4.75432894307426</t>
  </si>
  <si>
    <t>0.2850295207420639</t>
  </si>
  <si>
    <t>6.218059221724914</t>
  </si>
  <si>
    <t>6.053491848328596</t>
  </si>
  <si>
    <t>0.3417364363878628</t>
  </si>
  <si>
    <t>7.3844345663416355</t>
  </si>
  <si>
    <t>7.435256471588048</t>
  </si>
  <si>
    <t>6.068860333034776</t>
  </si>
  <si>
    <t>0.2659875143619539</t>
  </si>
  <si>
    <t>4.744121406838886</t>
  </si>
  <si>
    <t>0.13132143363061566</t>
  </si>
  <si>
    <t>1.7405207111842458</t>
  </si>
  <si>
    <t>0.06377551401824944</t>
  </si>
  <si>
    <t>0.7332136033433301</t>
  </si>
  <si>
    <t>0.00010799928076288268</t>
  </si>
  <si>
    <t>-0.9192538572564413</t>
  </si>
  <si>
    <t>-0.07326717578615138</t>
  </si>
  <si>
    <t>-1.7805387310964038</t>
  </si>
  <si>
    <t>-2.2842045873439076</t>
  </si>
  <si>
    <t>-0.16180644919914222</t>
  </si>
  <si>
    <t>-4.096707633330032</t>
  </si>
  <si>
    <t>-0.2369068274115982</t>
  </si>
  <si>
    <t>-5.726671797027683</t>
  </si>
  <si>
    <t>-7.270020909167729</t>
  </si>
  <si>
    <t>-7.300435675912875</t>
  </si>
  <si>
    <t>-5.997316036984945</t>
  </si>
  <si>
    <t>-0.14309130790198243</t>
  </si>
  <si>
    <t>-1.9571482211686586</t>
  </si>
  <si>
    <t>-0.05892779906576673</t>
  </si>
  <si>
    <t>-0.2949967585946789</t>
  </si>
  <si>
    <t>0.0008804498017545015</t>
  </si>
  <si>
    <t>0.5330897747926056</t>
  </si>
  <si>
    <t>0.7254075466416321</t>
  </si>
  <si>
    <t>0.38935498708414507</t>
  </si>
  <si>
    <t>-0.07651590952317822</t>
  </si>
  <si>
    <t>-0.431645949559023</t>
  </si>
  <si>
    <t>-0.8433049779562607</t>
  </si>
  <si>
    <t>-0.08018169572046596</t>
  </si>
  <si>
    <t>-2.264400092685026</t>
  </si>
  <si>
    <t>-0.14157402598447555</t>
  </si>
  <si>
    <t>-3.535888160389744</t>
  </si>
  <si>
    <t>0.5012570484856038</t>
  </si>
  <si>
    <t>10.046046287401023</t>
  </si>
  <si>
    <t>0.754481851439881</t>
  </si>
  <si>
    <t>15.738597684570976</t>
  </si>
  <si>
    <t>0.9346549124010561</t>
  </si>
  <si>
    <t>18.836091111328113</t>
  </si>
  <si>
    <t>19.010281770773794</t>
  </si>
  <si>
    <t>0.8839508188147049</t>
  </si>
  <si>
    <t>16.826799426320704</t>
  </si>
  <si>
    <t>-0.9938304258976572</t>
  </si>
  <si>
    <t>-0.9741991927347925</t>
  </si>
  <si>
    <t>-19.999199841640447</t>
  </si>
  <si>
    <t>-18.794712054783112</t>
  </si>
  <si>
    <t>19.62701151611479</t>
  </si>
  <si>
    <t>0.36343494629847983</t>
  </si>
  <si>
    <t>6.323505381486294</t>
  </si>
  <si>
    <t>0.2680385352835657</t>
  </si>
  <si>
    <t>4.640131812436277</t>
  </si>
  <si>
    <t>4.774324023613774</t>
  </si>
  <si>
    <t>5.274663837394167</t>
  </si>
  <si>
    <t>5.933564907655953</t>
  </si>
  <si>
    <t>0.3453504404464125</t>
  </si>
  <si>
    <t>7.430129726789136</t>
  </si>
  <si>
    <t>7.6124143334517225</t>
  </si>
  <si>
    <t>0.4131827492325657</t>
  </si>
  <si>
    <t>9.120240706428362</t>
  </si>
  <si>
    <t>0.5609809817159639</t>
  </si>
  <si>
    <t>11.992000496930277</t>
  </si>
  <si>
    <t>0.621273936223399</t>
  </si>
  <si>
    <t>12.462227519510538</t>
  </si>
  <si>
    <t>12.198879290247655</t>
  </si>
  <si>
    <t>12.37984626121813</t>
  </si>
  <si>
    <t>12.472706653864574</t>
  </si>
  <si>
    <t>0.5664239918942604</t>
  </si>
  <si>
    <t>10.384813180350339</t>
  </si>
  <si>
    <t>-0.09312218472129496</t>
  </si>
  <si>
    <t>-2.676463105325877</t>
  </si>
  <si>
    <t>-0.17902222575950655</t>
  </si>
  <si>
    <t>-4.348065978638016</t>
  </si>
  <si>
    <t>-4.425139674355982</t>
  </si>
  <si>
    <t>-0.23501674806354345</t>
  </si>
  <si>
    <t>-5.618969936203588</t>
  </si>
  <si>
    <t>-0.32501570866505514</t>
  </si>
  <si>
    <t>-7.04068249854406</t>
  </si>
  <si>
    <t>-0.3924915325035083</t>
  </si>
  <si>
    <t>-7.268472404110216</t>
  </si>
  <si>
    <t>-0.3330024711593105</t>
  </si>
  <si>
    <t>-5.932380205689314</t>
  </si>
  <si>
    <t>-0.23513389093033354</t>
  </si>
  <si>
    <t>-4.611297430402228</t>
  </si>
  <si>
    <t>-4.263145332293328</t>
  </si>
  <si>
    <t>0.14579702162413888</t>
  </si>
  <si>
    <t>3.293795390407306</t>
  </si>
  <si>
    <t>0.1979779160611983</t>
  </si>
  <si>
    <t>3.7391936704567197</t>
  </si>
  <si>
    <t>3.529258924349188</t>
  </si>
  <si>
    <t>3.8850870717954678</t>
  </si>
  <si>
    <t>3.647392287826845</t>
  </si>
  <si>
    <t>3.4496427376666805</t>
  </si>
  <si>
    <t>3.6489840542088814</t>
  </si>
  <si>
    <t>3.705594797801748</t>
  </si>
  <si>
    <t>3.749879774733955</t>
  </si>
  <si>
    <t>3.6881022024413124</t>
  </si>
  <si>
    <t>3.0870116532311087</t>
  </si>
  <si>
    <t>0.11173438241443012</t>
  </si>
  <si>
    <t>2.553528629751778</t>
  </si>
  <si>
    <t>1.891002702954836</t>
  </si>
  <si>
    <t>2.5388704629707437</t>
  </si>
  <si>
    <t>2.9073300679614</t>
  </si>
  <si>
    <t>2.82173408439923</t>
  </si>
  <si>
    <t>2.564764265600372</t>
  </si>
  <si>
    <t>2.5952784387908157</t>
  </si>
  <si>
    <t>2.7996743194136364</t>
  </si>
  <si>
    <t>0.28992101662398406</t>
  </si>
  <si>
    <t>6.327551754591543</t>
  </si>
  <si>
    <t>6.6396562099442225</t>
  </si>
  <si>
    <t>0.34290210504929197</t>
  </si>
  <si>
    <t>6.70637855980849</t>
  </si>
  <si>
    <t>6.151366946365755</t>
  </si>
  <si>
    <t>0.2613384090454085</t>
  </si>
  <si>
    <t>4.523250298057446</t>
  </si>
  <si>
    <t>-10.918465333544237</t>
  </si>
  <si>
    <t>-11.817120140308557</t>
  </si>
  <si>
    <t>-12.089568307107834</t>
  </si>
  <si>
    <t>-12.03324252550697</t>
  </si>
  <si>
    <t>-12.365451662056714</t>
  </si>
  <si>
    <t>-11.903356571741575</t>
  </si>
  <si>
    <t>-11.261758313675374</t>
  </si>
  <si>
    <t>-0.4323752076808851</t>
  </si>
  <si>
    <t>-8.176262231929577</t>
  </si>
  <si>
    <t>-0.07715237405430675</t>
  </si>
  <si>
    <t>-0.7273257504927244</t>
  </si>
  <si>
    <t>0.08512394696448267</t>
  </si>
  <si>
    <t>2.468135088725232</t>
  </si>
  <si>
    <t>0.16042906045760086</t>
  </si>
  <si>
    <t>4.204942957275026</t>
  </si>
  <si>
    <t>4.259258712935976</t>
  </si>
  <si>
    <t>0.12468417798833231</t>
  </si>
  <si>
    <t>3.416015352810664</t>
  </si>
  <si>
    <t>3.4372857814295443</t>
  </si>
  <si>
    <t>3.207916409696754</t>
  </si>
  <si>
    <t>3.128601816255294</t>
  </si>
  <si>
    <t>2.866354120809822</t>
  </si>
  <si>
    <t>2.6318207459543608</t>
  </si>
  <si>
    <t>2.852536964261354</t>
  </si>
  <si>
    <t>2.7377852109125023</t>
  </si>
  <si>
    <t>2.527864497183341</t>
  </si>
  <si>
    <t>2.6760694516607675</t>
  </si>
  <si>
    <t>2.8057201860827163</t>
  </si>
  <si>
    <t>2.5885282904161144</t>
  </si>
  <si>
    <t>2.38576752988795</t>
  </si>
  <si>
    <t>2.1810132091342194</t>
  </si>
  <si>
    <t>2.281021886997525</t>
  </si>
  <si>
    <t>2.367062800307629</t>
  </si>
  <si>
    <t>2.36703367133817</t>
  </si>
  <si>
    <t>3.0584306807106554</t>
  </si>
  <si>
    <t>0.17824987514472035</t>
  </si>
  <si>
    <t>3.6289896367294183</t>
  </si>
  <si>
    <t>3.5286547787058975</t>
  </si>
  <si>
    <t>4.080609541641467</t>
  </si>
  <si>
    <t>4.3122071662320405</t>
  </si>
  <si>
    <t>4.023553781221212</t>
  </si>
  <si>
    <t>3.5800185447958377</t>
  </si>
  <si>
    <t>3.2207268869433037</t>
  </si>
  <si>
    <t>2.8075299573981916</t>
  </si>
  <si>
    <t>0.10555526755787747</t>
  </si>
  <si>
    <t>1.5050462737236092</t>
  </si>
  <si>
    <t>1.271332245385448</t>
  </si>
  <si>
    <t>0.029081460626600997</t>
  </si>
  <si>
    <t>0.0873964280609929</t>
  </si>
  <si>
    <t>-0.32466807093700645</t>
  </si>
  <si>
    <t>-0.02802352417791698</t>
  </si>
  <si>
    <t>-0.8252461007246525</t>
  </si>
  <si>
    <t>-0.9744635861209661</t>
  </si>
  <si>
    <t>-1.3595159975248183</t>
  </si>
  <si>
    <t>-0.08431707152209422</t>
  </si>
  <si>
    <t>-1.7879333736854353</t>
  </si>
  <si>
    <t>-1.7613061001654495</t>
  </si>
  <si>
    <t>-1.7793069174263376</t>
  </si>
  <si>
    <t>-1.9507091756096884</t>
  </si>
  <si>
    <t>-2.0420941074027477</t>
  </si>
  <si>
    <t>-2.026623354724033</t>
  </si>
  <si>
    <t>-1.8908677567250898</t>
  </si>
  <si>
    <t>-1.8818986209400146</t>
  </si>
  <si>
    <t>-1.5618860143404856</t>
  </si>
  <si>
    <t>-1.0591857967662266</t>
  </si>
  <si>
    <t>-0.031036078130025624</t>
  </si>
  <si>
    <t>-0.261116929852534</t>
  </si>
  <si>
    <t>0.2977345160117828</t>
  </si>
  <si>
    <t>0.03655307777716832</t>
  </si>
  <si>
    <t>1.3197323816891426</t>
  </si>
  <si>
    <t>0.10428777216674456</t>
  </si>
  <si>
    <t>2.8960415821250862</t>
  </si>
  <si>
    <t>0.18123270167005323</t>
  </si>
  <si>
    <t>4.228768251242299</t>
  </si>
  <si>
    <t>4.603321410394434</t>
  </si>
  <si>
    <t>0.24873876085206303</t>
  </si>
  <si>
    <t>5.135115760789732</t>
  </si>
  <si>
    <t>5.0125321161127445</t>
  </si>
  <si>
    <t>4.794707401784226</t>
  </si>
  <si>
    <t>4.5959812464757555</t>
  </si>
  <si>
    <t>4.202380694043217</t>
  </si>
  <si>
    <t>0.1856823060864099</t>
  </si>
  <si>
    <t>3.4084815898562937</t>
  </si>
  <si>
    <t>3.1723359158915</t>
  </si>
  <si>
    <t>2.822865800579999</t>
  </si>
  <si>
    <t>0.10794355974992342</t>
  </si>
  <si>
    <t>1.6516941057795886</t>
  </si>
  <si>
    <t>1.5060008140528325</t>
  </si>
  <si>
    <t>1.6761279287236253</t>
  </si>
  <si>
    <t>1.3777949595894512</t>
  </si>
  <si>
    <t>1.1650757407335455</t>
  </si>
  <si>
    <t>0.04639666102554951</t>
  </si>
  <si>
    <t>0.44226123104484927</t>
  </si>
  <si>
    <t>-0.015206048345822731</t>
  </si>
  <si>
    <t>-0.9693507921784139</t>
  </si>
  <si>
    <t>-0.07284810949612641</t>
  </si>
  <si>
    <t>-2.285435183718598</t>
  </si>
  <si>
    <t>-0.1656578806546516</t>
  </si>
  <si>
    <t>-4.107958789814736</t>
  </si>
  <si>
    <t>-0.23798286725805196</t>
  </si>
  <si>
    <t>-5.149725511079284</t>
  </si>
  <si>
    <t>-5.641369349360659</t>
  </si>
  <si>
    <t>-0.2901456242465572</t>
  </si>
  <si>
    <t>-5.79284787127754</t>
  </si>
  <si>
    <t>-5.5946089032313795</t>
  </si>
  <si>
    <t>-5.155634627544092</t>
  </si>
  <si>
    <t>-0.14119799622985263</t>
  </si>
  <si>
    <t>-2.2662628130392104</t>
  </si>
  <si>
    <t>19.54244667996874</t>
  </si>
  <si>
    <t>0.8630052994163193</t>
  </si>
  <si>
    <t>16.852659121608717</t>
  </si>
  <si>
    <t>0.42545601420777013</t>
  </si>
  <si>
    <t>7.722030268730862</t>
  </si>
  <si>
    <t>0.34391067219331495</t>
  </si>
  <si>
    <t>6.306229686228404</t>
  </si>
  <si>
    <t>0.17453521311054931</t>
  </si>
  <si>
    <t>3.461832389557662</t>
  </si>
  <si>
    <t>3.756440171433617</t>
  </si>
  <si>
    <t>3.976900407809847</t>
  </si>
  <si>
    <t>3.864004799065235</t>
  </si>
  <si>
    <t>4.248061523723257</t>
  </si>
  <si>
    <t>0.30916689823344834</t>
  </si>
  <si>
    <t>6.866710323074621</t>
  </si>
  <si>
    <t>0.36692115954096716</t>
  </si>
  <si>
    <t>7.175184014456049</t>
  </si>
  <si>
    <t>7.550719167600972</t>
  </si>
  <si>
    <t>0.2615544569810835</t>
  </si>
  <si>
    <t>4.3335780684277125</t>
  </si>
  <si>
    <t>0.16383083860239678</t>
  </si>
  <si>
    <t>3.172988962358847</t>
  </si>
  <si>
    <t>2.9560462462849824</t>
  </si>
  <si>
    <t>2.5280854223261873</t>
  </si>
  <si>
    <t>0.0031310810081230933</t>
  </si>
  <si>
    <t>-0.8590043526459645</t>
  </si>
  <si>
    <t>-0.3282213398693723</t>
  </si>
  <si>
    <t>-7.03299101878363</t>
  </si>
  <si>
    <t>-0.38302182224171366</t>
  </si>
  <si>
    <t>-7.706040314959806</t>
  </si>
  <si>
    <t>-7.087344306090704</t>
  </si>
  <si>
    <t>-0.3142653182603039</t>
  </si>
  <si>
    <t>-5.369094851770284</t>
  </si>
  <si>
    <t>-0.07898622838767866</t>
  </si>
  <si>
    <t>-0.612015558013046</t>
  </si>
  <si>
    <t>0.006434823330625505</t>
  </si>
  <si>
    <t>0.8600208107862883</t>
  </si>
  <si>
    <t>0.14288075266739586</t>
  </si>
  <si>
    <t>3.6119157189236084</t>
  </si>
  <si>
    <t>0.20289502315098407</t>
  </si>
  <si>
    <t>3.9107682151484635</t>
  </si>
  <si>
    <t>4.296029979059535</t>
  </si>
  <si>
    <t>4.213833417995527</t>
  </si>
  <si>
    <t>4.012114507715436</t>
  </si>
  <si>
    <t>4.105476505685157</t>
  </si>
  <si>
    <t>4.453372326920224</t>
  </si>
  <si>
    <t>4.515939228401988</t>
  </si>
  <si>
    <t>3.929019385887189</t>
  </si>
  <si>
    <t>3.3287437204898573</t>
  </si>
  <si>
    <t>3.617180649137186</t>
  </si>
  <si>
    <t>4.417132061761864</t>
  </si>
  <si>
    <t>4.794983276558362</t>
  </si>
  <si>
    <t>0.3560796461319793</t>
  </si>
  <si>
    <t>7.9634284345291295</t>
  </si>
  <si>
    <t>8.085619329161409</t>
  </si>
  <si>
    <t>0.4337755518218356</t>
  </si>
  <si>
    <t>9.359077214717404</t>
  </si>
  <si>
    <t>0.5020625800384537</t>
  </si>
  <si>
    <t>9.508784427304517</t>
  </si>
  <si>
    <t>9.430763273439169</t>
  </si>
  <si>
    <t>9.102428040559829</t>
  </si>
  <si>
    <t>0.4024258901844546</t>
  </si>
  <si>
    <t>7.477648533997794</t>
  </si>
  <si>
    <t>0.3333319939169077</t>
  </si>
  <si>
    <t>6.3983298384922005</t>
  </si>
  <si>
    <t>0.2772322211210487</t>
  </si>
  <si>
    <t>4.610741676419616</t>
  </si>
  <si>
    <t>0.20483968702142974</t>
  </si>
  <si>
    <t>3.739794559598053</t>
  </si>
  <si>
    <t>0.13534224682444362</t>
  </si>
  <si>
    <t>1.9829889762190689</t>
  </si>
  <si>
    <t>-0.07156787359166583</t>
  </si>
  <si>
    <t>-2.1886776525044116</t>
  </si>
  <si>
    <t>-0.13497596115474297</t>
  </si>
  <si>
    <t>-3.162802483991367</t>
  </si>
  <si>
    <t>-0.1877504350897452</t>
  </si>
  <si>
    <t>-3.911018187477633</t>
  </si>
  <si>
    <t>-3.9914956037270244</t>
  </si>
  <si>
    <t>-3.9274846016370546</t>
  </si>
  <si>
    <t>-3.6067827626266036</t>
  </si>
  <si>
    <t>-3.1353281530449584</t>
  </si>
  <si>
    <t>-0.12065139549765624</t>
  </si>
  <si>
    <t>-1.9418064598879514</t>
  </si>
  <si>
    <t>-0.06200667224669498</t>
  </si>
  <si>
    <t>-1.097258868823281</t>
  </si>
  <si>
    <t>-0.8503004197705222</t>
  </si>
  <si>
    <t>-0.8607613568594186</t>
  </si>
  <si>
    <t>-0.7148071601136285</t>
  </si>
  <si>
    <t>-0.8689471824960826</t>
  </si>
  <si>
    <t>-0.6391138066411672</t>
  </si>
  <si>
    <t>-0.6114314328622417</t>
  </si>
  <si>
    <t>-0.9439933312871407</t>
  </si>
  <si>
    <t>-1.2355398593199007</t>
  </si>
  <si>
    <t>-1.9307310209166761</t>
  </si>
  <si>
    <t>-1.8910106783970315</t>
  </si>
  <si>
    <t>-2.2232090700176066</t>
  </si>
  <si>
    <t>-2.1451179904050655</t>
  </si>
  <si>
    <t>-2.0578563167783503</t>
  </si>
  <si>
    <t>-1.9490749818118491</t>
  </si>
  <si>
    <t>-1.975866096489698</t>
  </si>
  <si>
    <t>-1.964015703163735</t>
  </si>
  <si>
    <t>-1.888617634134726</t>
  </si>
  <si>
    <t>-1.6985316664333006</t>
  </si>
  <si>
    <t>-1.4858552165661898</t>
  </si>
  <si>
    <t>-1.0365040325637231</t>
  </si>
  <si>
    <t>-0.6963247802187489</t>
  </si>
  <si>
    <t>-0.8256364136869365</t>
  </si>
  <si>
    <t>-1.1669203742863399</t>
  </si>
  <si>
    <t>-1.6973904404858908</t>
  </si>
  <si>
    <t>-1.809348813860967</t>
  </si>
  <si>
    <t>-1.8366424475242393</t>
  </si>
  <si>
    <t>-1.8396268935444438</t>
  </si>
  <si>
    <t>-1.9192859536537599</t>
  </si>
  <si>
    <t>-1.4743420763022597</t>
  </si>
  <si>
    <t>-1.290511364290703</t>
  </si>
  <si>
    <t>-0.6027214831577643</t>
  </si>
  <si>
    <t>0.2500088548695767</t>
  </si>
  <si>
    <t>5.1587675005433375</t>
  </si>
  <si>
    <t>5.486978799848385</t>
  </si>
  <si>
    <t>5.188198640700525</t>
  </si>
  <si>
    <t>4.399311535107309</t>
  </si>
  <si>
    <t>0.18532264317655534</t>
  </si>
  <si>
    <t>2.9865613251671697</t>
  </si>
  <si>
    <t>2.779621261738585</t>
  </si>
  <si>
    <t>0.04668853784538518</t>
  </si>
  <si>
    <t>0.03148023034094116</t>
  </si>
  <si>
    <t>0.7980747302431812</t>
  </si>
  <si>
    <t>1.2093616987596256</t>
  </si>
  <si>
    <t>0.10723249490156572</t>
  </si>
  <si>
    <t>2.953327581633358</t>
  </si>
  <si>
    <t>0.1713951553388604</t>
  </si>
  <si>
    <t>3.4692638730906555</t>
  </si>
  <si>
    <t>2.7415180468874922</t>
  </si>
  <si>
    <t>2.5887656762204614</t>
  </si>
  <si>
    <t>0.11410106417093502</t>
  </si>
  <si>
    <t>2.017607848645797</t>
  </si>
  <si>
    <t>1.592202367851625</t>
  </si>
  <si>
    <t>0.05273462705820409</t>
  </si>
  <si>
    <t>1.0231181314355187</t>
  </si>
  <si>
    <t>1.1509321931757466</t>
  </si>
  <si>
    <t>1.2622318886146289</t>
  </si>
  <si>
    <t>1.8704438243664079</t>
  </si>
  <si>
    <t>0.12160815679573833</t>
  </si>
  <si>
    <t>2.6541363569481113</t>
  </si>
  <si>
    <t>3.016811545129894</t>
  </si>
  <si>
    <t>3.38406267007918</t>
  </si>
  <si>
    <t>3.2415176633961984</t>
  </si>
  <si>
    <t>3.1159249908614406</t>
  </si>
  <si>
    <t>2.381790975462872</t>
  </si>
  <si>
    <t>1.5451262893457773</t>
  </si>
  <si>
    <t>0.04584892925683093</t>
  </si>
  <si>
    <t>0.26534474247186246</t>
  </si>
  <si>
    <t>0.023915381283545756</t>
  </si>
  <si>
    <t>-0.018329443583353644</t>
  </si>
  <si>
    <t>-0.7456744294778161</t>
  </si>
  <si>
    <t>-1.1867322930992907</t>
  </si>
  <si>
    <t>-0.07873028451078068</t>
  </si>
  <si>
    <t>-1.5567462298249346</t>
  </si>
  <si>
    <t>-1.5946779427452595</t>
  </si>
  <si>
    <t>-1.0457568083044322</t>
  </si>
  <si>
    <t>-0.02014344740351992</t>
  </si>
  <si>
    <t>-0.18978445871775662</t>
  </si>
  <si>
    <t>0.17803751142975166</t>
  </si>
  <si>
    <t>0.16602985693126016</t>
  </si>
  <si>
    <t>-1.2811272952483188</t>
  </si>
  <si>
    <t>-0.11200506740058347</t>
  </si>
  <si>
    <t>-2.8333326324119223</t>
  </si>
  <si>
    <t>-0.16914611217355158</t>
  </si>
  <si>
    <t>-3.571657905207526</t>
  </si>
  <si>
    <t>-3.989975880290708</t>
  </si>
  <si>
    <t>-0.23136018366738953</t>
  </si>
  <si>
    <t>-4.870012109528865</t>
  </si>
  <si>
    <t>-5.522373675098335</t>
  </si>
  <si>
    <t>OPE</t>
  </si>
  <si>
    <t>Previous Positiion</t>
  </si>
  <si>
    <t>New Position</t>
  </si>
  <si>
    <t>Is Transition</t>
  </si>
  <si>
    <t>Portfolio before invest</t>
  </si>
  <si>
    <t>USDT before invest</t>
  </si>
  <si>
    <t>BTC before invest</t>
  </si>
  <si>
    <t>Portfolio after invest</t>
  </si>
  <si>
    <t>BTC Invest</t>
  </si>
  <si>
    <t>CHECK USDT</t>
  </si>
  <si>
    <t>CHECK BTC</t>
  </si>
  <si>
    <t>CHECK TOTAL PF</t>
  </si>
  <si>
    <t>83857.92</t>
  </si>
  <si>
    <t>7.055133707842609</t>
  </si>
  <si>
    <t>85957.51</t>
  </si>
  <si>
    <t>999.6472433146077</t>
  </si>
  <si>
    <t>5.9090478689567405</t>
  </si>
  <si>
    <t>85754.71</t>
  </si>
  <si>
    <t>4.37048648873839</t>
  </si>
  <si>
    <t>85710.81</t>
  </si>
  <si>
    <t>7.88554999417479</t>
  </si>
  <si>
    <t>0.3942774997087395</t>
  </si>
  <si>
    <t>91200.0</t>
  </si>
  <si>
    <t>13.31920604882808</t>
  </si>
  <si>
    <t>0.665960302441404</t>
  </si>
  <si>
    <t>94093.75</t>
  </si>
  <si>
    <t>18.322552278260183</t>
  </si>
  <si>
    <t>0.9161276139130092</t>
  </si>
  <si>
    <t>92794.19</t>
  </si>
  <si>
    <t>93522.0</t>
  </si>
  <si>
    <t>17.02506833185602</t>
  </si>
  <si>
    <t>0.851253416592801</t>
  </si>
  <si>
    <t>93027.34</t>
  </si>
  <si>
    <t>15.25185926302619</t>
  </si>
  <si>
    <t>0.7625929631513095</t>
  </si>
  <si>
    <t>93586.83</t>
  </si>
  <si>
    <t>10.015015995871623</t>
  </si>
  <si>
    <t>0.5007507997935812</t>
  </si>
  <si>
    <t>89278.88</t>
  </si>
  <si>
    <t>4.872826133260233</t>
  </si>
  <si>
    <t>0.24364130666301165</t>
  </si>
  <si>
    <t>90035.37</t>
  </si>
  <si>
    <t>1.7254073758572464</t>
  </si>
  <si>
    <t>0.08627036879286232</t>
  </si>
  <si>
    <t>90154.0</t>
  </si>
  <si>
    <t>-2.0526609766189363</t>
  </si>
  <si>
    <t>-0.10263304883094693</t>
  </si>
  <si>
    <t>90300.01</t>
  </si>
  <si>
    <t>-7.205146261530793</t>
  </si>
  <si>
    <t>-0.36025731307653963</t>
  </si>
  <si>
    <t>87132.8</t>
  </si>
  <si>
    <t>-13.972387887493998</t>
  </si>
  <si>
    <t>-0.6986193943746999</t>
  </si>
  <si>
    <t>85606.0</t>
  </si>
  <si>
    <t>86074.0</t>
  </si>
  <si>
    <t>-17.947456113061143</t>
  </si>
  <si>
    <t>-0.8973728056530572</t>
  </si>
  <si>
    <t>86764.24</t>
  </si>
  <si>
    <t>-10.66236728186276</t>
  </si>
  <si>
    <t>-0.5331183640931381</t>
  </si>
  <si>
    <t>88206.19</t>
  </si>
  <si>
    <t>-6.3683010553924335</t>
  </si>
  <si>
    <t>-0.3184150527696217</t>
  </si>
  <si>
    <t>86825.27</t>
  </si>
  <si>
    <t>-1.1886215540115597</t>
  </si>
  <si>
    <t>-0.059431077700578094</t>
  </si>
  <si>
    <t>87517.49</t>
  </si>
  <si>
    <t>4.22796654104296</t>
  </si>
  <si>
    <t>0.211398327052148</t>
  </si>
  <si>
    <t>87486.0</t>
  </si>
  <si>
    <t>10.683325249332354</t>
  </si>
  <si>
    <t>0.5341662624666177</t>
  </si>
  <si>
    <t>87281.98</t>
  </si>
  <si>
    <t>15.048769049671007</t>
  </si>
  <si>
    <t>0.7524384524835503</t>
  </si>
  <si>
    <t>86800.36</t>
  </si>
  <si>
    <t>19.713810246044126</t>
  </si>
  <si>
    <t>87643.11</t>
  </si>
  <si>
    <t>16.771529103273508</t>
  </si>
  <si>
    <t>0.8385764551636754</t>
  </si>
  <si>
    <t>90377.54</t>
  </si>
  <si>
    <t>14.231728264934906</t>
  </si>
  <si>
    <t>90449.46</t>
  </si>
  <si>
    <t>15.982453174628874</t>
  </si>
  <si>
    <t>0.7991226587314437</t>
  </si>
  <si>
    <t>91057.19</t>
  </si>
  <si>
    <t>17.329134021242254</t>
  </si>
  <si>
    <t>91812.0</t>
  </si>
  <si>
    <t>18.98704801962836</t>
  </si>
  <si>
    <t>0.949352400981418</t>
  </si>
  <si>
    <t>92287.45</t>
  </si>
  <si>
    <t>92737.98</t>
  </si>
  <si>
    <t>18.96256153468667</t>
  </si>
  <si>
    <t>0.9481280767343336</t>
  </si>
  <si>
    <t>91156.08</t>
  </si>
  <si>
    <t>17.648120655377575</t>
  </si>
  <si>
    <t>90752.14</t>
  </si>
  <si>
    <t>16.125717779000848</t>
  </si>
  <si>
    <t>0.8062858889500426</t>
  </si>
  <si>
    <t>91350.0</t>
  </si>
  <si>
    <t>13.251023273316287</t>
  </si>
  <si>
    <t>0.6625511636658143</t>
  </si>
  <si>
    <t>90102.02</t>
  </si>
  <si>
    <t>10.267995297252863</t>
  </si>
  <si>
    <t>0.5133997648626432</t>
  </si>
  <si>
    <t>89569.13</t>
  </si>
  <si>
    <t>6.759052999103954</t>
  </si>
  <si>
    <t>0.3379526499551977</t>
  </si>
  <si>
    <t>89803.99</t>
  </si>
  <si>
    <t>3.767470428791997</t>
  </si>
  <si>
    <t>0.18837352143959984</t>
  </si>
  <si>
    <t>90820.69</t>
  </si>
  <si>
    <t>1.1186307919894833</t>
  </si>
  <si>
    <t>0.05593153959947417</t>
  </si>
  <si>
    <t>89316.02</t>
  </si>
  <si>
    <t>-1.4503443783049352</t>
  </si>
  <si>
    <t>-0.07251721891524665</t>
  </si>
  <si>
    <t>88628.01</t>
  </si>
  <si>
    <t>-3.759342223988549</t>
  </si>
  <si>
    <t>-0.18796711119942733</t>
  </si>
  <si>
    <t>88428.41</t>
  </si>
  <si>
    <t>-5.875548481156567</t>
  </si>
  <si>
    <t>-0.29377742405782836</t>
  </si>
  <si>
    <t>88526.18</t>
  </si>
  <si>
    <t>-8.554099759580435</t>
  </si>
  <si>
    <t>-0.4277049879790218</t>
  </si>
  <si>
    <t>89045.44</t>
  </si>
  <si>
    <t>-10.698304278201064</t>
  </si>
  <si>
    <t>89939.0</t>
  </si>
  <si>
    <t>-13.864298680987265</t>
  </si>
  <si>
    <t>-0.6932149340493632</t>
  </si>
  <si>
    <t>85529.22</t>
  </si>
  <si>
    <t>-16.15606479658038</t>
  </si>
  <si>
    <t>-0.807803239829019</t>
  </si>
  <si>
    <t>88263.85</t>
  </si>
  <si>
    <t>-17.276956542223942</t>
  </si>
  <si>
    <t>87235.0</t>
  </si>
  <si>
    <t>-19.13861785293647</t>
  </si>
  <si>
    <t>88365.78</t>
  </si>
  <si>
    <t>-13.995294079010456</t>
  </si>
  <si>
    <t>-0.6997647039505228</t>
  </si>
  <si>
    <t>89263.4</t>
  </si>
  <si>
    <t>-11.819378092704502</t>
  </si>
  <si>
    <t>-0.5909689046352251</t>
  </si>
  <si>
    <t>88966.96</t>
  </si>
  <si>
    <t>-8.724682119695126</t>
  </si>
  <si>
    <t>-0.4362341059847563</t>
  </si>
  <si>
    <t>89051.13</t>
  </si>
  <si>
    <t>-5.497989398867809</t>
  </si>
  <si>
    <t>-0.27489946994339043</t>
  </si>
  <si>
    <t>89135.98</t>
  </si>
  <si>
    <t>-2.0837138397310495</t>
  </si>
  <si>
    <t>-0.10418569198655248</t>
  </si>
  <si>
    <t>90440.74</t>
  </si>
  <si>
    <t>-0.9602823471590582</t>
  </si>
  <si>
    <t>88457.99</t>
  </si>
  <si>
    <t>0.07635552283757896</t>
  </si>
  <si>
    <t>87685.99</t>
  </si>
  <si>
    <t>-1.210656405554844</t>
  </si>
  <si>
    <t>-0.060532820277742205</t>
  </si>
  <si>
    <t>86987.72</t>
  </si>
  <si>
    <t>-2.5140527685004743</t>
  </si>
  <si>
    <t>-0.12570263842502372</t>
  </si>
  <si>
    <t>86314.63</t>
  </si>
  <si>
    <t>-4.157355084633996</t>
  </si>
  <si>
    <t>-0.2078677542316998</t>
  </si>
  <si>
    <t>86745.15</t>
  </si>
  <si>
    <t>-6.11548701720499</t>
  </si>
  <si>
    <t>-0.3057743508602495</t>
  </si>
  <si>
    <t>86801.75</t>
  </si>
  <si>
    <t>-9.68751154690295</t>
  </si>
  <si>
    <t>-0.48437557734514747</t>
  </si>
  <si>
    <t>86726.8</t>
  </si>
  <si>
    <t>-11.450170531399738</t>
  </si>
  <si>
    <t>86105.99</t>
  </si>
  <si>
    <t>-13.074229868692</t>
  </si>
  <si>
    <t>86444.53</t>
  </si>
  <si>
    <t>-14.408772306874095</t>
  </si>
  <si>
    <t>86465.0</t>
  </si>
  <si>
    <t>-13.34414373933801</t>
  </si>
  <si>
    <t>86209.72</t>
  </si>
  <si>
    <t>-12.107754285410778</t>
  </si>
  <si>
    <t>86327.96</t>
  </si>
  <si>
    <t>-10.348627168197066</t>
  </si>
  <si>
    <t>86400.0</t>
  </si>
  <si>
    <t>-8.675197829250747</t>
  </si>
  <si>
    <t>-0.43375989146253735</t>
  </si>
  <si>
    <t>85943.08</t>
  </si>
  <si>
    <t>-7.562178446734458</t>
  </si>
  <si>
    <t>-0.3781089223367229</t>
  </si>
  <si>
    <t>86044.02</t>
  </si>
  <si>
    <t>-6.120041043524149</t>
  </si>
  <si>
    <t>-0.30600205217620746</t>
  </si>
  <si>
    <t>86233.52</t>
  </si>
  <si>
    <t>-4.345496460300247</t>
  </si>
  <si>
    <t>-0.21727482301501233</t>
  </si>
  <si>
    <t>86281.39</t>
  </si>
  <si>
    <t>-3.1750734365249</t>
  </si>
  <si>
    <t>86228.16</t>
  </si>
  <si>
    <t>-1.3307107472551039</t>
  </si>
  <si>
    <t>86416.12</t>
  </si>
  <si>
    <t>-0.1710640150424103</t>
  </si>
  <si>
    <t>86053.74</t>
  </si>
  <si>
    <t>-1.5655829535463628</t>
  </si>
  <si>
    <t>-0.07827914767731803</t>
  </si>
  <si>
    <t>85564.0</t>
  </si>
  <si>
    <t>-2.772889232449005</t>
  </si>
  <si>
    <t>84844.1</t>
  </si>
  <si>
    <t>-4.564519596372607</t>
  </si>
  <si>
    <t>-0.22822597981863035</t>
  </si>
  <si>
    <t>84599.99</t>
  </si>
  <si>
    <t>-6.575641164528356</t>
  </si>
  <si>
    <t>-0.3287820582264178</t>
  </si>
  <si>
    <t>83489.95</t>
  </si>
  <si>
    <t>-8.479268317846067</t>
  </si>
  <si>
    <t>-0.42396341589230335</t>
  </si>
  <si>
    <t>83602.57</t>
  </si>
  <si>
    <t>-10.821115347831366</t>
  </si>
  <si>
    <t>-0.5410557673915684</t>
  </si>
  <si>
    <t>83080.41</t>
  </si>
  <si>
    <t>-13.41231814945032</t>
  </si>
  <si>
    <t>-0.670615907472516</t>
  </si>
  <si>
    <t>82496.01</t>
  </si>
  <si>
    <t>-16.28794468426109</t>
  </si>
  <si>
    <t>-0.8143972342130545</t>
  </si>
  <si>
    <t>82366.0</t>
  </si>
  <si>
    <t>-18.58563390748358</t>
  </si>
  <si>
    <t>-0.9292816953741789</t>
  </si>
  <si>
    <t>82670.0</t>
  </si>
  <si>
    <t>82640.86</t>
  </si>
  <si>
    <t>-17.439915224003897</t>
  </si>
  <si>
    <t>-0.8719957612001948</t>
  </si>
  <si>
    <t>81350.46</t>
  </si>
  <si>
    <t>-13.884260641368162</t>
  </si>
  <si>
    <t>-0.6942130320684081</t>
  </si>
  <si>
    <t>82514.26</t>
  </si>
  <si>
    <t>-11.196202994374293</t>
  </si>
  <si>
    <t>-0.5598101497187147</t>
  </si>
  <si>
    <t>82288.19</t>
  </si>
  <si>
    <t>-8.03548227256834</t>
  </si>
  <si>
    <t>-0.401774113628417</t>
  </si>
  <si>
    <t>83582.0</t>
  </si>
  <si>
    <t>-5.70818578575627</t>
  </si>
  <si>
    <t>-0.2854092892878135</t>
  </si>
  <si>
    <t>83248.12</t>
  </si>
  <si>
    <t>-4.54275187080011</t>
  </si>
  <si>
    <t>81528.94</t>
  </si>
  <si>
    <t>-6.056395983998097</t>
  </si>
  <si>
    <t>80043.85</t>
  </si>
  <si>
    <t>-7.74689666545314</t>
  </si>
  <si>
    <t>-0.387344833272657</t>
  </si>
  <si>
    <t>79009.98</t>
  </si>
  <si>
    <t>-9.805381512673295</t>
  </si>
  <si>
    <t>-0.49026907563366473</t>
  </si>
  <si>
    <t>78459.91</t>
  </si>
  <si>
    <t>-11.521370969731048</t>
  </si>
  <si>
    <t>-0.5760685484865524</t>
  </si>
  <si>
    <t>77655.26</t>
  </si>
  <si>
    <t>-13.964709214567051</t>
  </si>
  <si>
    <t>-0.6982354607283525</t>
  </si>
  <si>
    <t>79060.84</t>
  </si>
  <si>
    <t>-15.892666710746294</t>
  </si>
  <si>
    <t>-0.7946333355373147</t>
  </si>
  <si>
    <t>79304.98</t>
  </si>
  <si>
    <t>-19.412292551968747</t>
  </si>
  <si>
    <t>79565.81</t>
  </si>
  <si>
    <t>-18.2823969473076</t>
  </si>
  <si>
    <t>-0.91411984736538</t>
  </si>
  <si>
    <t>79759.91</t>
  </si>
  <si>
    <t>-16.600633630974194</t>
  </si>
  <si>
    <t>-0.8300316815487097</t>
  </si>
  <si>
    <t>80261.78</t>
  </si>
  <si>
    <t>-15.129400081704825</t>
  </si>
  <si>
    <t>-0.7564700040852412</t>
  </si>
  <si>
    <t>80099.33</t>
  </si>
  <si>
    <t>-13.515659844443695</t>
  </si>
  <si>
    <t>-0.6757829922221847</t>
  </si>
  <si>
    <t>80424.95</t>
  </si>
  <si>
    <t>-11.056021148321381</t>
  </si>
  <si>
    <t>-0.5528010574160691</t>
  </si>
  <si>
    <t>81131.16</t>
  </si>
  <si>
    <t>-7.25556088089907</t>
  </si>
  <si>
    <t>-0.3627780440449535</t>
  </si>
  <si>
    <t>81460.39</t>
  </si>
  <si>
    <t>-1.7756664009773715</t>
  </si>
  <si>
    <t>-0.08878332004886857</t>
  </si>
  <si>
    <t>81808.26</t>
  </si>
  <si>
    <t>1.6879521505432926</t>
  </si>
  <si>
    <t>0.08439760752716463</t>
  </si>
  <si>
    <t>81720.34</t>
  </si>
  <si>
    <t>4.4754661384414085</t>
  </si>
  <si>
    <t>0.22377330692207043</t>
  </si>
  <si>
    <t>81225.5</t>
  </si>
  <si>
    <t>6.780515665891551</t>
  </si>
  <si>
    <t>80898.49</t>
  </si>
  <si>
    <t>9.202280362748727</t>
  </si>
  <si>
    <t>0.46011401813743635</t>
  </si>
  <si>
    <t>81232.24</t>
  </si>
  <si>
    <t>11.185473559793158</t>
  </si>
  <si>
    <t>0.5592736779896579</t>
  </si>
  <si>
    <t>81386.8</t>
  </si>
  <si>
    <t>13.241950160870708</t>
  </si>
  <si>
    <t>0.6620975080435354</t>
  </si>
  <si>
    <t>81305.57</t>
  </si>
  <si>
    <t>15.910843509861827</t>
  </si>
  <si>
    <t>0.7955421754930914</t>
  </si>
  <si>
    <t>83280.94</t>
  </si>
  <si>
    <t>17.29541687841585</t>
  </si>
  <si>
    <t>83104.01</t>
  </si>
  <si>
    <t>18.351383275840405</t>
  </si>
  <si>
    <t>83133.48</t>
  </si>
  <si>
    <t>82765.52</t>
  </si>
  <si>
    <t>18.466499002779635</t>
  </si>
  <si>
    <t>0.9233249501389817</t>
  </si>
  <si>
    <t>81811.05</t>
  </si>
  <si>
    <t>15.679103243178893</t>
  </si>
  <si>
    <t>0.7839551621589447</t>
  </si>
  <si>
    <t>81987.43</t>
  </si>
  <si>
    <t>12.434430351641712</t>
  </si>
  <si>
    <t>0.6217215175820854</t>
  </si>
  <si>
    <t>81425.98</t>
  </si>
  <si>
    <t>10.250162632393423</t>
  </si>
  <si>
    <t>0.5125081316196711</t>
  </si>
  <si>
    <t>82447.79</t>
  </si>
  <si>
    <t>8.332560228674124</t>
  </si>
  <si>
    <t>0.4166280114337062</t>
  </si>
  <si>
    <t>82689.67</t>
  </si>
  <si>
    <t>6.726194199385471</t>
  </si>
  <si>
    <t>0.33630970996927356</t>
  </si>
  <si>
    <t>82680.06</t>
  </si>
  <si>
    <t>5.273483358174236</t>
  </si>
  <si>
    <t>0.2636741679087118</t>
  </si>
  <si>
    <t>82492.67</t>
  </si>
  <si>
    <t>3.775688031024682</t>
  </si>
  <si>
    <t>83004.45</t>
  </si>
  <si>
    <t>2.164972696156342</t>
  </si>
  <si>
    <t>82628.68</t>
  </si>
  <si>
    <t>1.042681121821154</t>
  </si>
  <si>
    <t>83124.95</t>
  </si>
  <si>
    <t>-1.0217732418097425</t>
  </si>
  <si>
    <t>83651.15</t>
  </si>
  <si>
    <t>1.4667492506597046</t>
  </si>
  <si>
    <t>0.07333746253298523</t>
  </si>
  <si>
    <t>83444.88</t>
  </si>
  <si>
    <t>3.7739670456053975</t>
  </si>
  <si>
    <t>0.18869835228026988</t>
  </si>
  <si>
    <t>83919.68</t>
  </si>
  <si>
    <t>5.568504914860606</t>
  </si>
  <si>
    <t>0.2784252457430303</t>
  </si>
  <si>
    <t>83785.58</t>
  </si>
  <si>
    <t>7.473194368093905</t>
  </si>
  <si>
    <t>83577.14</t>
  </si>
  <si>
    <t>8.530930320167052</t>
  </si>
  <si>
    <t>0.4265465160083526</t>
  </si>
  <si>
    <t>83151.99</t>
  </si>
  <si>
    <t>7.492127793421233</t>
  </si>
  <si>
    <t>82973.35</t>
  </si>
  <si>
    <t>5.795529952699052</t>
  </si>
  <si>
    <t>0.2897764976349526</t>
  </si>
  <si>
    <t>83191.67</t>
  </si>
  <si>
    <t>4.257817695220378</t>
  </si>
  <si>
    <t>0.21289088476101892</t>
  </si>
  <si>
    <t>82975.86</t>
  </si>
  <si>
    <t>2.2893497151812436</t>
  </si>
  <si>
    <t>0.11446748575906218</t>
  </si>
  <si>
    <t>82517.99</t>
  </si>
  <si>
    <t>0.3893283850255891</t>
  </si>
  <si>
    <t>0.019466419251279454</t>
  </si>
  <si>
    <t>81777.15</t>
  </si>
  <si>
    <t>-0.8773338634066041</t>
  </si>
  <si>
    <t>-0.04386669317033021</t>
  </si>
  <si>
    <t>82009.5</t>
  </si>
  <si>
    <t>-2.769317921731407</t>
  </si>
  <si>
    <t>-0.13846589608657034</t>
  </si>
  <si>
    <t>81044.72</t>
  </si>
  <si>
    <t>-5.038273080032352</t>
  </si>
  <si>
    <t>-0.2519136540016176</t>
  </si>
  <si>
    <t>80876.36</t>
  </si>
  <si>
    <t>-7.592598116626159</t>
  </si>
  <si>
    <t>-0.37962990583130796</t>
  </si>
  <si>
    <t>80064.0</t>
  </si>
  <si>
    <t>-8.898249475297938</t>
  </si>
  <si>
    <t>-0.44491247376489684</t>
  </si>
  <si>
    <t>80820.05</t>
  </si>
  <si>
    <t>-11.803930328953438</t>
  </si>
  <si>
    <t>-0.5901965164476719</t>
  </si>
  <si>
    <t>80211.4</t>
  </si>
  <si>
    <t>-14.751898832566667</t>
  </si>
  <si>
    <t>-0.7375949416283334</t>
  </si>
  <si>
    <t>80379.05</t>
  </si>
  <si>
    <t>-17.000506841548415</t>
  </si>
  <si>
    <t>-0.8500253420774208</t>
  </si>
  <si>
    <t>80819.99</t>
  </si>
  <si>
    <t>-18.133489403715508</t>
  </si>
  <si>
    <t>81395.54</t>
  </si>
  <si>
    <t>-15.616098589840032</t>
  </si>
  <si>
    <t>-0.7808049294920016</t>
  </si>
  <si>
    <t>82226.98</t>
  </si>
  <si>
    <t>-12.917136245790829</t>
  </si>
  <si>
    <t>-0.6458568122895414</t>
  </si>
  <si>
    <t>81888.77</t>
  </si>
  <si>
    <t>-10.863126515024746</t>
  </si>
  <si>
    <t>-0.5431563257512373</t>
  </si>
  <si>
    <t>81948.16</t>
  </si>
  <si>
    <t>-7.895770028425786</t>
  </si>
  <si>
    <t>-0.3947885014212893</t>
  </si>
  <si>
    <t>82141.96</t>
  </si>
  <si>
    <t>-5.308481853715019</t>
  </si>
  <si>
    <t>-0.26542409268575096</t>
  </si>
  <si>
    <t>82038.09</t>
  </si>
  <si>
    <t>-2.9552709794431475</t>
  </si>
  <si>
    <t>-0.1477635489721575</t>
  </si>
  <si>
    <t>82170.85</t>
  </si>
  <si>
    <t>-1.0113815112609004</t>
  </si>
  <si>
    <t>-0.05056907556304502</t>
  </si>
  <si>
    <t>82593.44</t>
  </si>
  <si>
    <t>1.3396147027044947</t>
  </si>
  <si>
    <t>0.06698073513522473</t>
  </si>
  <si>
    <t>82776.5</t>
  </si>
  <si>
    <t>3.3165165894002424</t>
  </si>
  <si>
    <t>0.16582582947001212</t>
  </si>
  <si>
    <t>83042.22</t>
  </si>
  <si>
    <t>5.290264834805658</t>
  </si>
  <si>
    <t>0.2645132417402829</t>
  </si>
  <si>
    <t>83253.15</t>
  </si>
  <si>
    <t>6.694176142223007</t>
  </si>
  <si>
    <t>0.33470880711115036</t>
  </si>
  <si>
    <t>83420.87</t>
  </si>
  <si>
    <t>8.599603281363999</t>
  </si>
  <si>
    <t>0.42998016406819994</t>
  </si>
  <si>
    <t>83602.16</t>
  </si>
  <si>
    <t>10.29599213939525</t>
  </si>
  <si>
    <t>0.5147996069697625</t>
  </si>
  <si>
    <t>83524.8</t>
  </si>
  <si>
    <t>12.910810623659286</t>
  </si>
  <si>
    <t>0.6455405311829643</t>
  </si>
  <si>
    <t>84724.58</t>
  </si>
  <si>
    <t>15.602997089605442</t>
  </si>
  <si>
    <t>0.7801498544802719</t>
  </si>
  <si>
    <t>84787.37</t>
  </si>
  <si>
    <t>17.70147238362707</t>
  </si>
  <si>
    <t>0.8850736191813535</t>
  </si>
  <si>
    <t>84365.18</t>
  </si>
  <si>
    <t>19.259190701503393</t>
  </si>
  <si>
    <t>84570.54</t>
  </si>
  <si>
    <t>16.545315325036334</t>
  </si>
  <si>
    <t>0.8272657662518168</t>
  </si>
  <si>
    <t>84353.85</t>
  </si>
  <si>
    <t>14.56606880081801</t>
  </si>
  <si>
    <t>0.7283034400409005</t>
  </si>
  <si>
    <t>84557.95</t>
  </si>
  <si>
    <t>13.226815390436242</t>
  </si>
  <si>
    <t>0.6613407695218121</t>
  </si>
  <si>
    <t>84491.99</t>
  </si>
  <si>
    <t>11.849864861673165</t>
  </si>
  <si>
    <t>0.5924932430836582</t>
  </si>
  <si>
    <t>84456.57</t>
  </si>
  <si>
    <t>10.231984722862242</t>
  </si>
  <si>
    <t>0.5115992361431121</t>
  </si>
  <si>
    <t>84266.26</t>
  </si>
  <si>
    <t>9.218996012992253</t>
  </si>
  <si>
    <t>0.46094980064961266</t>
  </si>
  <si>
    <t>84183.28</t>
  </si>
  <si>
    <t>7.871678323510212</t>
  </si>
  <si>
    <t>0.3935839161755106</t>
  </si>
  <si>
    <t>83827.31</t>
  </si>
  <si>
    <t>6.550186804720415</t>
  </si>
  <si>
    <t>83891.36</t>
  </si>
  <si>
    <t>4.453453772046867</t>
  </si>
  <si>
    <t>0.22267268860234335</t>
  </si>
  <si>
    <t>83912.19</t>
  </si>
  <si>
    <t>3.3722452699420646</t>
  </si>
  <si>
    <t>0.16861226349710323</t>
  </si>
  <si>
    <t>84103.74</t>
  </si>
  <si>
    <t>2.034281129670301</t>
  </si>
  <si>
    <t>84136.53</t>
  </si>
  <si>
    <t>0.08944611592842655</t>
  </si>
  <si>
    <t>84131.75</t>
  </si>
  <si>
    <t>-1.6624160050493497</t>
  </si>
  <si>
    <t>82410.02</t>
  </si>
  <si>
    <t>-4.115739492432269</t>
  </si>
  <si>
    <t>-0.20578697462161344</t>
  </si>
  <si>
    <t>82596.1</t>
  </si>
  <si>
    <t>-5.143829700079983</t>
  </si>
  <si>
    <t>83373.16</t>
  </si>
  <si>
    <t>-6.167929701367814</t>
  </si>
  <si>
    <t>83320.83</t>
  </si>
  <si>
    <t>-7.622893535603192</t>
  </si>
  <si>
    <t>83701.75</t>
  </si>
  <si>
    <t>-6.3546750167966515</t>
  </si>
  <si>
    <t>82574.53</t>
  </si>
  <si>
    <t>-5.28378874357438</t>
  </si>
  <si>
    <t>83120.0</t>
  </si>
  <si>
    <t>-3.788801400968489</t>
  </si>
  <si>
    <t>-0.18944007004842445</t>
  </si>
  <si>
    <t>83567.87</t>
  </si>
  <si>
    <t>-1.8801562016239615</t>
  </si>
  <si>
    <t>-0.09400781008119807</t>
  </si>
  <si>
    <t>83547.17</t>
  </si>
  <si>
    <t>-0.3072878554262193</t>
  </si>
  <si>
    <t>83664.31</t>
  </si>
  <si>
    <t>1.154660543157382</t>
  </si>
  <si>
    <t>83514.73</t>
  </si>
  <si>
    <t>2.333597722532277</t>
  </si>
  <si>
    <t>84496.58</t>
  </si>
  <si>
    <t>3.4290437583592848</t>
  </si>
  <si>
    <t>0.17145218791796424</t>
  </si>
  <si>
    <t>84077.8</t>
  </si>
  <si>
    <t>4.467420660454247</t>
  </si>
  <si>
    <t>0.22337103302271233</t>
  </si>
  <si>
    <t>84061.19</t>
  </si>
  <si>
    <t>5.610915582882736</t>
  </si>
  <si>
    <t>0.2805457791441368</t>
  </si>
  <si>
    <t>84010.03</t>
  </si>
  <si>
    <t>6.626526553894285</t>
  </si>
  <si>
    <t>83790.24</t>
  </si>
  <si>
    <t>4.590034041493496</t>
  </si>
  <si>
    <t>0.2295017020746748</t>
  </si>
  <si>
    <t>83147.6</t>
  </si>
  <si>
    <t>2.425639122286549</t>
  </si>
  <si>
    <t>0.12128195611432746</t>
  </si>
  <si>
    <t>82989.11</t>
  </si>
  <si>
    <t>0.48891483974955463</t>
  </si>
  <si>
    <t>0.02444574198747773</t>
  </si>
  <si>
    <t>83010.87</t>
  </si>
  <si>
    <t>-1.071179959830082</t>
  </si>
  <si>
    <t>-0.0535589979915041</t>
  </si>
  <si>
    <t>82450.01</t>
  </si>
  <si>
    <t>-2.137948389487332</t>
  </si>
  <si>
    <t>83163.81</t>
  </si>
  <si>
    <t>-4.168078032393496</t>
  </si>
  <si>
    <t>82840.51</t>
  </si>
  <si>
    <t>-5.496702430451528</t>
  </si>
  <si>
    <t>82581.1</t>
  </si>
  <si>
    <t>-7.589329085666674</t>
  </si>
  <si>
    <t>81366.64</t>
  </si>
  <si>
    <t>-9.146675162893025</t>
  </si>
  <si>
    <t>81610.21</t>
  </si>
  <si>
    <t>-10.502135059002548</t>
  </si>
  <si>
    <t>-0.5251067529501274</t>
  </si>
  <si>
    <t>81466.7</t>
  </si>
  <si>
    <t>-11.716516348654116</t>
  </si>
  <si>
    <t>81889.38</t>
  </si>
  <si>
    <t>-10.06998480265542</t>
  </si>
  <si>
    <t>-0.5034992401327709</t>
  </si>
  <si>
    <t>82715.03</t>
  </si>
  <si>
    <t>-7.995121347425749</t>
  </si>
  <si>
    <t>-0.39975606737128744</t>
  </si>
  <si>
    <t>83118.0</t>
  </si>
  <si>
    <t>-6.047714988424935</t>
  </si>
  <si>
    <t>-0.30238574942124674</t>
  </si>
  <si>
    <t>82598.7</t>
  </si>
  <si>
    <t>-4.3828429928033374</t>
  </si>
  <si>
    <t>-0.21914214964016687</t>
  </si>
  <si>
    <t>82868.91</t>
  </si>
  <si>
    <t>-2.0655751332399053</t>
  </si>
  <si>
    <t>-0.10327875666199515</t>
  </si>
  <si>
    <t>83037.17</t>
  </si>
  <si>
    <t>-0.3325381424884588</t>
  </si>
  <si>
    <t>-0.01662690712442294</t>
  </si>
  <si>
    <t>82952.87</t>
  </si>
  <si>
    <t>1.0966563870897783</t>
  </si>
  <si>
    <t>0.054832819354488915</t>
  </si>
  <si>
    <t>83241.99</t>
  </si>
  <si>
    <t>2.727482622528754</t>
  </si>
  <si>
    <t>0.1363741311264377</t>
  </si>
  <si>
    <t>83200.0</t>
  </si>
  <si>
    <t>4.08065640936206</t>
  </si>
  <si>
    <t>0.204032820468103</t>
  </si>
  <si>
    <t>83190.0</t>
  </si>
  <si>
    <t>5.293888483810738</t>
  </si>
  <si>
    <t>83413.01</t>
  </si>
  <si>
    <t>6.351937977190358</t>
  </si>
  <si>
    <t>0.3175968988595179</t>
  </si>
  <si>
    <t>83467.41</t>
  </si>
  <si>
    <t>7.550526019135084</t>
  </si>
  <si>
    <t>83881.4</t>
  </si>
  <si>
    <t>8.985178148067208</t>
  </si>
  <si>
    <t>0.4492589074033604</t>
  </si>
  <si>
    <t>84092.16</t>
  </si>
  <si>
    <t>10.21380650511361</t>
  </si>
  <si>
    <t>0.5106903252556805</t>
  </si>
  <si>
    <t>84318.59</t>
  </si>
  <si>
    <t>11.24460811319361</t>
  </si>
  <si>
    <t>84733.05</t>
  </si>
  <si>
    <t>12.772806272995263</t>
  </si>
  <si>
    <t>0.6386403136497631</t>
  </si>
  <si>
    <t>84230.97</t>
  </si>
  <si>
    <t>14.117101820306788</t>
  </si>
  <si>
    <t>85612.25</t>
  </si>
  <si>
    <t>15.599698776216142</t>
  </si>
  <si>
    <t>85353.99</t>
  </si>
  <si>
    <t>17.20713476139246</t>
  </si>
  <si>
    <t>0.8603567380696231</t>
  </si>
  <si>
    <t>86158.52</t>
  </si>
  <si>
    <t>18.317326111114916</t>
  </si>
  <si>
    <t>86845.94</t>
  </si>
  <si>
    <t>17.145720994427684</t>
  </si>
  <si>
    <t>85827.28</t>
  </si>
  <si>
    <t>15.491541543802834</t>
  </si>
  <si>
    <t>0.7745770771901417</t>
  </si>
  <si>
    <t>85816.39</t>
  </si>
  <si>
    <t>14.242715001778983</t>
  </si>
  <si>
    <t>0.7121357500889491</t>
  </si>
  <si>
    <t>86241.05</t>
  </si>
  <si>
    <t>11.970507031351607</t>
  </si>
  <si>
    <t>0.5985253515675804</t>
  </si>
  <si>
    <t>85877.28</t>
  </si>
  <si>
    <t>10.09548979338537</t>
  </si>
  <si>
    <t>0.5047744896692685</t>
  </si>
  <si>
    <t>85173.78</t>
  </si>
  <si>
    <t>8.770448306508527</t>
  </si>
  <si>
    <t>0.43852241532542635</t>
  </si>
  <si>
    <t>85502.17</t>
  </si>
  <si>
    <t>7.08505893227418</t>
  </si>
  <si>
    <t>0.354252946613709</t>
  </si>
  <si>
    <t>85356.07</t>
  </si>
  <si>
    <t>5.726522383005861</t>
  </si>
  <si>
    <t>85513.81</t>
  </si>
  <si>
    <t>3.424930257794667</t>
  </si>
  <si>
    <t>0.17124651288973336</t>
  </si>
  <si>
    <t>84691.76</t>
  </si>
  <si>
    <t>0.9999887924379003</t>
  </si>
  <si>
    <t>0.049999439621895014</t>
  </si>
  <si>
    <t>83802.01</t>
  </si>
  <si>
    <t>-1.101937512589024</t>
  </si>
  <si>
    <t>-0.0550968756294512</t>
  </si>
  <si>
    <t>84093.43</t>
  </si>
  <si>
    <t>-3.778468424398107</t>
  </si>
  <si>
    <t>-0.18892342121990535</t>
  </si>
  <si>
    <t>84060.53</t>
  </si>
  <si>
    <t>-5.805345176911558</t>
  </si>
  <si>
    <t>84174.79</t>
  </si>
  <si>
    <t>-7.842988483297342</t>
  </si>
  <si>
    <t>-0.3921494241648671</t>
  </si>
  <si>
    <t>84350.0</t>
  </si>
  <si>
    <t>-9.098896003712165</t>
  </si>
  <si>
    <t>-0.45494480018560823</t>
  </si>
  <si>
    <t>84141.31</t>
  </si>
  <si>
    <t>-10.608247640192747</t>
  </si>
  <si>
    <t>-0.5304123820096374</t>
  </si>
  <si>
    <t>84223.39</t>
  </si>
  <si>
    <t>-12.132775782227935</t>
  </si>
  <si>
    <t>84507.07</t>
  </si>
  <si>
    <t>-10.486246833519619</t>
  </si>
  <si>
    <t>84685.4</t>
  </si>
  <si>
    <t>-8.32012329354792</t>
  </si>
  <si>
    <t>-0.41600616467739604</t>
  </si>
  <si>
    <t>84662.74</t>
  </si>
  <si>
    <t>-7.050283955187031</t>
  </si>
  <si>
    <t>84469.66</t>
  </si>
  <si>
    <t>-5.80678283072722</t>
  </si>
  <si>
    <t>84022.32</t>
  </si>
  <si>
    <t>-4.5041700087111725</t>
  </si>
  <si>
    <t>84024.11</t>
  </si>
  <si>
    <t>-2.684790004184312</t>
  </si>
  <si>
    <t>84216.2</t>
  </si>
  <si>
    <t>-1.453790640092989</t>
  </si>
  <si>
    <t>84185.39</t>
  </si>
  <si>
    <t>-0.1645307245063954</t>
  </si>
  <si>
    <t>84256.74</t>
  </si>
  <si>
    <t>0.9515981874137491</t>
  </si>
  <si>
    <t>84222.01</t>
  </si>
  <si>
    <t>1.9804903725397782</t>
  </si>
  <si>
    <t>84232.39</t>
  </si>
  <si>
    <t>0.8964361301815327</t>
  </si>
  <si>
    <t>84141.0</t>
  </si>
  <si>
    <t>-0.2650264918180323</t>
  </si>
  <si>
    <t>83944.69</t>
  </si>
  <si>
    <t>-1.2980071826586004</t>
  </si>
  <si>
    <t>83840.59</t>
  </si>
  <si>
    <t>0.20354292255908568</t>
  </si>
  <si>
    <t>84325.66</t>
  </si>
  <si>
    <t>1.2925168506106033</t>
  </si>
  <si>
    <t>84679.99</t>
  </si>
  <si>
    <t>2.4289538689239443</t>
  </si>
  <si>
    <t>85093.59</t>
  </si>
  <si>
    <t>3.9183405460816445</t>
  </si>
  <si>
    <t>85189.41</t>
  </si>
  <si>
    <t>5.347215406873662</t>
  </si>
  <si>
    <t>85017.66</t>
  </si>
  <si>
    <t>6.595678873493549</t>
  </si>
  <si>
    <t>85102.62</t>
  </si>
  <si>
    <t>8.086075298028517</t>
  </si>
  <si>
    <t>86021.74</t>
  </si>
  <si>
    <t>9.800747086855965</t>
  </si>
  <si>
    <t>0.49003735434279827</t>
  </si>
  <si>
    <t>86841.83</t>
  </si>
  <si>
    <t>10.810810874383181</t>
  </si>
  <si>
    <t>0.540540543719159</t>
  </si>
  <si>
    <t>86899.73</t>
  </si>
  <si>
    <t>11.943298305026717</t>
  </si>
  <si>
    <t>87113.37</t>
  </si>
  <si>
    <t>13.96990032973866</t>
  </si>
  <si>
    <t>87416.35</t>
  </si>
  <si>
    <t>15.806690670627344</t>
  </si>
  <si>
    <t>87689.52</t>
  </si>
  <si>
    <t>14.279016689482393</t>
  </si>
  <si>
    <t>88100.01</t>
  </si>
  <si>
    <t>12.36815422101567</t>
  </si>
  <si>
    <t>0.6184077110507835</t>
  </si>
  <si>
    <t>87498.16</t>
  </si>
  <si>
    <t>10.933988087928004</t>
  </si>
  <si>
    <t>0.5466994043964002</t>
  </si>
  <si>
    <t>87599.99</t>
  </si>
  <si>
    <t>8.682376601907293</t>
  </si>
  <si>
    <t>0.43411883009536467</t>
  </si>
  <si>
    <t>87088.31</t>
  </si>
  <si>
    <t>6.6271180234944715</t>
  </si>
  <si>
    <t>0.3313559011747236</t>
  </si>
  <si>
    <t>86854.94</t>
  </si>
  <si>
    <t>3.88601302094127</t>
  </si>
  <si>
    <t>0.1943006510470635</t>
  </si>
  <si>
    <t>86520.88</t>
  </si>
  <si>
    <t>1.2342260000688388</t>
  </si>
  <si>
    <t>0.06171130000344194</t>
  </si>
  <si>
    <t>86547.17</t>
  </si>
  <si>
    <t>-0.7791619234081004</t>
  </si>
  <si>
    <t>-0.03895809617040502</t>
  </si>
  <si>
    <t>86656.07</t>
  </si>
  <si>
    <t>-2.461036415572604</t>
  </si>
  <si>
    <t>-0.1230518207786302</t>
  </si>
  <si>
    <t>86534.5</t>
  </si>
  <si>
    <t>-4.698227444706604</t>
  </si>
  <si>
    <t>-0.2349113722353302</t>
  </si>
  <si>
    <t>86436.82</t>
  </si>
  <si>
    <t>-5.8644329937914685</t>
  </si>
  <si>
    <t>86714.79</t>
  </si>
  <si>
    <t>-7.089292018465088</t>
  </si>
  <si>
    <t>87130.14</t>
  </si>
  <si>
    <t>-5.716302964621334</t>
  </si>
  <si>
    <t>-0.2858151482310667</t>
  </si>
  <si>
    <t>87594.4</t>
  </si>
  <si>
    <t>-4.259032390444117</t>
  </si>
  <si>
    <t>-0.21295161952220587</t>
  </si>
  <si>
    <t>88022.4</t>
  </si>
  <si>
    <t>-3.2122422863691824</t>
  </si>
  <si>
    <t>-0.16061211431845912</t>
  </si>
  <si>
    <t>87774.37</t>
  </si>
  <si>
    <t>-1.7707638920886337</t>
  </si>
  <si>
    <t>-0.08853819460443169</t>
  </si>
  <si>
    <t>87792.4</t>
  </si>
  <si>
    <t>-0.1497569664415943</t>
  </si>
  <si>
    <t>-0.007487848322079715</t>
  </si>
  <si>
    <t>87937.27</t>
  </si>
  <si>
    <t>0.9275786188998048</t>
  </si>
  <si>
    <t>87822.0</t>
  </si>
  <si>
    <t>2.658209987503657</t>
  </si>
  <si>
    <t>87849.98</t>
  </si>
  <si>
    <t>3.980219516056094</t>
  </si>
  <si>
    <t>87464.73</t>
  </si>
  <si>
    <t>2.871976238316032</t>
  </si>
  <si>
    <t>87326.78</t>
  </si>
  <si>
    <t>1.6087260461035147</t>
  </si>
  <si>
    <t>86841.31</t>
  </si>
  <si>
    <t>0.2568674928205006</t>
  </si>
  <si>
    <t>0.01284337464102503</t>
  </si>
  <si>
    <t>86752.52</t>
  </si>
  <si>
    <t>-1.1013868624524248</t>
  </si>
  <si>
    <t>-0.05506934312262124</t>
  </si>
  <si>
    <t>86513.99</t>
  </si>
  <si>
    <t>-2.5905909666654736</t>
  </si>
  <si>
    <t>-0.12952954833327368</t>
  </si>
  <si>
    <t>86569.99</t>
  </si>
  <si>
    <t>-4.266359978312373</t>
  </si>
  <si>
    <t>-0.21331799891561865</t>
  </si>
  <si>
    <t>86198.53</t>
  </si>
  <si>
    <t>-5.4456822621477</t>
  </si>
  <si>
    <t>86567.19</t>
  </si>
  <si>
    <t>-6.940605906324948</t>
  </si>
  <si>
    <t>87109.65</t>
  </si>
  <si>
    <t>-5.448187172665264</t>
  </si>
  <si>
    <t>-0.2724093586332632</t>
  </si>
  <si>
    <t>87378.87</t>
  </si>
  <si>
    <t>-4.128572669827357</t>
  </si>
  <si>
    <t>-0.20642863349136786</t>
  </si>
  <si>
    <t>87575.39</t>
  </si>
  <si>
    <t>-2.839920593665002</t>
  </si>
  <si>
    <t>-0.1419960296832501</t>
  </si>
  <si>
    <t>87670.18</t>
  </si>
  <si>
    <t>-1.3465394952947296</t>
  </si>
  <si>
    <t>87521.61</t>
  </si>
  <si>
    <t>-0.26329524054535813</t>
  </si>
  <si>
    <t>87352.68</t>
  </si>
  <si>
    <t>0.8869714283530339</t>
  </si>
  <si>
    <t>87434.82</t>
  </si>
  <si>
    <t>-0.2615894839619326</t>
  </si>
  <si>
    <t>86383.83</t>
  </si>
  <si>
    <t>-1.3597478464423274</t>
  </si>
  <si>
    <t>-0.06798739232211637</t>
  </si>
  <si>
    <t>86059.02</t>
  </si>
  <si>
    <t>-2.584997574962</t>
  </si>
  <si>
    <t>-0.1292498787481</t>
  </si>
  <si>
    <t>85719.27</t>
  </si>
  <si>
    <t>-4.46472650421792</t>
  </si>
  <si>
    <t>-0.22323632521089598</t>
  </si>
  <si>
    <t>85212.99</t>
  </si>
  <si>
    <t>-6.021294635919605</t>
  </si>
  <si>
    <t>-0.30106473179598026</t>
  </si>
  <si>
    <t>85213.87</t>
  </si>
  <si>
    <t>-7.458660161584141</t>
  </si>
  <si>
    <t>-0.37293300807920704</t>
  </si>
  <si>
    <t>85148.0</t>
  </si>
  <si>
    <t>-9.25537627819628</t>
  </si>
  <si>
    <t>-0.46276881390981406</t>
  </si>
  <si>
    <t>84941.49</t>
  </si>
  <si>
    <t>-10.749001573387428</t>
  </si>
  <si>
    <t>-0.5374500786693714</t>
  </si>
  <si>
    <t>85255.26</t>
  </si>
  <si>
    <t>-12.126351498183752</t>
  </si>
  <si>
    <t>-0.6063175749091876</t>
  </si>
  <si>
    <t>85028.27</t>
  </si>
  <si>
    <t>-13.28295044235961</t>
  </si>
  <si>
    <t>-0.6641475221179804</t>
  </si>
  <si>
    <t>84994.0</t>
  </si>
  <si>
    <t>-14.509644976413938</t>
  </si>
  <si>
    <t>-0.7254822488206969</t>
  </si>
  <si>
    <t>84172.01</t>
  </si>
  <si>
    <t>-15.555409486440075</t>
  </si>
  <si>
    <t>84051.16</t>
  </si>
  <si>
    <t>-16.774798060789074</t>
  </si>
  <si>
    <t>84008.45</t>
  </si>
  <si>
    <t>-17.818798221788335</t>
  </si>
  <si>
    <t>83790.73</t>
  </si>
  <si>
    <t>-16.219911334427685</t>
  </si>
  <si>
    <t>-0.8109955667213843</t>
  </si>
  <si>
    <t>84396.89</t>
  </si>
  <si>
    <t>-14.882191879676988</t>
  </si>
  <si>
    <t>-0.7441095939838493</t>
  </si>
  <si>
    <t>84281.9</t>
  </si>
  <si>
    <t>-13.484369516821083</t>
  </si>
  <si>
    <t>-0.6742184758410541</t>
  </si>
  <si>
    <t>83851.4</t>
  </si>
  <si>
    <t>-11.984720226142276</t>
  </si>
  <si>
    <t>-0.5992360113071138</t>
  </si>
  <si>
    <t>84166.3</t>
  </si>
  <si>
    <t>-10.488124423745582</t>
  </si>
  <si>
    <t>-0.5244062211872791</t>
  </si>
  <si>
    <t>84072.96</t>
  </si>
  <si>
    <t>-8.976295508050791</t>
  </si>
  <si>
    <t>-0.44881477540253956</t>
  </si>
  <si>
    <t>84012.64</t>
  </si>
  <si>
    <t>-7.595217997212078</t>
  </si>
  <si>
    <t>83787.28</t>
  </si>
  <si>
    <t>-6.056635417363232</t>
  </si>
  <si>
    <t>83934.95</t>
  </si>
  <si>
    <t>-7.120564524708994</t>
  </si>
  <si>
    <t>82293.56</t>
  </si>
  <si>
    <t>-8.124607679843132</t>
  </si>
  <si>
    <t>82851.95</t>
  </si>
  <si>
    <t>-9.755305603567521</t>
  </si>
  <si>
    <t>82414.23</t>
  </si>
  <si>
    <t>-11.091315105445254</t>
  </si>
  <si>
    <t>82332.63</t>
  </si>
  <si>
    <t>-9.419530703301703</t>
  </si>
  <si>
    <t>82799.73</t>
  </si>
  <si>
    <t>-6.9056611852827965</t>
  </si>
  <si>
    <t>-0.3452830592641398</t>
  </si>
  <si>
    <t>83330.0</t>
  </si>
  <si>
    <t>-5.613447495151247</t>
  </si>
  <si>
    <t>-0.28067237475756235</t>
  </si>
  <si>
    <t>83088.81</t>
  </si>
  <si>
    <t>-4.145752479337128</t>
  </si>
  <si>
    <t>83109.81</t>
  </si>
  <si>
    <t>-2.0292096834072515</t>
  </si>
  <si>
    <t>-0.10146048417036257</t>
  </si>
  <si>
    <t>83178.14</t>
  </si>
  <si>
    <t>-0.8743665768563558</t>
  </si>
  <si>
    <t>-0.04371832884281779</t>
  </si>
  <si>
    <t>83076.59</t>
  </si>
  <si>
    <t>0.5061746573986614</t>
  </si>
  <si>
    <t>0.02530873286993307</t>
  </si>
  <si>
    <t>83378.09</t>
  </si>
  <si>
    <t>1.8018254822667057</t>
  </si>
  <si>
    <t>83502.32</t>
  </si>
  <si>
    <t>3.141035122356417</t>
  </si>
  <si>
    <t>83111.76</t>
  </si>
  <si>
    <t>1.5206361024096005</t>
  </si>
  <si>
    <t>82415.53</t>
  </si>
  <si>
    <t>-0.39989899323089606</t>
  </si>
  <si>
    <t>82548.81</t>
  </si>
  <si>
    <t>-2.089100330223692</t>
  </si>
  <si>
    <t>82237.68</t>
  </si>
  <si>
    <t>-3.323526227881124</t>
  </si>
  <si>
    <t>-0.1661763113940562</t>
  </si>
  <si>
    <t>82389.99</t>
  </si>
  <si>
    <t>-4.441041290267678</t>
  </si>
  <si>
    <t>81646.89</t>
  </si>
  <si>
    <t>-5.932208709141351</t>
  </si>
  <si>
    <t>81530.0</t>
  </si>
  <si>
    <t>-7.052242525962038</t>
  </si>
  <si>
    <t>82166.99</t>
  </si>
  <si>
    <t>-5.067210386415333</t>
  </si>
  <si>
    <t>-0.25336051932076664</t>
  </si>
  <si>
    <t>82768.74</t>
  </si>
  <si>
    <t>-3.65151198546243</t>
  </si>
  <si>
    <t>-0.1825755992731215</t>
  </si>
  <si>
    <t>82507.99</t>
  </si>
  <si>
    <t>-1.6941854034253634</t>
  </si>
  <si>
    <t>-0.08470927017126828</t>
  </si>
  <si>
    <t>83499.18</t>
  </si>
  <si>
    <t>-0.1413456601163654</t>
  </si>
  <si>
    <t>-0.00706728300581827</t>
  </si>
  <si>
    <t>83418.78</t>
  </si>
  <si>
    <t>1.2906147355078446</t>
  </si>
  <si>
    <t>0.06453073677539223</t>
  </si>
  <si>
    <t>83288.89</t>
  </si>
  <si>
    <t>2.371783059992305</t>
  </si>
  <si>
    <t>0.11858915299961525</t>
  </si>
  <si>
    <t>82680.34</t>
  </si>
  <si>
    <t>3.972733620456026</t>
  </si>
  <si>
    <t>0.1986366810228013</t>
  </si>
  <si>
    <t>83291.42</t>
  </si>
  <si>
    <t>5.282318986023604</t>
  </si>
  <si>
    <t>82462.27</t>
  </si>
  <si>
    <t>3.829858214720039</t>
  </si>
  <si>
    <t>82704.2</t>
  </si>
  <si>
    <t>5.455376578361815</t>
  </si>
  <si>
    <t>0.27276882891809073</t>
  </si>
  <si>
    <t>84121.94</t>
  </si>
  <si>
    <t>6.498093896726953</t>
  </si>
  <si>
    <t>84362.0</t>
  </si>
  <si>
    <t>8.160256291464218</t>
  </si>
  <si>
    <t>83930.3</t>
  </si>
  <si>
    <t>9.881711132291526</t>
  </si>
  <si>
    <t>85280.87</t>
  </si>
  <si>
    <t>11.519207035053602</t>
  </si>
  <si>
    <t>85117.85</t>
  </si>
  <si>
    <t>12.887779468448102</t>
  </si>
  <si>
    <t>0.6443889734224051</t>
  </si>
  <si>
    <t>85223.84</t>
  </si>
  <si>
    <t>13.93068703908229</t>
  </si>
  <si>
    <t>85099.99</t>
  </si>
  <si>
    <t>15.010581997312977</t>
  </si>
  <si>
    <t>0.7505290998656489</t>
  </si>
  <si>
    <t>84964.49</t>
  </si>
  <si>
    <t>13.769498718887219</t>
  </si>
  <si>
    <t>0.6884749359443609</t>
  </si>
  <si>
    <t>85147.3</t>
  </si>
  <si>
    <t>12.368766361254835</t>
  </si>
  <si>
    <t>0.6184383180627417</t>
  </si>
  <si>
    <t>84714.36</t>
  </si>
  <si>
    <t>10.896701782606044</t>
  </si>
  <si>
    <t>0.5448350891303022</t>
  </si>
  <si>
    <t>84550.0</t>
  </si>
  <si>
    <t>9.399835277728474</t>
  </si>
  <si>
    <t>0.4699917638864237</t>
  </si>
  <si>
    <t>84607.0</t>
  </si>
  <si>
    <t>7.745347904282385</t>
  </si>
  <si>
    <t>0.38726739521411924</t>
  </si>
  <si>
    <t>5.845970578733484</t>
  </si>
  <si>
    <t>0.2922985289366742</t>
  </si>
  <si>
    <t>84125.99</t>
  </si>
  <si>
    <t>4.21565363152876</t>
  </si>
  <si>
    <t>0.21078268157643798</t>
  </si>
  <si>
    <t>84426.33</t>
  </si>
  <si>
    <t>3.0888775211659336</t>
  </si>
  <si>
    <t>84677.04</t>
  </si>
  <si>
    <t>1.2815083819961437</t>
  </si>
  <si>
    <t>0.06407541909980718</t>
  </si>
  <si>
    <t>84867.92</t>
  </si>
  <si>
    <t>-0.020575339223838363</t>
  </si>
  <si>
    <t>84566.91</t>
  </si>
  <si>
    <t>2.837603231151009</t>
  </si>
  <si>
    <t>0.14188016155755045</t>
  </si>
  <si>
    <t>86757.67</t>
  </si>
  <si>
    <t>5.161590831094909</t>
  </si>
  <si>
    <t>0.25807954155474544</t>
  </si>
  <si>
    <t>87065.18</t>
  </si>
  <si>
    <t>6.678432281575608</t>
  </si>
  <si>
    <t>86615.33</t>
  </si>
  <si>
    <t>8.429499804955887</t>
  </si>
  <si>
    <t>86900.02</t>
  </si>
  <si>
    <t>5.433252088156593</t>
  </si>
  <si>
    <t>0.27166260440782963</t>
  </si>
  <si>
    <t>82516.29</t>
  </si>
  <si>
    <t>3.064453227553887</t>
  </si>
  <si>
    <t>0.15322266137769436</t>
  </si>
  <si>
    <t>83227.55</t>
  </si>
  <si>
    <t>0.014718971100613487</t>
  </si>
  <si>
    <t>0.0007359485550306744</t>
  </si>
  <si>
    <t>83761.62</t>
  </si>
  <si>
    <t>-3.2935421359305828</t>
  </si>
  <si>
    <t>-0.16467710679652914</t>
  </si>
  <si>
    <t>83768.01</t>
  </si>
  <si>
    <t>-6.30229196878096</t>
  </si>
  <si>
    <t>-0.315114598439048</t>
  </si>
  <si>
    <t>83483.97</t>
  </si>
  <si>
    <t>-8.916001229690718</t>
  </si>
  <si>
    <t>-0.4458000614845359</t>
  </si>
  <si>
    <t>83558.8</t>
  </si>
  <si>
    <t>-12.404806027439431</t>
  </si>
  <si>
    <t>-0.6202403013719715</t>
  </si>
  <si>
    <t>83343.75</t>
  </si>
  <si>
    <t>-14.73565696863577</t>
  </si>
  <si>
    <t>83058.65</t>
  </si>
  <si>
    <t>-12.759274935619679</t>
  </si>
  <si>
    <t>83483.05</t>
  </si>
  <si>
    <t>-13.93082343128238</t>
  </si>
  <si>
    <t>81949.06</t>
  </si>
  <si>
    <t>-15.626934491682842</t>
  </si>
  <si>
    <t>81532.0</t>
  </si>
  <si>
    <t>-17.159724525570574</t>
  </si>
  <si>
    <t>81830.01</t>
  </si>
  <si>
    <t>-18.390734474599046</t>
  </si>
  <si>
    <t>82008.7</t>
  </si>
  <si>
    <t>-16.90886930996538</t>
  </si>
  <si>
    <t>-0.845443465498269</t>
  </si>
  <si>
    <t>82717.54</t>
  </si>
  <si>
    <t>-14.256440265224214</t>
  </si>
  <si>
    <t>-0.7128220132612106</t>
  </si>
  <si>
    <t>82743.46</t>
  </si>
  <si>
    <t>-11.904606997698131</t>
  </si>
  <si>
    <t>-0.5952303498849065</t>
  </si>
  <si>
    <t>83213.09</t>
  </si>
  <si>
    <t>-8.799080797698755</t>
  </si>
  <si>
    <t>-0.43995403988493775</t>
  </si>
  <si>
    <t>83046.32</t>
  </si>
  <si>
    <t>-6.3339057500767515</t>
  </si>
  <si>
    <t>-0.3166952875038376</t>
  </si>
  <si>
    <t>82695.91</t>
  </si>
  <si>
    <t>-3.932077146209134</t>
  </si>
  <si>
    <t>-0.1966038573104567</t>
  </si>
  <si>
    <t>82910.86</t>
  </si>
  <si>
    <t>-1.9217450575899075</t>
  </si>
  <si>
    <t>82818.52</t>
  </si>
  <si>
    <t>0.01979285033804068</t>
  </si>
  <si>
    <t>2.3694973648324957</t>
  </si>
  <si>
    <t>0.11847486824162479</t>
  </si>
  <si>
    <t>83992.85</t>
  </si>
  <si>
    <t>4.126604103847242</t>
  </si>
  <si>
    <t>0.20633020519236211</t>
  </si>
  <si>
    <t>84415.99</t>
  </si>
  <si>
    <t>5.326013494231008</t>
  </si>
  <si>
    <t>84571.38</t>
  </si>
  <si>
    <t>6.378089775032958</t>
  </si>
  <si>
    <t>82573.98</t>
  </si>
  <si>
    <t>5.22958325256595</t>
  </si>
  <si>
    <t>0.2614791626282975</t>
  </si>
  <si>
    <t>83989.87</t>
  </si>
  <si>
    <t>3.891809166260529</t>
  </si>
  <si>
    <t>84009.99</t>
  </si>
  <si>
    <t>5.700590414841278</t>
  </si>
  <si>
    <t>84185.8</t>
  </si>
  <si>
    <t>6.8347287277572555</t>
  </si>
  <si>
    <t>83787.6</t>
  </si>
  <si>
    <t>5.319750287239078</t>
  </si>
  <si>
    <t>83677.75</t>
  </si>
  <si>
    <t>3.7490918633169557</t>
  </si>
  <si>
    <t>0.18745459316584778</t>
  </si>
  <si>
    <t>83477.3</t>
  </si>
  <si>
    <t>2.626428672612313</t>
  </si>
  <si>
    <t>83525.34</t>
  </si>
  <si>
    <t>1.2755102803649887</t>
  </si>
  <si>
    <t>83843.29</t>
  </si>
  <si>
    <t>0.0021599856152576535</t>
  </si>
  <si>
    <t>83452.69</t>
  </si>
  <si>
    <t>-1.4653435157230277</t>
  </si>
  <si>
    <t>82755.29</t>
  </si>
  <si>
    <t>-3.2361289839828444</t>
  </si>
  <si>
    <t>82739.96</t>
  </si>
  <si>
    <t>-4.738136548231964</t>
  </si>
  <si>
    <t>83036.13</t>
  </si>
  <si>
    <t>-6.603489148806485</t>
  </si>
  <si>
    <t>83075.47</t>
  </si>
  <si>
    <t>-5.079707730500371</t>
  </si>
  <si>
    <t>83527.22</t>
  </si>
  <si>
    <t>-3.8771859121059515</t>
  </si>
  <si>
    <t>-0.19385929560529758</t>
  </si>
  <si>
    <t>83428.97</t>
  </si>
  <si>
    <t>-2.8618261580396487</t>
  </si>
  <si>
    <t>83300.01</t>
  </si>
  <si>
    <t>-1.1785559813153323</t>
  </si>
  <si>
    <t>83499.99</t>
  </si>
  <si>
    <t>0.01760899603509003</t>
  </si>
  <si>
    <t>83110.24</t>
  </si>
  <si>
    <t>-1.6036339144093192</t>
  </si>
  <si>
    <t>82306.01</t>
  </si>
  <si>
    <t>-2.831480519689511</t>
  </si>
  <si>
    <t>82548.36</t>
  </si>
  <si>
    <t>-5.1496467003130375</t>
  </si>
  <si>
    <t>-0.2574823350156519</t>
  </si>
  <si>
    <t>80808.81</t>
  </si>
  <si>
    <t>-8.221675045928523</t>
  </si>
  <si>
    <t>-0.41108375229642613</t>
  </si>
  <si>
    <t>79107.3</t>
  </si>
  <si>
    <t>-11.152036859229941</t>
  </si>
  <si>
    <t>-0.5576018429614971</t>
  </si>
  <si>
    <t>79614.35</t>
  </si>
  <si>
    <t>-14.385233367778415</t>
  </si>
  <si>
    <t>-0.7192616683889208</t>
  </si>
  <si>
    <t>78867.99</t>
  </si>
  <si>
    <t>-17.662065493475822</t>
  </si>
  <si>
    <t>-0.8831032746737911</t>
  </si>
  <si>
    <t>78950.61</t>
  </si>
  <si>
    <t>78063.66</t>
  </si>
  <si>
    <t>-13.417852519809536</t>
  </si>
  <si>
    <t>-0.6708926259904768</t>
  </si>
  <si>
    <t>79074.5</t>
  </si>
  <si>
    <t>-8.827840500513329</t>
  </si>
  <si>
    <t>-0.44139202502566643</t>
  </si>
  <si>
    <t>78484.91</t>
  </si>
  <si>
    <t>-4.699360659003116</t>
  </si>
  <si>
    <t>-0.23496803295015578</t>
  </si>
  <si>
    <t>78130.44</t>
  </si>
  <si>
    <t>-0.6056764038234741</t>
  </si>
  <si>
    <t>-0.030283820191173705</t>
  </si>
  <si>
    <t>78955.26</t>
  </si>
  <si>
    <t>4.07354769328272</t>
  </si>
  <si>
    <t>0.20367738466413599</t>
  </si>
  <si>
    <t>79239.42</t>
  </si>
  <si>
    <t>8.293580894508601</t>
  </si>
  <si>
    <t>0.41467904472543005</t>
  </si>
  <si>
    <t>79956.47</t>
  </si>
  <si>
    <t>10.025140969712076</t>
  </si>
  <si>
    <t>79163.24</t>
  </si>
  <si>
    <t>12.337402576813261</t>
  </si>
  <si>
    <t>0.6168701288406631</t>
  </si>
  <si>
    <t>80599.99</t>
  </si>
  <si>
    <t>15.08963702879762</t>
  </si>
  <si>
    <t>79947.05</t>
  </si>
  <si>
    <t>17.09167992506</t>
  </si>
  <si>
    <t>0.854583996253</t>
  </si>
  <si>
    <t>80300.0</t>
  </si>
  <si>
    <t>18.693098248021123</t>
  </si>
  <si>
    <t>79872.25</t>
  </si>
  <si>
    <t>17.6790163762941</t>
  </si>
  <si>
    <t>79154.02</t>
  </si>
  <si>
    <t>15.93536303169829</t>
  </si>
  <si>
    <t>0.7967681515849143</t>
  </si>
  <si>
    <t>79003.54</t>
  </si>
  <si>
    <t>13.837406447370304</t>
  </si>
  <si>
    <t>0.6918703223685152</t>
  </si>
  <si>
    <t>79982.0</t>
  </si>
  <si>
    <t>11.5392318598031</t>
  </si>
  <si>
    <t>0.576961592990155</t>
  </si>
  <si>
    <t>79837.99</t>
  </si>
  <si>
    <t>9.492377047877643</t>
  </si>
  <si>
    <t>0.47461885239388213</t>
  </si>
  <si>
    <t>79899.9</t>
  </si>
  <si>
    <t>6.242328238726946</t>
  </si>
  <si>
    <t>0.3121164119363473</t>
  </si>
  <si>
    <t>78479.91</t>
  </si>
  <si>
    <t>3.5583655068842646</t>
  </si>
  <si>
    <t>0.17791827534421323</t>
  </si>
  <si>
    <t>78497.99</t>
  </si>
  <si>
    <t>0.8026388922799388</t>
  </si>
  <si>
    <t>0.04013194461399694</t>
  </si>
  <si>
    <t>77414.25</t>
  </si>
  <si>
    <t>-2.193420061232576</t>
  </si>
  <si>
    <t>-0.1096710030616288</t>
  </si>
  <si>
    <t>77349.99</t>
  </si>
  <si>
    <t>-4.558357502108312</t>
  </si>
  <si>
    <t>-0.2279178751054156</t>
  </si>
  <si>
    <t>77259.91</t>
  </si>
  <si>
    <t>-6.514028381162773</t>
  </si>
  <si>
    <t>-0.32570141905813865</t>
  </si>
  <si>
    <t>76854.05</t>
  </si>
  <si>
    <t>-8.086752220511917</t>
  </si>
  <si>
    <t>-0.40433761102559584</t>
  </si>
  <si>
    <t>77133.41</t>
  </si>
  <si>
    <t>-11.162657376594055</t>
  </si>
  <si>
    <t>-0.5581328688297027</t>
  </si>
  <si>
    <t>77100.0</t>
  </si>
  <si>
    <t>-14.809463179315197</t>
  </si>
  <si>
    <t>-0.7404731589657598</t>
  </si>
  <si>
    <t>76731.21</t>
  </si>
  <si>
    <t>-18.20473550329138</t>
  </si>
  <si>
    <t>-0.910236775164569</t>
  </si>
  <si>
    <t>76322.42</t>
  </si>
  <si>
    <t>-19.876608517953144</t>
  </si>
  <si>
    <t>76522.07</t>
  </si>
  <si>
    <t>-18.540870672891895</t>
  </si>
  <si>
    <t>-0.9270435336445948</t>
  </si>
  <si>
    <t>77304.35</t>
  </si>
  <si>
    <t>-16.036073288534514</t>
  </si>
  <si>
    <t>-0.8018036644267257</t>
  </si>
  <si>
    <t>77478.26</t>
  </si>
  <si>
    <t>-13.864324380872372</t>
  </si>
  <si>
    <t>-0.6932162190436186</t>
  </si>
  <si>
    <t>77190.0</t>
  </si>
  <si>
    <t>-12.116025042923638</t>
  </si>
  <si>
    <t>-0.605801252146182</t>
  </si>
  <si>
    <t>76230.01</t>
  </si>
  <si>
    <t>-9.573166018371548</t>
  </si>
  <si>
    <t>-0.4786583009185774</t>
  </si>
  <si>
    <t>76760.86</t>
  </si>
  <si>
    <t>-5.417953588481406</t>
  </si>
  <si>
    <t>-0.2708976794240703</t>
  </si>
  <si>
    <t>77698.12</t>
  </si>
  <si>
    <t>-3.8530523793895988</t>
  </si>
  <si>
    <t>-0.19265261896947994</t>
  </si>
  <si>
    <t>76870.0</t>
  </si>
  <si>
    <t>-2.471311824261524</t>
  </si>
  <si>
    <t>-0.1235655912130762</t>
  </si>
  <si>
    <t>77258.0</t>
  </si>
  <si>
    <t>-0.29357873460733597</t>
  </si>
  <si>
    <t>-0.014678936730366798</t>
  </si>
  <si>
    <t>78267.68</t>
  </si>
  <si>
    <t>4.576673816913734</t>
  </si>
  <si>
    <t>0.22883369084568672</t>
  </si>
  <si>
    <t>82202.16</t>
  </si>
  <si>
    <t>9.52382477433078</t>
  </si>
  <si>
    <t>0.476191238716539</t>
  </si>
  <si>
    <t>81788.37</t>
  </si>
  <si>
    <t>14.729552590226236</t>
  </si>
  <si>
    <t>0.7364776295113118</t>
  </si>
  <si>
    <t>82332.08</t>
  </si>
  <si>
    <t>83204.0</t>
  </si>
  <si>
    <t>18.912824426220887</t>
  </si>
  <si>
    <t>0.9456412213110443</t>
  </si>
  <si>
    <t>81882.01</t>
  </si>
  <si>
    <t>16.247033391870723</t>
  </si>
  <si>
    <t>0.8123516695935362</t>
  </si>
  <si>
    <t>81710.46</t>
  </si>
  <si>
    <t>13.794655001221123</t>
  </si>
  <si>
    <t>0.6897327500610562</t>
  </si>
  <si>
    <t>80874.36</t>
  </si>
  <si>
    <t>11.210409178008529</t>
  </si>
  <si>
    <t>0.5605204589004265</t>
  </si>
  <si>
    <t>81272.19</t>
  </si>
  <si>
    <t>6.469944469198241</t>
  </si>
  <si>
    <t>0.32349722345991205</t>
  </si>
  <si>
    <t>78757.0</t>
  </si>
  <si>
    <t>2.190771845253181</t>
  </si>
  <si>
    <t>0.10953859226265905</t>
  </si>
  <si>
    <t>79453.82</t>
  </si>
  <si>
    <t>-1.8858738733069647</t>
  </si>
  <si>
    <t>-0.09429369366534812</t>
  </si>
  <si>
    <t>79328.01</t>
  </si>
  <si>
    <t>-5.535282025737276</t>
  </si>
  <si>
    <t>-0.2767641012868638</t>
  </si>
  <si>
    <t>79502.07</t>
  </si>
  <si>
    <t>-9.273229549109363</t>
  </si>
  <si>
    <t>-0.46366147745546815</t>
  </si>
  <si>
    <t>79649.34</t>
  </si>
  <si>
    <t>-12.774401226857023</t>
  </si>
  <si>
    <t>-0.6387200613428512</t>
  </si>
  <si>
    <t>79931.55</t>
  </si>
  <si>
    <t>-16.432229355267005</t>
  </si>
  <si>
    <t>-0.8216114677633503</t>
  </si>
  <si>
    <t>79714.52</t>
  </si>
  <si>
    <t>-19.48398385469585</t>
  </si>
  <si>
    <t>79693.77</t>
  </si>
  <si>
    <t>-16.57755791767146</t>
  </si>
  <si>
    <t>-0.828877895883573</t>
  </si>
  <si>
    <t>80302.05</t>
  </si>
  <si>
    <t>-13.718686788695255</t>
  </si>
  <si>
    <t>-0.6859343394347628</t>
  </si>
  <si>
    <t>80842.99</t>
  </si>
  <si>
    <t>-11.124463316618648</t>
  </si>
  <si>
    <t>-0.5562231658309325</t>
  </si>
  <si>
    <t>80888.15</t>
  </si>
  <si>
    <t>-8.948002040088054</t>
  </si>
  <si>
    <t>-0.4474001020044027</t>
  </si>
  <si>
    <t>80816.0</t>
  </si>
  <si>
    <t>-6.988282973011017</t>
  </si>
  <si>
    <t>-0.34941414865055087</t>
  </si>
  <si>
    <t>81102.0</t>
  </si>
  <si>
    <t>-4.664067442025854</t>
  </si>
  <si>
    <t>-0.23320337210129272</t>
  </si>
  <si>
    <t>81266.76</t>
  </si>
  <si>
    <t>-2.030803281160898</t>
  </si>
  <si>
    <t>-0.101540164058045</t>
  </si>
  <si>
    <t>81631.89</t>
  </si>
  <si>
    <t>1.2103009908983609</t>
  </si>
  <si>
    <t>0.06051504954491804</t>
  </si>
  <si>
    <t>82450.0</t>
  </si>
  <si>
    <t>5.459930428763249</t>
  </si>
  <si>
    <t>0.27299652143816244</t>
  </si>
  <si>
    <t>82706.86</t>
  </si>
  <si>
    <t>7.547028775562348</t>
  </si>
  <si>
    <t>0.3773514387781174</t>
  </si>
  <si>
    <t>82129.67</t>
  </si>
  <si>
    <t>9.808479162787709</t>
  </si>
  <si>
    <t>0.49042395813938544</t>
  </si>
  <si>
    <t>82115.52</t>
  </si>
  <si>
    <t>11.834978306803912</t>
  </si>
  <si>
    <t>0.5917489153401956</t>
  </si>
  <si>
    <t>82930.67</t>
  </si>
  <si>
    <t>12.938725508706339</t>
  </si>
  <si>
    <t>0.646936275435317</t>
  </si>
  <si>
    <t>81898.0</t>
  </si>
  <si>
    <t>14.845343369544572</t>
  </si>
  <si>
    <t>0.7422671684772286</t>
  </si>
  <si>
    <t>82521.74</t>
  </si>
  <si>
    <t>16.50553649763542</t>
  </si>
  <si>
    <t>0.825276824881771</t>
  </si>
  <si>
    <t>82792.46</t>
  </si>
  <si>
    <t>18.937467299171562</t>
  </si>
  <si>
    <t>0.9468733649585779</t>
  </si>
  <si>
    <t>83930.0</t>
  </si>
  <si>
    <t>83607.99</t>
  </si>
  <si>
    <t>18.451231188761685</t>
  </si>
  <si>
    <t>0.922561559438084</t>
  </si>
  <si>
    <t>82804.87</t>
  </si>
  <si>
    <t>15.938621969243227</t>
  </si>
  <si>
    <t>0.7969310984621614</t>
  </si>
  <si>
    <t>82973.13</t>
  </si>
  <si>
    <t>14.004911075628623</t>
  </si>
  <si>
    <t>0.7002455537814314</t>
  </si>
  <si>
    <t>83208.04</t>
  </si>
  <si>
    <t>11.842663920892171</t>
  </si>
  <si>
    <t>0.5921331960446086</t>
  </si>
  <si>
    <t>83338.92</t>
  </si>
  <si>
    <t>9.653139864004512</t>
  </si>
  <si>
    <t>0.4826569932002256</t>
  </si>
  <si>
    <t>83567.42</t>
  </si>
  <si>
    <t>8.381709521883662</t>
  </si>
  <si>
    <t>0.4190854760941831</t>
  </si>
  <si>
    <t>83724.92</t>
  </si>
  <si>
    <t>7.268698925969597</t>
  </si>
  <si>
    <t>83604.77</t>
  </si>
  <si>
    <t>5.360770705671314</t>
  </si>
  <si>
    <t>83420.44</t>
  </si>
  <si>
    <t>6.90700880892825</t>
  </si>
  <si>
    <t>85008.4</t>
  </si>
  <si>
    <t>8.263654984651314</t>
  </si>
  <si>
    <t>85178.01</t>
  </si>
  <si>
    <t>10.169429958609477</t>
  </si>
  <si>
    <t>0.5084714979304739</t>
  </si>
  <si>
    <t>85517.29</t>
  </si>
  <si>
    <t>11.219619634319278</t>
  </si>
  <si>
    <t>85367.93</t>
  </si>
  <si>
    <t>12.425478724467975</t>
  </si>
  <si>
    <t>85276.9</t>
  </si>
  <si>
    <t>11.328479837885208</t>
  </si>
  <si>
    <t>84619.98</t>
  </si>
  <si>
    <t>8.81319927101254</t>
  </si>
  <si>
    <t>0.440659963550627</t>
  </si>
  <si>
    <t>84608.69</t>
  </si>
  <si>
    <t>7.205820474037727</t>
  </si>
  <si>
    <t>0.36029102370188637</t>
  </si>
  <si>
    <t>84413.1</t>
  </si>
  <si>
    <t>5.671976659013422</t>
  </si>
  <si>
    <t>0.2835988329506711</t>
  </si>
  <si>
    <t>84664.6</t>
  </si>
  <si>
    <t>4.476503437116364</t>
  </si>
  <si>
    <t>0.22382517185581818</t>
  </si>
  <si>
    <t>84918.24</t>
  </si>
  <si>
    <t>2.934957295909646</t>
  </si>
  <si>
    <t>0.1467478647954823</t>
  </si>
  <si>
    <t>84686.79</t>
  </si>
  <si>
    <t>1.6011428412985307</t>
  </si>
  <si>
    <t>0.08005714206492653</t>
  </si>
  <si>
    <t>84528.66</t>
  </si>
  <si>
    <t>0.25338433766819435</t>
  </si>
  <si>
    <t>0.012669216883409717</t>
  </si>
  <si>
    <t>84458.75</t>
  </si>
  <si>
    <t>-1.862443694425897</t>
  </si>
  <si>
    <t>83599.13</t>
  </si>
  <si>
    <t>-3.5804445151901287</t>
  </si>
  <si>
    <t>83849.66</t>
  </si>
  <si>
    <t>-4.700334961270869</t>
  </si>
  <si>
    <t>84730.0</t>
  </si>
  <si>
    <t>-6.500314173301103</t>
  </si>
  <si>
    <t>-7.8498306500701664</t>
  </si>
  <si>
    <t>-6.6600494231862095</t>
  </si>
  <si>
    <t>84325.74</t>
  </si>
  <si>
    <t>-4.702677818606671</t>
  </si>
  <si>
    <t>85140.7</t>
  </si>
  <si>
    <t>-3.2843399017516983</t>
  </si>
  <si>
    <t>-0.16421699508758503</t>
  </si>
  <si>
    <t>84575.18</t>
  </si>
  <si>
    <t>-1.6100348504154427</t>
  </si>
  <si>
    <t>-0.08050174252077213</t>
  </si>
  <si>
    <t>84624.21</t>
  </si>
  <si>
    <t>-0.18882952062504454</t>
  </si>
  <si>
    <t>-0.009441476031252227</t>
  </si>
  <si>
    <t>84580.76</t>
  </si>
  <si>
    <t>1.7150370721350505</t>
  </si>
  <si>
    <t>0.08575185360675253</t>
  </si>
  <si>
    <t>84763.18</t>
  </si>
  <si>
    <t>2.9159404324827776</t>
  </si>
  <si>
    <t>84442.72</t>
  </si>
  <si>
    <t>3.959558321223966</t>
  </si>
  <si>
    <t>84927.55</t>
  </si>
  <si>
    <t>2.2346876482886024</t>
  </si>
  <si>
    <t>84500.01</t>
  </si>
  <si>
    <t>3.4040328866902225</t>
  </si>
  <si>
    <t>0.17020164433451113</t>
  </si>
  <si>
    <t>85716.77</t>
  </si>
  <si>
    <t>4.714524953034704</t>
  </si>
  <si>
    <t>0.23572624765173522</t>
  </si>
  <si>
    <t>85850.0</t>
  </si>
  <si>
    <t>5.798420332479681</t>
  </si>
  <si>
    <t>85989.0</t>
  </si>
  <si>
    <t>6.858042100985839</t>
  </si>
  <si>
    <t>85819.74</t>
  </si>
  <si>
    <t>5.22676818090817</t>
  </si>
  <si>
    <t>84918.14</t>
  </si>
  <si>
    <t>3.2487367305362724</t>
  </si>
  <si>
    <t>0.16243683652681362</t>
  </si>
  <si>
    <t>84483.23</t>
  </si>
  <si>
    <t>1.6713315882848079</t>
  </si>
  <si>
    <t>0.0835665794142404</t>
  </si>
  <si>
    <t>84196.0</t>
  </si>
  <si>
    <t>-0.5201117436776093</t>
  </si>
  <si>
    <t>-0.026005587183880463</t>
  </si>
  <si>
    <t>83998.52</t>
  </si>
  <si>
    <t>-1.8733111006488112</t>
  </si>
  <si>
    <t>-0.09366555503244067</t>
  </si>
  <si>
    <t>84020.01</t>
  </si>
  <si>
    <t>-3.563180777369057</t>
  </si>
  <si>
    <t>-0.17815903886845275</t>
  </si>
  <si>
    <t>84178.0</t>
  </si>
  <si>
    <t>-5.6971494278095225</t>
  </si>
  <si>
    <t>-0.2848574713904761</t>
  </si>
  <si>
    <t>83838.47</t>
  </si>
  <si>
    <t>-7.512580228809962</t>
  </si>
  <si>
    <t>-0.3756290114404981</t>
  </si>
  <si>
    <t>-9.15143247594552</t>
  </si>
  <si>
    <t>-0.457571623797276</t>
  </si>
  <si>
    <t>83146.01</t>
  </si>
  <si>
    <t>-10.159939467870416</t>
  </si>
  <si>
    <t>83637.79</t>
  </si>
  <si>
    <t>-11.454375273615035</t>
  </si>
  <si>
    <t>83695.66</t>
  </si>
  <si>
    <t>-9.719162739390107</t>
  </si>
  <si>
    <t>-0.4859581369695054</t>
  </si>
  <si>
    <t>83937.02</t>
  </si>
  <si>
    <t>-8.647504153617703</t>
  </si>
  <si>
    <t>84048.11</t>
  </si>
  <si>
    <t>-7.351268433990477</t>
  </si>
  <si>
    <t>-0.36756342169952383</t>
  </si>
  <si>
    <t>83736.37</t>
  </si>
  <si>
    <t>-5.655041305376196</t>
  </si>
  <si>
    <t>-0.2827520652688098</t>
  </si>
  <si>
    <t>84605.31</t>
  </si>
  <si>
    <t>-3.443823489938991</t>
  </si>
  <si>
    <t>-0.17219117449694965</t>
  </si>
  <si>
    <t>84846.58</t>
  </si>
  <si>
    <t>-1.543047481086135</t>
  </si>
  <si>
    <t>85048.55</t>
  </si>
  <si>
    <t>0.33063573287783754</t>
  </si>
  <si>
    <t>0.016531786643891877</t>
  </si>
  <si>
    <t>84029.97</t>
  </si>
  <si>
    <t>1.7024789392896533</t>
  </si>
  <si>
    <t>84334.01</t>
  </si>
  <si>
    <t>3.208581209152017</t>
  </si>
  <si>
    <t>84545.36</t>
  </si>
  <si>
    <t>4.7357274742849675</t>
  </si>
  <si>
    <t>84030.38</t>
  </si>
  <si>
    <t>3.518175056247852</t>
  </si>
  <si>
    <t>84337.99</t>
  </si>
  <si>
    <t>2.4936835597666462</t>
  </si>
  <si>
    <t>84272.86</t>
  </si>
  <si>
    <t>3.564997502894407</t>
  </si>
  <si>
    <t>85062.0</t>
  </si>
  <si>
    <t>2.1111053511575495</t>
  </si>
  <si>
    <t>84721.41</t>
  </si>
  <si>
    <t>0.5816292125320199</t>
  </si>
  <si>
    <t>84548.9</t>
  </si>
  <si>
    <t>-0.5604704835583396</t>
  </si>
  <si>
    <t>84645.6</t>
  </si>
  <si>
    <t>-1.6863414304418844</t>
  </si>
  <si>
    <t>84478.12</t>
  </si>
  <si>
    <t>-0.6207215626005125</t>
  </si>
  <si>
    <t>84883.71</t>
  </si>
  <si>
    <t>0.7310615555433664</t>
  </si>
  <si>
    <t>84921.98</t>
  </si>
  <si>
    <t>2.0857554433348913</t>
  </si>
  <si>
    <t>85311.63</t>
  </si>
  <si>
    <t>3.6246540334010646</t>
  </si>
  <si>
    <t>4.974775217041261</t>
  </si>
  <si>
    <t>85472.54</t>
  </si>
  <si>
    <t>3.713646121728198</t>
  </si>
  <si>
    <t>85085.55</t>
  </si>
  <si>
    <t>2.1588711949984685</t>
  </si>
  <si>
    <t>85077.01</t>
  </si>
  <si>
    <t>0.9279332205109903</t>
  </si>
  <si>
    <t>85088.54</t>
  </si>
  <si>
    <t>-0.3041209669164546</t>
  </si>
  <si>
    <t>84784.01</t>
  </si>
  <si>
    <t>-1.4569621899225282</t>
  </si>
  <si>
    <t>84551.14</t>
  </si>
  <si>
    <t>-3.313157613093032</t>
  </si>
  <si>
    <t>84129.83</t>
  </si>
  <si>
    <t>-4.759657345161039</t>
  </si>
  <si>
    <t>84315.21</t>
  </si>
  <si>
    <t>-5.802912484931144</t>
  </si>
  <si>
    <t>84604.11</t>
  </si>
  <si>
    <t>-3.931479634592061</t>
  </si>
  <si>
    <t>-0.19657398172960305</t>
  </si>
  <si>
    <t>85127.58</t>
  </si>
  <si>
    <t>-2.8239599245970526</t>
  </si>
  <si>
    <t>85009.27</t>
  </si>
  <si>
    <t>-1.2242698180908729</t>
  </si>
  <si>
    <t>-0.061213490904543755</t>
  </si>
  <si>
    <t>85179.24</t>
  </si>
  <si>
    <t>0.5499584288415349</t>
  </si>
  <si>
    <t>0.027497921442076745</t>
  </si>
  <si>
    <t>86625.68</t>
  </si>
  <si>
    <t>3.153099756410205</t>
  </si>
  <si>
    <t>0.15765498782051024</t>
  </si>
  <si>
    <t>87293.07</t>
  </si>
  <si>
    <t>5.534669545472104</t>
  </si>
  <si>
    <t>0.2767334772736052</t>
  </si>
  <si>
    <t>87350.01</t>
  </si>
  <si>
    <t>7.882242172889464</t>
  </si>
  <si>
    <t>0.3941121086444732</t>
  </si>
  <si>
    <t>87205.56</t>
  </si>
  <si>
    <t>10.313173038059453</t>
  </si>
  <si>
    <t>0.5156586519029727</t>
  </si>
  <si>
    <t>87351.14</t>
  </si>
  <si>
    <t>12.73563946095746</t>
  </si>
  <si>
    <t>0.636781973047873</t>
  </si>
  <si>
    <t>87550.0</t>
  </si>
  <si>
    <t>14.609883827776393</t>
  </si>
  <si>
    <t>0.7304941913888197</t>
  </si>
  <si>
    <t>87521.73</t>
  </si>
  <si>
    <t>16.61225005210398</t>
  </si>
  <si>
    <t>0.8306125026051991</t>
  </si>
  <si>
    <t>87434.78</t>
  </si>
  <si>
    <t>18.881514171457113</t>
  </si>
  <si>
    <t>0.9440757085728557</t>
  </si>
  <si>
    <t>87569.28</t>
  </si>
  <si>
    <t>87516.05</t>
  </si>
  <si>
    <t>18.354122791989226</t>
  </si>
  <si>
    <t>0.9177061395994612</t>
  </si>
  <si>
    <t>87038.71</t>
  </si>
  <si>
    <t>17.26010598832639</t>
  </si>
  <si>
    <t>87028.09</t>
  </si>
  <si>
    <t>16.051859147315106</t>
  </si>
  <si>
    <t>0.8025929573657553</t>
  </si>
  <si>
    <t>88044.8</t>
  </si>
  <si>
    <t>14.475702716477468</t>
  </si>
  <si>
    <t>0.7237851358238736</t>
  </si>
  <si>
    <t>87176.96</t>
  </si>
  <si>
    <t>12.729742463644778</t>
  </si>
  <si>
    <t>0.6364871231822389</t>
  </si>
  <si>
    <t>86847.39</t>
  </si>
  <si>
    <t>10.876777160997886</t>
  </si>
  <si>
    <t>0.5438388580498943</t>
  </si>
  <si>
    <t>86786.29</t>
  </si>
  <si>
    <t>9.551914123831606</t>
  </si>
  <si>
    <t>0.4775957061915803</t>
  </si>
  <si>
    <t>87415.1</t>
  </si>
  <si>
    <t>8.509120284155403</t>
  </si>
  <si>
    <t>87367.92</t>
  </si>
  <si>
    <t>6.878213443866299</t>
  </si>
  <si>
    <t>87168.08</t>
  </si>
  <si>
    <t>4.524342147353311</t>
  </si>
  <si>
    <t>0.22621710736766554</t>
  </si>
  <si>
    <t>87709.85</t>
  </si>
  <si>
    <t>3.4907042622109863</t>
  </si>
  <si>
    <t>88400.01</t>
  </si>
  <si>
    <t>5.167903963248843</t>
  </si>
  <si>
    <t>0.25839519816244216</t>
  </si>
  <si>
    <t>88476.83</t>
  </si>
  <si>
    <t>6.183337964668967</t>
  </si>
  <si>
    <t>88414.33</t>
  </si>
  <si>
    <t>7.338423190819343</t>
  </si>
  <si>
    <t>88513.71</t>
  </si>
  <si>
    <t>8.84548322244516</t>
  </si>
  <si>
    <t>0.44227416112225804</t>
  </si>
  <si>
    <t>90236.16</t>
  </si>
  <si>
    <t>10.726857902718212</t>
  </si>
  <si>
    <t>0.5363428951359106</t>
  </si>
  <si>
    <t>90797.73</t>
  </si>
  <si>
    <t>12.306495349308832</t>
  </si>
  <si>
    <t>0.6153247674654416</t>
  </si>
  <si>
    <t>90934.61</t>
  </si>
  <si>
    <t>13.785492492771168</t>
  </si>
  <si>
    <t>0.6892746246385584</t>
  </si>
  <si>
    <t>90673.1</t>
  </si>
  <si>
    <t>15.397457741172182</t>
  </si>
  <si>
    <t>0.7698728870586091</t>
  </si>
  <si>
    <t>91396.14</t>
  </si>
  <si>
    <t>17.181078686540285</t>
  </si>
  <si>
    <t>0.8590539343270145</t>
  </si>
  <si>
    <t>91504.36</t>
  </si>
  <si>
    <t>18.70742274153736</t>
  </si>
  <si>
    <t>0.9353711370768678</t>
  </si>
  <si>
    <t>91414.79</t>
  </si>
  <si>
    <t>91111.72</t>
  </si>
  <si>
    <t>18.870598937129166</t>
  </si>
  <si>
    <t>0.9435299468564584</t>
  </si>
  <si>
    <t>93020.22</t>
  </si>
  <si>
    <t>16.41404014236869</t>
  </si>
  <si>
    <t>0.8207020071184346</t>
  </si>
  <si>
    <t>92940.06</t>
  </si>
  <si>
    <t>14.410505421890374</t>
  </si>
  <si>
    <t>0.7205252710945189</t>
  </si>
  <si>
    <t>93195.28</t>
  </si>
  <si>
    <t>12.549537069881156</t>
  </si>
  <si>
    <t>0.6274768534940578</t>
  </si>
  <si>
    <t>93641.74</t>
  </si>
  <si>
    <t>10.366840299379732</t>
  </si>
  <si>
    <t>0.5183420149689866</t>
  </si>
  <si>
    <t>93894.37</t>
  </si>
  <si>
    <t>7.970122794042522</t>
  </si>
  <si>
    <t>0.3985061397021261</t>
  </si>
  <si>
    <t>93620.89</t>
  </si>
  <si>
    <t>6.369684819317989</t>
  </si>
  <si>
    <t>0.31848424096589945</t>
  </si>
  <si>
    <t>93497.88</t>
  </si>
  <si>
    <t>5.23108913962167</t>
  </si>
  <si>
    <t>93640.0</t>
  </si>
  <si>
    <t>3.2766167720479356</t>
  </si>
  <si>
    <t>93790.19</t>
  </si>
  <si>
    <t>1.2381209077858557</t>
  </si>
  <si>
    <t>0.061906045389292785</t>
  </si>
  <si>
    <t>93101.23</t>
  </si>
  <si>
    <t>0.06262162016246187</t>
  </si>
  <si>
    <t>92673.95</t>
  </si>
  <si>
    <t>-1.536449523744765</t>
  </si>
  <si>
    <t>-0.07682247618723825</t>
  </si>
  <si>
    <t>92576.61</t>
  </si>
  <si>
    <t>-2.6952812317520003</t>
  </si>
  <si>
    <t>-0.1347640615875999</t>
  </si>
  <si>
    <t>92388.69</t>
  </si>
  <si>
    <t>-3.9129027497807334</t>
  </si>
  <si>
    <t>-0.19564513748903667</t>
  </si>
  <si>
    <t>92203.55</t>
  </si>
  <si>
    <t>-5.509105580438711</t>
  </si>
  <si>
    <t>-0.27545527902193556</t>
  </si>
  <si>
    <t>92017.75</t>
  </si>
  <si>
    <t>-6.564426797387446</t>
  </si>
  <si>
    <t>92476.9</t>
  </si>
  <si>
    <t>-7.660436444834273</t>
  </si>
  <si>
    <t>92619.94</t>
  </si>
  <si>
    <t>-6.285306365206078</t>
  </si>
  <si>
    <t>93101.83</t>
  </si>
  <si>
    <t>-4.198644288433195</t>
  </si>
  <si>
    <t>-0.20993221442165977</t>
  </si>
  <si>
    <t>93346.08</t>
  </si>
  <si>
    <t>-3.168777264293543</t>
  </si>
  <si>
    <t>-0.15843886321467715</t>
  </si>
  <si>
    <t>93011.28</t>
  </si>
  <si>
    <t>-1.579724567753571</t>
  </si>
  <si>
    <t>93380.0</t>
  </si>
  <si>
    <t>0.1286964666125101</t>
  </si>
  <si>
    <t>93390.66</t>
  </si>
  <si>
    <t>1.6355064301245559</t>
  </si>
  <si>
    <t>0.0817753215062278</t>
  </si>
  <si>
    <t>93427.98</t>
  </si>
  <si>
    <t>2.857615053347917</t>
  </si>
  <si>
    <t>93980.47</t>
  </si>
  <si>
    <t>4.057900463019681</t>
  </si>
  <si>
    <t>93678.13</t>
  </si>
  <si>
    <t>6.065113315747217</t>
  </si>
  <si>
    <t>0.30325566578736085</t>
  </si>
  <si>
    <t>95368.0</t>
  </si>
  <si>
    <t>7.121592922639586</t>
  </si>
  <si>
    <t>95061.22</t>
  </si>
  <si>
    <t>8.675511036436712</t>
  </si>
  <si>
    <t>94970.15</t>
  </si>
  <si>
    <t>10.041251600769074</t>
  </si>
  <si>
    <t>94869.57</t>
  </si>
  <si>
    <t>8.048517803689093</t>
  </si>
  <si>
    <t>94880.69</t>
  </si>
  <si>
    <t>6.666639878338154</t>
  </si>
  <si>
    <t>95000.0</t>
  </si>
  <si>
    <t>5.5446444224209745</t>
  </si>
  <si>
    <t>94536.99</t>
  </si>
  <si>
    <t>4.096793740428595</t>
  </si>
  <si>
    <t>94630.42</t>
  </si>
  <si>
    <t>2.7068449364888725</t>
  </si>
  <si>
    <t>94318.04</t>
  </si>
  <si>
    <t>0.8657532168669935</t>
  </si>
  <si>
    <t>0.04328766084334967</t>
  </si>
  <si>
    <t>94209.03</t>
  </si>
  <si>
    <t>-0.384511312994662</t>
  </si>
  <si>
    <t>-0.0192255656497331</t>
  </si>
  <si>
    <t>94144.06</t>
  </si>
  <si>
    <t>-1.4313574718333166</t>
  </si>
  <si>
    <t>94245.9</t>
  </si>
  <si>
    <t>-2.6995192230948595</t>
  </si>
  <si>
    <t>94240.01</t>
  </si>
  <si>
    <t>-3.755008701794904</t>
  </si>
  <si>
    <t>94286.92</t>
  </si>
  <si>
    <t>-2.413027909953125</t>
  </si>
  <si>
    <t>94781.86</t>
  </si>
  <si>
    <t>-1.2401334449338997</t>
  </si>
  <si>
    <t>94870.01</t>
  </si>
  <si>
    <t>0.24312612489252317</t>
  </si>
  <si>
    <t>0.012156306244626158</t>
  </si>
  <si>
    <t>94739.07</t>
  </si>
  <si>
    <t>1.6161281774429437</t>
  </si>
  <si>
    <t>0.08080640887214718</t>
  </si>
  <si>
    <t>95060.77</t>
  </si>
  <si>
    <t>3.638497264425</t>
  </si>
  <si>
    <t>0.18192486322125</t>
  </si>
  <si>
    <t>95319.99</t>
  </si>
  <si>
    <t>5.000177097391534</t>
  </si>
  <si>
    <t>95350.69</t>
  </si>
  <si>
    <t>3.7064528635311067</t>
  </si>
  <si>
    <t>1.9807099187389987</t>
  </si>
  <si>
    <t>0.09903549593694994</t>
  </si>
  <si>
    <t>94469.67</t>
  </si>
  <si>
    <t>0.9337707569077036</t>
  </si>
  <si>
    <t>94549.97</t>
  </si>
  <si>
    <t>2.1446498980313145</t>
  </si>
  <si>
    <t>94857.49</t>
  </si>
  <si>
    <t>3.427903106777208</t>
  </si>
  <si>
    <t>94658.76</t>
  </si>
  <si>
    <t>2.2820212834187004</t>
  </si>
  <si>
    <t>94917.61</t>
  </si>
  <si>
    <t>1.0546925411640817</t>
  </si>
  <si>
    <t>94817.32</t>
  </si>
  <si>
    <t>2.4321631359147666</t>
  </si>
  <si>
    <t>94843.1</t>
  </si>
  <si>
    <t>0.9169785851366186</t>
  </si>
  <si>
    <t>94256.82</t>
  </si>
  <si>
    <t>-0.3665888716670729</t>
  </si>
  <si>
    <t>94641.99</t>
  </si>
  <si>
    <t>-1.5746056902156136</t>
  </si>
  <si>
    <t>94894.0</t>
  </si>
  <si>
    <t>-0.40286894807040063</t>
  </si>
  <si>
    <t>94970.01</t>
  </si>
  <si>
    <t>-2.2401013480116694</t>
  </si>
  <si>
    <t>93705.04</t>
  </si>
  <si>
    <t>-3.3829222434710315</t>
  </si>
  <si>
    <t>93939.98</t>
  </si>
  <si>
    <t>-4.627203673347791</t>
  </si>
  <si>
    <t>94152.01</t>
  </si>
  <si>
    <t>-5.694927756336621</t>
  </si>
  <si>
    <t>-0.28474638781683104</t>
  </si>
  <si>
    <t>94114.05</t>
  </si>
  <si>
    <t>BTC invested in USDT</t>
  </si>
  <si>
    <t>Allocation target</t>
  </si>
  <si>
    <t>Target money to invest</t>
  </si>
  <si>
    <t>Allocation reached</t>
  </si>
  <si>
    <t>BTC invested in USDT
(Target Money * (1-0,001))</t>
  </si>
  <si>
    <t>Allocation target - Allocation reached</t>
  </si>
  <si>
    <t>Allocation reached initially</t>
  </si>
  <si>
    <t>Diff between current and target allocation</t>
  </si>
  <si>
    <t>Additional money invest</t>
  </si>
  <si>
    <t>Current money invested</t>
  </si>
  <si>
    <t>In allocation</t>
  </si>
  <si>
    <t>998.7593449172675</t>
  </si>
  <si>
    <t>703.6568217931564</t>
  </si>
  <si>
    <t>0.003441239823726429</t>
  </si>
  <si>
    <t>999.2637962630274</t>
  </si>
  <si>
    <t>999.6240940725717</t>
  </si>
  <si>
    <t>999.9678395185637</t>
  </si>
  <si>
    <t>999.5558886992653</t>
  </si>
  <si>
    <t>998.5315432348698</t>
  </si>
  <si>
    <t>780.3113446750419</t>
  </si>
  <si>
    <t>0.002546005557056664</t>
  </si>
  <si>
    <t>996.9953853219641</t>
  </si>
  <si>
    <t>1002.9034930573364</t>
  </si>
  <si>
    <t>1012.3400384367187</t>
  </si>
  <si>
    <t>613.2983027841555</t>
  </si>
  <si>
    <t>0.004375457627769335</t>
  </si>
  <si>
    <t>1024.7306118416784</t>
  </si>
  <si>
    <t>342.3911973861828</t>
  </si>
  <si>
    <t>0.0072516975299155954</t>
  </si>
  <si>
    <t>1015.0493607891146</t>
  </si>
  <si>
    <t>85.15618679958084</t>
  </si>
  <si>
    <t>0.010021027975884415</t>
  </si>
  <si>
    <t>1022.2576089734436</t>
  </si>
  <si>
    <t>1.4210854715202004e-14</t>
  </si>
  <si>
    <t>0.01093066453854113</t>
  </si>
  <si>
    <t>1031.0895859205848</t>
  </si>
  <si>
    <t>1030.7398046553515</t>
  </si>
  <si>
    <t>1030.1867130297012</t>
  </si>
  <si>
    <t>1030.4337460482723</t>
  </si>
  <si>
    <t>1019.9937590408663</t>
  </si>
  <si>
    <t>1017.4769735308672</t>
  </si>
  <si>
    <t>1020.0303767670705</t>
  </si>
  <si>
    <t>1013.3816907548573</t>
  </si>
  <si>
    <t>1015.0870930361606</t>
  </si>
  <si>
    <t>1020.3119506855833</t>
  </si>
  <si>
    <t>1001.7515729924951</t>
  </si>
  <si>
    <t>1009.5953085587067</t>
  </si>
  <si>
    <t>999.9103025509777</t>
  </si>
  <si>
    <t>1003.9570531764364</t>
  </si>
  <si>
    <t>1011.5976969955221</t>
  </si>
  <si>
    <t>1013.709719997659</t>
  </si>
  <si>
    <t>1016.6993933933135</t>
  </si>
  <si>
    <t>151.10180643576177</t>
  </si>
  <si>
    <t>0.009304765534062908</t>
  </si>
  <si>
    <t>1021.8138109552335</t>
  </si>
  <si>
    <t>242.5160074619073</t>
  </si>
  <si>
    <t>0.008327002885911684</t>
  </si>
  <si>
    <t>985.6917843755696</t>
  </si>
  <si>
    <t>491.98079026529757</t>
  </si>
  <si>
    <t>0.005529986421315679</t>
  </si>
  <si>
    <t>989.6184439082348</t>
  </si>
  <si>
    <t>748.4439655659043</t>
  </si>
  <si>
    <t>0.0026786637111873984</t>
  </si>
  <si>
    <t>989.7801236983191</t>
  </si>
  <si>
    <t>904.3779614537384</t>
  </si>
  <si>
    <t>0.0009472919919757388</t>
  </si>
  <si>
    <t>989.7312989783536</t>
  </si>
  <si>
    <t>1091.3296463439478</t>
  </si>
  <si>
    <t>0.0011251200012668248</t>
  </si>
  <si>
    <t>-0.0011251200012668248</t>
  </si>
  <si>
    <t>0.004106854275835575</t>
  </si>
  <si>
    <t>-0.004106854275835575</t>
  </si>
  <si>
    <t>-0.2764381600443899</t>
  </si>
  <si>
    <t>-0.9323325163347496</t>
  </si>
  <si>
    <t>-0.8807252640425034</t>
  </si>
  <si>
    <t>-0.8246687457936218</t>
  </si>
  <si>
    <t>-0.4463117246176651</t>
  </si>
  <si>
    <t>-0.5285555533365738</t>
  </si>
  <si>
    <t>-0.5968196293851313</t>
  </si>
  <si>
    <t>-0.5482513043770454</t>
  </si>
  <si>
    <t>-0.28633358985138413</t>
  </si>
  <si>
    <t>-0.36350104545838646</t>
  </si>
  <si>
    <t>-0.29986580184924727</t>
  </si>
  <si>
    <t>-0.9397356027391556</t>
  </si>
  <si>
    <t>-0.5459232666772118</t>
  </si>
  <si>
    <t>-0.6044784153553917</t>
  </si>
  <si>
    <t>0.21024714786375132</t>
  </si>
  <si>
    <t>Target alloc</t>
  </si>
  <si>
    <t>Current alloc</t>
  </si>
  <si>
    <t>993.0349834413666</t>
  </si>
  <si>
    <t>1350.8766956868926</t>
  </si>
  <si>
    <t>998.9587658334227</t>
  </si>
  <si>
    <t>1697.0928492602334</t>
  </si>
  <si>
    <t>0.008155200376455046</t>
  </si>
  <si>
    <t>-0.008155200376455046</t>
  </si>
  <si>
    <t>994.8489406423876</t>
  </si>
  <si>
    <t>1989.9910726996295</t>
  </si>
  <si>
    <t>0.01156147189694033</t>
  </si>
  <si>
    <t>-0.01156147189694033</t>
  </si>
  <si>
    <t>1002.9381556845198</t>
  </si>
  <si>
    <t>988.1784338167288</t>
  </si>
  <si>
    <t>993.1539132475772</t>
  </si>
  <si>
    <t>995.1676904225864</t>
  </si>
  <si>
    <t>1025.9271998216545</t>
  </si>
  <si>
    <t>2051.916386944856</t>
  </si>
  <si>
    <t>0.012304898290107245</t>
  </si>
  <si>
    <t>-0.012304898290107245</t>
  </si>
  <si>
    <t>1019.0873990581154</t>
  </si>
  <si>
    <t>1018.5052543200104</t>
  </si>
  <si>
    <t>1025.4793015238947</t>
  </si>
  <si>
    <t>1014.933511493341</t>
  </si>
  <si>
    <t>1019.7374668347818</t>
  </si>
  <si>
    <t>1028.3161958246787</t>
  </si>
  <si>
    <t>1019.620447252043</t>
  </si>
  <si>
    <t>1021.4057649449546</t>
  </si>
  <si>
    <t>1018.6503290708511</t>
  </si>
  <si>
    <t>1019.0685725637315</t>
  </si>
  <si>
    <t>1021.2122088948513</t>
  </si>
  <si>
    <t>1033.0215889308158</t>
  </si>
  <si>
    <t>1028.1314993013443</t>
  </si>
  <si>
    <t>1030.793664046409</t>
  </si>
  <si>
    <t>1023.7760575025779</t>
  </si>
  <si>
    <t>1000.487119727511</t>
  </si>
  <si>
    <t>2001.0251307112558</t>
  </si>
  <si>
    <t>0.011709883655621775</t>
  </si>
  <si>
    <t>-0.011709883655621775</t>
  </si>
  <si>
    <t>984.8937790137992</t>
  </si>
  <si>
    <t>1868.82930169963</t>
  </si>
  <si>
    <t>0.010187786151135891</t>
  </si>
  <si>
    <t>-0.010187786151135891</t>
  </si>
  <si>
    <t>969.82172650114</t>
  </si>
  <si>
    <t>1487.0550296707675</t>
  </si>
  <si>
    <t>0.005863911627626444</t>
  </si>
  <si>
    <t>-0.005863911627626444</t>
  </si>
  <si>
    <t>977.7213699178831</t>
  </si>
  <si>
    <t>1289.10560159186</t>
  </si>
  <si>
    <t>0.003586331855621952</t>
  </si>
  <si>
    <t>-0.003586331855621952</t>
  </si>
  <si>
    <t>974.9826758502767</t>
  </si>
  <si>
    <t>1032.9421710841946</t>
  </si>
  <si>
    <t>0.0006622618545609328</t>
  </si>
  <si>
    <t>-0.0006622618545609328</t>
  </si>
  <si>
    <t>974.7394197236189</t>
  </si>
  <si>
    <t>768.8314186262509</t>
  </si>
  <si>
    <t>0.002353610875995794</t>
  </si>
  <si>
    <t>973.9442474353195</t>
  </si>
  <si>
    <t>453.84282124752946</t>
  </si>
  <si>
    <t>0.005958863744701828</t>
  </si>
  <si>
    <t>970.8608973235836</t>
  </si>
  <si>
    <t>240.40066623483554</t>
  </si>
  <si>
    <t>0.008415405547727545</t>
  </si>
  <si>
    <t>977.7265736888376</t>
  </si>
  <si>
    <t>13.994006141323638</t>
  </si>
  <si>
    <t>0.010996101890354118</t>
  </si>
  <si>
    <t>975.7851019390766</t>
  </si>
  <si>
    <t>968.9328810461025</t>
  </si>
  <si>
    <t>969.7305382772288</t>
  </si>
  <si>
    <t>972.2600815560858</t>
  </si>
  <si>
    <t>976.0442800606322</t>
  </si>
  <si>
    <t>977.4668457621875</t>
  </si>
  <si>
    <t>979.011908038801</t>
  </si>
  <si>
    <t>986.8082542400809</t>
  </si>
  <si>
    <t>1002.8302344604405</t>
  </si>
  <si>
    <t>1001.6007603080799</t>
  </si>
  <si>
    <t>1007.5574586631036</t>
  </si>
  <si>
    <t>997.8583469907168</t>
  </si>
  <si>
    <t>987.3681757483378</t>
  </si>
  <si>
    <t>985.4363805682405</t>
  </si>
  <si>
    <t>991.8391907769559</t>
  </si>
  <si>
    <t>1000.212282522385</t>
  </si>
  <si>
    <t>1000.4762989287723</t>
  </si>
  <si>
    <t>1000.8941508006058</t>
  </si>
  <si>
    <t>1009.1372686216909</t>
  </si>
  <si>
    <t>1007.6459568030244</t>
  </si>
  <si>
    <t>162.5330962174552</t>
  </si>
  <si>
    <t>0.009350916838249517</t>
  </si>
  <si>
    <t>1008.190195090359</t>
  </si>
  <si>
    <t>290.68446823824786</t>
  </si>
  <si>
    <t>0.007932670099435763</t>
  </si>
  <si>
    <t>1009.4320545944255</t>
  </si>
  <si>
    <t>1004.9923771198743</t>
  </si>
  <si>
    <t>1012.923923201447</t>
  </si>
  <si>
    <t>203.49097979615607</t>
  </si>
  <si>
    <t>0.008889280938773652</t>
  </si>
  <si>
    <t>1019.5663156072201</t>
  </si>
  <si>
    <t>136.16524017350804</t>
  </si>
  <si>
    <t>0.009621847639020084</t>
  </si>
  <si>
    <t>1017.5746893644193</t>
  </si>
  <si>
    <t>1024.0567281108933</t>
  </si>
  <si>
    <t>51.87028387478752</t>
  </si>
  <si>
    <t>0.010534329903319529</t>
  </si>
  <si>
    <t>1028.750889478361</t>
  </si>
  <si>
    <t>7.815970093361102e-14</t>
  </si>
  <si>
    <t>0.011093091411721077</t>
  </si>
  <si>
    <t>1019.6325901997546</t>
  </si>
  <si>
    <t>1013.3148527789511</t>
  </si>
  <si>
    <t>1011.1502751438376</t>
  </si>
  <si>
    <t>52.400577291560566</t>
  </si>
  <si>
    <t>0.01051767142523326</t>
  </si>
  <si>
    <t>1006.8357619522328</t>
  </si>
  <si>
    <t>118.33956839138389</t>
  </si>
  <si>
    <t>0.009790360795468283</t>
  </si>
  <si>
    <t>1012.1102209271835</t>
  </si>
  <si>
    <t>1012.6111944711565</t>
  </si>
  <si>
    <t>196.09432206021773</t>
  </si>
  <si>
    <t>0.008938334673354557</t>
  </si>
  <si>
    <t>1001.3144856138374</t>
  </si>
  <si>
    <t>337.79842777461556</t>
  </si>
  <si>
    <t>0.007364053079378485</t>
  </si>
  <si>
    <t>997.2427234633561</t>
  </si>
  <si>
    <t>485.18280088094457</t>
  </si>
  <si>
    <t>0.005716924152131561</t>
  </si>
  <si>
    <t>998.4094722525647</t>
  </si>
  <si>
    <t>660.934890024839</t>
  </si>
  <si>
    <t>0.0037579018730428976</t>
  </si>
  <si>
    <t>1002.077629464911</t>
  </si>
  <si>
    <t>813.2840103792023</t>
  </si>
  <si>
    <t>0.002078751208405361</t>
  </si>
  <si>
    <t>998.8200018996652</t>
  </si>
  <si>
    <t>942.9472018892152</t>
  </si>
  <si>
    <t>0.0006255630290114803</t>
  </si>
  <si>
    <t>998.2617654358977</t>
  </si>
  <si>
    <t>1070.6622032222513</t>
  </si>
  <si>
    <t>0.0008169024418618172</t>
  </si>
  <si>
    <t>-0.0008169024418618172</t>
  </si>
  <si>
    <t>998.3093855183444</t>
  </si>
  <si>
    <t>1185.9804145262792</t>
  </si>
  <si>
    <t>0.0021222933784282097</t>
  </si>
  <si>
    <t>-0.0021222933784282097</t>
  </si>
  <si>
    <t>997.9965476185002</t>
  </si>
  <si>
    <t>1291.2163494852484</t>
  </si>
  <si>
    <t>0.0033122382764821457</t>
  </si>
  <si>
    <t>-0.0033122382764821457</t>
  </si>
  <si>
    <t>996.1454619996698</t>
  </si>
  <si>
    <t>1422.2579480982038</t>
  </si>
  <si>
    <t>0.00478533753214689</t>
  </si>
  <si>
    <t>-0.00478533753214689</t>
  </si>
  <si>
    <t>991.7692981939329</t>
  </si>
  <si>
    <t>1522.3353710093706</t>
  </si>
  <si>
    <t>0.005899176917860302</t>
  </si>
  <si>
    <t>-0.005899176917860302</t>
  </si>
  <si>
    <t>989.5591125698874</t>
  </si>
  <si>
    <t>991.8112413418189</t>
  </si>
  <si>
    <t>1017.5823799510864</t>
  </si>
  <si>
    <t>1723.1250120661634</t>
  </si>
  <si>
    <t>0.008249141429269167</t>
  </si>
  <si>
    <t>-0.008249141429269167</t>
  </si>
  <si>
    <t>994.9483476707021</t>
  </si>
  <si>
    <t>1798.7319830744514</t>
  </si>
  <si>
    <t>0.009106600668379514</t>
  </si>
  <si>
    <t>-0.009106600668379514</t>
  </si>
  <si>
    <t>1004.2445104374565</t>
  </si>
  <si>
    <t>1871.8221506516302</t>
  </si>
  <si>
    <t>0.009945293061433757</t>
  </si>
  <si>
    <t>-0.009945293061433757</t>
  </si>
  <si>
    <t>1006.6686756211809</t>
  </si>
  <si>
    <t>1000.2523703496663</t>
  </si>
  <si>
    <t>994.4363629673397</t>
  </si>
  <si>
    <t>994.5654528712773</t>
  </si>
  <si>
    <t>993.0045391252853</t>
  </si>
  <si>
    <t>992.927164518298</t>
  </si>
  <si>
    <t>1943.1581743709048</t>
  </si>
  <si>
    <t>0.010753382246528088</t>
  </si>
  <si>
    <t>-0.010753382246528088</t>
  </si>
  <si>
    <t>986.8201036728498</t>
  </si>
  <si>
    <t>983.0026189295547</t>
  </si>
  <si>
    <t>1671.0635577562252</t>
  </si>
  <si>
    <t>0.007708208950439604</t>
  </si>
  <si>
    <t>-0.007708208950439604</t>
  </si>
  <si>
    <t>985.1840352258852</t>
  </si>
  <si>
    <t>1567.4583928182753</t>
  </si>
  <si>
    <t>0.006544838191530768</t>
  </si>
  <si>
    <t>-0.006544838191530768</t>
  </si>
  <si>
    <t>984.4797080751767</t>
  </si>
  <si>
    <t>1414.010272690984</t>
  </si>
  <si>
    <t>0.004823415094404836</t>
  </si>
  <si>
    <t>-0.004823415094404836</t>
  </si>
  <si>
    <t>983.9108623367637</t>
  </si>
  <si>
    <t>1254.4313050383062</t>
  </si>
  <si>
    <t>0.003034918589570031</t>
  </si>
  <si>
    <t>-0.003034918589570031</t>
  </si>
  <si>
    <t>979.7784659941276</t>
  </si>
  <si>
    <t>1081.875341329734</t>
  </si>
  <si>
    <t>0.0011288814679712529</t>
  </si>
  <si>
    <t>-0.0011288814679712529</t>
  </si>
  <si>
    <t>981.9639950462209</t>
  </si>
  <si>
    <t>1029.1146628030651</t>
  </si>
  <si>
    <t>0.0005330289299682731</t>
  </si>
  <si>
    <t>-0.0005330289299682731</t>
  </si>
  <si>
    <t>982.6146208187188</t>
  </si>
  <si>
    <t>982.3249569350571</t>
  </si>
  <si>
    <t>978.5782177037848</t>
  </si>
  <si>
    <t>4.272905205577685e-05</t>
  </si>
  <si>
    <t>982.3635557969412</t>
  </si>
  <si>
    <t>982.3306873282284</t>
  </si>
  <si>
    <t>982.2319425230719</t>
  </si>
  <si>
    <t>1041.6930365132048</t>
  </si>
  <si>
    <t>0.0006835573341861691</t>
  </si>
  <si>
    <t>-0.0006835573341861691</t>
  </si>
  <si>
    <t>982.6275121455712</t>
  </si>
  <si>
    <t>1106.154494097668</t>
  </si>
  <si>
    <t>0.0014311245029040478</t>
  </si>
  <si>
    <t>-0.0014311245029040478</t>
  </si>
  <si>
    <t>981.9313990331439</t>
  </si>
  <si>
    <t>1186.0599001434439</t>
  </si>
  <si>
    <t>0.0023531978572900046</t>
  </si>
  <si>
    <t>-0.0023531978572900046</t>
  </si>
  <si>
    <t>981.7022610167928</t>
  </si>
  <si>
    <t>1281.910970754274</t>
  </si>
  <si>
    <t>0.0034585559592690395</t>
  </si>
  <si>
    <t>-0.0034585559592690395</t>
  </si>
  <si>
    <t>981.7857911182061</t>
  </si>
  <si>
    <t>1457.4239498202162</t>
  </si>
  <si>
    <t>0.005484327320989706</t>
  </si>
  <si>
    <t>-0.005484327320989706</t>
  </si>
  <si>
    <t>985.0987198248943</t>
  </si>
  <si>
    <t>1549.1286907382278</t>
  </si>
  <si>
    <t>0.006550415028191807</t>
  </si>
  <si>
    <t>-0.006550415028191807</t>
  </si>
  <si>
    <t>984.6126790298025</t>
  </si>
  <si>
    <t>986.3227958812125</t>
  </si>
  <si>
    <t>982.8048691702517</t>
  </si>
  <si>
    <t>1625.3255685857819</t>
  </si>
  <si>
    <t>0.007432751377276622</t>
  </si>
  <si>
    <t>-0.007432751377276622</t>
  </si>
  <si>
    <t>984.034320575567</t>
  </si>
  <si>
    <t>982.5874526318945</t>
  </si>
  <si>
    <t>1690.5284181324307</t>
  </si>
  <si>
    <t>0.008187601520852787</t>
  </si>
  <si>
    <t>-0.008187601520852787</t>
  </si>
  <si>
    <t>984.7805835752702</t>
  </si>
  <si>
    <t>985.8087006982436</t>
  </si>
  <si>
    <t>986.8590880973538</t>
  </si>
  <si>
    <t>985.3860567077371</t>
  </si>
  <si>
    <t>986.755924318191</t>
  </si>
  <si>
    <t>984.6775835481377</t>
  </si>
  <si>
    <t>983.5980768375555</t>
  </si>
  <si>
    <t>1579.1237113759234</t>
  </si>
  <si>
    <t>0.0068984096755948816</t>
  </si>
  <si>
    <t>-0.0068984096755948816</t>
  </si>
  <si>
    <t>983.3653934791977</t>
  </si>
  <si>
    <t>983.0136927314793</t>
  </si>
  <si>
    <t>1491.701038329485</t>
  </si>
  <si>
    <t>0.005887585018495437</t>
  </si>
  <si>
    <t>-0.005887585018495437</t>
  </si>
  <si>
    <t>984.4968342734885</t>
  </si>
  <si>
    <t>985.6253311651224</t>
  </si>
  <si>
    <t>1413.1841253216976</t>
  </si>
  <si>
    <t>0.004974906579524206</t>
  </si>
  <si>
    <t>-0.004974906579524206</t>
  </si>
  <si>
    <t>985.0675313589675</t>
  </si>
  <si>
    <t>1357.5513893038649</t>
  </si>
  <si>
    <t>0.0043289918107603225</t>
  </si>
  <si>
    <t>-0.0043289918107603225</t>
  </si>
  <si>
    <t>984.1749926733943</t>
  </si>
  <si>
    <t>1285.356651869768</t>
  </si>
  <si>
    <t>0.0034926286111986813</t>
  </si>
  <si>
    <t>-0.0034926286111986813</t>
  </si>
  <si>
    <t>983.9201641747893</t>
  </si>
  <si>
    <t>1197.7202848828954</t>
  </si>
  <si>
    <t>0.0024779401526575547</t>
  </si>
  <si>
    <t>-0.0024779401526575547</t>
  </si>
  <si>
    <t>983.994561083892</t>
  </si>
  <si>
    <t>1140.2164396595874</t>
  </si>
  <si>
    <t>0.0018117269181633412</t>
  </si>
  <si>
    <t>-0.0018117269181633412</t>
  </si>
  <si>
    <t>983.773820276183</t>
  </si>
  <si>
    <t>984.0049060445947</t>
  </si>
  <si>
    <t>983.5628232253111</t>
  </si>
  <si>
    <t>1049.010772616703</t>
  </si>
  <si>
    <t>0.000757358110863944</t>
  </si>
  <si>
    <t>-0.000757358110863944</t>
  </si>
  <si>
    <t>983.7277228067895</t>
  </si>
  <si>
    <t>983.8754530798947</t>
  </si>
  <si>
    <t>983.7903411753957</t>
  </si>
  <si>
    <t>983.7804593019288</t>
  </si>
  <si>
    <t>992.1954170194937</t>
  </si>
  <si>
    <t>9.778723989875332e-05</t>
  </si>
  <si>
    <t>-9.778723989875332e-05</t>
  </si>
  <si>
    <t>983.782388644172</t>
  </si>
  <si>
    <t>983.7945152397917</t>
  </si>
  <si>
    <t>983.7852635890249</t>
  </si>
  <si>
    <t>983.8060541340998</t>
  </si>
  <si>
    <t>983.759703447522</t>
  </si>
  <si>
    <t>1060.7729481169335</t>
  </si>
  <si>
    <t>0.0009000659701441208</t>
  </si>
  <si>
    <t>-0.0009000659701441208</t>
  </si>
  <si>
    <t>984.3475435564384</t>
  </si>
  <si>
    <t>1120.830213724401</t>
  </si>
  <si>
    <t>0.001608628887193836</t>
  </si>
  <si>
    <t>-0.001608628887193836</t>
  </si>
  <si>
    <t>984.0581351333433</t>
  </si>
  <si>
    <t>984.6515726389264</t>
  </si>
  <si>
    <t>1209.3948755741183</t>
  </si>
  <si>
    <t>0.002656540537832119</t>
  </si>
  <si>
    <t>-0.002656540537832119</t>
  </si>
  <si>
    <t>987.4975280292119</t>
  </si>
  <si>
    <t>1312.2028330352593</t>
  </si>
  <si>
    <t>0.003889154383324548</t>
  </si>
  <si>
    <t>-0.003889154383324548</t>
  </si>
  <si>
    <t>986.9661976334867</t>
  </si>
  <si>
    <t>1405.443328281411</t>
  </si>
  <si>
    <t>0.0050055534255457005</t>
  </si>
  <si>
    <t>-0.0050055534255457005</t>
  </si>
  <si>
    <t>989.4603429302524</t>
  </si>
  <si>
    <t>1524.8782537187813</t>
  </si>
  <si>
    <t>0.0064445747293318464</t>
  </si>
  <si>
    <t>-0.0064445747293318464</t>
  </si>
  <si>
    <t>993.0921305776258</t>
  </si>
  <si>
    <t>1659.165656342541</t>
  </si>
  <si>
    <t>0.008074008982554615</t>
  </si>
  <si>
    <t>-0.008074008982554615</t>
  </si>
  <si>
    <t>993.9972299505132</t>
  </si>
  <si>
    <t>1803.6235887421597</t>
  </si>
  <si>
    <t>0.009829618517247972</t>
  </si>
  <si>
    <t>-0.009829618517247972</t>
  </si>
  <si>
    <t>990.9007139363514</t>
  </si>
  <si>
    <t>1911.8272616755826</t>
  </si>
  <si>
    <t>0.011139791311712001</t>
  </si>
  <si>
    <t>-0.011139791311712001</t>
  </si>
  <si>
    <t>991.1547040619402</t>
  </si>
  <si>
    <t>1982.3800315171147</t>
  </si>
  <si>
    <t>0.011994373333665388</t>
  </si>
  <si>
    <t>-0.011994373333665388</t>
  </si>
  <si>
    <t>985.8497126801933</t>
  </si>
  <si>
    <t>1000.6992266422044</t>
  </si>
  <si>
    <t>1018.4792124705361</t>
  </si>
  <si>
    <t>2037.0131127100342</t>
  </si>
  <si>
    <t>0.01267492336797902</t>
  </si>
  <si>
    <t>-0.01267492336797902</t>
  </si>
  <si>
    <t>1013.7111597979699</t>
  </si>
  <si>
    <t>1006.6432422802836</t>
  </si>
  <si>
    <t>1000.6352018546281</t>
  </si>
  <si>
    <t>995.1582407180906</t>
  </si>
  <si>
    <t>997.0674644250091</t>
  </si>
  <si>
    <t>989.5750561791308</t>
  </si>
  <si>
    <t>1979.2079175534182</t>
  </si>
  <si>
    <t>0.011976090502332722</t>
  </si>
  <si>
    <t>-0.011976090502332722</t>
  </si>
  <si>
    <t>993.4736329203552</t>
  </si>
  <si>
    <t>993.1844103347239</t>
  </si>
  <si>
    <t>993.3508779927063</t>
  </si>
  <si>
    <t>1004.8493975803513</t>
  </si>
  <si>
    <t>1881.1593108843936</t>
  </si>
  <si>
    <t>0.010772033904959386</t>
  </si>
  <si>
    <t>-0.010772033904959386</t>
  </si>
  <si>
    <t>992.1127344955794</t>
  </si>
  <si>
    <t>1680.9892847042388</t>
  </si>
  <si>
    <t>0.008348575751738663</t>
  </si>
  <si>
    <t>-0.008348575751738663</t>
  </si>
  <si>
    <t>993.8694285027041</t>
  </si>
  <si>
    <t>1550.3207716335219</t>
  </si>
  <si>
    <t>0.006762226063434107</t>
  </si>
  <si>
    <t>-0.006762226063434107</t>
  </si>
  <si>
    <t>984.9508187192924</t>
  </si>
  <si>
    <t>1380.7466913536186</t>
  </si>
  <si>
    <t>0.00473541997839638</t>
  </si>
  <si>
    <t>-0.00473541997839638</t>
  </si>
  <si>
    <t>986.4191185318</t>
  </si>
  <si>
    <t>1267.9844814740527</t>
  </si>
  <si>
    <t>0.003382242901608502</t>
  </si>
  <si>
    <t>-0.003382242901608502</t>
  </si>
  <si>
    <t>992.1833753755045</t>
  </si>
  <si>
    <t>1217.5569735914853</t>
  </si>
  <si>
    <t>0.002764338628908713</t>
  </si>
  <si>
    <t>-0.002764338628908713</t>
  </si>
  <si>
    <t>996.7777677381116</t>
  </si>
  <si>
    <t>1272.3403391969507</t>
  </si>
  <si>
    <t>0.003451128976273635</t>
  </si>
  <si>
    <t>-0.003451128976273635</t>
  </si>
  <si>
    <t>996.0986890894503</t>
  </si>
  <si>
    <t>999.5521657012804</t>
  </si>
  <si>
    <t>1386.767899963905</t>
  </si>
  <si>
    <t>0.004900845871149753</t>
  </si>
  <si>
    <t>-0.004900845871149753</t>
  </si>
  <si>
    <t>1002.1411227278343</t>
  </si>
  <si>
    <t>1493.5123104914403</t>
  </si>
  <si>
    <t>0.006262703943499375</t>
  </si>
  <si>
    <t>-0.006262703943499375</t>
  </si>
  <si>
    <t>1007.0865344036192</t>
  </si>
  <si>
    <t>1587.291489790875</t>
  </si>
  <si>
    <t>0.007471547392762007</t>
  </si>
  <si>
    <t>-0.007471547392762007</t>
  </si>
  <si>
    <t>996.4795328712985</t>
  </si>
  <si>
    <t>1692.3302938450393</t>
  </si>
  <si>
    <t>0.008801459242954423</t>
  </si>
  <si>
    <t>-0.008801459242954423</t>
  </si>
  <si>
    <t>994.2386158047389</t>
  </si>
  <si>
    <t>1784.3669720228547</t>
  </si>
  <si>
    <t>0.009963161912632926</t>
  </si>
  <si>
    <t>-0.009963161912632926</t>
  </si>
  <si>
    <t>991.4701511149868</t>
  </si>
  <si>
    <t>1953.9703669347382</t>
  </si>
  <si>
    <t>0.012096907149185704</t>
  </si>
  <si>
    <t>-0.012096907149185704</t>
  </si>
  <si>
    <t>992.2376998736027</t>
  </si>
  <si>
    <t>1003.1511094788654</t>
  </si>
  <si>
    <t>2006.3546556832048</t>
  </si>
  <si>
    <t>0.01276407620203328</t>
  </si>
  <si>
    <t>-0.01276407620203328</t>
  </si>
  <si>
    <t>1014.9229063969525</t>
  </si>
  <si>
    <t>996.324881526018</t>
  </si>
  <si>
    <t>993.4673877866688</t>
  </si>
  <si>
    <t>991.3260863630157</t>
  </si>
  <si>
    <t>988.1783285742326</t>
  </si>
  <si>
    <t>1891.596654027244</t>
  </si>
  <si>
    <t>0.011326721976654831</t>
  </si>
  <si>
    <t>-0.011326721976654831</t>
  </si>
  <si>
    <t>982.4000910226201</t>
  </si>
  <si>
    <t>1797.901060838499</t>
  </si>
  <si>
    <t>0.010160514379520102</t>
  </si>
  <si>
    <t>-0.010160514379520102</t>
  </si>
  <si>
    <t>983.9811514859912</t>
  </si>
  <si>
    <t>1728.3859632565511</t>
  </si>
  <si>
    <t>0.009293521079022258</t>
  </si>
  <si>
    <t>-0.009293521079022258</t>
  </si>
  <si>
    <t>980.8703922831259</t>
  </si>
  <si>
    <t>1643.7830941424054</t>
  </si>
  <si>
    <t>0.008242624979677073</t>
  </si>
  <si>
    <t>-0.008242624979677073</t>
  </si>
  <si>
    <t>974.9195128366387</t>
  </si>
  <si>
    <t>1513.9278345531036</t>
  </si>
  <si>
    <t>0.0066436659073587125</t>
  </si>
  <si>
    <t>-0.0066436659073587125</t>
  </si>
  <si>
    <t>972.5437204875766</t>
  </si>
  <si>
    <t>1325.4296121706834</t>
  </si>
  <si>
    <t>0.004331993643574587</t>
  </si>
  <si>
    <t>-0.004331993643574587</t>
  </si>
  <si>
    <t>970.7683004135712</t>
  </si>
  <si>
    <t>1056.980166955497</t>
  </si>
  <si>
    <t>0.0010538283853235094</t>
  </si>
  <si>
    <t>-0.0010538283853235094</t>
  </si>
  <si>
    <t>970.692809244164</t>
  </si>
  <si>
    <t>888.8364059106565</t>
  </si>
  <si>
    <t>0.0010016649873643142</t>
  </si>
  <si>
    <t>970.0614018576682</t>
  </si>
  <si>
    <t>753.0929217623257</t>
  </si>
  <si>
    <t>0.0026711867590269384</t>
  </si>
  <si>
    <t>969.0754123649465</t>
  </si>
  <si>
    <t>640.6082111099196</t>
  </si>
  <si>
    <t>0.004060238964349358</t>
  </si>
  <si>
    <t>964.5058164225195</t>
  </si>
  <si>
    <t>970.3138307407525</t>
  </si>
  <si>
    <t>523.9218325643476</t>
  </si>
  <si>
    <t>0.005495256540708527</t>
  </si>
  <si>
    <t>971.0672729344519</t>
  </si>
  <si>
    <t>428.01717533185973</t>
  </si>
  <si>
    <t>0.006672459140826179</t>
  </si>
  <si>
    <t>970.4251948100391</t>
  </si>
  <si>
    <t>327.9429069283242</t>
  </si>
  <si>
    <t>0.007902069782940023</t>
  </si>
  <si>
    <t>985.9083660011953</t>
  </si>
  <si>
    <t>201.60251095827286</t>
  </si>
  <si>
    <t>0.009417591288509981</t>
  </si>
  <si>
    <t>984.1736072936868</t>
  </si>
  <si>
    <t>133.09823012583948</t>
  </si>
  <si>
    <t>0.010241086767868932</t>
  </si>
  <si>
    <t>981.0569373576212</t>
  </si>
  <si>
    <t>984.2423249858992</t>
  </si>
  <si>
    <t>984.4234650220574</t>
  </si>
  <si>
    <t>81.15113144730782</t>
  </si>
  <si>
    <t>0.010865325661511459</t>
  </si>
  <si>
    <t>982.245075880181</t>
  </si>
  <si>
    <t>980.3443086602006</t>
  </si>
  <si>
    <t>8.526512829121202e-14</t>
  </si>
  <si>
    <t>0.01184483959818292</t>
  </si>
  <si>
    <t>986.8362283471727</t>
  </si>
  <si>
    <t>976.3794855015007</t>
  </si>
  <si>
    <t>972.7896699644795</t>
  </si>
  <si>
    <t>968.9644635133292</t>
  </si>
  <si>
    <t>74.22679449805501</t>
  </si>
  <si>
    <t>0.010936635931396481</t>
  </si>
  <si>
    <t>970.7579376316903</t>
  </si>
  <si>
    <t>209.62099198927694</t>
  </si>
  <si>
    <t>0.009283580978723366</t>
  </si>
  <si>
    <t>965.3900469320099</t>
  </si>
  <si>
    <t>365.08952700638457</t>
  </si>
  <si>
    <t>0.007372346269895988</t>
  </si>
  <si>
    <t>972.8139814602639</t>
  </si>
  <si>
    <t>474.18293818101006</t>
  </si>
  <si>
    <t>0.006047840012197462</t>
  </si>
  <si>
    <t>974.1826501271125</t>
  </si>
  <si>
    <t>568.2716306073876</t>
  </si>
  <si>
    <t>0.004908847979677811</t>
  </si>
  <si>
    <t>974.0572234719746</t>
  </si>
  <si>
    <t>646.4460040346665</t>
  </si>
  <si>
    <t>0.003962396972586957</t>
  </si>
  <si>
    <t>973.2444791436599</t>
  </si>
  <si>
    <t>716.6065328966029</t>
  </si>
  <si>
    <t>0.003111039395949446</t>
  </si>
  <si>
    <t>974.7624507247223</t>
  </si>
  <si>
    <t>790.7284977321901</t>
  </si>
  <si>
    <t>0.002217157670372277</t>
  </si>
  <si>
    <t>977.1227259227171</t>
  </si>
  <si>
    <t>974.0569954971633</t>
  </si>
  <si>
    <t>971.5060447395165</t>
  </si>
  <si>
    <t>971.9566820360196</t>
  </si>
  <si>
    <t>972.4705970124352</t>
  </si>
  <si>
    <t>972.1904591407837</t>
  </si>
  <si>
    <t>973.8515350934122</t>
  </si>
  <si>
    <t>868.4250169529573</t>
  </si>
  <si>
    <t>0.0012759070838412874</t>
  </si>
  <si>
    <t>974.2180394032456</t>
  </si>
  <si>
    <t>974.4294736309089</t>
  </si>
  <si>
    <t>923.6256320831772</t>
  </si>
  <si>
    <t>0.0006111744012806237</t>
  </si>
  <si>
    <t>974.4103683191249</t>
  </si>
  <si>
    <t>974.6501494311235</t>
  </si>
  <si>
    <t>1024.4488776526575</t>
  </si>
  <si>
    <t>0.0005953143288709603</t>
  </si>
  <si>
    <t>-0.0005953143288709603</t>
  </si>
  <si>
    <t>974.632903175016</t>
  </si>
  <si>
    <t>974.6517318850202</t>
  </si>
  <si>
    <t>903.2358449332739</t>
  </si>
  <si>
    <t>0.000855845043479556</t>
  </si>
  <si>
    <t>974.9459174994272</t>
  </si>
  <si>
    <t>791.0662326961415</t>
  </si>
  <si>
    <t>0.002191139012961987</t>
  </si>
  <si>
    <t>974.5643038643597</t>
  </si>
  <si>
    <t>703.2843392667196</t>
  </si>
  <si>
    <t>0.0032377882279700163</t>
  </si>
  <si>
    <t>973.7961211199731</t>
  </si>
  <si>
    <t>609.9861731183572</t>
  </si>
  <si>
    <t>0.004352983937971747</t>
  </si>
  <si>
    <t>972.5315357561531</t>
  </si>
  <si>
    <t>971.9679549257039</t>
  </si>
  <si>
    <t>972.5575230702627</t>
  </si>
  <si>
    <t>971.8928293301778</t>
  </si>
  <si>
    <t>557.3655045516095</t>
  </si>
  <si>
    <t>0.004985176239060162</t>
  </si>
  <si>
    <t>970.9523843314536</t>
  </si>
  <si>
    <t>607.2087268147172</t>
  </si>
  <si>
    <t>0.0043838612942196055</t>
  </si>
  <si>
    <t>972.9405531056079</t>
  </si>
  <si>
    <t>971.8264047090177</t>
  </si>
  <si>
    <t>690.189882784465</t>
  </si>
  <si>
    <t>0.0033853932962825796</t>
  </si>
  <si>
    <t>971.021634506234</t>
  </si>
  <si>
    <t>764.2841898217379</t>
  </si>
  <si>
    <t>0.0024915372336544173</t>
  </si>
  <si>
    <t>969.7862575291238</t>
  </si>
  <si>
    <t>858.7664369348274</t>
  </si>
  <si>
    <t>0.0013454014160342045</t>
  </si>
  <si>
    <t>968.6983661138236</t>
  </si>
  <si>
    <t>949.8395029498959</t>
  </si>
  <si>
    <t>0.0002306128688017101</t>
  </si>
  <si>
    <t>968.6905406233202</t>
  </si>
  <si>
    <t>1011.1864851288718</t>
  </si>
  <si>
    <t>0.000518183192258844</t>
  </si>
  <si>
    <t>-0.000518183192258844</t>
  </si>
  <si>
    <t>969.0982695878947</t>
  </si>
  <si>
    <t>1103.2980969662842</t>
  </si>
  <si>
    <t>0.001655873786452585</t>
  </si>
  <si>
    <t>-0.001655873786452585</t>
  </si>
  <si>
    <t>969.2667742276493</t>
  </si>
  <si>
    <t>1213.466089627885</t>
  </si>
  <si>
    <t>0.003019415258058543</t>
  </si>
  <si>
    <t>-0.003019415258058543</t>
  </si>
  <si>
    <t>971.5924790396398</t>
  </si>
  <si>
    <t>1340.4863093068436</t>
  </si>
  <si>
    <t>0.004607486888828985</t>
  </si>
  <si>
    <t>-0.004607486888828985</t>
  </si>
  <si>
    <t>968.0506421330881</t>
  </si>
  <si>
    <t>1398.774407115065</t>
  </si>
  <si>
    <t>0.005329417205037325</t>
  </si>
  <si>
    <t>-0.005329417205037325</t>
  </si>
  <si>
    <t>971.148617363581</t>
  </si>
  <si>
    <t>1544.403183916935</t>
  </si>
  <si>
    <t>0.007146796671711926</t>
  </si>
  <si>
    <t>-0.007146796671711926</t>
  </si>
  <si>
    <t>969.809479077943</t>
  </si>
  <si>
    <t>1685.240029718631</t>
  </si>
  <si>
    <t>0.008900709210182104</t>
  </si>
  <si>
    <t>-0.008900709210182104</t>
  </si>
  <si>
    <t>965.7831290303328</t>
  </si>
  <si>
    <t>1786.8096868627076</t>
  </si>
  <si>
    <t>0.010158706501106654</t>
  </si>
  <si>
    <t>-0.010158706501106654</t>
  </si>
  <si>
    <t>959.936285503621</t>
  </si>
  <si>
    <t>962.7046871346539</t>
  </si>
  <si>
    <t>1860.3341884796698</t>
  </si>
  <si>
    <t>0.011066028106307009</t>
  </si>
  <si>
    <t>-0.011066028106307009</t>
  </si>
  <si>
    <t>958.4162692626168</t>
  </si>
  <si>
    <t>957.2522587590962</t>
  </si>
  <si>
    <t>1800.3813091254833</t>
  </si>
  <si>
    <t>0.010332073867388181</t>
  </si>
  <si>
    <t>-0.010332073867388181</t>
  </si>
  <si>
    <t>950.6987894261279</t>
  </si>
  <si>
    <t>1693.092862020504</t>
  </si>
  <si>
    <t>0.00902859466071083</t>
  </si>
  <si>
    <t>-0.00902859466071083</t>
  </si>
  <si>
    <t>953.6288738909573</t>
  </si>
  <si>
    <t>1569.6163266509623</t>
  </si>
  <si>
    <t>0.007522245757995937</t>
  </si>
  <si>
    <t>-0.007522245757995937</t>
  </si>
  <si>
    <t>953.0833216126133</t>
  </si>
  <si>
    <t>1470.810223874251</t>
  </si>
  <si>
    <t>0.006317736752864711</t>
  </si>
  <si>
    <t>-0.006317736752864711</t>
  </si>
  <si>
    <t>951.7156326047956</t>
  </si>
  <si>
    <t>1327.4985987617715</t>
  </si>
  <si>
    <t>0.004574799117977899</t>
  </si>
  <si>
    <t>-0.004574799117977899</t>
  </si>
  <si>
    <t>952.0681208949763</t>
  </si>
  <si>
    <t>1204.8025045580334</t>
  </si>
  <si>
    <t>0.003080695609357276</t>
  </si>
  <si>
    <t>-0.003080695609357276</t>
  </si>
  <si>
    <t>951.5464922637113</t>
  </si>
  <si>
    <t>1092.1670223911901</t>
  </si>
  <si>
    <t>0.0017113189181744957</t>
  </si>
  <si>
    <t>-0.0017113189181744957</t>
  </si>
  <si>
    <t>950.7299511864835</t>
  </si>
  <si>
    <t>998.812206794807</t>
  </si>
  <si>
    <t>0.0005821558662325176</t>
  </si>
  <si>
    <t>-0.0005821558662325176</t>
  </si>
  <si>
    <t>950.5114712185424</t>
  </si>
  <si>
    <t>886.901691726237</t>
  </si>
  <si>
    <t>0.0007684521511818619</t>
  </si>
  <si>
    <t>950.6218250831257</t>
  </si>
  <si>
    <t>793.062450697468</t>
  </si>
  <si>
    <t>0.0018973405863385846</t>
  </si>
  <si>
    <t>950.9284327930162</t>
  </si>
  <si>
    <t>699.4641107115834</t>
  </si>
  <si>
    <t>0.003020478169071474</t>
  </si>
  <si>
    <t>951.3685446251508</t>
  </si>
  <si>
    <t>632.9813443295482</t>
  </si>
  <si>
    <t>0.003816637255108975</t>
  </si>
  <si>
    <t>951.9701747975985</t>
  </si>
  <si>
    <t>542.6933487984933</t>
  </si>
  <si>
    <t>0.004895529326025849</t>
  </si>
  <si>
    <t>951.510475848909</t>
  </si>
  <si>
    <t>461.71254877028053</t>
  </si>
  <si>
    <t>0.005864101764728899</t>
  </si>
  <si>
    <t>958.4241610596553</t>
  </si>
  <si>
    <t>339.76574423017973</t>
  </si>
  <si>
    <t>0.0073019944959240345</t>
  </si>
  <si>
    <t>958.7536980406871</t>
  </si>
  <si>
    <t>210.81049086304085</t>
  </si>
  <si>
    <t>0.00882139883779443</t>
  </si>
  <si>
    <t>954.9283392460552</t>
  </si>
  <si>
    <t>109.75807155953326</t>
  </si>
  <si>
    <t>0.0100179987488502</t>
  </si>
  <si>
    <t>956.9113245904236</t>
  </si>
  <si>
    <t>35.4471928641604</t>
  </si>
  <si>
    <t>0.010895805226338432</t>
  </si>
  <si>
    <t>956.7311079719802</t>
  </si>
  <si>
    <t>952.0807783013788</t>
  </si>
  <si>
    <t>952.9370796341168</t>
  </si>
  <si>
    <t>955.4678483140385</t>
  </si>
  <si>
    <t>950.5117823487863</t>
  </si>
  <si>
    <t>953.9324114415429</t>
  </si>
  <si>
    <t>954.4208762319794</t>
  </si>
  <si>
    <t>164.75408048948782</t>
  </si>
  <si>
    <t>0.00936136045648766</t>
  </si>
  <si>
    <t>956.2364519947835</t>
  </si>
  <si>
    <t>259.7369089481996</t>
  </si>
  <si>
    <t>0.008236949252513618</t>
  </si>
  <si>
    <t>955.6292254267146</t>
  </si>
  <si>
    <t>323.59038692603593</t>
  </si>
  <si>
    <t>0.007480458662420882</t>
  </si>
  <si>
    <t>955.2985405734619</t>
  </si>
  <si>
    <t>389.2516673482156</t>
  </si>
  <si>
    <t>0.0067022242701218655</t>
  </si>
  <si>
    <t>953.946346358357</t>
  </si>
  <si>
    <t>465.86888769195764</t>
  </si>
  <si>
    <t>0.00579208640167962</t>
  </si>
  <si>
    <t>953.4176220305212</t>
  </si>
  <si>
    <t>513.9177889179815</t>
  </si>
  <si>
    <t>0.005220749691774183</t>
  </si>
  <si>
    <t>951.4960687530624</t>
  </si>
  <si>
    <t>576.9776755862794</t>
  </si>
  <si>
    <t>0.004467737222711585</t>
  </si>
  <si>
    <t>951.7191403397599</t>
  </si>
  <si>
    <t>640.0015710211034</t>
  </si>
  <si>
    <t>0.0037157291205990282</t>
  </si>
  <si>
    <t>952.0000123039858</t>
  </si>
  <si>
    <t>951.6966831037222</t>
  </si>
  <si>
    <t>739.7575887672324</t>
  </si>
  <si>
    <t>0.0025257247407854547</t>
  </si>
  <si>
    <t>952.1286120878569</t>
  </si>
  <si>
    <t>791.5793051399487</t>
  </si>
  <si>
    <t>0.001908943727685692</t>
  </si>
  <si>
    <t>952.1274456816211</t>
  </si>
  <si>
    <t>855.2762155355575</t>
  </si>
  <si>
    <t>0.0011511198541948853</t>
  </si>
  <si>
    <t>952.4997984208576</t>
  </si>
  <si>
    <t>952.029355781411</t>
  </si>
  <si>
    <t>947.771175295362</t>
  </si>
  <si>
    <t>5.061324037653999e-05</t>
  </si>
  <si>
    <t>952.0402006804264</t>
  </si>
  <si>
    <t>952.0410555380564</t>
  </si>
  <si>
    <t>952.0440589277404</t>
  </si>
  <si>
    <t>952.0339889174351</t>
  </si>
  <si>
    <t>952.0378704468395</t>
  </si>
  <si>
    <t>952.0423917276023</t>
  </si>
  <si>
    <t>952.042362371923</t>
  </si>
  <si>
    <t>952.0420546434215</t>
  </si>
  <si>
    <t>952.0398170320644</t>
  </si>
  <si>
    <t>952.0355189556916</t>
  </si>
  <si>
    <t>952.0160728426066</t>
  </si>
  <si>
    <t>952.0209691674806</t>
  </si>
  <si>
    <t>952.0395082912981</t>
  </si>
  <si>
    <t>952.0433867839082</t>
  </si>
  <si>
    <t>952.0426954070447</t>
  </si>
  <si>
    <t>952.0342273057972</t>
  </si>
  <si>
    <t>952.0365534903249</t>
  </si>
  <si>
    <t>952.0362700561789</t>
  </si>
  <si>
    <t>952.0174753354974</t>
  </si>
  <si>
    <t>952.0058322656812</t>
  </si>
  <si>
    <t>951.8589162103298</t>
  </si>
  <si>
    <t>1030.9851147861546</t>
  </si>
  <si>
    <t>0.0009601526437661918</t>
  </si>
  <si>
    <t>-0.0009601526437661918</t>
  </si>
  <si>
    <t>951.5268282154304</t>
  </si>
  <si>
    <t>951.5637124704958</t>
  </si>
  <si>
    <t>1147.407112132236</t>
  </si>
  <si>
    <t>0.002371097420601459</t>
  </si>
  <si>
    <t>-0.002371097420601459</t>
  </si>
  <si>
    <t>949.7212275088433</t>
  </si>
  <si>
    <t>949.74993988791</t>
  </si>
  <si>
    <t>1242.678893936785</t>
  </si>
  <si>
    <t>0.0035156749404545657</t>
  </si>
  <si>
    <t>-0.0035156749404545657</t>
  </si>
  <si>
    <t>948.6470726590894</t>
  </si>
  <si>
    <t>947.6672892099341</t>
  </si>
  <si>
    <t>948.3435354261608</t>
  </si>
  <si>
    <t>1309.825243804628</t>
  </si>
  <si>
    <t>0.00431868758273832</t>
  </si>
  <si>
    <t>-0.00431868758273832</t>
  </si>
  <si>
    <t>950.9489132710751</t>
  </si>
  <si>
    <t>950.4371056056448</t>
  </si>
  <si>
    <t>952.382501614165</t>
  </si>
  <si>
    <t>955.2881578067072</t>
  </si>
  <si>
    <t>953.1578465576968</t>
  </si>
  <si>
    <t>1256.025358326299</t>
  </si>
  <si>
    <t>0.0036678078793618606</t>
  </si>
  <si>
    <t>-0.0036678078793618606</t>
  </si>
  <si>
    <t>951.3959050086089</t>
  </si>
  <si>
    <t>950.7397708570697</t>
  </si>
  <si>
    <t>950.8178584868215</t>
  </si>
  <si>
    <t>949.1191499455738</t>
  </si>
  <si>
    <t>949.339658555281</t>
  </si>
  <si>
    <t>951.1035312433804</t>
  </si>
  <si>
    <t>1202.3892079656375</t>
  </si>
  <si>
    <t>0.0030231674292860574</t>
  </si>
  <si>
    <t>-0.0030231674292860574</t>
  </si>
  <si>
    <t>950.7984634180912</t>
  </si>
  <si>
    <t>949.676753412653</t>
  </si>
  <si>
    <t>1129.597373792671</t>
  </si>
  <si>
    <t>0.0021529879890443302</t>
  </si>
  <si>
    <t>-0.0021529879890443302</t>
  </si>
  <si>
    <t>949.6306347464856</t>
  </si>
  <si>
    <t>1038.9118562519309</t>
  </si>
  <si>
    <t>0.0010686325043139735</t>
  </si>
  <si>
    <t>-0.0010686325043139735</t>
  </si>
  <si>
    <t>949.4305624158454</t>
  </si>
  <si>
    <t>964.0191371670408</t>
  </si>
  <si>
    <t>0.00017437034682047043</t>
  </si>
  <si>
    <t>-0.00017437034682047043</t>
  </si>
  <si>
    <t>949.4863556957175</t>
  </si>
  <si>
    <t>949.3872526565631</t>
  </si>
  <si>
    <t>894.6270614072681</t>
  </si>
  <si>
    <t>0.0006556950043339052</t>
  </si>
  <si>
    <t>949.0838429072076</t>
  </si>
  <si>
    <t>949.0650769161836</t>
  </si>
  <si>
    <t>948.9927209724553</t>
  </si>
  <si>
    <t>949.3979601559838</t>
  </si>
  <si>
    <t>949.3440620266275</t>
  </si>
  <si>
    <t>949.834915306872</t>
  </si>
  <si>
    <t>949.9756012676006</t>
  </si>
  <si>
    <t>839.1815324395969</t>
  </si>
  <si>
    <t>0.001311225481883452</t>
  </si>
  <si>
    <t>949.9572047740897</t>
  </si>
  <si>
    <t>949.2646285868137</t>
  </si>
  <si>
    <t>949.3739499657815</t>
  </si>
  <si>
    <t>786.6452379237044</t>
  </si>
  <si>
    <t>0.0019354539728926913</t>
  </si>
  <si>
    <t>949.2924431804221</t>
  </si>
  <si>
    <t>737.2863430540905</t>
  </si>
  <si>
    <t>0.002522044954708964</t>
  </si>
  <si>
    <t>949.1090086429482</t>
  </si>
  <si>
    <t>682.8796254631068</t>
  </si>
  <si>
    <t>0.0031690190228457417</t>
  </si>
  <si>
    <t>948.3637887889702</t>
  </si>
  <si>
    <t>634.1784625163482</t>
  </si>
  <si>
    <t>0.003749664952297809</t>
  </si>
  <si>
    <t>946.0079867893901</t>
  </si>
  <si>
    <t>946.7791803801291</t>
  </si>
  <si>
    <t>945.8594265394142</t>
  </si>
  <si>
    <t>728.7613495630163</t>
  </si>
  <si>
    <t>0.0026109963122976244</t>
  </si>
  <si>
    <t>945.3435909666556</t>
  </si>
  <si>
    <t>830.6780980184278</t>
  </si>
  <si>
    <t>0.001381693248044566</t>
  </si>
  <si>
    <t>945.2820714136311</t>
  </si>
  <si>
    <t>922.1717109223423</t>
  </si>
  <si>
    <t>0.0002784016176590944</t>
  </si>
  <si>
    <t>945.0523528685604</t>
  </si>
  <si>
    <t>995.6723504988826</t>
  </si>
  <si>
    <t>0.0006139477439762843</t>
  </si>
  <si>
    <t>-0.0006139477439762843</t>
  </si>
  <si>
    <t>944.5641983909372</t>
  </si>
  <si>
    <t>1045.5410098939712</t>
  </si>
  <si>
    <t>0.0012141917440174278</t>
  </si>
  <si>
    <t>-0.0012141917440174278</t>
  </si>
  <si>
    <t>944.4215551448501</t>
  </si>
  <si>
    <t>944.8603981722408</t>
  </si>
  <si>
    <t>1141.7930710217177</t>
  </si>
  <si>
    <t>0.002377250850453201</t>
  </si>
  <si>
    <t>-0.002377250850453201</t>
  </si>
  <si>
    <t>944.9099876249812</t>
  </si>
  <si>
    <t>945.4135464971605</t>
  </si>
  <si>
    <t>1205.2638548998598</t>
  </si>
  <si>
    <t>0.0031466074973898303</t>
  </si>
  <si>
    <t>-0.0031466074973898303</t>
  </si>
  <si>
    <t>945.9687339239999</t>
  </si>
  <si>
    <t>949.1308014874905</t>
  </si>
  <si>
    <t>1309.333631898843</t>
  </si>
  <si>
    <t>0.004426910468606697</t>
  </si>
  <si>
    <t>-0.004426910468606697</t>
  </si>
  <si>
    <t>946.9701592950776</t>
  </si>
  <si>
    <t>947.9802435671102</t>
  </si>
  <si>
    <t>1381.556674102953</t>
  </si>
  <si>
    <t>0.00531277190116093</t>
  </si>
  <si>
    <t>-0.00531277190116093</t>
  </si>
  <si>
    <t>946.6982717073602</t>
  </si>
  <si>
    <t>948.6773022694883</t>
  </si>
  <si>
    <t>1446.8684900673218</t>
  </si>
  <si>
    <t>0.006115273943805672</t>
  </si>
  <si>
    <t>-0.006115273943805672</t>
  </si>
  <si>
    <t>946.0390288595376</t>
  </si>
  <si>
    <t>1500.284440030737</t>
  </si>
  <si>
    <t>0.006768220875175747</t>
  </si>
  <si>
    <t>-0.006768220875175747</t>
  </si>
  <si>
    <t>943.1433809225111</t>
  </si>
  <si>
    <t>944.9519172225669</t>
  </si>
  <si>
    <t>944.8640657156071</t>
  </si>
  <si>
    <t>942.6118725371836</t>
  </si>
  <si>
    <t>940.3644435844974</t>
  </si>
  <si>
    <t>1413.880730579221</t>
  </si>
  <si>
    <t>0.005724670437703084</t>
  </si>
  <si>
    <t>-0.005724670437703084</t>
  </si>
  <si>
    <t>937.9566432572997</t>
  </si>
  <si>
    <t>1312.9508496628869</t>
  </si>
  <si>
    <t>0.004511588421347809</t>
  </si>
  <si>
    <t>-0.004511588421347809</t>
  </si>
  <si>
    <t>940.2111045517463</t>
  </si>
  <si>
    <t>1224.544276903562</t>
  </si>
  <si>
    <t>0.003442344399510108</t>
  </si>
  <si>
    <t>-0.003442344399510108</t>
  </si>
  <si>
    <t>939.2014418827418</t>
  </si>
  <si>
    <t>1145.0374880906816</t>
  </si>
  <si>
    <t>0.0024838753907580023</t>
  </si>
  <si>
    <t>-0.0024838753907580023</t>
  </si>
  <si>
    <t>938.674098012587</t>
  </si>
  <si>
    <t>1035.6304911847574</t>
  </si>
  <si>
    <t>0.0011676264156421797</t>
  </si>
  <si>
    <t>-0.0011676264156421797</t>
  </si>
  <si>
    <t>938.6911985104007</t>
  </si>
  <si>
    <t>954.3000821597036</t>
  </si>
  <si>
    <t>0.00018816568551881263</t>
  </si>
  <si>
    <t>-0.00018816568551881263</t>
  </si>
  <si>
    <t>938.569648980449</t>
  </si>
  <si>
    <t>887.1530152051826</t>
  </si>
  <si>
    <t>0.0006176766530361225</t>
  </si>
  <si>
    <t>938.4671103519718</t>
  </si>
  <si>
    <t>810.5506293889912</t>
  </si>
  <si>
    <t>0.001537457703881978</t>
  </si>
  <si>
    <t>938.3881619267955</t>
  </si>
  <si>
    <t>746.9767812515864</t>
  </si>
  <si>
    <t>0.0023008941059647686</t>
  </si>
  <si>
    <t>938.8446868896112</t>
  </si>
  <si>
    <t>690.3793494961669</t>
  </si>
  <si>
    <t>0.0029787360196382355</t>
  </si>
  <si>
    <t>939.1853351408171</t>
  </si>
  <si>
    <t>938.9571318842152</t>
  </si>
  <si>
    <t>640.7811046318676</t>
  </si>
  <si>
    <t>0.003572364678050363</t>
  </si>
  <si>
    <t>940.3806707426044</t>
  </si>
  <si>
    <t>585.3967099549413</t>
  </si>
  <si>
    <t>0.00423197467838714</t>
  </si>
  <si>
    <t>939.8192993015164</t>
  </si>
  <si>
    <t>941.205602516972</t>
  </si>
  <si>
    <t>518.3975011057604</t>
  </si>
  <si>
    <t>0.005027913439388543</t>
  </si>
  <si>
    <t>942.2867735277829</t>
  </si>
  <si>
    <t>461.0980718358528</t>
  </si>
  <si>
    <t>0.005706792555377528</t>
  </si>
  <si>
    <t>944.6044526259966</t>
  </si>
  <si>
    <t>413.5399275476746</t>
  </si>
  <si>
    <t>0.00626750158383679</t>
  </si>
  <si>
    <t>943.607669174103</t>
  </si>
  <si>
    <t>941.3843303499281</t>
  </si>
  <si>
    <t>340.2048466920943</t>
  </si>
  <si>
    <t>0.007137273661431583</t>
  </si>
  <si>
    <t>951.1825021236332</t>
  </si>
  <si>
    <t>279.8032573349618</t>
  </si>
  <si>
    <t>0.007842093214331727</t>
  </si>
  <si>
    <t>949.7797869103857</t>
  </si>
  <si>
    <t>949.0862287528898</t>
  </si>
  <si>
    <t>208.82888012483215</t>
  </si>
  <si>
    <t>0.008672791378915709</t>
  </si>
  <si>
    <t>951.531955921744</t>
  </si>
  <si>
    <t>955.9884285814517</t>
  </si>
  <si>
    <t>133.50786060766632</t>
  </si>
  <si>
    <t>0.009546131572057939</t>
  </si>
  <si>
    <t>962.4981054267288</t>
  </si>
  <si>
    <t>80.9829406207148</t>
  </si>
  <si>
    <t>0.010150332471569932</t>
  </si>
  <si>
    <t>954.0909910538262</t>
  </si>
  <si>
    <t>952.571283276183</t>
  </si>
  <si>
    <t>954.5764814559415</t>
  </si>
  <si>
    <t>952.8053499429773</t>
  </si>
  <si>
    <t>950.7119453740406</t>
  </si>
  <si>
    <t>952.1034644099075</t>
  </si>
  <si>
    <t>135.8313786112865</t>
  </si>
  <si>
    <t>0.009510636778872882</t>
  </si>
  <si>
    <t>951.456741108944</t>
  </si>
  <si>
    <t>951.9211223554724</t>
  </si>
  <si>
    <t>214.5238273045244</t>
  </si>
  <si>
    <t>0.008592732635932927</t>
  </si>
  <si>
    <t>955.5095615503674</t>
  </si>
  <si>
    <t>275.0139229386263</t>
  </si>
  <si>
    <t>0.007890623300756901</t>
  </si>
  <si>
    <t>952.5317429514972</t>
  </si>
  <si>
    <t>382.3530371316224</t>
  </si>
  <si>
    <t>0.006639459305416692</t>
  </si>
  <si>
    <t>947.7738314775984</t>
  </si>
  <si>
    <t>469.3178378171667</t>
  </si>
  <si>
    <t>0.005617409414733404</t>
  </si>
  <si>
    <t>949.5546608730986</t>
  </si>
  <si>
    <t>533.1256483391602</t>
  </si>
  <si>
    <t>0.004870391155381652</t>
  </si>
  <si>
    <t>948.7635097398003</t>
  </si>
  <si>
    <t>612.6330468507872</t>
  </si>
  <si>
    <t>0.003937979605773943</t>
  </si>
  <si>
    <t>949.3197686359301</t>
  </si>
  <si>
    <t>677.4861357287758</t>
  </si>
  <si>
    <t>0.0031788272900851256</t>
  </si>
  <si>
    <t>951.4115959341707</t>
  </si>
  <si>
    <t>946.5995133905016</t>
  </si>
  <si>
    <t>784.4793070712162</t>
  </si>
  <si>
    <t>0.0019142382484350939</t>
  </si>
  <si>
    <t>944.7831471826149</t>
  </si>
  <si>
    <t>897.5388606863762</t>
  </si>
  <si>
    <t>0.0005637607796786577</t>
  </si>
  <si>
    <t>944.8479661198792</t>
  </si>
  <si>
    <t>996.9116176069641</t>
  </si>
  <si>
    <t>0.0006191167548652132</t>
  </si>
  <si>
    <t>-0.0006191167548652132</t>
  </si>
  <si>
    <t>944.7418705851981</t>
  </si>
  <si>
    <t>1123.2496290472995</t>
  </si>
  <si>
    <t>0.0021235621338825906</t>
  </si>
  <si>
    <t>-0.0021235621338825906</t>
  </si>
  <si>
    <t>944.4038255692886</t>
  </si>
  <si>
    <t>1218.561028732759</t>
  </si>
  <si>
    <t>0.0032569989561419804</t>
  </si>
  <si>
    <t>-0.0032569989561419804</t>
  </si>
  <si>
    <t>943.2465812701819</t>
  </si>
  <si>
    <t>943.7377710112721</t>
  </si>
  <si>
    <t>1313.8614038726082</t>
  </si>
  <si>
    <t>0.004387950597051999</t>
  </si>
  <si>
    <t>-0.004387950597051999</t>
  </si>
  <si>
    <t>944.5929351384677</t>
  </si>
  <si>
    <t>1374.3581294927453</t>
  </si>
  <si>
    <t>0.005107659892082469</t>
  </si>
  <si>
    <t>-0.005107659892082469</t>
  </si>
  <si>
    <t>944.1030814251968</t>
  </si>
  <si>
    <t>1444.9045018320944</t>
  </si>
  <si>
    <t>0.005946108562085872</t>
  </si>
  <si>
    <t>-0.005946108562085872</t>
  </si>
  <si>
    <t>942.3470712841789</t>
  </si>
  <si>
    <t>1514.0533478932898</t>
  </si>
  <si>
    <t>0.006765188718637516</t>
  </si>
  <si>
    <t>-0.006765188718637516</t>
  </si>
  <si>
    <t>940.534000707584</t>
  </si>
  <si>
    <t>941.0610945769456</t>
  </si>
  <si>
    <t>1434.5127448545832</t>
  </si>
  <si>
    <t>0.005826879843250875</t>
  </si>
  <si>
    <t>-0.005826879843250875</t>
  </si>
  <si>
    <t>942.4213214075539</t>
  </si>
  <si>
    <t>941.091252326594</t>
  </si>
  <si>
    <t>1332.6333972550829</t>
  </si>
  <si>
    <t>0.004624728008194499</t>
  </si>
  <si>
    <t>-0.004624728008194499</t>
  </si>
  <si>
    <t>941.9255497656625</t>
  </si>
  <si>
    <t>1273.9883525012451</t>
  </si>
  <si>
    <t>0.003931148802251395</t>
  </si>
  <si>
    <t>-0.003931148802251395</t>
  </si>
  <si>
    <t>942.9856233516776</t>
  </si>
  <si>
    <t>944.0156629608435</t>
  </si>
  <si>
    <t>943.6277376903923</t>
  </si>
  <si>
    <t>1217.6161720318032</t>
  </si>
  <si>
    <t>0.0032609006076172484</t>
  </si>
  <si>
    <t>-0.0032609006076172484</t>
  </si>
  <si>
    <t>943.2505493171093</t>
  </si>
  <si>
    <t>943.1651789392018</t>
  </si>
  <si>
    <t>943.548823895688</t>
  </si>
  <si>
    <t>945.4353853332188</t>
  </si>
  <si>
    <t>943.9101969010242</t>
  </si>
  <si>
    <t>942.9168287489257</t>
  </si>
  <si>
    <t>945.1174475239762</t>
  </si>
  <si>
    <t>943.3875723606413</t>
  </si>
  <si>
    <t>943.560356536039</t>
  </si>
  <si>
    <t>1156.0720297659516</t>
  </si>
  <si>
    <t>0.0025291749383589144</t>
  </si>
  <si>
    <t>-0.0025291749383589144</t>
  </si>
  <si>
    <t>943.3642190195692</t>
  </si>
  <si>
    <t>943.7317081381127</t>
  </si>
  <si>
    <t>942.9880411867582</t>
  </si>
  <si>
    <t>1069.5858943945232</t>
  </si>
  <si>
    <t>0.001503248225493016</t>
  </si>
  <si>
    <t>-0.001503248225493016</t>
  </si>
  <si>
    <t>942.7207636522655</t>
  </si>
  <si>
    <t>942.9762953916039</t>
  </si>
  <si>
    <t>1011.5250214127825</t>
  </si>
  <si>
    <t>0.0008142591727754496</t>
  </si>
  <si>
    <t>-0.0008142591727754496</t>
  </si>
  <si>
    <t>943.054952827694</t>
  </si>
  <si>
    <t>942.9593180878516</t>
  </si>
  <si>
    <t>943.0657906172837</t>
  </si>
  <si>
    <t>942.9733884863571</t>
  </si>
  <si>
    <t>942.8572872161432</t>
  </si>
  <si>
    <t>950.6142379295003</t>
  </si>
  <si>
    <t>9.206326655122389e-05</t>
  </si>
  <si>
    <t>-9.206326655122389e-05</t>
  </si>
  <si>
    <t>942.8470994950666</t>
  </si>
  <si>
    <t>942.8511594851215</t>
  </si>
  <si>
    <t>942.8500059323916</t>
  </si>
  <si>
    <t>942.8556319186106</t>
  </si>
  <si>
    <t>942.8078618421143</t>
  </si>
  <si>
    <t>897.9915066533151</t>
  </si>
  <si>
    <t>0.0005321216531023087</t>
  </si>
  <si>
    <t>942.8812946302425</t>
  </si>
  <si>
    <t>942.9098216720653</t>
  </si>
  <si>
    <t>942.8170356194138</t>
  </si>
  <si>
    <t>942.7648455018541</t>
  </si>
  <si>
    <t>849.4517436339376</t>
  </si>
  <si>
    <t>0.0011078054637641954</t>
  </si>
  <si>
    <t>942.6938573277362</t>
  </si>
  <si>
    <t>942.515412023633</t>
  </si>
  <si>
    <t>942.628253088172</t>
  </si>
  <si>
    <t>942.6126431866181</t>
  </si>
  <si>
    <t>900.3607575626082</t>
  </si>
  <si>
    <t>0.0005021557341130943</t>
  </si>
  <si>
    <t>942.6617690820864</t>
  </si>
  <si>
    <t>942.6619247503639</t>
  </si>
  <si>
    <t>942.6280041305246</t>
  </si>
  <si>
    <t>942.4594221272157</t>
  </si>
  <si>
    <t>954.9489819339475</t>
  </si>
  <si>
    <t>0.0001487832024483235</t>
  </si>
  <si>
    <t>-0.0001487832024483235</t>
  </si>
  <si>
    <t>942.4495756548777</t>
  </si>
  <si>
    <t>942.4569374477348</t>
  </si>
  <si>
    <t>942.4262175699034</t>
  </si>
  <si>
    <t>1003.593177732442</t>
  </si>
  <si>
    <t>0.0007295626159422136</t>
  </si>
  <si>
    <t>-0.0007295626159422136</t>
  </si>
  <si>
    <t>942.3048110549844</t>
  </si>
  <si>
    <t>942.260628742963</t>
  </si>
  <si>
    <t>942.139360844941</t>
  </si>
  <si>
    <t>942.1462114379048</t>
  </si>
  <si>
    <t>942.2369617317019</t>
  </si>
  <si>
    <t>942.1420456353677</t>
  </si>
  <si>
    <t>942.1331887452102</t>
  </si>
  <si>
    <t>942.105771782103</t>
  </si>
  <si>
    <t>942.0566722180502</t>
  </si>
  <si>
    <t>942.0011585925046</t>
  </si>
  <si>
    <t>932.4231384486683</t>
  </si>
  <si>
    <t>0.00011358369615887135</t>
  </si>
  <si>
    <t>942.0166423219649</t>
  </si>
  <si>
    <t>941.9901427503418</t>
  </si>
  <si>
    <t>881.1611852259525</t>
  </si>
  <si>
    <t>0.000718339214782492</t>
  </si>
  <si>
    <t>942.0226475998107</t>
  </si>
  <si>
    <t>942.2339352993844</t>
  </si>
  <si>
    <t>827.8486350344797</t>
  </si>
  <si>
    <t>0.001344229339306341</t>
  </si>
  <si>
    <t>941.9733833265466</t>
  </si>
  <si>
    <t>942.2926285524604</t>
  </si>
  <si>
    <t>757.7378328181768</t>
  </si>
  <si>
    <t>0.00216640537520196</t>
  </si>
  <si>
    <t>942.423891054144</t>
  </si>
  <si>
    <t>941.85289854145</t>
  </si>
  <si>
    <t>690.0879449986755</t>
  </si>
  <si>
    <t>0.0029613253710202613</t>
  </si>
  <si>
    <t>941.7199942587986</t>
  </si>
  <si>
    <t>941.8337387662995</t>
  </si>
  <si>
    <t>942.0458183577471</t>
  </si>
  <si>
    <t>631.4135577739034</t>
  </si>
  <si>
    <t>0.003650090450609436</t>
  </si>
  <si>
    <t>942.3282258559107</t>
  </si>
  <si>
    <t>942.9896952473702</t>
  </si>
  <si>
    <t>945.6224689884903</t>
  </si>
  <si>
    <t>945.3324475663277</t>
  </si>
  <si>
    <t>563.1716313904042</t>
  </si>
  <si>
    <t>0.004442607370833507</t>
  </si>
  <si>
    <t>943.2946235653262</t>
  </si>
  <si>
    <t>944.7167910368776</t>
  </si>
  <si>
    <t>947.5996433858852</t>
  </si>
  <si>
    <t>948.8965560158944</t>
  </si>
  <si>
    <t>483.9422022101912</t>
  </si>
  <si>
    <t>0.005354036802376264</t>
  </si>
  <si>
    <t>949.1587344720838</t>
  </si>
  <si>
    <t>436.12192754215295</t>
  </si>
  <si>
    <t>0.005903779067321969</t>
  </si>
  <si>
    <t>950.3667584329146</t>
  </si>
  <si>
    <t>382.86252843019133</t>
  </si>
  <si>
    <t>0.006514547996509873</t>
  </si>
  <si>
    <t>948.8107586439482</t>
  </si>
  <si>
    <t>952.2448090741282</t>
  </si>
  <si>
    <t>287.1354176612526</t>
  </si>
  <si>
    <t>0.007608523936458976</t>
  </si>
  <si>
    <t>950.3227437572998</t>
  </si>
  <si>
    <t>955.17348210775</t>
  </si>
  <si>
    <t>954.2361827652766</t>
  </si>
  <si>
    <t>200.0886250870988</t>
  </si>
  <si>
    <t>0.008600201685197704</t>
  </si>
  <si>
    <t>951.1278978722124</t>
  </si>
  <si>
    <t>954.3646697784535</t>
  </si>
  <si>
    <t>956.5787057002907</t>
  </si>
  <si>
    <t>959.9165299763328</t>
  </si>
  <si>
    <t>957.401228989463</t>
  </si>
  <si>
    <t>960.8786345388559</t>
  </si>
  <si>
    <t>960.9001350430689</t>
  </si>
  <si>
    <t>958.8156181586106</t>
  </si>
  <si>
    <t>955.4615395013835</t>
  </si>
  <si>
    <t>957.6925998778751</t>
  </si>
  <si>
    <t>273.8944225682194</t>
  </si>
  <si>
    <t>0.007761612936362388</t>
  </si>
  <si>
    <t>952.7068501920734</t>
  </si>
  <si>
    <t>952.9315019856618</t>
  </si>
  <si>
    <t>363.57579788532064</t>
  </si>
  <si>
    <t>0.006735635401936923</t>
  </si>
  <si>
    <t>953.5486922048733</t>
  </si>
  <si>
    <t>432.20663211930963</t>
  </si>
  <si>
    <t>0.005951394059355072</t>
  </si>
  <si>
    <t>950.3978175018042</t>
  </si>
  <si>
    <t>537.7663575069068</t>
  </si>
  <si>
    <t>0.004738080920331298</t>
  </si>
  <si>
    <t>949.195119359852</t>
  </si>
  <si>
    <t>634.6415828838028</t>
  </si>
  <si>
    <t>0.003621596382152233</t>
  </si>
  <si>
    <t>947.8561393252526</t>
  </si>
  <si>
    <t>763.6619805143008</t>
  </si>
  <si>
    <t>0.0021288983515996575</t>
  </si>
  <si>
    <t>947.786354823845</t>
  </si>
  <si>
    <t>889.2894663462794</t>
  </si>
  <si>
    <t>0.0006758960284613082</t>
  </si>
  <si>
    <t>947.7644625883155</t>
  </si>
  <si>
    <t>984.6912820622283</t>
  </si>
  <si>
    <t>0.0004261307889212242</t>
  </si>
  <si>
    <t>-0.0004261307889212242</t>
  </si>
  <si>
    <t>947.7365118056225</t>
  </si>
  <si>
    <t>1064.3670292615168</t>
  </si>
  <si>
    <t>0.0013477921228630687</t>
  </si>
  <si>
    <t>-0.0013477921228630687</t>
  </si>
  <si>
    <t>947.7619979941687</t>
  </si>
  <si>
    <t>1170.4270091305225</t>
  </si>
  <si>
    <t>0.0025760435325634812</t>
  </si>
  <si>
    <t>-0.0025760435325634812</t>
  </si>
  <si>
    <t>946.9916218759357</t>
  </si>
  <si>
    <t>1224.6859933192914</t>
  </si>
  <si>
    <t>0.003202387637026575</t>
  </si>
  <si>
    <t>-0.003202387637026575</t>
  </si>
  <si>
    <t>945.3684276543561</t>
  </si>
  <si>
    <t>945.605331124234</t>
  </si>
  <si>
    <t>1280.808860935443</t>
  </si>
  <si>
    <t>0.003847159316066851</t>
  </si>
  <si>
    <t>-0.003847159316066851</t>
  </si>
  <si>
    <t>944.6808972121762</t>
  </si>
  <si>
    <t>945.7827621118909</t>
  </si>
  <si>
    <t>943.7519498676281</t>
  </si>
  <si>
    <t>1213.5097884067932</t>
  </si>
  <si>
    <t>0.0030796242515407947</t>
  </si>
  <si>
    <t>-0.0030796242515407947</t>
  </si>
  <si>
    <t>942.3634171357533</t>
  </si>
  <si>
    <t>1143.0562361913373</t>
  </si>
  <si>
    <t>0.0022800198478521837</t>
  </si>
  <si>
    <t>-0.0022800198478521837</t>
  </si>
  <si>
    <t>942.8802002318296</t>
  </si>
  <si>
    <t>1094.3260094048312</t>
  </si>
  <si>
    <t>0.0017253989880303515</t>
  </si>
  <si>
    <t>-0.0017253989880303515</t>
  </si>
  <si>
    <t>942.781024459457</t>
  </si>
  <si>
    <t>1026.2591807865322</t>
  </si>
  <si>
    <t>0.000950858574626906</t>
  </si>
  <si>
    <t>-0.000950858574626906</t>
  </si>
  <si>
    <t>942.5666394062249</t>
  </si>
  <si>
    <t>949.6250092606037</t>
  </si>
  <si>
    <t>8.026596520882318e-05</t>
  </si>
  <si>
    <t>-8.026596520882318e-05</t>
  </si>
  <si>
    <t>942.5251198280744</t>
  </si>
  <si>
    <t>898.8531733003654</t>
  </si>
  <si>
    <t>0.0004972779773599889</t>
  </si>
  <si>
    <t>942.671433927353</t>
  </si>
  <si>
    <t>942.4574461926012</t>
  </si>
  <si>
    <t>817.2657000207463</t>
  </si>
  <si>
    <t>0.0014250628875710034</t>
  </si>
  <si>
    <t>942.3092681535516</t>
  </si>
  <si>
    <t>941.8456333379553</t>
  </si>
  <si>
    <t>754.4583228115414</t>
  </si>
  <si>
    <t>0.002142432847233552</t>
  </si>
  <si>
    <t>941.691678113553</t>
  </si>
  <si>
    <t>942.2468467372566</t>
  </si>
  <si>
    <t>942.6411400784616</t>
  </si>
  <si>
    <t>941.5454142230724</t>
  </si>
  <si>
    <t>941.1788653872393</t>
  </si>
  <si>
    <t>941.4981984382903</t>
  </si>
  <si>
    <t>806.2927249123168</t>
  </si>
  <si>
    <t>0.001548270456393485</t>
  </si>
  <si>
    <t>941.7978971505344</t>
  </si>
  <si>
    <t>942.3997408423436</t>
  </si>
  <si>
    <t>942.7579796605439</t>
  </si>
  <si>
    <t>942.4781762236645</t>
  </si>
  <si>
    <t>942.4476133648553</t>
  </si>
  <si>
    <t>942.8632930169879</t>
  </si>
  <si>
    <t>942.4707909735876</t>
  </si>
  <si>
    <t>942.2512617055754</t>
  </si>
  <si>
    <t>940.6877759198163</t>
  </si>
  <si>
    <t>865.0176012608995</t>
  </si>
  <si>
    <t>0.0008713615059344086</t>
  </si>
  <si>
    <t>940.6283752059568</t>
  </si>
  <si>
    <t>940.5468955370912</t>
  </si>
  <si>
    <t>928.4662836793457</t>
  </si>
  <si>
    <t>0.00013925372839596582</t>
  </si>
  <si>
    <t>940.4498384790717</t>
  </si>
  <si>
    <t>992.2433089984546</t>
  </si>
  <si>
    <t>0.0005986716196927563</t>
  </si>
  <si>
    <t>-0.0005986716196927563</t>
  </si>
  <si>
    <t>940.346328164248</t>
  </si>
  <si>
    <t>1062.1580284153304</t>
  </si>
  <si>
    <t>0.001407089226313673</t>
  </si>
  <si>
    <t>-0.001407089226313673</t>
  </si>
  <si>
    <t>940.7895902576406</t>
  </si>
  <si>
    <t>1141.493883758656</t>
  </si>
  <si>
    <t>0.002328395780079027</t>
  </si>
  <si>
    <t>-0.002328395780079027</t>
  </si>
  <si>
    <t>939.8768382150184</t>
  </si>
  <si>
    <t>1195.805172442543</t>
  </si>
  <si>
    <t>0.0029564126342500486</t>
  </si>
  <si>
    <t>-0.0029564126342500486</t>
  </si>
  <si>
    <t>937.7694777251986</t>
  </si>
  <si>
    <t>938.2050254953797</t>
  </si>
  <si>
    <t>1263.8142173840026</t>
  </si>
  <si>
    <t>0.0037379233172056487</t>
  </si>
  <si>
    <t>-0.0037379233172056487</t>
  </si>
  <si>
    <t>939.252279471161</t>
  </si>
  <si>
    <t>938.9544043620131</t>
  </si>
  <si>
    <t>937.5484966439456</t>
  </si>
  <si>
    <t>937.1273165763776</t>
  </si>
  <si>
    <t>1192.429013840173</t>
  </si>
  <si>
    <t>0.0029217784261091426</t>
  </si>
  <si>
    <t>-0.0029217784261091426</t>
  </si>
  <si>
    <t>936.4905215703543</t>
  </si>
  <si>
    <t>1129.8219041158482</t>
  </si>
  <si>
    <t>0.0022075994471220032</t>
  </si>
  <si>
    <t>-0.0022075994471220032</t>
  </si>
  <si>
    <t>936.2206101468364</t>
  </si>
  <si>
    <t>1069.1688321907186</t>
  </si>
  <si>
    <t>0.001516458869411266</t>
  </si>
  <si>
    <t>-0.001516458869411266</t>
  </si>
  <si>
    <t>936.3761658448999</t>
  </si>
  <si>
    <t>999.424236025706</t>
  </si>
  <si>
    <t>0.0007203714623257745</t>
  </si>
  <si>
    <t>-0.0007203714623257745</t>
  </si>
  <si>
    <t>936.5252034967405</t>
  </si>
  <si>
    <t>936.4472099413885</t>
  </si>
  <si>
    <t>948.7759813835853</t>
  </si>
  <si>
    <t>0.00014113787284141509</t>
  </si>
  <si>
    <t>-0.00014113787284141509</t>
  </si>
  <si>
    <t>936.4405327086243</t>
  </si>
  <si>
    <t>936.381734577456</t>
  </si>
  <si>
    <t>894.8936823262082</t>
  </si>
  <si>
    <t>0.00047450263237515313</t>
  </si>
  <si>
    <t>936.3725956567564</t>
  </si>
  <si>
    <t>936.2682193127129</t>
  </si>
  <si>
    <t>936.14861143417</t>
  </si>
  <si>
    <t>936.0620289388405</t>
  </si>
  <si>
    <t>935.8298068430908</t>
  </si>
  <si>
    <t>948.0706648786993</t>
  </si>
  <si>
    <t>0.00014170311776646723</t>
  </si>
  <si>
    <t>-0.00014170311776646723</t>
  </si>
  <si>
    <t>935.7003610450112</t>
  </si>
  <si>
    <t>935.7461679948603</t>
  </si>
  <si>
    <t>935.7658406386998</t>
  </si>
  <si>
    <t>935.7548147191064</t>
  </si>
  <si>
    <t>935.7132291051355</t>
  </si>
  <si>
    <t>935.7339333476724</t>
  </si>
  <si>
    <t>935.6989100050852</t>
  </si>
  <si>
    <t>935.6619099040053</t>
  </si>
  <si>
    <t>935.6927969325848</t>
  </si>
  <si>
    <t>935.7096170926636</t>
  </si>
  <si>
    <t>935.6923293122961</t>
  </si>
  <si>
    <t>935.7098608220263</t>
  </si>
  <si>
    <t>935.744226662147</t>
  </si>
  <si>
    <t>935.772653724602</t>
  </si>
  <si>
    <t>935.8409234526796</t>
  </si>
  <si>
    <t>935.8244005067661</t>
  </si>
  <si>
    <t>999.4521579591476</t>
  </si>
  <si>
    <t>0.000739350244197314</t>
  </si>
  <si>
    <t>-0.000739350244197314</t>
  </si>
  <si>
    <t>936.0179836583183</t>
  </si>
  <si>
    <t>1057.0056407790998</t>
  </si>
  <si>
    <t>0.0014114405911387438</t>
  </si>
  <si>
    <t>-0.0014114405911387438</t>
  </si>
  <si>
    <t>936.643728137637</t>
  </si>
  <si>
    <t>1145.756464278854</t>
  </si>
  <si>
    <t>0.002454000688641685</t>
  </si>
  <si>
    <t>-0.002454000688641685</t>
  </si>
  <si>
    <t>936.5686937700482</t>
  </si>
  <si>
    <t>1218.558436414701</t>
  </si>
  <si>
    <t>0.0033092000474177824</t>
  </si>
  <si>
    <t>-0.0033092000474177824</t>
  </si>
  <si>
    <t>936.7190838717478</t>
  </si>
  <si>
    <t>1286.0777549331842</t>
  </si>
  <si>
    <t>0.004102958038491056</t>
  </si>
  <si>
    <t>-0.004102958038491056</t>
  </si>
  <si>
    <t>937.4810206211846</t>
  </si>
  <si>
    <t>1371.3575049100725</t>
  </si>
  <si>
    <t>0.005107945296096029</t>
  </si>
  <si>
    <t>-0.005107945296096029</t>
  </si>
  <si>
    <t>935.810791963617</t>
  </si>
  <si>
    <t>1438.7986582598187</t>
  </si>
  <si>
    <t>0.005899786902253325</t>
  </si>
  <si>
    <t>-0.005899786902253325</t>
  </si>
  <si>
    <t>937.0834227602423</t>
  </si>
  <si>
    <t>1505.2939287445854</t>
  </si>
  <si>
    <t>0.006682606925724151</t>
  </si>
  <si>
    <t>-0.006682606925724151</t>
  </si>
  <si>
    <t>937.2579034610117</t>
  </si>
  <si>
    <t>1559.7716350812611</t>
  </si>
  <si>
    <t>0.007324207963153275</t>
  </si>
  <si>
    <t>-0.007324207963153275</t>
  </si>
  <si>
    <t>943.2104907870546</t>
  </si>
  <si>
    <t>1627.5421742932501</t>
  </si>
  <si>
    <t>0.008130157323155234</t>
  </si>
  <si>
    <t>-0.008130157323155234</t>
  </si>
  <si>
    <t>944.1420040003017</t>
  </si>
  <si>
    <t>1678.507457250214</t>
  </si>
  <si>
    <t>0.00873712454712002</t>
  </si>
  <si>
    <t>-0.00873712454712002</t>
  </si>
  <si>
    <t>946.3341377999947</t>
  </si>
  <si>
    <t>1726.786178127205</t>
  </si>
  <si>
    <t>0.00931385589913841</t>
  </si>
  <si>
    <t>-0.00931385589913841</t>
  </si>
  <si>
    <t>944.3435805172307</t>
  </si>
  <si>
    <t>945.539945307475</t>
  </si>
  <si>
    <t>946.3086479635585</t>
  </si>
  <si>
    <t>1789.4686928997523</t>
  </si>
  <si>
    <t>0.010062688855153712</t>
  </si>
  <si>
    <t>-0.010062688855153712</t>
  </si>
  <si>
    <t>946.2716172685715</t>
  </si>
  <si>
    <t>943.6766510666046</t>
  </si>
  <si>
    <t>939.3692164752674</t>
  </si>
  <si>
    <t>939.9324251704903</t>
  </si>
  <si>
    <t>940.122207371705</t>
  </si>
  <si>
    <t>1702.6275774860892</t>
  </si>
  <si>
    <t>0.009034756732320163</t>
  </si>
  <si>
    <t>-0.009034756732320163</t>
  </si>
  <si>
    <t>941.0999133987151</t>
  </si>
  <si>
    <t>1641.4269278466236</t>
  </si>
  <si>
    <t>0.008309340611067246</t>
  </si>
  <si>
    <t>-0.008309340611067246</t>
  </si>
  <si>
    <t>944.6171935415697</t>
  </si>
  <si>
    <t>1581.5359376365568</t>
  </si>
  <si>
    <t>0.00759580333894231</t>
  </si>
  <si>
    <t>-0.00759580333894231</t>
  </si>
  <si>
    <t>942.150504953039</t>
  </si>
  <si>
    <t>1506.7658205388157</t>
  </si>
  <si>
    <t>0.0067083300036448875</t>
  </si>
  <si>
    <t>-0.0067083300036448875</t>
  </si>
  <si>
    <t>942.7069996005844</t>
  </si>
  <si>
    <t>1437.1049455441453</t>
  </si>
  <si>
    <t>0.005880582127042521</t>
  </si>
  <si>
    <t>-0.005880582127042521</t>
  </si>
  <si>
    <t>942.9908622636055</t>
  </si>
  <si>
    <t>1366.2508946620258</t>
  </si>
  <si>
    <t>0.005038051802662317</t>
  </si>
  <si>
    <t>-0.005038051802662317</t>
  </si>
  <si>
    <t>944.0625915443156</t>
  </si>
  <si>
    <t>1302.604821124078</t>
  </si>
  <si>
    <t>0.004279196431484139</t>
  </si>
  <si>
    <t>-0.004279196431484139</t>
  </si>
  <si>
    <t>944.2999157784056</t>
  </si>
  <si>
    <t>943.3571357061656</t>
  </si>
  <si>
    <t>1229.0579200114862</t>
  </si>
  <si>
    <t>0.003403835759779693</t>
  </si>
  <si>
    <t>-0.003403835759779693</t>
  </si>
  <si>
    <t>944.6851422278437</t>
  </si>
  <si>
    <t>946.7852748532702</t>
  </si>
  <si>
    <t>948.8864205409814</t>
  </si>
  <si>
    <t>1286.737325797677</t>
  </si>
  <si>
    <t>0.004105435531731712</t>
  </si>
  <si>
    <t>-0.004105435531731712</t>
  </si>
  <si>
    <t>948.1920271751443</t>
  </si>
  <si>
    <t>946.5939863944177</t>
  </si>
  <si>
    <t>947.9380330010542</t>
  </si>
  <si>
    <t>1371.0515594395576</t>
  </si>
  <si>
    <t>0.00512839953401663</t>
  </si>
  <si>
    <t>-0.00512839953401663</t>
  </si>
  <si>
    <t>948.3984607112184</t>
  </si>
  <si>
    <t>949.4248494905964</t>
  </si>
  <si>
    <t>1451.2910796621002</t>
  </si>
  <si>
    <t>0.006105545205322094</t>
  </si>
  <si>
    <t>-0.006105545205322094</t>
  </si>
  <si>
    <t>948.6054853240421</t>
  </si>
  <si>
    <t>948.4749098329793</t>
  </si>
  <si>
    <t>1514.5811645761914</t>
  </si>
  <si>
    <t>0.006874923852567268</t>
  </si>
  <si>
    <t>-0.006874923852567268</t>
  </si>
  <si>
    <t>945.6234664158885</t>
  </si>
  <si>
    <t>947.3231538399586</t>
  </si>
  <si>
    <t>947.223095219059</t>
  </si>
  <si>
    <t>1466.5657172406025</t>
  </si>
  <si>
    <t>0.006293632476956669</t>
  </si>
  <si>
    <t>-0.006293632476956669</t>
  </si>
  <si>
    <t>948.0349108722618</t>
  </si>
  <si>
    <t>946.4061817235502</t>
  </si>
  <si>
    <t>945.378747413534</t>
  </si>
  <si>
    <t>1390.6657014155408</t>
  </si>
  <si>
    <t>0.005377879299872195</t>
  </si>
  <si>
    <t>-0.005377879299872195</t>
  </si>
  <si>
    <t>944.618315280532</t>
  </si>
  <si>
    <t>942.404196464923</t>
  </si>
  <si>
    <t>1267.8428091476849</t>
  </si>
  <si>
    <t>0.0039054195689759027</t>
  </si>
  <si>
    <t>-0.0039054195689759027</t>
  </si>
  <si>
    <t>943.2863593636065</t>
  </si>
  <si>
    <t>1208.0575619899005</t>
  </si>
  <si>
    <t>0.0031866048223135462</t>
  </si>
  <si>
    <t>-0.0031866048223135462</t>
  </si>
  <si>
    <t>943.1500508679501</t>
  </si>
  <si>
    <t>1138.6677676021934</t>
  </si>
  <si>
    <t>0.002352522725466985</t>
  </si>
  <si>
    <t>-0.002352522725466985</t>
  </si>
  <si>
    <t>943.5064815860856</t>
  </si>
  <si>
    <t>942.8892005743401</t>
  </si>
  <si>
    <t>1038.5653518231902</t>
  </si>
  <si>
    <t>0.0011502559596650056</t>
  </si>
  <si>
    <t>-0.0011502559596650056</t>
  </si>
  <si>
    <t>942.9516219840099</t>
  </si>
  <si>
    <t>984.1782687891562</t>
  </si>
  <si>
    <t>0.0004962486640959413</t>
  </si>
  <si>
    <t>-0.0004962486640959413</t>
  </si>
  <si>
    <t>942.7367242042808</t>
  </si>
  <si>
    <t>918.8994612848611</t>
  </si>
  <si>
    <t>0.00028589360729443</t>
  </si>
  <si>
    <t>942.7111779942278</t>
  </si>
  <si>
    <t>857.8366883977214</t>
  </si>
  <si>
    <t>0.0010164327122468733</t>
  </si>
  <si>
    <t>942.3234597361412</t>
  </si>
  <si>
    <t>942.2506854458389</t>
  </si>
  <si>
    <t>794.3221001040126</t>
  </si>
  <si>
    <t>0.001779875499469947</t>
  </si>
  <si>
    <t>942.1812703013596</t>
  </si>
  <si>
    <t>941.4793941968987</t>
  </si>
  <si>
    <t>941.7016294517625</t>
  </si>
  <si>
    <t>941.5704348286965</t>
  </si>
  <si>
    <t>940.7773935011528</t>
  </si>
  <si>
    <t>940.936340145891</t>
  </si>
  <si>
    <t>869.3895384750697</t>
  </si>
  <si>
    <t>0.0008681228121789823</t>
  </si>
  <si>
    <t>941.2090348836526</t>
  </si>
  <si>
    <t>940.9615647609792</t>
  </si>
  <si>
    <t>959.7778530007413</t>
  </si>
  <si>
    <t>0.00022794136268908127</t>
  </si>
  <si>
    <t>-0.00022794136268908127</t>
  </si>
  <si>
    <t>940.9602153481121</t>
  </si>
  <si>
    <t>940.9529339623261</t>
  </si>
  <si>
    <t>1039.2484976325227</t>
  </si>
  <si>
    <t>0.0011952618759453883</t>
  </si>
  <si>
    <t>-0.0011952618759453883</t>
  </si>
  <si>
    <t>940.7134991033367</t>
  </si>
  <si>
    <t>940.7130274046995</t>
  </si>
  <si>
    <t>1097.0468627125952</t>
  </si>
  <si>
    <t>0.0018974857905419786</t>
  </si>
  <si>
    <t>-0.0018974857905419786</t>
  </si>
  <si>
    <t>942.0687725411908</t>
  </si>
  <si>
    <t>1151.2691406185243</t>
  </si>
  <si>
    <t>0.0025622576448084363</t>
  </si>
  <si>
    <t>-0.0025622576448084363</t>
  </si>
  <si>
    <t>941.2843629858091</t>
  </si>
  <si>
    <t>941.3631011632341</t>
  </si>
  <si>
    <t>942.2976594387133</t>
  </si>
  <si>
    <t>1221.8139237991281</t>
  </si>
  <si>
    <t>0.0034283854330972017</t>
  </si>
  <si>
    <t>-0.0034283854330972017</t>
  </si>
  <si>
    <t>941.2142553580002</t>
  </si>
  <si>
    <t>940.0640167829995</t>
  </si>
  <si>
    <t>1271.55954706565</t>
  </si>
  <si>
    <t>0.0040344124846565564</t>
  </si>
  <si>
    <t>-0.0040344124846565564</t>
  </si>
  <si>
    <t>940.5245853122478</t>
  </si>
  <si>
    <t>941.005971409917</t>
  </si>
  <si>
    <t>941.1445938228899</t>
  </si>
  <si>
    <t>942.934138168709</t>
  </si>
  <si>
    <t>940.0350900454845</t>
  </si>
  <si>
    <t>939.9086112140906</t>
  </si>
  <si>
    <t>937.5398493948867</t>
  </si>
  <si>
    <t>1175.0998715949593</t>
  </si>
  <si>
    <t>0.0028701659853716827</t>
  </si>
  <si>
    <t>-0.0028701659853716827</t>
  </si>
  <si>
    <t>938.2226765191505</t>
  </si>
  <si>
    <t>1109.531215173006</t>
  </si>
  <si>
    <t>0.002076266051976974</t>
  </si>
  <si>
    <t>-0.002076266051976974</t>
  </si>
  <si>
    <t>936.0705435281445</t>
  </si>
  <si>
    <t>1015.3723722261022</t>
  </si>
  <si>
    <t>0.0009497318260844928</t>
  </si>
  <si>
    <t>-0.0009497318260844928</t>
  </si>
  <si>
    <t>936.0742198296564</t>
  </si>
  <si>
    <t>942.690234920877</t>
  </si>
  <si>
    <t>7.931085891235202e-05</t>
  </si>
  <si>
    <t>-7.931085891235202e-05</t>
  </si>
  <si>
    <t>936.0175029675335</t>
  </si>
  <si>
    <t>875.6716853338507</t>
  </si>
  <si>
    <t>0.0007245362212617162</t>
  </si>
  <si>
    <t>935.5255421162475</t>
  </si>
  <si>
    <t>824.6273514966978</t>
  </si>
  <si>
    <t>0.001341288516950338</t>
  </si>
  <si>
    <t>936.2709020302</t>
  </si>
  <si>
    <t>750.3526785111563</t>
  </si>
  <si>
    <t>0.0022321413600469727</t>
  </si>
  <si>
    <t>934.3573942074535</t>
  </si>
  <si>
    <t>687.6248644476793</t>
  </si>
  <si>
    <t>0.0029920657018024624</t>
  </si>
  <si>
    <t>934.2647897739827</t>
  </si>
  <si>
    <t>934.6617471306408</t>
  </si>
  <si>
    <t>934.2009690125633</t>
  </si>
  <si>
    <t>934.6199180521296</t>
  </si>
  <si>
    <t>934.9223859739249</t>
  </si>
  <si>
    <t>935.0128696956206</t>
  </si>
  <si>
    <t>755.9514365506601</t>
  </si>
  <si>
    <t>0.002165082706137783</t>
  </si>
  <si>
    <t>935.8698094307099</t>
  </si>
  <si>
    <t>935.572846686736</t>
  </si>
  <si>
    <t>935.7832061224643</t>
  </si>
  <si>
    <t>935.6677422617461</t>
  </si>
  <si>
    <t>936.6378941715393</t>
  </si>
  <si>
    <t>936.6178455056804</t>
  </si>
  <si>
    <t>938.008645372867</t>
  </si>
  <si>
    <t>682.2027579973355</t>
  </si>
  <si>
    <t>0.0030408938188483466</t>
  </si>
  <si>
    <t>938.6901776352439</t>
  </si>
  <si>
    <t>633.7380502214736</t>
  </si>
  <si>
    <t>0.0036148043836534255</t>
  </si>
  <si>
    <t>938.0177878718405</t>
  </si>
  <si>
    <t>937.0506972862995</t>
  </si>
  <si>
    <t>554.7687537003093</t>
  </si>
  <si>
    <t>0.004554754880966591</t>
  </si>
  <si>
    <t>935.6157673085997</t>
  </si>
  <si>
    <t>935.6292949305962</t>
  </si>
  <si>
    <t>938.2605312777819</t>
  </si>
  <si>
    <t>943.1246234545665</t>
  </si>
  <si>
    <t>477.17962238028883</t>
  </si>
  <si>
    <t>0.005463652060236694</t>
  </si>
  <si>
    <t>942.2456311111157</t>
  </si>
  <si>
    <t>942.1563038213426</t>
  </si>
  <si>
    <t>399.5445480160222</t>
  </si>
  <si>
    <t>0.006374829202162887</t>
  </si>
  <si>
    <t>942.2125935631975</t>
  </si>
  <si>
    <t>941.2265987304991</t>
  </si>
  <si>
    <t>942.8794006977438</t>
  </si>
  <si>
    <t>942.7677088659057</t>
  </si>
  <si>
    <t>335.2814454418892</t>
  </si>
  <si>
    <t>0.007128125926079093</t>
  </si>
  <si>
    <t>941.83543873319</t>
  </si>
  <si>
    <t>285.82970867109475</t>
  </si>
  <si>
    <t>0.007708646382474254</t>
  </si>
  <si>
    <t>942.2852382496073</t>
  </si>
  <si>
    <t>940.7397873966329</t>
  </si>
  <si>
    <t>234.6999569392243</t>
  </si>
  <si>
    <t>0.008309822497109187</t>
  </si>
  <si>
    <t>942.2000687382053</t>
  </si>
  <si>
    <t>293.47842875426653</t>
  </si>
  <si>
    <t>0.007618816333388595</t>
  </si>
  <si>
    <t>938.8368079581563</t>
  </si>
  <si>
    <t>358.1840949892054</t>
  </si>
  <si>
    <t>0.006854241866065576</t>
  </si>
  <si>
    <t>937.6416160600588</t>
  </si>
  <si>
    <t>426.7441712750955</t>
  </si>
  <si>
    <t>0.006042548134653618</t>
  </si>
  <si>
    <t>937.9156451477586</t>
  </si>
  <si>
    <t>497.0699310945728</t>
  </si>
  <si>
    <t>0.0052105111167301274</t>
  </si>
  <si>
    <t>935.197913119925</t>
  </si>
  <si>
    <t>572.9968198544128</t>
  </si>
  <si>
    <t>0.004306790645249847</t>
  </si>
  <si>
    <t>935.2209232743044</t>
  </si>
  <si>
    <t>661.8312310105672</t>
  </si>
  <si>
    <t>0.003249764933093057</t>
  </si>
  <si>
    <t>936.1199260528681</t>
  </si>
  <si>
    <t>738.7858208305742</t>
  </si>
  <si>
    <t>0.0023373526389491757</t>
  </si>
  <si>
    <t>936.6526721236647</t>
  </si>
  <si>
    <t>791.9841785355762</t>
  </si>
  <si>
    <t>0.001708473673478531</t>
  </si>
  <si>
    <t>937.237961034725</t>
  </si>
  <si>
    <t>936.893828279789</t>
  </si>
  <si>
    <t>876.8565199062209</t>
  </si>
  <si>
    <t>0.0007074205232503411</t>
  </si>
  <si>
    <t>936.6200996340133</t>
  </si>
  <si>
    <t>937.583725984385</t>
  </si>
  <si>
    <t>1.1394839309745312e-05</t>
  </si>
  <si>
    <t>-1.1394839309745312e-05</t>
  </si>
  <si>
    <t>936.6145950150395</t>
  </si>
  <si>
    <t>936.6127054088367</t>
  </si>
  <si>
    <t>936.6051628228524</t>
  </si>
  <si>
    <t>936.4612624273104</t>
  </si>
  <si>
    <t>803.7098774477261</t>
  </si>
  <si>
    <t>0.0015301400438668344</t>
  </si>
  <si>
    <t>936.8232147822182</t>
  </si>
  <si>
    <t>695.1288674660846</t>
  </si>
  <si>
    <t>0.002776016167612973</t>
  </si>
  <si>
    <t>935.5024609439381</t>
  </si>
  <si>
    <t>623.1659021866265</t>
  </si>
  <si>
    <t>0.0036060193819882876</t>
  </si>
  <si>
    <t>934.3149627012555</t>
  </si>
  <si>
    <t>936.4476981823706</t>
  </si>
  <si>
    <t>541.8054827608282</t>
  </si>
  <si>
    <t>0.004541336301436321</t>
  </si>
  <si>
    <t>930.8163049285006</t>
  </si>
  <si>
    <t>927.1650705421457</t>
  </si>
  <si>
    <t>917.9261759705037</t>
  </si>
  <si>
    <t>916.4139613380128</t>
  </si>
  <si>
    <t>667.4243977634978</t>
  </si>
  <si>
    <t>0.0030174595049597473</t>
  </si>
  <si>
    <t>918.4497680559757</t>
  </si>
  <si>
    <t>777.7055357687641</t>
  </si>
  <si>
    <t>0.0016910774411503348</t>
  </si>
  <si>
    <t>919.211950995409</t>
  </si>
  <si>
    <t>918.535354541058</t>
  </si>
  <si>
    <t>8.077642891229832e-06</t>
  </si>
  <si>
    <t>0.001807052275954904</t>
  </si>
  <si>
    <t>2.842170943040401e-14</t>
  </si>
  <si>
    <t>2.1316282072803006e-14</t>
  </si>
  <si>
    <t>-2.1316282072803006e-14</t>
  </si>
  <si>
    <t>needs_rebalance</t>
  </si>
  <si>
    <t>919.0599527903538</t>
  </si>
  <si>
    <t>1070.433125913067</t>
  </si>
  <si>
    <t>-0.001807052275954904</t>
  </si>
  <si>
    <t>919.4343168683595</t>
  </si>
  <si>
    <t>1209.2052653192964</t>
  </si>
  <si>
    <t>0.0034709771043583207</t>
  </si>
  <si>
    <t>-0.0034709771043583207</t>
  </si>
  <si>
    <t>919.054846247401</t>
  </si>
  <si>
    <t>1328.822932154325</t>
  </si>
  <si>
    <t>0.004903948906721063</t>
  </si>
  <si>
    <t>-0.004903948906721063</t>
  </si>
  <si>
    <t>919.9474649948398</t>
  </si>
  <si>
    <t>1490.636421640817</t>
  </si>
  <si>
    <t>0.0068474115533075615</t>
  </si>
  <si>
    <t>-0.0068474115533075615</t>
  </si>
  <si>
    <t>921.7891589293423</t>
  </si>
  <si>
    <t>1601.029017887142</t>
  </si>
  <si>
    <t>0.008177834084201942</t>
  </si>
  <si>
    <t>-0.008177834084201942</t>
  </si>
  <si>
    <t>918.5335631804214</t>
  </si>
  <si>
    <t>916.7079434994641</t>
  </si>
  <si>
    <t>918.2215325608391</t>
  </si>
  <si>
    <t>1504.075434719511</t>
  </si>
  <si>
    <t>0.0070176389357920164</t>
  </si>
  <si>
    <t>-0.0070176389357920164</t>
  </si>
  <si>
    <t>920.06745230651</t>
  </si>
  <si>
    <t>920.9376395345482</t>
  </si>
  <si>
    <t>928.9145320667976</t>
  </si>
  <si>
    <t>1575.9918914314692</t>
  </si>
  <si>
    <t>0.007896092516066341</t>
  </si>
  <si>
    <t>-0.007896092516066341</t>
  </si>
  <si>
    <t>925.5624828718771</t>
  </si>
  <si>
    <t>932.1230832119718</t>
  </si>
  <si>
    <t>1660.5004978083289</t>
  </si>
  <si>
    <t>0.00893363850508214</t>
  </si>
  <si>
    <t>-0.00893363850508214</t>
  </si>
  <si>
    <t>927.5909590619586</t>
  </si>
  <si>
    <t>929.4558560998945</t>
  </si>
  <si>
    <t>929.3943447910956</t>
  </si>
  <si>
    <t>1726.8588829750568</t>
  </si>
  <si>
    <t>0.009745379942932442</t>
  </si>
  <si>
    <t>-0.009745379942932442</t>
  </si>
  <si>
    <t>926.6710958198425</t>
  </si>
  <si>
    <t>927.5991378413931</t>
  </si>
  <si>
    <t>1780.610085667297</t>
  </si>
  <si>
    <t>0.0104014689639746</t>
  </si>
  <si>
    <t>-0.0104014689639746</t>
  </si>
  <si>
    <t>923.9035999331826</t>
  </si>
  <si>
    <t>920.1436933829289</t>
  </si>
  <si>
    <t>1698.1428876266702</t>
  </si>
  <si>
    <t>0.009405492405162695</t>
  </si>
  <si>
    <t>-0.009405492405162695</t>
  </si>
  <si>
    <t>919.7772622953248</t>
  </si>
  <si>
    <t>1575.5021631646819</t>
  </si>
  <si>
    <t>0.007924794308448752</t>
  </si>
  <si>
    <t>-0.007924794308448752</t>
  </si>
  <si>
    <t>915.9412442856383</t>
  </si>
  <si>
    <t>1461.2053045549367</t>
  </si>
  <si>
    <t>0.006552623634926889</t>
  </si>
  <si>
    <t>-0.006552623634926889</t>
  </si>
  <si>
    <t>916.8931660148505</t>
  </si>
  <si>
    <t>1320.3459901703936</t>
  </si>
  <si>
    <t>0.004858166191536761</t>
  </si>
  <si>
    <t>-0.004858166191536761</t>
  </si>
  <si>
    <t>918.4845694803856</t>
  </si>
  <si>
    <t>1209.399440529251</t>
  </si>
  <si>
    <t>0.003517887052078699</t>
  </si>
  <si>
    <t>-0.003517887052078699</t>
  </si>
  <si>
    <t>917.6170462075559</t>
  </si>
  <si>
    <t>1098.0459895437775</t>
  </si>
  <si>
    <t>0.002176179855524616</t>
  </si>
  <si>
    <t>-0.002176179855524616</t>
  </si>
  <si>
    <t>917.7258651407618</t>
  </si>
  <si>
    <t>1005.9164748905681</t>
  </si>
  <si>
    <t>0.0010648658023568432</t>
  </si>
  <si>
    <t>-0.0010648658023568432</t>
  </si>
  <si>
    <t>917.8304349625532</t>
  </si>
  <si>
    <t>917.2300467956849</t>
  </si>
  <si>
    <t>916.323136096736</t>
  </si>
  <si>
    <t>1.0900368977751048e-05</t>
  </si>
  <si>
    <t>917.2284631900798</t>
  </si>
  <si>
    <t>917.1309349734419</t>
  </si>
  <si>
    <t>808.5689563096795</t>
  </si>
  <si>
    <t>0.0012925145255073779</t>
  </si>
  <si>
    <t>917.597613804023</t>
  </si>
  <si>
    <t>728.3331905675499</t>
  </si>
  <si>
    <t>0.0022420447031003612</t>
  </si>
  <si>
    <t>917.8911683044856</t>
  </si>
  <si>
    <t>673.4963646154299</t>
  </si>
  <si>
    <t>0.0028898050816843204</t>
  </si>
  <si>
    <t>912.0989874890116</t>
  </si>
  <si>
    <t>912.4267491813763</t>
  </si>
  <si>
    <t>913.0033808873756</t>
  </si>
  <si>
    <t>914.3211320046237</t>
  </si>
  <si>
    <t>912.0668154751281</t>
  </si>
  <si>
    <t>621.2402054141559</t>
  </si>
  <si>
    <t>0.003522012746157715</t>
  </si>
  <si>
    <t>913.0741815607842</t>
  </si>
  <si>
    <t>914.9503577506623</t>
  </si>
  <si>
    <t>918.7094019546365</t>
  </si>
  <si>
    <t>916.9975751165143</t>
  </si>
  <si>
    <t>677.2071681994614</t>
  </si>
  <si>
    <t>0.0028549919998334668</t>
  </si>
  <si>
    <t>916.9936198623593</t>
  </si>
  <si>
    <t>738.5434636979642</t>
  </si>
  <si>
    <t>0.00212415399840418</t>
  </si>
  <si>
    <t>917.3208033027336</t>
  </si>
  <si>
    <t>917.2844142849387</t>
  </si>
  <si>
    <t>655.8903718178515</t>
  </si>
  <si>
    <t>0.003104965949923707</t>
  </si>
  <si>
    <t>916.8836873794415</t>
  </si>
  <si>
    <t>916.3655617113777</t>
  </si>
  <si>
    <t>915.9951275038685</t>
  </si>
  <si>
    <t>603.0010320073512</t>
  </si>
  <si>
    <t>0.003735565829508391</t>
  </si>
  <si>
    <t>916.713364745908</t>
  </si>
  <si>
    <t>916.701186801304</t>
  </si>
  <si>
    <t>915.3840262898192</t>
  </si>
  <si>
    <t>915.5157259725557</t>
  </si>
  <si>
    <t>671.9816073237301</t>
  </si>
  <si>
    <t>0.002910380819857436</t>
  </si>
  <si>
    <t>915.5475073311086</t>
  </si>
  <si>
    <t>914.8608976739965</t>
  </si>
  <si>
    <t>743.3526280792978</t>
  </si>
  <si>
    <t>0.002054549794910697</t>
  </si>
  <si>
    <t>914.9081450821329</t>
  </si>
  <si>
    <t>794.7543389263571</t>
  </si>
  <si>
    <t>0.0014385311829413177</t>
  </si>
  <si>
    <t>914.9004057843687</t>
  </si>
  <si>
    <t>915.3032927915435</t>
  </si>
  <si>
    <t>856.9253858517325</t>
  </si>
  <si>
    <t>0.0006962740481654655</t>
  </si>
  <si>
    <t>915.1627986141048</t>
  </si>
  <si>
    <t>914.9733210287588</t>
  </si>
  <si>
    <t>914.8744983034434</t>
  </si>
  <si>
    <t>1.1841766312808847e-06</t>
  </si>
  <si>
    <t>914.9731182029855</t>
  </si>
  <si>
    <t>914.9053597364515</t>
  </si>
  <si>
    <t>981.9428103805894</t>
  </si>
  <si>
    <t>0.000810068463830384</t>
  </si>
  <si>
    <t>-0.000810068463830384</t>
  </si>
  <si>
    <t>914.7762510246862</t>
  </si>
  <si>
    <t>915.0163634180502</t>
  </si>
  <si>
    <t>914.8367635213153</t>
  </si>
  <si>
    <t>1062.8763605025802</t>
  </si>
  <si>
    <t>0.001789215235072204</t>
  </si>
  <si>
    <t>-0.001789215235072204</t>
  </si>
  <si>
    <t>914.6049349033071</t>
  </si>
  <si>
    <t>914.2388156184976</t>
  </si>
  <si>
    <t>1130.8443511224355</t>
  </si>
  <si>
    <t>0.0026085697334875535</t>
  </si>
  <si>
    <t>-0.0026085697334875535</t>
  </si>
  <si>
    <t>914.6525002564964</t>
  </si>
  <si>
    <t>1176.5613375337316</t>
  </si>
  <si>
    <t>0.0031608597305966112</t>
  </si>
  <si>
    <t>-0.0031608597305966112</t>
  </si>
  <si>
    <t>913.9714298103447</t>
  </si>
  <si>
    <t>914.411825479855</t>
  </si>
  <si>
    <t>1246.827047247461</t>
  </si>
  <si>
    <t>0.0040091620567748775</t>
  </si>
  <si>
    <t>-0.0040091620567748775</t>
  </si>
  <si>
    <t>913.3112303120292</t>
  </si>
  <si>
    <t>911.8481791077177</t>
  </si>
  <si>
    <t>1185.2987147433923</t>
  </si>
  <si>
    <t>0.0032733674300240477</t>
  </si>
  <si>
    <t>-0.0032733674300240477</t>
  </si>
  <si>
    <t>911.8834332749391</t>
  </si>
  <si>
    <t>912.1086910280405</t>
  </si>
  <si>
    <t>1088.9481178450524</t>
  </si>
  <si>
    <t>0.002119640537537642</t>
  </si>
  <si>
    <t>-0.002119640537537642</t>
  </si>
  <si>
    <t>912.335981674983</t>
  </si>
  <si>
    <t>1042.889921066512</t>
  </si>
  <si>
    <t>0.0015672739942231583</t>
  </si>
  <si>
    <t>-0.0015672739942231583</t>
  </si>
  <si>
    <t>912.2668178736179</t>
  </si>
  <si>
    <t>911.9453571397459</t>
  </si>
  <si>
    <t>965.6888391940759</t>
  </si>
  <si>
    <t>0.0006436345927027062</t>
  </si>
  <si>
    <t>-0.0006436345927027062</t>
  </si>
  <si>
    <t>911.9775259966891</t>
  </si>
  <si>
    <t>912.1418644076326</t>
  </si>
  <si>
    <t>911.3395245750752</t>
  </si>
  <si>
    <t>9.6539227002284e-06</t>
  </si>
  <si>
    <t>912.1410411211048</t>
  </si>
  <si>
    <t>912.1411309025858</t>
  </si>
  <si>
    <t>912.141525651485</t>
  </si>
  <si>
    <t>912.1395475627238</t>
  </si>
  <si>
    <t>912.1394098977861</t>
  </si>
  <si>
    <t>912.1378845779994</t>
  </si>
  <si>
    <t>912.0601693986239</t>
  </si>
  <si>
    <t>985.1966282958341</t>
  </si>
  <si>
    <t>0.0008885919618410634</t>
  </si>
  <si>
    <t>-0.0008885919618410634</t>
  </si>
  <si>
    <t>911.7393343848815</t>
  </si>
  <si>
    <t>911.7890774037126</t>
  </si>
  <si>
    <t>1040.8826195219772</t>
  </si>
  <si>
    <t>0.0015638535050031832</t>
  </si>
  <si>
    <t>-0.0015638535050031832</t>
  </si>
  <si>
    <t>912.6935477168663</t>
  </si>
  <si>
    <t>914.4003818731073</t>
  </si>
  <si>
    <t>1149.8704178603264</t>
  </si>
  <si>
    <t>0.0029139154008977373</t>
  </si>
  <si>
    <t>-0.0029139154008977373</t>
  </si>
  <si>
    <t>919.2110167302565</t>
  </si>
  <si>
    <t>1297.1443331561745</t>
  </si>
  <si>
    <t>0.0047774771282285975</t>
  </si>
  <si>
    <t>-0.0047774771282285975</t>
  </si>
  <si>
    <t>916.6577496773252</t>
  </si>
  <si>
    <t>1427.860760944062</t>
  </si>
  <si>
    <t>0.006420990829752886</t>
  </si>
  <si>
    <t>-0.006420990829752886</t>
  </si>
  <si>
    <t>921.2937672826396</t>
  </si>
  <si>
    <t>1584.0575182136947</t>
  </si>
  <si>
    <t>0.008403456851519293</t>
  </si>
  <si>
    <t>-0.008403456851519293</t>
  </si>
  <si>
    <t>920.4499473122355</t>
  </si>
  <si>
    <t>1733.4343571798638</t>
  </si>
  <si>
    <t>0.010297379714578878</t>
  </si>
  <si>
    <t>-0.010297379714578878</t>
  </si>
  <si>
    <t>929.457476190761</t>
  </si>
  <si>
    <t>1859.0406844408424</t>
  </si>
  <si>
    <t>0.01190801466713297</t>
  </si>
  <si>
    <t>-0.01190801466713297</t>
  </si>
  <si>
    <t>925.0950940976035</t>
  </si>
  <si>
    <t>926.3112596355579</t>
  </si>
  <si>
    <t>916.6164685744583</t>
  </si>
  <si>
    <t>924.8876564821021</t>
  </si>
  <si>
    <t>933.695419530647</t>
  </si>
  <si>
    <t>942.2435878594484</t>
  </si>
  <si>
    <t>942.8044553502702</t>
  </si>
  <si>
    <t>968.1246248206941</t>
  </si>
  <si>
    <t>1936.3266129331723</t>
  </si>
  <si>
    <t>0.012942144882917117</t>
  </si>
  <si>
    <t>-0.012942144882917117</t>
  </si>
  <si>
    <t>964.0349070376923</t>
  </si>
  <si>
    <t>949.2694727836697</t>
  </si>
  <si>
    <t>949.1702065324178</t>
  </si>
  <si>
    <t>939.937312532358</t>
  </si>
  <si>
    <t>1879.931020656992</t>
  </si>
  <si>
    <t>0.012210311132820936</t>
  </si>
  <si>
    <t>-0.012210311132820936</t>
  </si>
  <si>
    <t>943.5757410437161</t>
  </si>
  <si>
    <t>935.6357420233766</t>
  </si>
  <si>
    <t>923.0642498872468</t>
  </si>
  <si>
    <t>914.8620009005364</t>
  </si>
  <si>
    <t>1829.7741586630666</t>
  </si>
  <si>
    <t>0.011576314759251284</t>
  </si>
  <si>
    <t>-0.011576314759251284</t>
  </si>
  <si>
    <t>921.2661339885018</t>
  </si>
  <si>
    <t>933.3736858320551</t>
  </si>
  <si>
    <t>914.080616406644</t>
  </si>
  <si>
    <t>1527.5333326561324</t>
  </si>
  <si>
    <t>0.007757908254234783</t>
  </si>
  <si>
    <t>-0.007757908254234783</t>
  </si>
  <si>
    <t>918.4510060224949</t>
  </si>
  <si>
    <t>1323.9378208928479</t>
  </si>
  <si>
    <t>0.005166430271377682</t>
  </si>
  <si>
    <t>-0.005166430271377682</t>
  </si>
  <si>
    <t>920.0947444179853</t>
  </si>
  <si>
    <t>1136.3316780879998</t>
  </si>
  <si>
    <t>0.0027676400346652915</t>
  </si>
  <si>
    <t>-0.0027676400346652915</t>
  </si>
  <si>
    <t>917.6210237620137</t>
  </si>
  <si>
    <t>945.4158755091003</t>
  </si>
  <si>
    <t>0.0003520329329177881</t>
  </si>
  <si>
    <t>-0.0003520329329177881</t>
  </si>
  <si>
    <t>917.3061889999276</t>
  </si>
  <si>
    <t>730.6147916408462</t>
  </si>
  <si>
    <t>0.0023560419467871098</t>
  </si>
  <si>
    <t>918.8028814622055</t>
  </si>
  <si>
    <t>537.9073759751116</t>
  </si>
  <si>
    <t>0.004763785913598911</t>
  </si>
  <si>
    <t>914.9425580081037</t>
  </si>
  <si>
    <t>456.36182211730716</t>
  </si>
  <si>
    <t>0.0057928495080645575</t>
  </si>
  <si>
    <t>914.1130219585488</t>
  </si>
  <si>
    <t>923.1628032836788</t>
  </si>
  <si>
    <t>353.73056698072554</t>
  </si>
  <si>
    <t>0.007064916959703758</t>
  </si>
  <si>
    <t>918.4216264922233</t>
  </si>
  <si>
    <t>225.52065519411266</t>
  </si>
  <si>
    <t>0.008666998610931993</t>
  </si>
  <si>
    <t>918.0485122020226</t>
  </si>
  <si>
    <t>921.3891210294876</t>
  </si>
  <si>
    <t>133.99803273008018</t>
  </si>
  <si>
    <t>0.009805617537975186</t>
  </si>
  <si>
    <t>917.1207042673573</t>
  </si>
  <si>
    <t>59.93417246859225</t>
  </si>
  <si>
    <t>0.01073196926089806</t>
  </si>
  <si>
    <t>912.5601539299387</t>
  </si>
  <si>
    <t>913.0828008329444</t>
  </si>
  <si>
    <t>909.3670795604672</t>
  </si>
  <si>
    <t>105.49099467925893</t>
  </si>
  <si>
    <t>0.010155846599846833</t>
  </si>
  <si>
    <t>906.787291407174</t>
  </si>
  <si>
    <t>907.7598169957719</t>
  </si>
  <si>
    <t>184.4227522611369</t>
  </si>
  <si>
    <t>0.009155755105842536</t>
  </si>
  <si>
    <t>916.6203117570324</t>
  </si>
  <si>
    <t>282.3700864837734</t>
  </si>
  <si>
    <t>0.007929912046126116</t>
  </si>
  <si>
    <t>915.3734127174414</t>
  </si>
  <si>
    <t>387.1775799063606</t>
  </si>
  <si>
    <t>0.006615845824914689</t>
  </si>
  <si>
    <t>915.6890421890105</t>
  </si>
  <si>
    <t>481.0411658141626</t>
  </si>
  <si>
    <t>0.005439905135987003</t>
  </si>
  <si>
    <t>907.8208986299412</t>
  </si>
  <si>
    <t>624.430298168332</t>
  </si>
  <si>
    <t>0.003610995482303804</t>
  </si>
  <si>
    <t>907.7642590853216</t>
  </si>
  <si>
    <t>746.2347147650887</t>
  </si>
  <si>
    <t>0.002057753890516595</t>
  </si>
  <si>
    <t>905.4112302578085</t>
  </si>
  <si>
    <t>869.0703823434346</t>
  </si>
  <si>
    <t>0.00046943357217016043</t>
  </si>
  <si>
    <t>905.2454597248559</t>
  </si>
  <si>
    <t>1004.5395092168011</t>
  </si>
  <si>
    <t>0.0012836982847954505</t>
  </si>
  <si>
    <t>-0.0012836982847954505</t>
  </si>
  <si>
    <t>905.2539257032645</t>
  </si>
  <si>
    <t>1111.6019027394827</t>
  </si>
  <si>
    <t>0.0026708285970850638</t>
  </si>
  <si>
    <t>-0.0026708285970850638</t>
  </si>
  <si>
    <t>906.247976649373</t>
  </si>
  <si>
    <t>1201.4435194955415</t>
  </si>
  <si>
    <t>0.003840988768271399</t>
  </si>
  <si>
    <t>-0.003840988768271399</t>
  </si>
  <si>
    <t>905.1052303084483</t>
  </si>
  <si>
    <t>1271.1015103973073</t>
  </si>
  <si>
    <t>0.004744977307354348</t>
  </si>
  <si>
    <t>-0.004744977307354348</t>
  </si>
  <si>
    <t>905.1243402912676</t>
  </si>
  <si>
    <t>1410.3817997077913</t>
  </si>
  <si>
    <t>0.006553274441200047</t>
  </si>
  <si>
    <t>-0.006553274441200047</t>
  </si>
  <si>
    <t>907.3719532079987</t>
  </si>
  <si>
    <t>1579.3817949824488</t>
  </si>
  <si>
    <t>0.008757972691613361</t>
  </si>
  <si>
    <t>-0.008757972691613361</t>
  </si>
  <si>
    <t>910.7913724102551</t>
  </si>
  <si>
    <t>1739.9734968763237</t>
  </si>
  <si>
    <t>0.010864201167442916</t>
  </si>
  <si>
    <t>-0.010864201167442916</t>
  </si>
  <si>
    <t>908.5506692875817</t>
  </si>
  <si>
    <t>1811.5671911101074</t>
  </si>
  <si>
    <t>0.011800733067238322</t>
  </si>
  <si>
    <t>-0.011800733067238322</t>
  </si>
  <si>
    <t>913.8791722967626</t>
  </si>
  <si>
    <t>918.553324657365</t>
  </si>
  <si>
    <t>925.6468633114126</t>
  </si>
  <si>
    <t>909.7983607947809</t>
  </si>
  <si>
    <t>906.0399453201962</t>
  </si>
  <si>
    <t>904.928434272593</t>
  </si>
  <si>
    <t>894.7196200961253</t>
  </si>
  <si>
    <t>899.2405732473425</t>
  </si>
  <si>
    <t>1732.948614710026</t>
  </si>
  <si>
    <t>0.010784749389428713</t>
  </si>
  <si>
    <t>-0.010784749389428713</t>
  </si>
  <si>
    <t>897.2488082178434</t>
  </si>
  <si>
    <t>1616.7593515264102</t>
  </si>
  <si>
    <t>0.009286612054898585</t>
  </si>
  <si>
    <t>-0.009286612054898585</t>
  </si>
  <si>
    <t>899.8326834783662</t>
  </si>
  <si>
    <t>1523.675821104127</t>
  </si>
  <si>
    <t>0.008081916538745442</t>
  </si>
  <si>
    <t>-0.008081916538745442</t>
  </si>
  <si>
    <t>907.5249115379958</t>
  </si>
  <si>
    <t>1457.344822703454</t>
  </si>
  <si>
    <t>0.007212643828401153</t>
  </si>
  <si>
    <t>-0.007212643828401153</t>
  </si>
  <si>
    <t>903.5748712402157</t>
  </si>
  <si>
    <t>1336.1365012299932</t>
  </si>
  <si>
    <t>0.005635184780235364</t>
  </si>
  <si>
    <t>-0.005635184780235364</t>
  </si>
  <si>
    <t>898.0985455510172</t>
  </si>
  <si>
    <t>1141.444099154844</t>
  </si>
  <si>
    <t>0.0031319361858926174</t>
  </si>
  <si>
    <t>-0.0031319361858926174</t>
  </si>
  <si>
    <t>900.6248660165252</t>
  </si>
  <si>
    <t>1074.145570401463</t>
  </si>
  <si>
    <t>0.0022573267124357706</t>
  </si>
  <si>
    <t>-0.0022573267124357706</t>
  </si>
  <si>
    <t>899.6857414431435</t>
  </si>
  <si>
    <t>1010.863761444677</t>
  </si>
  <si>
    <t>0.0014390486422316603</t>
  </si>
  <si>
    <t>-0.0014390486422316603</t>
  </si>
  <si>
    <t>898.1332173678726</t>
  </si>
  <si>
    <t>911.3183192623039</t>
  </si>
  <si>
    <t>0.00016846164207794784</t>
  </si>
  <si>
    <t>-0.00016846164207794784</t>
  </si>
  <si>
    <t>897.2511751677408</t>
  </si>
  <si>
    <t>692.0850806533103</t>
  </si>
  <si>
    <t>0.002495872304504291</t>
  </si>
  <si>
    <t>895.995770140428</t>
  </si>
  <si>
    <t>469.4470542213181</t>
  </si>
  <si>
    <t>0.005215273466375596</t>
  </si>
  <si>
    <t>898.5987815949732</t>
  </si>
  <si>
    <t>236.86217236356134</t>
  </si>
  <si>
    <t>0.008037409102641545</t>
  </si>
  <si>
    <t>905.369897167385</t>
  </si>
  <si>
    <t>5.684341886080802e-14</t>
  </si>
  <si>
    <t>0.010881326584868335</t>
  </si>
  <si>
    <t>906.243558878884</t>
  </si>
  <si>
    <t>903.76849233389</t>
  </si>
  <si>
    <t>898.9631897007462</t>
  </si>
  <si>
    <t>896.1082560446744</t>
  </si>
  <si>
    <t>894.9813858635453</t>
  </si>
  <si>
    <t>894.4450452761771</t>
  </si>
  <si>
    <t>889.822657742925</t>
  </si>
  <si>
    <t>892.478354309228</t>
  </si>
  <si>
    <t>893.9883559994103</t>
  </si>
  <si>
    <t>893.974101461584</t>
  </si>
  <si>
    <t>887.8706565668656</t>
  </si>
  <si>
    <t>887.3720741827469</t>
  </si>
  <si>
    <t>892.6682334581342</t>
  </si>
  <si>
    <t>889.7230936046735</t>
  </si>
  <si>
    <t>890.9364593848826</t>
  </si>
  <si>
    <t>48.38441772165792</t>
  </si>
  <si>
    <t>0.010289830961199228</t>
  </si>
  <si>
    <t>889.0527718027888</t>
  </si>
  <si>
    <t>166.73303134123344</t>
  </si>
  <si>
    <t>0.008839991115721969</t>
  </si>
  <si>
    <t>881.5548375251296</t>
  </si>
  <si>
    <t>273.44391943931515</t>
  </si>
  <si>
    <t>0.007519205321511225</t>
  </si>
  <si>
    <t>884.4309069382596</t>
  </si>
  <si>
    <t>388.6246633262966</t>
  </si>
  <si>
    <t>0.006100564579494695</t>
  </si>
  <si>
    <t>868.8875129247488</t>
  </si>
  <si>
    <t>587.7403371491296</t>
  </si>
  <si>
    <t>0.003569805550943016</t>
  </si>
  <si>
    <t>871.1868393346299</t>
  </si>
  <si>
    <t>775.7376457820483</t>
  </si>
  <si>
    <t>0.0012013166082207446</t>
  </si>
  <si>
    <t>870.8582704626125</t>
  </si>
  <si>
    <t>952.9914440895536</t>
  </si>
  <si>
    <t>0.0010353615781732216</t>
  </si>
  <si>
    <t>-0.0010353615781732216</t>
  </si>
  <si>
    <t>870.5193963854588</t>
  </si>
  <si>
    <t>1111.4918259057172</t>
  </si>
  <si>
    <t>0.003031020821473685</t>
  </si>
  <si>
    <t>-0.003031020821473685</t>
  </si>
  <si>
    <t>869.9110174160405</t>
  </si>
  <si>
    <t>1273.3303584124492</t>
  </si>
  <si>
    <t>0.005064942672424012</t>
  </si>
  <si>
    <t>-0.005064942672424012</t>
  </si>
  <si>
    <t>868.3317720165832</t>
  </si>
  <si>
    <t>1423.0484183570459</t>
  </si>
  <si>
    <t>0.006939896027794565</t>
  </si>
  <si>
    <t>-0.006939896027794565</t>
  </si>
  <si>
    <t>869.6764793075307</t>
  </si>
  <si>
    <t>1584.3453039776214</t>
  </si>
  <si>
    <t>0.008965353171167444</t>
  </si>
  <si>
    <t>-0.008965353171167444</t>
  </si>
  <si>
    <t>869.729573824016</t>
  </si>
  <si>
    <t>1717.1489292321542</t>
  </si>
  <si>
    <t>0.010633445442575223</t>
  </si>
  <si>
    <t>-0.010633445442575223</t>
  </si>
  <si>
    <t>870.6490478514356</t>
  </si>
  <si>
    <t>876.6443970608684</t>
  </si>
  <si>
    <t>861.6135169338924</t>
  </si>
  <si>
    <t>1671.3454577508473</t>
  </si>
  <si>
    <t>0.010064693161610384</t>
  </si>
  <si>
    <t>-0.010064693161610384</t>
  </si>
  <si>
    <t>863.0370852286737</t>
  </si>
  <si>
    <t>1578.4664338723926</t>
  </si>
  <si>
    <t>0.00890922895049029</t>
  </si>
  <si>
    <t>-0.00890922895049029</t>
  </si>
  <si>
    <t>858.0860275234528</t>
  </si>
  <si>
    <t>1446.7670371296606</t>
  </si>
  <si>
    <t>0.00728178175505641</t>
  </si>
  <si>
    <t>-0.00728178175505641</t>
  </si>
  <si>
    <t>857.645164802498</t>
  </si>
  <si>
    <t>1334.7495802330386</t>
  </si>
  <si>
    <t>0.005898322750990604</t>
  </si>
  <si>
    <t>-0.005898322750990604</t>
  </si>
  <si>
    <t>857.9778579983346</t>
  </si>
  <si>
    <t>1241.8787895855173</t>
  </si>
  <si>
    <t>0.004750308498158567</t>
  </si>
  <si>
    <t>-0.004750308498158567</t>
  </si>
  <si>
    <t>856.5332391102495</t>
  </si>
  <si>
    <t>1155.8481319738432</t>
  </si>
  <si>
    <t>0.0036905981709895418</t>
  </si>
  <si>
    <t>-0.0036905981709895418</t>
  </si>
  <si>
    <t>855.8247574183877</t>
  </si>
  <si>
    <t>1055.429394764266</t>
  </si>
  <si>
    <t>0.0024561658093158667</t>
  </si>
  <si>
    <t>-0.0024561658093158667</t>
  </si>
  <si>
    <t>854.8141318565657</t>
  </si>
  <si>
    <t>941.6236548979135</t>
  </si>
  <si>
    <t>0.0010634265976366317</t>
  </si>
  <si>
    <t>-0.0010634265976366317</t>
  </si>
  <si>
    <t>853.8046881610559</t>
  </si>
  <si>
    <t>802.1798931806092</t>
  </si>
  <si>
    <t>0.0006261345661667284</t>
  </si>
  <si>
    <t>853.784173094034</t>
  </si>
  <si>
    <t>620.8359014931777</t>
  </si>
  <si>
    <t>0.002816553204907746</t>
  </si>
  <si>
    <t>852.0682461039079</t>
  </si>
  <si>
    <t>530.5952557077132</t>
  </si>
  <si>
    <t>0.003914212615199777</t>
  </si>
  <si>
    <t>851.916430080506</t>
  </si>
  <si>
    <t>434.16534081079936</t>
  </si>
  <si>
    <t>0.005087358507499027</t>
  </si>
  <si>
    <t>855.9787138347381</t>
  </si>
  <si>
    <t>349.48880765524217</t>
  </si>
  <si>
    <t>0.00610738953609679</t>
  </si>
  <si>
    <t>849.6222953637537</t>
  </si>
  <si>
    <t>299.9882889118376</t>
  </si>
  <si>
    <t>0.006711201817528096</t>
  </si>
  <si>
    <t>853.7284065376521</t>
  </si>
  <si>
    <t>220.05444114529223</t>
  </si>
  <si>
    <t>0.007678873050814971</t>
  </si>
  <si>
    <t>855.7367059655217</t>
  </si>
  <si>
    <t>149.52935669819033</t>
  </si>
  <si>
    <t>0.008529851018647486</t>
  </si>
  <si>
    <t>865.3362012384673</t>
  </si>
  <si>
    <t>45.97790189167415</t>
  </si>
  <si>
    <t>0.009762400802416218</t>
  </si>
  <si>
    <t>862.1466326541896</t>
  </si>
  <si>
    <t>0.010311773224714403</t>
  </si>
  <si>
    <t>864.7275663746033</t>
  </si>
  <si>
    <t>864.6215613458533</t>
  </si>
  <si>
    <t>862.8274159224852</t>
  </si>
  <si>
    <t>860.1600695424484</t>
  </si>
  <si>
    <t>860.2477196148584</t>
  </si>
  <si>
    <t>859.6830469130731</t>
  </si>
  <si>
    <t>858.1188540326161</t>
  </si>
  <si>
    <t>853.7989193647051</t>
  </si>
  <si>
    <t>66.0558552746052</t>
  </si>
  <si>
    <t>0.009513245586764401</t>
  </si>
  <si>
    <t>855.291968861592</t>
  </si>
  <si>
    <t>173.5974116112375</t>
  </si>
  <si>
    <t>0.00821584719354753</t>
  </si>
  <si>
    <t>857.1385948454738</t>
  </si>
  <si>
    <t>256.8727332851799</t>
  </si>
  <si>
    <t>0.00721403678731399</t>
  </si>
  <si>
    <t>857.9896572373774</t>
  </si>
  <si>
    <t>349.89036536245874</t>
  </si>
  <si>
    <t>0.006096782774181843</t>
  </si>
  <si>
    <t>859.2880667993297</t>
  </si>
  <si>
    <t>444.5009620088521</t>
  </si>
  <si>
    <t>0.004963502580197851</t>
  </si>
  <si>
    <t>860.0146923686057</t>
  </si>
  <si>
    <t>499.5719230268565</t>
  </si>
  <si>
    <t>0.0043050834726596245</t>
  </si>
  <si>
    <t>859.4498824805137</t>
  </si>
  <si>
    <t>547.0784777699765</t>
  </si>
  <si>
    <t>0.003736286873470702</t>
  </si>
  <si>
    <t>859.2452460484537</t>
  </si>
  <si>
    <t>858.6796711130703</t>
  </si>
  <si>
    <t>628.4985842185023</t>
  </si>
  <si>
    <t>0.002759288813324025</t>
  </si>
  <si>
    <t>858.9772880044754</t>
  </si>
  <si>
    <t>859.8093791390214</t>
  </si>
  <si>
    <t>861.543261043538</t>
  </si>
  <si>
    <t>862.5628458529493</t>
  </si>
  <si>
    <t>862.9978155002185</t>
  </si>
  <si>
    <t>565.0027073607446</t>
  </si>
  <si>
    <t>0.0035054783778952895</t>
  </si>
  <si>
    <t>861.7736673958736</t>
  </si>
  <si>
    <t>862.1295435607976</t>
  </si>
  <si>
    <t>863.5341478865647</t>
  </si>
  <si>
    <t>506.77090603215584</t>
  </si>
  <si>
    <t>0.004188443024841845</t>
  </si>
  <si>
    <t>862.5514972685066</t>
  </si>
  <si>
    <t>864.8735820652081</t>
  </si>
  <si>
    <t>425.15013520723846</t>
  </si>
  <si>
    <t>0.005141924479341776</t>
  </si>
  <si>
    <t>864.0597928750466</t>
  </si>
  <si>
    <t>379.3587852802014</t>
  </si>
  <si>
    <t>0.005677787988942045</t>
  </si>
  <si>
    <t>863.8785578824395</t>
  </si>
  <si>
    <t>863.4906312691535</t>
  </si>
  <si>
    <t>327.0462200204658</t>
  </si>
  <si>
    <t>0.006290618106998352</t>
  </si>
  <si>
    <t>864.867144323327</t>
  </si>
  <si>
    <t>863.3828729809807</t>
  </si>
  <si>
    <t>863.6499097196227</t>
  </si>
  <si>
    <t>864.4682562291621</t>
  </si>
  <si>
    <t>859.3126475451197</t>
  </si>
  <si>
    <t>372.55154632769825</t>
  </si>
  <si>
    <t>0.005752318793001624</t>
  </si>
  <si>
    <t>858.7121054631305</t>
  </si>
  <si>
    <t>859.139643770275</t>
  </si>
  <si>
    <t>480.503581903747</t>
  </si>
  <si>
    <t>0.004475143887306706</t>
  </si>
  <si>
    <t>858.1958145502874</t>
  </si>
  <si>
    <t>548.970873145995</t>
  </si>
  <si>
    <t>0.003663234040738847</t>
  </si>
  <si>
    <t>859.0506162787754</t>
  </si>
  <si>
    <t>615.4060042711204</t>
  </si>
  <si>
    <t>0.002877762512403708</t>
  </si>
  <si>
    <t>859.7285979600549</t>
  </si>
  <si>
    <t>667.2880726352791</t>
  </si>
  <si>
    <t>0.0022661859845985476</t>
  </si>
  <si>
    <t>859.1382595628565</t>
  </si>
  <si>
    <t>733.0518940471668</t>
  </si>
  <si>
    <t>0.001488855174646362</t>
  </si>
  <si>
    <t>858.8457372668754</t>
  </si>
  <si>
    <t>790.0844316342483</t>
  </si>
  <si>
    <t>0.0008134673569015189</t>
  </si>
  <si>
    <t>858.7310435102474</t>
  </si>
  <si>
    <t>847.850861087488</t>
  </si>
  <si>
    <t>0.00012882244199398406</t>
  </si>
  <si>
    <t>858.5295791199226</t>
  </si>
  <si>
    <t>938.4861777827346</t>
  </si>
  <si>
    <t>0.0009564285975561219</t>
  </si>
  <si>
    <t>-0.0009564285975561219</t>
  </si>
  <si>
    <t>858.0570173141562</t>
  </si>
  <si>
    <t>858.2165082962036</t>
  </si>
  <si>
    <t>1011.8694881888985</t>
  </si>
  <si>
    <t>0.0018324818477820286</t>
  </si>
  <si>
    <t>-0.0018324818477820286</t>
  </si>
  <si>
    <t>857.5269270520648</t>
  </si>
  <si>
    <t>856.5577640524098</t>
  </si>
  <si>
    <t>856.5572512910551</t>
  </si>
  <si>
    <t>1057.8733735257624</t>
  </si>
  <si>
    <t>0.0023759721731937606</t>
  </si>
  <si>
    <t>-0.0023759721731937606</t>
  </si>
  <si>
    <t>858.3361178974035</t>
  </si>
  <si>
    <t>859.3987700659603</t>
  </si>
  <si>
    <t>1138.7431806127531</t>
  </si>
  <si>
    <t>0.0033454424431283497</t>
  </si>
  <si>
    <t>-0.0033454424431283497</t>
  </si>
  <si>
    <t>859.0407742701211</t>
  </si>
  <si>
    <t>859.8886963028403</t>
  </si>
  <si>
    <t>1197.4107780820098</t>
  </si>
  <si>
    <t>0.004050135863018721</t>
  </si>
  <si>
    <t>-0.004050135863018721</t>
  </si>
  <si>
    <t>858.1713981955618</t>
  </si>
  <si>
    <t>855.8234972313355</t>
  </si>
  <si>
    <t>1140.8336770000449</t>
  </si>
  <si>
    <t>0.0033798716710782425</t>
  </si>
  <si>
    <t>-0.0033798716710782425</t>
  </si>
  <si>
    <t>856.1538458884667</t>
  </si>
  <si>
    <t>852.9817705497285</t>
  </si>
  <si>
    <t>1053.5672124550874</t>
  </si>
  <si>
    <t>0.0023559289729278583</t>
  </si>
  <si>
    <t>-0.0023559289729278583</t>
  </si>
  <si>
    <t>854.335652252601</t>
  </si>
  <si>
    <t>853.6211461136915</t>
  </si>
  <si>
    <t>854.2550762599279</t>
  </si>
  <si>
    <t>994.5479698843164</t>
  </si>
  <si>
    <t>0.0016587950936006106</t>
  </si>
  <si>
    <t>-0.0016587950936006106</t>
  </si>
  <si>
    <t>854.1020621036392</t>
  </si>
  <si>
    <t>922.8645370348212</t>
  </si>
  <si>
    <t>0.0008125626807172786</t>
  </si>
  <si>
    <t>-0.0008125626807172786</t>
  </si>
  <si>
    <t>854.0766443769454</t>
  </si>
  <si>
    <t>862.1409618638622</t>
  </si>
  <si>
    <t>9.534458530423208e-05</t>
  </si>
  <si>
    <t>-9.534458530423208e-05</t>
  </si>
  <si>
    <t>853.9779246537317</t>
  </si>
  <si>
    <t>780.8139979014348</t>
  </si>
  <si>
    <t>0.0008631569362109459</t>
  </si>
  <si>
    <t>853.6497375920032</t>
  </si>
  <si>
    <t>729.2342079510611</t>
  </si>
  <si>
    <t>0.0014733718861844119</t>
  </si>
  <si>
    <t>853.9652307139919</t>
  </si>
  <si>
    <t>854.3200571294867</t>
  </si>
  <si>
    <t>685.2188538557239</t>
  </si>
  <si>
    <t>0.001991123060464629</t>
  </si>
  <si>
    <t>854.7206910004827</t>
  </si>
  <si>
    <t>853.2231673467073</t>
  </si>
  <si>
    <t>855.3077537236302</t>
  </si>
  <si>
    <t>852.6746129435493</t>
  </si>
  <si>
    <t>853.154135110201</t>
  </si>
  <si>
    <t>854.1850191635259</t>
  </si>
  <si>
    <t>854.4405001634142</t>
  </si>
  <si>
    <t>854.3111368981758</t>
  </si>
  <si>
    <t>854.1891806107224</t>
  </si>
  <si>
    <t>853.8791229277467</t>
  </si>
  <si>
    <t>853.3958842638866</t>
  </si>
  <si>
    <t>758.0340780724283</t>
  </si>
  <si>
    <t>0.0011285419515507547</t>
  </si>
  <si>
    <t>853.4992248503901</t>
  </si>
  <si>
    <t>853.881935997</t>
  </si>
  <si>
    <t>853.9417825766907</t>
  </si>
  <si>
    <t>854.222902376822</t>
  </si>
  <si>
    <t>854.3889447541537</t>
  </si>
  <si>
    <t>854.5136486398001</t>
  </si>
  <si>
    <t>854.5760005826232</t>
  </si>
  <si>
    <t>854.4017988469818</t>
  </si>
  <si>
    <t>854.7203008420912</t>
  </si>
  <si>
    <t>709.28595130811</t>
  </si>
  <si>
    <t>0.0016966849023123615</t>
  </si>
  <si>
    <t>854.8904772754203</t>
  </si>
  <si>
    <t>653.4130551021224</t>
  </si>
  <si>
    <t>0.002346854073072777</t>
  </si>
  <si>
    <t>855.1705483342707</t>
  </si>
  <si>
    <t>607.2713977954206</t>
  </si>
  <si>
    <t>0.002882917007278257</t>
  </si>
  <si>
    <t>854.159048073097</t>
  </si>
  <si>
    <t>854.0180446022711</t>
  </si>
  <si>
    <t>854.6369245318047</t>
  </si>
  <si>
    <t>561.6101279812716</t>
  </si>
  <si>
    <t>0.0034144451678661926</t>
  </si>
  <si>
    <t>853.8505778096451</t>
  </si>
  <si>
    <t>852.3394809561541</t>
  </si>
  <si>
    <t>851.4910573690156</t>
  </si>
  <si>
    <t>628.9461240226303</t>
  </si>
  <si>
    <t>0.0026206995742768897</t>
  </si>
  <si>
    <t>851.3408126624223</t>
  </si>
  <si>
    <t>850.2680121255805</t>
  </si>
  <si>
    <t>712.1396388173774</t>
  </si>
  <si>
    <t>0.0016349797860262104</t>
  </si>
  <si>
    <t>849.7317528687951</t>
  </si>
  <si>
    <t>778.7170076496914</t>
  </si>
  <si>
    <t>0.0008434455938417947</t>
  </si>
  <si>
    <t>849.472247609743</t>
  </si>
  <si>
    <t>871.5656892067298</t>
  </si>
  <si>
    <t>0.00026302179606243884</t>
  </si>
  <si>
    <t>-0.00026302179606243884</t>
  </si>
  <si>
    <t>849.4091286051535</t>
  </si>
  <si>
    <t>928.9748887327617</t>
  </si>
  <si>
    <t>0.000946985844534037</t>
  </si>
  <si>
    <t>-0.000946985844534037</t>
  </si>
  <si>
    <t>849.187926427177</t>
  </si>
  <si>
    <t>1000.4911852468163</t>
  </si>
  <si>
    <t>0.0017974204521328525</t>
  </si>
  <si>
    <t>-0.0017974204521328525</t>
  </si>
  <si>
    <t>849.7068262061907</t>
  </si>
  <si>
    <t>1091.7781939588017</t>
  </si>
  <si>
    <t>0.0028873543106477375</t>
  </si>
  <si>
    <t>-0.0028873543106477375</t>
  </si>
  <si>
    <t>850.1904832445091</t>
  </si>
  <si>
    <t>1169.5759463469306</t>
  </si>
  <si>
    <t>0.003818391053588206</t>
  </si>
  <si>
    <t>-0.003818391053588206</t>
  </si>
  <si>
    <t>852.0195564977666</t>
  </si>
  <si>
    <t>1241.912660831752</t>
  </si>
  <si>
    <t>0.004689258141599161</t>
  </si>
  <si>
    <t>-0.004689258141599161</t>
  </si>
  <si>
    <t>849.7134731288911</t>
  </si>
  <si>
    <t>848.4141244057492</t>
  </si>
  <si>
    <t>1311.6212283189227</t>
  </si>
  <si>
    <t>0.005520942835675488</t>
  </si>
  <si>
    <t>-0.005520942835675488</t>
  </si>
  <si>
    <t>849.5422738647912</t>
  </si>
  <si>
    <t>850.1367137799084</t>
  </si>
  <si>
    <t>851.3244729154845</t>
  </si>
  <si>
    <t>1365.9646235484258</t>
  </si>
  <si>
    <t>0.0061734840472744655</t>
  </si>
  <si>
    <t>-0.0061734840472744655</t>
  </si>
  <si>
    <t>849.5897856330408</t>
  </si>
  <si>
    <t>851.3234234231966</t>
  </si>
  <si>
    <t>849.0168863134539</t>
  </si>
  <si>
    <t>849.86129546144</t>
  </si>
  <si>
    <t>847.674465407882</t>
  </si>
  <si>
    <t>1259.6604287625682</t>
  </si>
  <si>
    <t>0.004908274839334136</t>
  </si>
  <si>
    <t>-0.004908274839334136</t>
  </si>
  <si>
    <t>847.0829052985283</t>
  </si>
  <si>
    <t>1213.3605713103884</t>
  </si>
  <si>
    <t>0.0043579524395237455</t>
  </si>
  <si>
    <t>-0.0043579524395237455</t>
  </si>
  <si>
    <t>848.3484111074416</t>
  </si>
  <si>
    <t>848.3883372016373</t>
  </si>
  <si>
    <t>1160.2443809221272</t>
  </si>
  <si>
    <t>0.0037242603628565452</t>
  </si>
  <si>
    <t>-0.0037242603628565452</t>
  </si>
  <si>
    <t>845.0759785234476</t>
  </si>
  <si>
    <t>1084.0445024330288</t>
  </si>
  <si>
    <t>0.002824509760789024</t>
  </si>
  <si>
    <t>-0.002824509760789024</t>
  </si>
  <si>
    <t>844.300161995277</t>
  </si>
  <si>
    <t>989.6974442479678</t>
  </si>
  <si>
    <t>0.00171364929797631</t>
  </si>
  <si>
    <t>-0.00171364929797631</t>
  </si>
  <si>
    <t>843.8733452065554</t>
  </si>
  <si>
    <t>908.9864042387399</t>
  </si>
  <si>
    <t>0.0007655986966524934</t>
  </si>
  <si>
    <t>-0.0007655986966524934</t>
  </si>
  <si>
    <t>845.2264184070973</t>
  </si>
  <si>
    <t>844.5748074678734</t>
  </si>
  <si>
    <t>830.625145120365</t>
  </si>
  <si>
    <t>0.0001660081795519902</t>
  </si>
  <si>
    <t>844.5673828926685</t>
  </si>
  <si>
    <t>772.7274430045726</t>
  </si>
  <si>
    <t>0.0008518501597172473</t>
  </si>
  <si>
    <t>844.534995549596</t>
  </si>
  <si>
    <t>844.6839193672012</t>
  </si>
  <si>
    <t>709.2253862809035</t>
  </si>
  <si>
    <t>0.0016021994948782238</t>
  </si>
  <si>
    <t>844.5056032468302</t>
  </si>
  <si>
    <t>666.9840690100201</t>
  </si>
  <si>
    <t>0.002101830812805596</t>
  </si>
  <si>
    <t>843.6017109057832</t>
  </si>
  <si>
    <t>843.9792417563793</t>
  </si>
  <si>
    <t>844.2482550821103</t>
  </si>
  <si>
    <t>844.0394828788475</t>
  </si>
  <si>
    <t>738.7921514723726</t>
  </si>
  <si>
    <t>0.001248887618225784</t>
  </si>
  <si>
    <t>843.6915053217813</t>
  </si>
  <si>
    <t>843.8898536533079</t>
  </si>
  <si>
    <t>844.1874011283502</t>
  </si>
  <si>
    <t>844.6648383759217</t>
  </si>
  <si>
    <t>844.5354411297973</t>
  </si>
  <si>
    <t>844.2551407927627</t>
  </si>
  <si>
    <t>844.2948179523937</t>
  </si>
  <si>
    <t>844.1698792350664</t>
  </si>
  <si>
    <t>844.4005862447813</t>
  </si>
  <si>
    <t>844.6678357062054</t>
  </si>
  <si>
    <t>844.2921078662622</t>
  </si>
  <si>
    <t>843.8074645371336</t>
  </si>
  <si>
    <t>844.3627574388253</t>
  </si>
  <si>
    <t>844.8651724387613</t>
  </si>
  <si>
    <t>845.0833031501606</t>
  </si>
  <si>
    <t>844.8223480823324</t>
  </si>
  <si>
    <t>844.7590919244692</t>
  </si>
  <si>
    <t>845.1224432881158</t>
  </si>
  <si>
    <t>844.9806373263744</t>
  </si>
  <si>
    <t>694.399423952624</t>
  </si>
  <si>
    <t>0.0017702524437910047</t>
  </si>
  <si>
    <t>844.3755827436112</t>
  </si>
  <si>
    <t>844.7786692250623</t>
  </si>
  <si>
    <t>844.5470848003656</t>
  </si>
  <si>
    <t>844.7391394879925</t>
  </si>
  <si>
    <t>844.6726134011549</t>
  </si>
  <si>
    <t>844.5663982545274</t>
  </si>
  <si>
    <t>844.2755634805369</t>
  </si>
  <si>
    <t>844.4017116696815</t>
  </si>
  <si>
    <t>844.316857278237</t>
  </si>
  <si>
    <t>755.188342491032</t>
  </si>
  <si>
    <t>0.001052018784711031</t>
  </si>
  <si>
    <t>844.2466560647332</t>
  </si>
  <si>
    <t>844.2389132064777</t>
  </si>
  <si>
    <t>844.0709751762882</t>
  </si>
  <si>
    <t>819.5222855478125</t>
  </si>
  <si>
    <t>0.0002903490125652224</t>
  </si>
  <si>
    <t>844.0629470260908</t>
  </si>
  <si>
    <t>844.1058780310888</t>
  </si>
  <si>
    <t>844.0508205292351</t>
  </si>
  <si>
    <t>867.7054507194347</t>
  </si>
  <si>
    <t>0.000279454929614765</t>
  </si>
  <si>
    <t>-0.000279454929614765</t>
  </si>
  <si>
    <t>844.071776854407</t>
  </si>
  <si>
    <t>844.0682780786882</t>
  </si>
  <si>
    <t>844.1265556097101</t>
  </si>
  <si>
    <t>844.0500596282214</t>
  </si>
  <si>
    <t>915.2218993323766</t>
  </si>
  <si>
    <t>0.000842488442026824</t>
  </si>
  <si>
    <t>-0.000842488442026824</t>
  </si>
  <si>
    <t>843.9710342123593</t>
  </si>
  <si>
    <t>843.9330885329305</t>
  </si>
  <si>
    <t>843.9786924322974</t>
  </si>
  <si>
    <t>844.0146751136564</t>
  </si>
  <si>
    <t>843.9291962363283</t>
  </si>
  <si>
    <t>844.0135293293752</t>
  </si>
  <si>
    <t>844.0529493635777</t>
  </si>
  <si>
    <t>844.0849807741434</t>
  </si>
  <si>
    <t>843.9945059403542</t>
  </si>
  <si>
    <t>843.7908427843787</t>
  </si>
  <si>
    <t>843.6629812213254</t>
  </si>
  <si>
    <t>869.8483796380231</t>
  </si>
  <si>
    <t>0.00030848555531676994</t>
  </si>
  <si>
    <t>-0.00030848555531676994</t>
  </si>
  <si>
    <t>843.6203516024361</t>
  </si>
  <si>
    <t>843.6024316765278</t>
  </si>
  <si>
    <t>843.5941140045028</t>
  </si>
  <si>
    <t>812.786905017449</t>
  </si>
  <si>
    <t>0.000362770733643443</t>
  </si>
  <si>
    <t>843.7012801069285</t>
  </si>
  <si>
    <t>843.6784248912542</t>
  </si>
  <si>
    <t>755.7441754046204</t>
  </si>
  <si>
    <t>0.0010307416408130267</t>
  </si>
  <si>
    <t>843.6954218209112</t>
  </si>
  <si>
    <t>843.5498804012626</t>
  </si>
  <si>
    <t>690.7242927363616</t>
  </si>
  <si>
    <t>0.0017926755151308044</t>
  </si>
  <si>
    <t>843.4914391794694</t>
  </si>
  <si>
    <t>843.631321649915</t>
  </si>
  <si>
    <t>843.892124155765</t>
  </si>
  <si>
    <t>634.0260381014792</t>
  </si>
  <si>
    <t>0.0024553626937293053</t>
  </si>
  <si>
    <t>843.7510635690103</t>
  </si>
  <si>
    <t>843.2013078618843</t>
  </si>
  <si>
    <t>842.3535693382473</t>
  </si>
  <si>
    <t>843.3209576859497</t>
  </si>
  <si>
    <t>843.0870107284911</t>
  </si>
  <si>
    <t>842.8895268618974</t>
  </si>
  <si>
    <t>686.3701266379277</t>
  </si>
  <si>
    <t>0.0018395532522733839</t>
  </si>
  <si>
    <t>843.0924295856231</t>
  </si>
  <si>
    <t>843.3567365969097</t>
  </si>
  <si>
    <t>843.2101793893011</t>
  </si>
  <si>
    <t>842.808296186919</t>
  </si>
  <si>
    <t>751.8254959516086</t>
  </si>
  <si>
    <t>0.0010694169933253466</t>
  </si>
  <si>
    <t>842.9055917449717</t>
  </si>
  <si>
    <t>843.0683142346761</t>
  </si>
  <si>
    <t>842.9680991682317</t>
  </si>
  <si>
    <t>842.9064686669062</t>
  </si>
  <si>
    <t>842.9239215522373</t>
  </si>
  <si>
    <t>842.7687354971548</t>
  </si>
  <si>
    <t>803.6646725810841</t>
  </si>
  <si>
    <t>0.00045956909022144116</t>
  </si>
  <si>
    <t>842.7075576598645</t>
  </si>
  <si>
    <t>842.5770057577579</t>
  </si>
  <si>
    <t>855.3900597684533</t>
  </si>
  <si>
    <t>0.00015112583151817623</t>
  </si>
  <si>
    <t>-0.00015112583151817623</t>
  </si>
  <si>
    <t>842.5976661701848</t>
  </si>
  <si>
    <t>842.5635935857879</t>
  </si>
  <si>
    <t>903.9462992797987</t>
  </si>
  <si>
    <t>0.0007259831824149372</t>
  </si>
  <si>
    <t>-0.0007259831824149372</t>
  </si>
  <si>
    <t>842.8301092718842</t>
  </si>
  <si>
    <t>842.7909064340826</t>
  </si>
  <si>
    <t>982.4188744420694</t>
  </si>
  <si>
    <t>0.0016596725324178937</t>
  </si>
  <si>
    <t>-0.0016596725324178937</t>
  </si>
  <si>
    <t>842.3996718280157</t>
  </si>
  <si>
    <t>842.4226754019239</t>
  </si>
  <si>
    <t>1042.9192516029657</t>
  </si>
  <si>
    <t>0.0023779407796178376</t>
  </si>
  <si>
    <t>-0.0023779407796178376</t>
  </si>
  <si>
    <t>841.6832547165018</t>
  </si>
  <si>
    <t>842.3526450459642</t>
  </si>
  <si>
    <t>841.692645947249</t>
  </si>
  <si>
    <t>1085.9185726827604</t>
  </si>
  <si>
    <t>0.0028866910453346933</t>
  </si>
  <si>
    <t>-0.0028866910453346933</t>
  </si>
  <si>
    <t>841.7565284200823</t>
  </si>
  <si>
    <t>841.7686525224727</t>
  </si>
  <si>
    <t>841.5555281225957</t>
  </si>
  <si>
    <t>840.1008899356177</t>
  </si>
  <si>
    <t>1005.2587225527509</t>
  </si>
  <si>
    <t>0.0019401213169355116</t>
  </si>
  <si>
    <t>-0.0019401213169355116</t>
  </si>
  <si>
    <t>840.2841040423923</t>
  </si>
  <si>
    <t>958.9370763206051</t>
  </si>
  <si>
    <t>0.0013957651004203758</t>
  </si>
  <si>
    <t>-0.0013957651004203758</t>
  </si>
  <si>
    <t>840.5269532122144</t>
  </si>
  <si>
    <t>839.9793303034386</t>
  </si>
  <si>
    <t>891.4015314854324</t>
  </si>
  <si>
    <t>0.0006036940595148982</t>
  </si>
  <si>
    <t>-0.0006036940595148982</t>
  </si>
  <si>
    <t>839.0307016375666</t>
  </si>
  <si>
    <t>815.980101058131</t>
  </si>
  <si>
    <t>0.00026609431036426595</t>
  </si>
  <si>
    <t>839.0992131358327</t>
  </si>
  <si>
    <t>706.9029175301906</t>
  </si>
  <si>
    <t>0.0015143962241864336</t>
  </si>
  <si>
    <t>839.0854946764854</t>
  </si>
  <si>
    <t>606.9547371776748</t>
  </si>
  <si>
    <t>0.002657478316245305</t>
  </si>
  <si>
    <t>838.602826353716</t>
  </si>
  <si>
    <t>508.15915718987196</t>
  </si>
  <si>
    <t>0.003789250010708537</t>
  </si>
  <si>
    <t>839.052743418104</t>
  </si>
  <si>
    <t>406.43720501907916</t>
  </si>
  <si>
    <t>0.004952603233329581</t>
  </si>
  <si>
    <t>839.9362976982757</t>
  </si>
  <si>
    <t>305.1168062107872</t>
  </si>
  <si>
    <t>0.0061087320558251106</t>
  </si>
  <si>
    <t>839.6848082059427</t>
  </si>
  <si>
    <t>226.3211690959621</t>
  </si>
  <si>
    <t>0.0070081297422934915</t>
  </si>
  <si>
    <t>838.9912590465794</t>
  </si>
  <si>
    <t>142.1288908253294</t>
  </si>
  <si>
    <t>0.00797008202252296</t>
  </si>
  <si>
    <t>839.9680861289593</t>
  </si>
  <si>
    <t>46.979941175765774</t>
  </si>
  <si>
    <t>0.009055551729478573</t>
  </si>
  <si>
    <t>839.4390791692234</t>
  </si>
  <si>
    <t>0.009591830060534306</t>
  </si>
  <si>
    <t>837.8255415164402</t>
  </si>
  <si>
    <t>834.2198766783848</t>
  </si>
  <si>
    <t>834.791811113452</t>
  </si>
  <si>
    <t>68.63519078132475</t>
  </si>
  <si>
    <t>0.008802481336547005</t>
  </si>
  <si>
    <t>834.6526147048125</t>
  </si>
  <si>
    <t>114.30353356955689</t>
  </si>
  <si>
    <t>0.008277202006102349</t>
  </si>
  <si>
    <t>844.4220306885751</t>
  </si>
  <si>
    <t>843.0160047039694</t>
  </si>
  <si>
    <t>166.37546198452748</t>
  </si>
  <si>
    <t>0.007685184618733213</t>
  </si>
  <si>
    <t>836.2818582131649</t>
  </si>
  <si>
    <t>230.94669739643223</t>
  </si>
  <si>
    <t>0.006943751661181265</t>
  </si>
  <si>
    <t>833.9211853333318</t>
  </si>
  <si>
    <t>303.0951216093169</t>
  </si>
  <si>
    <t>0.006112170598609985</t>
  </si>
  <si>
    <t>833.4705947461991</t>
  </si>
  <si>
    <t>380.1549482030855</t>
  </si>
  <si>
    <t>0.0052233555155211005</t>
  </si>
  <si>
    <t>836.6981234227055</t>
  </si>
  <si>
    <t>437.067483906397</t>
  </si>
  <si>
    <t>0.004571643108757051</t>
  </si>
  <si>
    <t>836.438904833467</t>
  </si>
  <si>
    <t>480.552422806477</t>
  </si>
  <si>
    <t>0.004073422853914686</t>
  </si>
  <si>
    <t>836.0604023818812</t>
  </si>
  <si>
    <t>835.5571798725714</t>
  </si>
  <si>
    <t>548.1768684380423</t>
  </si>
  <si>
    <t>0.0032968526028625275</t>
  </si>
  <si>
    <t>836.704979106258</t>
  </si>
  <si>
    <t>837.2435706427079</t>
  </si>
  <si>
    <t>647.8221878897698</t>
  </si>
  <si>
    <t>0.00215963637781775</t>
  </si>
  <si>
    <t>838.6895420366549</t>
  </si>
  <si>
    <t>692.3009132090211</t>
  </si>
  <si>
    <t>0.0016559797767854746</t>
  </si>
  <si>
    <t>838.3073419041727</t>
  </si>
  <si>
    <t>838.2880331799754</t>
  </si>
  <si>
    <t>838.1211766576665</t>
  </si>
  <si>
    <t>838.6750687734058</t>
  </si>
  <si>
    <t>838.4352663419295</t>
  </si>
  <si>
    <t>838.7465240228257</t>
  </si>
  <si>
    <t>622.07053292714</t>
  </si>
  <si>
    <t>0.0024489574399951452</t>
  </si>
  <si>
    <t>838.5507217738814</t>
  </si>
  <si>
    <t>579.3281239825793</t>
  </si>
  <si>
    <t>0.0029319070538825786</t>
  </si>
  <si>
    <t>839.0198562215731</t>
  </si>
  <si>
    <t>838.7938197535527</t>
  </si>
  <si>
    <t>531.0531806389373</t>
  </si>
  <si>
    <t>0.0034767567545707367</t>
  </si>
  <si>
    <t>839.142851364144</t>
  </si>
  <si>
    <t>840.4591514714245</t>
  </si>
  <si>
    <t>844.7224631949039</t>
  </si>
  <si>
    <t>471.15695007968446</t>
  </si>
  <si>
    <t>0.004139864917957716</t>
  </si>
  <si>
    <t>846.9688696796384</t>
  </si>
  <si>
    <t>392.7394928368674</t>
  </si>
  <si>
    <t>0.005002651242963575</t>
  </si>
  <si>
    <t>847.5869644471605</t>
  </si>
  <si>
    <t>326.0713582221575</t>
  </si>
  <si>
    <t>0.005735061779282971</t>
  </si>
  <si>
    <t>846.0240178422551</t>
  </si>
  <si>
    <t>262.90075921691744</t>
  </si>
  <si>
    <t>0.006431050208113957</t>
  </si>
  <si>
    <t>850.6067867597861</t>
  </si>
  <si>
    <t>195.76313427318098</t>
  </si>
  <si>
    <t>0.007164893971305627</t>
  </si>
  <si>
    <t>851.3064074185568</t>
  </si>
  <si>
    <t>119.9989674690793</t>
  </si>
  <si>
    <t>0.007992050214322874</t>
  </si>
  <si>
    <t>850.5255332140631</t>
  </si>
  <si>
    <t>54.9727006723988</t>
  </si>
  <si>
    <t>0.008702670897583031</t>
  </si>
  <si>
    <t>847.8330420444602</t>
  </si>
  <si>
    <t>0.0093054224203479</t>
  </si>
  <si>
    <t>865.7764089349445</t>
  </si>
  <si>
    <t>863.4146927246601</t>
  </si>
  <si>
    <t>869.5264941703447</t>
  </si>
  <si>
    <t>864.4457335288347</t>
  </si>
  <si>
    <t>862.0543330210294</t>
  </si>
  <si>
    <t>864.1831345081324</t>
  </si>
  <si>
    <t>866.9760639933756</t>
  </si>
  <si>
    <t>871.6016033700822</t>
  </si>
  <si>
    <t>869.8561852866975</t>
  </si>
  <si>
    <t>871.2493000772479</t>
  </si>
  <si>
    <t>875.9549591409935</t>
  </si>
  <si>
    <t>877.3684528066443</t>
  </si>
  <si>
    <t>873.6723390212823</t>
  </si>
  <si>
    <t>872.3385928257737</t>
  </si>
  <si>
    <t>869.7407049944609</t>
  </si>
  <si>
    <t>872.210271050597</t>
  </si>
  <si>
    <t>865.5435606825652</t>
  </si>
  <si>
    <t>48.83117107775072</t>
  </si>
  <si>
    <t>0.00877994472174775</t>
  </si>
  <si>
    <t>864.7335274515592</t>
  </si>
  <si>
    <t>154.9578003263045</t>
  </si>
  <si>
    <t>0.007636919183452806</t>
  </si>
  <si>
    <t>866.5953638750656</t>
  </si>
  <si>
    <t>242.12863273042183</t>
  </si>
  <si>
    <t>0.006700626159872514</t>
  </si>
  <si>
    <t>869.5051128055109</t>
  </si>
  <si>
    <t>323.85944499687025</t>
  </si>
  <si>
    <t>0.005826949262248231</t>
  </si>
  <si>
    <t>870.8815213315121</t>
  </si>
  <si>
    <t>419.4174574512436</t>
  </si>
  <si>
    <t>0.004808212290899535</t>
  </si>
  <si>
    <t>869.4629499378102</t>
  </si>
  <si>
    <t>522.9353323415553</t>
  </si>
  <si>
    <t>0.003701392046115508</t>
  </si>
  <si>
    <t>868.9383346320179</t>
  </si>
  <si>
    <t>592.1730954709209</t>
  </si>
  <si>
    <t>0.002960123151039329</t>
  </si>
  <si>
    <t>869.3092261306963</t>
  </si>
  <si>
    <t>641.9244978146853</t>
  </si>
  <si>
    <t>0.0024282862912858925</t>
  </si>
  <si>
    <t>868.9340558986926</t>
  </si>
  <si>
    <t>869.5886604254864</t>
  </si>
  <si>
    <t>727.1092510894196</t>
  </si>
  <si>
    <t>0.0015191291257227102</t>
  </si>
  <si>
    <t>869.438099537836</t>
  </si>
  <si>
    <t>868.9309230879223</t>
  </si>
  <si>
    <t>869.1313873673527</t>
  </si>
  <si>
    <t>868.4543764359213</t>
  </si>
  <si>
    <t>814.6863734094595</t>
  </si>
  <si>
    <t>0.0005775219406495682</t>
  </si>
  <si>
    <t>868.1568100500367</t>
  </si>
  <si>
    <t>865.4383816822993</t>
  </si>
  <si>
    <t>2.9333252415995425e-05</t>
  </si>
  <si>
    <t>868.1589428708198</t>
  </si>
  <si>
    <t>868.0845454416618</t>
  </si>
  <si>
    <t>934.7782819573962</t>
  </si>
  <si>
    <t>0.000720416706938549</t>
  </si>
  <si>
    <t>-0.000720416706938549</t>
  </si>
  <si>
    <t>868.1694796614388</t>
  </si>
  <si>
    <t>985.174323260595</t>
  </si>
  <si>
    <t>0.0012664412018306161</t>
  </si>
  <si>
    <t>-0.0012664412018306161</t>
  </si>
  <si>
    <t>868.3508199503037</t>
  </si>
  <si>
    <t>1038.2498298673452</t>
  </si>
  <si>
    <t>0.0018426515022148433</t>
  </si>
  <si>
    <t>-0.0018426515022148433</t>
  </si>
  <si>
    <t>868.623455121135</t>
  </si>
  <si>
    <t>1107.9095786694206</t>
  </si>
  <si>
    <t>0.0026004344112770168</t>
  </si>
  <si>
    <t>-0.0026004344112770168</t>
  </si>
  <si>
    <t>867.385236912744</t>
  </si>
  <si>
    <t>1152.0940983742357</t>
  </si>
  <si>
    <t>0.003078702480960022</t>
  </si>
  <si>
    <t>-0.003078702480960022</t>
  </si>
  <si>
    <t>867.1574437161777</t>
  </si>
  <si>
    <t>866.8979497491357</t>
  </si>
  <si>
    <t>1198.9567495450872</t>
  </si>
  <si>
    <t>0.0035851761488503602</t>
  </si>
  <si>
    <t>-0.0035851761488503602</t>
  </si>
  <si>
    <t>866.3338939856371</t>
  </si>
  <si>
    <t>866.2028199456352</t>
  </si>
  <si>
    <t>865.108333815326</t>
  </si>
  <si>
    <t>1137.0013501047636</t>
  </si>
  <si>
    <t>0.002920383157768624</t>
  </si>
  <si>
    <t>-0.002920383157768624</t>
  </si>
  <si>
    <t>864.8143096390017</t>
  </si>
  <si>
    <t>864.3037970388061</t>
  </si>
  <si>
    <t>1045.7681598698662</t>
  </si>
  <si>
    <t>0.001943995536085287</t>
  </si>
  <si>
    <t>-0.001943995536085287</t>
  </si>
  <si>
    <t>864.9108318472272</t>
  </si>
  <si>
    <t>1001.9532628096448</t>
  </si>
  <si>
    <t>0.001473395817823575</t>
  </si>
  <si>
    <t>-0.001473395817823575</t>
  </si>
  <si>
    <t>864.2981793914722</t>
  </si>
  <si>
    <t>932.5713130024753</t>
  </si>
  <si>
    <t>0.0007311322939709052</t>
  </si>
  <si>
    <t>-0.0007311322939709052</t>
  </si>
  <si>
    <t>864.169412371858</t>
  </si>
  <si>
    <t>864.2164746885234</t>
  </si>
  <si>
    <t>858.6604803072732</t>
  </si>
  <si>
    <t>5.9491970409568386e-05</t>
  </si>
  <si>
    <t>864.2142770551363</t>
  </si>
  <si>
    <t>864.153581381851</t>
  </si>
  <si>
    <t>793.5469332993589</t>
  </si>
  <si>
    <t>0.0007557334332016183</t>
  </si>
  <si>
    <t>864.518610157741</t>
  </si>
  <si>
    <t>741.0405446797258</t>
  </si>
  <si>
    <t>0.0013138694185931949</t>
  </si>
  <si>
    <t>864.4079954913897</t>
  </si>
  <si>
    <t>864.0691297815605</t>
  </si>
  <si>
    <t>688.7954485166476</t>
  </si>
  <si>
    <t>0.0018710202825879727</t>
  </si>
  <si>
    <t>862.7859840717616</t>
  </si>
  <si>
    <t>863.3837750520486</t>
  </si>
  <si>
    <t>862.9099391654831</t>
  </si>
  <si>
    <t>863.1858585265563</t>
  </si>
  <si>
    <t>863.8070746807812</t>
  </si>
  <si>
    <t>864.2452489207604</t>
  </si>
  <si>
    <t>864.0726472996918</t>
  </si>
  <si>
    <t>864.3278731764395</t>
  </si>
  <si>
    <t>863.9865990768956</t>
  </si>
  <si>
    <t>865.8607065429497</t>
  </si>
  <si>
    <t>865.4521131336382</t>
  </si>
  <si>
    <t>865.4197819031551</t>
  </si>
  <si>
    <t>867.1463536015531</t>
  </si>
  <si>
    <t>604.2382235724285</t>
  </si>
  <si>
    <t>0.0027567751240366225</t>
  </si>
  <si>
    <t>866.2542205137374</t>
  </si>
  <si>
    <t>557.8286083087557</t>
  </si>
  <si>
    <t>0.0032444945710246695</t>
  </si>
  <si>
    <t>866.7817428860403</t>
  </si>
  <si>
    <t>864.5235097747158</t>
  </si>
  <si>
    <t>865.8912427970346</t>
  </si>
  <si>
    <t>490.3270121890699</t>
  </si>
  <si>
    <t>0.003954550251926155</t>
  </si>
  <si>
    <t>867.160060245365</t>
  </si>
  <si>
    <t>865.4341287179687</t>
  </si>
  <si>
    <t>430.9615974619383</t>
  </si>
  <si>
    <t>0.004579682729204216</t>
  </si>
  <si>
    <t>864.239381087574</t>
  </si>
  <si>
    <t>865.3445043269583</t>
  </si>
  <si>
    <t>864.3767257726226</t>
  </si>
  <si>
    <t>865.3988249262047</t>
  </si>
  <si>
    <t>517.1052313110306</t>
  </si>
  <si>
    <t>0.003670858565796413</t>
  </si>
  <si>
    <t>865.8850301432444</t>
  </si>
  <si>
    <t>865.7766746032437</t>
  </si>
  <si>
    <t>577.1655692987057</t>
  </si>
  <si>
    <t>0.0030380116347846113</t>
  </si>
  <si>
    <t>864.9867611980835</t>
  </si>
  <si>
    <t>864.322471588085</t>
  </si>
  <si>
    <t>624.6912441876387</t>
  </si>
  <si>
    <t>0.0025347879956876805</t>
  </si>
  <si>
    <t>864.5492844179391</t>
  </si>
  <si>
    <t>864.4965248336536</t>
  </si>
  <si>
    <t>687.400469059422</t>
  </si>
  <si>
    <t>0.0018714495378360525</t>
  </si>
  <si>
    <t>864.3840320019342</t>
  </si>
  <si>
    <t>863.8523337551611</t>
  </si>
  <si>
    <t>746.9285532508054</t>
  </si>
  <si>
    <t>0.001239675681389856</t>
  </si>
  <si>
    <t>863.8022632543898</t>
  </si>
  <si>
    <t>863.6377963627502</t>
  </si>
  <si>
    <t>826.2494992870365</t>
  </si>
  <si>
    <t>0.00039686532252496034</t>
  </si>
  <si>
    <t>863.5580460805771</t>
  </si>
  <si>
    <t>880.1614755136185</t>
  </si>
  <si>
    <t>0.0001763619439510192</t>
  </si>
  <si>
    <t>-0.0001763619439510192</t>
  </si>
  <si>
    <t>863.4949050426667</t>
  </si>
  <si>
    <t>925.2966327144935</t>
  </si>
  <si>
    <t>0.0006557497744923317</t>
  </si>
  <si>
    <t>-0.0006557497744923317</t>
  </si>
  <si>
    <t>863.5583160458601</t>
  </si>
  <si>
    <t>863.4440136980571</t>
  </si>
  <si>
    <t>979.9955897850009</t>
  </si>
  <si>
    <t>0.0012367525861568117</t>
  </si>
  <si>
    <t>-0.0012367525861568117</t>
  </si>
  <si>
    <t>863.2792411510035</t>
  </si>
  <si>
    <t>863.340506129685</t>
  </si>
  <si>
    <t>1025.4416028359074</t>
  </si>
  <si>
    <t>0.0017192320706437584</t>
  </si>
  <si>
    <t>-0.0017192320706437584</t>
  </si>
  <si>
    <t>863.2891526677348</t>
  </si>
  <si>
    <t>863.5678058017447</t>
  </si>
  <si>
    <t>863.3051243336711</t>
  </si>
  <si>
    <t>863.684215005248</t>
  </si>
  <si>
    <t>863.2228075021287</t>
  </si>
  <si>
    <t>862.4306390173864</t>
  </si>
  <si>
    <t>966.4912115817394</t>
  </si>
  <si>
    <t>0.0010978954471283116</t>
  </si>
  <si>
    <t>-0.0010978954471283116</t>
  </si>
  <si>
    <t>862.5995612108816</t>
  </si>
  <si>
    <t>862.2831218970327</t>
  </si>
  <si>
    <t>915.7535748923677</t>
  </si>
  <si>
    <t>0.0005636180811547823</t>
  </si>
  <si>
    <t>-0.0005636180811547823</t>
  </si>
  <si>
    <t>862.7071937774743</t>
  </si>
  <si>
    <t>862.57854231427</t>
  </si>
  <si>
    <t>862.685432483361</t>
  </si>
  <si>
    <t>862.7654887956082</t>
  </si>
  <si>
    <t>862.8163778721557</t>
  </si>
  <si>
    <t>862.764508100147</t>
  </si>
  <si>
    <t>862.7362877428236</t>
  </si>
  <si>
    <t>862.6593369662036</t>
  </si>
  <si>
    <t>862.683369641184</t>
  </si>
  <si>
    <t>862.7432653346683</t>
  </si>
  <si>
    <t>862.8185590741298</t>
  </si>
  <si>
    <t>862.9229129618556</t>
  </si>
  <si>
    <t>862.7396074533216</t>
  </si>
  <si>
    <t>862.7814222787625</t>
  </si>
  <si>
    <t>862.829228364406</t>
  </si>
  <si>
    <t>862.840083648649</t>
  </si>
  <si>
    <t>862.7488000642253</t>
  </si>
  <si>
    <t>862.6115534252832</t>
  </si>
  <si>
    <t>862.5291468256376</t>
  </si>
  <si>
    <t>862.6264498511682</t>
  </si>
  <si>
    <t>862.5884450839559</t>
  </si>
  <si>
    <t>862.8075347044623</t>
  </si>
  <si>
    <t>862.9147743167637</t>
  </si>
  <si>
    <t>863.1004301126961</t>
  </si>
  <si>
    <t>863.3652798852115</t>
  </si>
  <si>
    <t>862.9867258010039</t>
  </si>
  <si>
    <t>862.8580574292571</t>
  </si>
  <si>
    <t>862.7529144762177</t>
  </si>
  <si>
    <t>862.6470670005768</t>
  </si>
  <si>
    <t>862.4443279406046</t>
  </si>
  <si>
    <t>862.3831753787994</t>
  </si>
  <si>
    <t>862.3753410874713</t>
  </si>
  <si>
    <t>862.2929888707959</t>
  </si>
  <si>
    <t>851.8203971090367</t>
  </si>
  <si>
    <t>0.00011054142458606718</t>
  </si>
  <si>
    <t>862.2693765266259</t>
  </si>
  <si>
    <t>792.6468766498546</t>
  </si>
  <si>
    <t>0.0007323999150940121</t>
  </si>
  <si>
    <t>862.3721388078874</t>
  </si>
  <si>
    <t>705.5564519205682</t>
  </si>
  <si>
    <t>0.0016451500560094392</t>
  </si>
  <si>
    <t>862.3638978097322</t>
  </si>
  <si>
    <t>646.8093470459145</t>
  </si>
  <si>
    <t>0.002260650140694501</t>
  </si>
  <si>
    <t>859.2329199713718</t>
  </si>
  <si>
    <t>860.2548016544699</t>
  </si>
  <si>
    <t>858.9340846292733</t>
  </si>
  <si>
    <t>858.7092177597784</t>
  </si>
  <si>
    <t>859.4839706230921</t>
  </si>
  <si>
    <t>700.1922264600671</t>
  </si>
  <si>
    <t>0.0016927851644719535</t>
  </si>
  <si>
    <t>859.6117759030096</t>
  </si>
  <si>
    <t>860.646592401903</t>
  </si>
  <si>
    <t>860.0343468022879</t>
  </si>
  <si>
    <t>774.8530172739974</t>
  </si>
  <si>
    <t>0.0009016791265206134</t>
  </si>
  <si>
    <t>860.0616550284102</t>
  </si>
  <si>
    <t>819.9045284035747</t>
  </si>
  <si>
    <t>0.0004247185549063166</t>
  </si>
  <si>
    <t>860.1718907293362</t>
  </si>
  <si>
    <t>860.2575394731186</t>
  </si>
  <si>
    <t>860.2805124997535</t>
  </si>
  <si>
    <t>860.1403116518749</t>
  </si>
  <si>
    <t>767.9517018633671</t>
  </si>
  <si>
    <t>0.0009718643176043105</t>
  </si>
  <si>
    <t>859.905305141235</t>
  </si>
  <si>
    <t>859.8917777479209</t>
  </si>
  <si>
    <t>712.5563937468839</t>
  </si>
  <si>
    <t>0.001556489689924492</t>
  </si>
  <si>
    <t>859.4163635370303</t>
  </si>
  <si>
    <t>859.2967784341535</t>
  </si>
  <si>
    <t>860.0804865579273</t>
  </si>
  <si>
    <t>860.2450973607305</t>
  </si>
  <si>
    <t>762.0845594307573</t>
  </si>
  <si>
    <t>0.0010341657141385379</t>
  </si>
  <si>
    <t>860.3613272453425</t>
  </si>
  <si>
    <t>860.3192160174628</t>
  </si>
  <si>
    <t>860.088683294747</t>
  </si>
  <si>
    <t>814.7294483566452</t>
  </si>
  <si>
    <t>0.0004783855411448234</t>
  </si>
  <si>
    <t>860.2381405055115</t>
  </si>
  <si>
    <t>860.0866836431851</t>
  </si>
  <si>
    <t>860.0804024410298</t>
  </si>
  <si>
    <t>860.1955928954822</t>
  </si>
  <si>
    <t>860.0417923424923</t>
  </si>
  <si>
    <t>755.5057168510972</t>
  </si>
  <si>
    <t>0.0011022001125163036</t>
  </si>
  <si>
    <t>860.1648419630535</t>
  </si>
  <si>
    <t>860.4697435801789</t>
  </si>
  <si>
    <t>860.6460074221725</t>
  </si>
  <si>
    <t>860.5462583119898</t>
  </si>
  <si>
    <t>860.037626026067</t>
  </si>
  <si>
    <t>859.9233719624035</t>
  </si>
  <si>
    <t>859.2929245200453</t>
  </si>
  <si>
    <t>859.3311069507308</t>
  </si>
  <si>
    <t>819.928739136678</t>
  </si>
  <si>
    <t>0.00041803200886739893</t>
  </si>
  <si>
    <t>859.4523236923421</t>
  </si>
  <si>
    <t>859.4443560022531</t>
  </si>
  <si>
    <t>859.4368029460534</t>
  </si>
  <si>
    <t>875.1908152761548</t>
  </si>
  <si>
    <t>0.000166459013912339</t>
  </si>
  <si>
    <t>-0.000166459013912339</t>
  </si>
  <si>
    <t>859.3717424404657</t>
  </si>
  <si>
    <t>859.3680953234709</t>
  </si>
  <si>
    <t>859.3429891702917</t>
  </si>
  <si>
    <t>927.0033905021044</t>
  </si>
  <si>
    <t>0.0007130103202711726</t>
  </si>
  <si>
    <t>-0.0007130103202711726</t>
  </si>
  <si>
    <t>859.4442437658735</t>
  </si>
  <si>
    <t>859.5376481178289</t>
  </si>
  <si>
    <t>859.4683506448018</t>
  </si>
  <si>
    <t>859.2383372411985</t>
  </si>
  <si>
    <t>876.5473758525817</t>
  </si>
  <si>
    <t>0.00018225794239026902</t>
  </si>
  <si>
    <t>-0.00018225794239026902</t>
  </si>
  <si>
    <t>859.2426184802652</t>
  </si>
  <si>
    <t>859.2006736374035</t>
  </si>
  <si>
    <t>859.3138157228805</t>
  </si>
  <si>
    <t>859.5914492465236</t>
  </si>
  <si>
    <t>859.3897016876288</t>
  </si>
  <si>
    <t>955.654572424679</t>
  </si>
  <si>
    <t>0.0010273179621613764</t>
  </si>
  <si>
    <t>-0.0010273179621613764</t>
  </si>
  <si>
    <t>859.0819274993448</t>
  </si>
  <si>
    <t>859.0995282323165</t>
  </si>
  <si>
    <t>1004.4211303335501</t>
  </si>
  <si>
    <t>0.0015469622422874013</t>
  </si>
  <si>
    <t>-0.0015469622422874013</t>
  </si>
  <si>
    <t>858.8513800190311</t>
  </si>
  <si>
    <t>858.8856452326978</t>
  </si>
  <si>
    <t>858.7184898946458</t>
  </si>
  <si>
    <t>1057.4040278385557</t>
  </si>
  <si>
    <t>0.0021102633703083975</t>
  </si>
  <si>
    <t>-0.0021102633703083975</t>
  </si>
  <si>
    <t>857.8659856983086</t>
  </si>
  <si>
    <t>858.1550706774071</t>
  </si>
  <si>
    <t>858.7526611266005</t>
  </si>
  <si>
    <t>1103.2924590551675</t>
  </si>
  <si>
    <t>0.002598334658093737</t>
  </si>
  <si>
    <t>-0.002598334658093737</t>
  </si>
  <si>
    <t>trade_id</t>
  </si>
  <si>
    <t>symbol</t>
  </si>
  <si>
    <t>BTCUSDT-2025-03-02 06:00:00-2025-03-02 09:00:00</t>
  </si>
  <si>
    <t>BTCUSDT</t>
  </si>
  <si>
    <t>BTCUSDT-2025-03-02 06:00:00-2025-03-02 14:00:00</t>
  </si>
  <si>
    <t>BTCUSDT-2025-03-02 20:00:00-2025-03-03 13:00:00</t>
  </si>
  <si>
    <t>BTCUSDT-2025-03-02 19:00:00-2025-03-03 13:00:00</t>
  </si>
  <si>
    <t>BTCUSDT-2025-03-02 19:00:00-2025-03-03 14:00:00</t>
  </si>
  <si>
    <t>BTCUSDT-2025-03-02 19:00:00-2025-03-03 15:00:00</t>
  </si>
  <si>
    <t>BTCUSDT-2025-03-02 18:00:00-2025-03-03 15:00:00</t>
  </si>
  <si>
    <t>BTCUSDT-2025-03-02 18:00:00-2025-03-03 16:00:00</t>
  </si>
  <si>
    <t>BTCUSDT-2025-03-02 17:00:00-2025-03-03 16:00:00</t>
  </si>
  <si>
    <t>BTCUSDT-2025-03-02 17:00:00-2025-03-03 17:00:00</t>
  </si>
  <si>
    <t>BTCUSDT-2025-03-02 06:00:00-2025-03-03 17:00:00</t>
  </si>
  <si>
    <t>BTCUSDT-2025-03-02 06:00:00-2025-03-03 18:00:00</t>
  </si>
  <si>
    <t>BTCUSDT-2025-03-04 02:00:00-2025-03-04 18:00:00</t>
  </si>
  <si>
    <t>2025-03-04T02:00:00</t>
  </si>
  <si>
    <t>2025-03-04T18:00:00</t>
  </si>
  <si>
    <t>BTCUSDT-2025-03-04 02:00:00-2025-03-04 19:00:00</t>
  </si>
  <si>
    <t>BTCUSDT-2025-03-03 21:00:00-2025-03-04 19:00:00</t>
  </si>
  <si>
    <t>BTCUSDT-2025-03-03 21:00:00-2025-03-04 20:00:00</t>
  </si>
  <si>
    <t>BTCUSDT-2025-03-03 20:00:00-2025-03-04 20:00:00</t>
  </si>
  <si>
    <t>BTCUSDT-2025-03-03 20:00:00-2025-03-04 21:00:00</t>
  </si>
  <si>
    <t>BTCUSDT-2025-03-03 19:00:00-2025-03-04 21:00:00</t>
  </si>
  <si>
    <t>BTCUSDT-2025-03-03 19:00:00-2025-03-04 22:00:00</t>
  </si>
  <si>
    <t>BTCUSDT-2025-03-03 18:00:00-2025-03-04 22:00:00</t>
  </si>
  <si>
    <t>BTCUSDT-2025-03-03 18:00:00-2025-03-04 23:00:00</t>
  </si>
  <si>
    <t>BTCUSDT-2025-03-05 02:00:00-2025-03-05 22:00:00</t>
  </si>
  <si>
    <t>BTCUSDT-2025-03-05 02:00:00-2025-03-05 23:00:00</t>
  </si>
  <si>
    <t>BTCUSDT-2025-03-05 01:00:00-2025-03-05 23:00:00</t>
  </si>
  <si>
    <t>BTCUSDT-2025-03-06 06:00:00-2025-03-06 09:00:00</t>
  </si>
  <si>
    <t>BTCUSDT-2025-03-06 05:00:00-2025-03-06 09:00:00</t>
  </si>
  <si>
    <t>BTCUSDT-2025-03-06 05:00:00-2025-03-06 10:00:00</t>
  </si>
  <si>
    <t>BTCUSDT-2025-03-06 05:00:00-2025-03-06 12:00:00</t>
  </si>
  <si>
    <t>BTCUSDT-2025-03-06 03:00:00-2025-03-06 12:00:00</t>
  </si>
  <si>
    <t>BTCUSDT-2025-03-06 03:00:00-2025-03-06 13:00:00</t>
  </si>
  <si>
    <t>BTCUSDT-2025-03-06 02:00:00-2025-03-06 13:00:00</t>
  </si>
  <si>
    <t>BTCUSDT-2025-03-05 01:00:00-2025-03-06 13:00:00</t>
  </si>
  <si>
    <t>BTCUSDT-2025-03-05 01:00:00-2025-03-06 14:00:00</t>
  </si>
  <si>
    <t>BTCUSDT-2025-03-05 00:00:00-2025-03-06 14:00:00</t>
  </si>
  <si>
    <t>BTCUSDT-2025-03-05 00:00:00-2025-03-06 15:00:00</t>
  </si>
  <si>
    <t>BTCUSDT-2025-03-05 00:00:00-2025-03-06 16:00:00</t>
  </si>
  <si>
    <t>BTCUSDT-2025-03-04 23:00:00-2025-03-06 16:00:00</t>
  </si>
  <si>
    <t>BTCUSDT-2025-03-04 23:00:00-2025-03-06 17:00:00</t>
  </si>
  <si>
    <t>BTCUSDT-2025-03-04 23:00:00-2025-03-06 18:00:00</t>
  </si>
  <si>
    <t>BTCUSDT-2025-03-07 09:00:00-2025-03-07 11:00:00</t>
  </si>
  <si>
    <t>BTCUSDT-2025-03-07 03:00:00-2025-03-07 11:00:00</t>
  </si>
  <si>
    <t>BTCUSDT-2025-03-07 02:00:00-2025-03-07 11:00:00</t>
  </si>
  <si>
    <t>BTCUSDT-2025-03-07 01:00:00-2025-03-07 11:00:00</t>
  </si>
  <si>
    <t>BTCUSDT-2025-03-07 01:00:00-2025-03-07 12:00:00</t>
  </si>
  <si>
    <t>BTCUSDT-2025-03-07 01:00:00-2025-03-07 13:00:00</t>
  </si>
  <si>
    <t>BTCUSDT-2025-03-06 22:00:00-2025-03-07 13:00:00</t>
  </si>
  <si>
    <t>BTCUSDT-2025-03-06 22:00:00-2025-03-07 14:00:00</t>
  </si>
  <si>
    <t>BTCUSDT-2025-03-06 21:00:00-2025-03-07 14:00:00</t>
  </si>
  <si>
    <t>BTCUSDT-2025-03-06 20:00:00-2025-03-07 14:00:00</t>
  </si>
  <si>
    <t>BTCUSDT-2025-03-06 20:00:00-2025-03-07 15:00:00</t>
  </si>
  <si>
    <t>BTCUSDT-2025-03-06 19:00:00-2025-03-07 15:00:00</t>
  </si>
  <si>
    <t>BTCUSDT-2025-03-06 19:00:00-2025-03-07 16:00:00</t>
  </si>
  <si>
    <t>BTCUSDT-2025-03-06 18:00:00-2025-03-07 16:00:00</t>
  </si>
  <si>
    <t>BTCUSDT-2025-03-06 18:00:00-2025-03-07 18:00:00</t>
  </si>
  <si>
    <t>BTCUSDT-2025-03-07 18:00:00-2025-03-07 21:00:00</t>
  </si>
  <si>
    <t>BTCUSDT-2025-03-08 07:00:00-2025-03-08 14:00:00</t>
  </si>
  <si>
    <t>BTCUSDT-2025-03-08 05:00:00-2025-03-08 14:00:00</t>
  </si>
  <si>
    <t>BTCUSDT-2025-03-08 05:00:00-2025-03-08 16:00:00</t>
  </si>
  <si>
    <t>BTCUSDT-2025-03-08 02:00:00-2025-03-08 16:00:00</t>
  </si>
  <si>
    <t>BTCUSDT-2025-03-08 02:00:00-2025-03-08 18:00:00</t>
  </si>
  <si>
    <t>BTCUSDT-2025-03-08 01:00:00-2025-03-08 18:00:00</t>
  </si>
  <si>
    <t>BTCUSDT-2025-03-08 01:00:00-2025-03-08 19:00:00</t>
  </si>
  <si>
    <t>BTCUSDT-2025-03-08 01:00:00-2025-03-08 20:00:00</t>
  </si>
  <si>
    <t>BTCUSDT-2025-03-08 01:00:00-2025-03-08 21:00:00</t>
  </si>
  <si>
    <t>BTCUSDT-2025-03-08 00:00:00-2025-03-08 21:00:00</t>
  </si>
  <si>
    <t>BTCUSDT-2025-03-08 00:00:00-2025-03-08 22:00:00</t>
  </si>
  <si>
    <t>BTCUSDT-2025-03-07 23:00:00-2025-03-08 22:00:00</t>
  </si>
  <si>
    <t>BTCUSDT-2025-03-07 23:00:00-2025-03-09 01:00:00</t>
  </si>
  <si>
    <t>BTCUSDT-2025-03-07 22:00:00-2025-03-09 01:00:00</t>
  </si>
  <si>
    <t>BTCUSDT-2025-03-07 22:00:00-2025-03-09 05:00:00</t>
  </si>
  <si>
    <t>BTCUSDT-2025-03-07 21:00:00-2025-03-09 05:00:00</t>
  </si>
  <si>
    <t>BTCUSDT-2025-03-09 23:00:00-2025-03-10 05:00:00</t>
  </si>
  <si>
    <t>2025-03-09T23:00:00</t>
  </si>
  <si>
    <t>2025-03-10T05:00:00</t>
  </si>
  <si>
    <t>BTCUSDT-2025-03-09 20:00:00-2025-03-10 05:00:00</t>
  </si>
  <si>
    <t>BTCUSDT-2025-03-09 20:00:00-2025-03-10 09:00:00</t>
  </si>
  <si>
    <t>BTCUSDT-2025-03-09 19:00:00-2025-03-10 09:00:00</t>
  </si>
  <si>
    <t>BTCUSDT-2025-03-09 19:00:00-2025-03-10 10:00:00</t>
  </si>
  <si>
    <t>BTCUSDT-2025-03-09 18:00:00-2025-03-10 10:00:00</t>
  </si>
  <si>
    <t>BTCUSDT-2025-03-09 18:00:00-2025-03-10 11:00:00</t>
  </si>
  <si>
    <t>BTCUSDT-2025-03-09 17:00:00-2025-03-10 11:00:00</t>
  </si>
  <si>
    <t>BTCUSDT-2025-03-09 17:00:00-2025-03-10 12:00:00</t>
  </si>
  <si>
    <t>BTCUSDT-2025-03-09 16:00:00-2025-03-10 12:00:00</t>
  </si>
  <si>
    <t>BTCUSDT-2025-03-09 15:00:00-2025-03-10 12:00:00</t>
  </si>
  <si>
    <t>BTCUSDT-2025-03-09 15:00:00-2025-03-10 13:00:00</t>
  </si>
  <si>
    <t>BTCUSDT-2025-03-09 14:00:00-2025-03-10 13:00:00</t>
  </si>
  <si>
    <t>BTCUSDT-2025-03-09 14:00:00-2025-03-10 14:00:00</t>
  </si>
  <si>
    <t>BTCUSDT-2025-03-11 00:00:00-2025-03-11 05:00:00</t>
  </si>
  <si>
    <t>2025-03-11T00:00:00</t>
  </si>
  <si>
    <t>BTCUSDT-2025-03-10 22:00:00-2025-03-11 05:00:00</t>
  </si>
  <si>
    <t>BTCUSDT-2025-03-10 22:00:00-2025-03-11 06:00:00</t>
  </si>
  <si>
    <t>BTCUSDT-2025-03-10 22:00:00-2025-03-11 07:00:00</t>
  </si>
  <si>
    <t>BTCUSDT-2025-03-10 21:00:00-2025-03-11 07:00:00</t>
  </si>
  <si>
    <t>BTCUSDT-2025-03-10 21:00:00-2025-03-11 08:00:00</t>
  </si>
  <si>
    <t>BTCUSDT-2025-03-10 20:00:00-2025-03-11 08:00:00</t>
  </si>
  <si>
    <t>BTCUSDT-2025-03-10 20:00:00-2025-03-11 09:00:00</t>
  </si>
  <si>
    <t>BTCUSDT-2025-03-10 19:00:00-2025-03-11 09:00:00</t>
  </si>
  <si>
    <t>BTCUSDT-2025-03-10 19:00:00-2025-03-11 10:00:00</t>
  </si>
  <si>
    <t>BTCUSDT-2025-03-10 18:00:00-2025-03-11 10:00:00</t>
  </si>
  <si>
    <t>BTCUSDT-2025-03-10 17:00:00-2025-03-11 10:00:00</t>
  </si>
  <si>
    <t>BTCUSDT-2025-03-10 17:00:00-2025-03-11 11:00:00</t>
  </si>
  <si>
    <t>BTCUSDT-2025-03-10 15:00:00-2025-03-11 11:00:00</t>
  </si>
  <si>
    <t>2025-03-10T15:00:00</t>
  </si>
  <si>
    <t>BTCUSDT-2025-03-09 14:00:00-2025-03-11 11:00:00</t>
  </si>
  <si>
    <t>BTCUSDT-2025-03-09 13:00:00-2025-03-11 11:00:00</t>
  </si>
  <si>
    <t>BTCUSDT-2025-03-09 11:00:00-2025-03-11 11:00:00</t>
  </si>
  <si>
    <t>BTCUSDT-2025-03-09 11:00:00-2025-03-11 12:00:00</t>
  </si>
  <si>
    <t>BTCUSDT-2025-03-09 10:00:00-2025-03-11 12:00:00</t>
  </si>
  <si>
    <t>BTCUSDT-2025-03-07 21:00:00-2025-03-11 12:00:00</t>
  </si>
  <si>
    <t>BTCUSDT-2025-03-12 01:00:00-2025-03-12 05:00:00</t>
  </si>
  <si>
    <t>BTCUSDT-2025-03-12 01:00:00-2025-03-12 06:00:00</t>
  </si>
  <si>
    <t>BTCUSDT-2025-03-11 23:00:00-2025-03-12 06:00:00</t>
  </si>
  <si>
    <t>BTCUSDT-2025-03-11 20:00:00-2025-03-12 06:00:00</t>
  </si>
  <si>
    <t>BTCUSDT-2025-03-11 19:00:00-2025-03-12 06:00:00</t>
  </si>
  <si>
    <t>BTCUSDT-2025-03-11 19:00:00-2025-03-12 07:00:00</t>
  </si>
  <si>
    <t>BTCUSDT-2025-03-11 18:00:00-2025-03-12 07:00:00</t>
  </si>
  <si>
    <t>BTCUSDT-2025-03-11 18:00:00-2025-03-12 08:00:00</t>
  </si>
  <si>
    <t>BTCUSDT-2025-03-11 17:00:00-2025-03-12 08:00:00</t>
  </si>
  <si>
    <t>BTCUSDT-2025-03-11 17:00:00-2025-03-12 09:00:00</t>
  </si>
  <si>
    <t>BTCUSDT-2025-03-11 16:00:00-2025-03-12 09:00:00</t>
  </si>
  <si>
    <t>BTCUSDT-2025-03-11 16:00:00-2025-03-12 10:00:00</t>
  </si>
  <si>
    <t>BTCUSDT-2025-03-11 14:00:00-2025-03-12 10:00:00</t>
  </si>
  <si>
    <t>BTCUSDT-2025-03-11 14:00:00-2025-03-12 11:00:00</t>
  </si>
  <si>
    <t>BTCUSDT-2025-03-11 14:00:00-2025-03-12 12:00:00</t>
  </si>
  <si>
    <t>BTCUSDT-2025-03-11 13:00:00-2025-03-12 12:00:00</t>
  </si>
  <si>
    <t>BTCUSDT-2025-03-11 13:00:00-2025-03-12 19:00:00</t>
  </si>
  <si>
    <t>BTCUSDT-2025-03-11 13:00:00-2025-03-12 21:00:00</t>
  </si>
  <si>
    <t>BTCUSDT-2025-03-11 12:00:00-2025-03-12 21:00:00</t>
  </si>
  <si>
    <t>BTCUSDT-2025-03-11 12:00:00-2025-03-12 23:00:00</t>
  </si>
  <si>
    <t>BTCUSDT-2025-03-12 23:00:00-2025-03-13 01:00:00</t>
  </si>
  <si>
    <t>BTCUSDT-2025-03-13 08:00:00-2025-03-13 09:00:00</t>
  </si>
  <si>
    <t>BTCUSDT-2025-03-13 08:00:00-2025-03-13 11:00:00</t>
  </si>
  <si>
    <t>BTCUSDT-2025-03-13 04:00:00-2025-03-13 11:00:00</t>
  </si>
  <si>
    <t>BTCUSDT-2025-03-13 04:00:00-2025-03-13 12:00:00</t>
  </si>
  <si>
    <t>BTCUSDT-2025-03-13 03:00:00-2025-03-13 12:00:00</t>
  </si>
  <si>
    <t>BTCUSDT-2025-03-13 03:00:00-2025-03-13 13:00:00</t>
  </si>
  <si>
    <t>BTCUSDT-2025-03-13 02:00:00-2025-03-13 13:00:00</t>
  </si>
  <si>
    <t>BTCUSDT-2025-03-13 02:00:00-2025-03-13 14:00:00</t>
  </si>
  <si>
    <t>BTCUSDT-2025-03-13 01:00:00-2025-03-13 14:00:00</t>
  </si>
  <si>
    <t>BTCUSDT-2025-03-13 01:00:00-2025-03-13 15:00:00</t>
  </si>
  <si>
    <t>BTCUSDT-2025-03-14 00:00:00-2025-03-14 02:00:00</t>
  </si>
  <si>
    <t>2025-03-14T00:00:00</t>
  </si>
  <si>
    <t>2025-03-14T02:00:00</t>
  </si>
  <si>
    <t>BTCUSDT-2025-03-14 00:00:00-2025-03-14 03:00:00</t>
  </si>
  <si>
    <t>BTCUSDT-2025-03-13 22:00:00-2025-03-14 03:00:00</t>
  </si>
  <si>
    <t>BTCUSDT-2025-03-13 22:00:00-2025-03-14 04:00:00</t>
  </si>
  <si>
    <t>BTCUSDT-2025-03-13 21:00:00-2025-03-14 04:00:00</t>
  </si>
  <si>
    <t>BTCUSDT-2025-03-13 21:00:00-2025-03-14 05:00:00</t>
  </si>
  <si>
    <t>BTCUSDT-2025-03-13 20:00:00-2025-03-14 05:00:00</t>
  </si>
  <si>
    <t>BTCUSDT-2025-03-13 20:00:00-2025-03-14 06:00:00</t>
  </si>
  <si>
    <t>BTCUSDT-2025-03-13 19:00:00-2025-03-14 06:00:00</t>
  </si>
  <si>
    <t>BTCUSDT-2025-03-13 18:00:00-2025-03-14 06:00:00</t>
  </si>
  <si>
    <t>BTCUSDT-2025-03-13 18:00:00-2025-03-14 07:00:00</t>
  </si>
  <si>
    <t>BTCUSDT-2025-03-13 18:00:00-2025-03-14 08:00:00</t>
  </si>
  <si>
    <t>BTCUSDT-2025-03-13 17:00:00-2025-03-14 08:00:00</t>
  </si>
  <si>
    <t>BTCUSDT-2025-03-13 17:00:00-2025-03-14 09:00:00</t>
  </si>
  <si>
    <t>BTCUSDT-2025-03-13 16:00:00-2025-03-14 09:00:00</t>
  </si>
  <si>
    <t>BTCUSDT-2025-03-13 16:00:00-2025-03-14 10:00:00</t>
  </si>
  <si>
    <t>BTCUSDT-2025-03-13 15:00:00-2025-03-14 10:00:00</t>
  </si>
  <si>
    <t>BTCUSDT-2025-03-14 19:00:00-2025-03-15 02:00:00</t>
  </si>
  <si>
    <t>BTCUSDT-2025-03-14 18:00:00-2025-03-15 02:00:00</t>
  </si>
  <si>
    <t>BTCUSDT-2025-03-14 18:00:00-2025-03-15 03:00:00</t>
  </si>
  <si>
    <t>BTCUSDT-2025-03-14 17:00:00-2025-03-15 03:00:00</t>
  </si>
  <si>
    <t>BTCUSDT-2025-03-14 17:00:00-2025-03-15 04:00:00</t>
  </si>
  <si>
    <t>BTCUSDT-2025-03-14 17:00:00-2025-03-15 05:00:00</t>
  </si>
  <si>
    <t>BTCUSDT-2025-03-14 16:00:00-2025-03-15 05:00:00</t>
  </si>
  <si>
    <t>BTCUSDT-2025-03-14 16:00:00-2025-03-15 06:00:00</t>
  </si>
  <si>
    <t>BTCUSDT-2025-03-14 15:00:00-2025-03-15 06:00:00</t>
  </si>
  <si>
    <t>BTCUSDT-2025-03-14 15:00:00-2025-03-15 07:00:00</t>
  </si>
  <si>
    <t>BTCUSDT-2025-03-14 15:00:00-2025-03-15 08:00:00</t>
  </si>
  <si>
    <t>BTCUSDT-2025-03-14 14:00:00-2025-03-15 08:00:00</t>
  </si>
  <si>
    <t>BTCUSDT-2025-03-14 14:00:00-2025-03-15 09:00:00</t>
  </si>
  <si>
    <t>BTCUSDT-2025-03-14 13:00:00-2025-03-15 09:00:00</t>
  </si>
  <si>
    <t>BTCUSDT-2025-03-14 13:00:00-2025-03-15 11:00:00</t>
  </si>
  <si>
    <t>BTCUSDT-2025-03-14 12:00:00-2025-03-15 11:00:00</t>
  </si>
  <si>
    <t>BTCUSDT-2025-03-14 12:00:00-2025-03-15 12:00:00</t>
  </si>
  <si>
    <t>BTCUSDT-2025-03-14 12:00:00-2025-03-15 13:00:00</t>
  </si>
  <si>
    <t>BTCUSDT-2025-03-14 11:00:00-2025-03-15 13:00:00</t>
  </si>
  <si>
    <t>BTCUSDT-2025-03-14 11:00:00-2025-03-15 15:00:00</t>
  </si>
  <si>
    <t>BTCUSDT-2025-03-14 10:00:00-2025-03-15 15:00:00</t>
  </si>
  <si>
    <t>BTCUSDT-2025-03-14 10:00:00-2025-03-16 12:00:00</t>
  </si>
  <si>
    <t>BTCUSDT-2025-03-16 19:00:00-2025-03-17 00:00:00</t>
  </si>
  <si>
    <t>BTCUSDT-2025-03-16 19:00:00-2025-03-17 06:00:00</t>
  </si>
  <si>
    <t>BTCUSDT-2025-03-16 16:00:00-2025-03-17 06:00:00</t>
  </si>
  <si>
    <t>BTCUSDT-2025-03-16 16:00:00-2025-03-17 08:00:00</t>
  </si>
  <si>
    <t>BTCUSDT-2025-03-16 14:00:00-2025-03-17 08:00:00</t>
  </si>
  <si>
    <t>BTCUSDT-2025-03-16 14:00:00-2025-03-17 09:00:00</t>
  </si>
  <si>
    <t>BTCUSDT-2025-03-16 14:00:00-2025-03-17 10:00:00</t>
  </si>
  <si>
    <t>BTCUSDT-2025-03-16 12:00:00-2025-03-17 10:00:00</t>
  </si>
  <si>
    <t>BTCUSDT-2025-03-16 12:00:00-2025-03-17 12:00:00</t>
  </si>
  <si>
    <t>BTCUSDT-2025-03-18 01:00:00-2025-03-18 04:00:00</t>
  </si>
  <si>
    <t>BTCUSDT-2025-03-18 00:00:00-2025-03-18 04:00:00</t>
  </si>
  <si>
    <t>BTCUSDT-2025-03-18 00:00:00-2025-03-18 05:00:00</t>
  </si>
  <si>
    <t>BTCUSDT-2025-03-17 23:00:00-2025-03-18 05:00:00</t>
  </si>
  <si>
    <t>BTCUSDT-2025-03-17 22:00:00-2025-03-18 05:00:00</t>
  </si>
  <si>
    <t>BTCUSDT-2025-03-17 22:00:00-2025-03-18 06:00:00</t>
  </si>
  <si>
    <t>BTCUSDT-2025-03-17 19:00:00-2025-03-18 06:00:00</t>
  </si>
  <si>
    <t>BTCUSDT-2025-03-17 12:00:00-2025-03-18 06:00:00</t>
  </si>
  <si>
    <t>BTCUSDT-2025-03-17 12:00:00-2025-03-18 07:00:00</t>
  </si>
  <si>
    <t>BTCUSDT-2025-03-18 19:00:00-2025-03-19 00:00:00</t>
  </si>
  <si>
    <t>BTCUSDT-2025-03-18 18:00:00-2025-03-19 00:00:00</t>
  </si>
  <si>
    <t>BTCUSDT-2025-03-18 18:00:00-2025-03-19 01:00:00</t>
  </si>
  <si>
    <t>BTCUSDT-2025-03-18 16:00:00-2025-03-19 01:00:00</t>
  </si>
  <si>
    <t>BTCUSDT-2025-03-18 16:00:00-2025-03-19 02:00:00</t>
  </si>
  <si>
    <t>BTCUSDT-2025-03-18 14:00:00-2025-03-19 02:00:00</t>
  </si>
  <si>
    <t>BTCUSDT-2025-03-18 14:00:00-2025-03-19 03:00:00</t>
  </si>
  <si>
    <t>BTCUSDT-2025-03-18 12:00:00-2025-03-19 03:00:00</t>
  </si>
  <si>
    <t>BTCUSDT-2025-03-18 12:00:00-2025-03-19 04:00:00</t>
  </si>
  <si>
    <t>BTCUSDT-2025-03-18 10:00:00-2025-03-19 04:00:00</t>
  </si>
  <si>
    <t>BTCUSDT-2025-03-18 08:00:00-2025-03-19 04:00:00</t>
  </si>
  <si>
    <t>BTCUSDT-2025-03-18 08:00:00-2025-03-19 05:00:00</t>
  </si>
  <si>
    <t>BTCUSDT-2025-03-18 07:00:00-2025-03-19 05:00:00</t>
  </si>
  <si>
    <t>BTCUSDT-2025-03-18 07:00:00-2025-03-19 06:00:00</t>
  </si>
  <si>
    <t>BTCUSDT-2025-03-20 00:00:00-2025-03-20 06:00:00</t>
  </si>
  <si>
    <t>BTCUSDT-2025-03-19 23:00:00-2025-03-20 06:00:00</t>
  </si>
  <si>
    <t>BTCUSDT-2025-03-19 23:00:00-2025-03-20 08:00:00</t>
  </si>
  <si>
    <t>BTCUSDT-2025-03-19 21:00:00-2025-03-20 08:00:00</t>
  </si>
  <si>
    <t>BTCUSDT-2025-03-19 21:00:00-2025-03-20 09:00:00</t>
  </si>
  <si>
    <t>BTCUSDT-2025-03-19 21:00:00-2025-03-20 10:00:00</t>
  </si>
  <si>
    <t>BTCUSDT-2025-03-19 19:00:00-2025-03-20 10:00:00</t>
  </si>
  <si>
    <t>BTCUSDT-2025-03-19 18:00:00-2025-03-20 10:00:00</t>
  </si>
  <si>
    <t>BTCUSDT-2025-03-19 18:00:00-2025-03-20 11:00:00</t>
  </si>
  <si>
    <t>BTCUSDT-2025-03-19 16:00:00-2025-03-20 11:00:00</t>
  </si>
  <si>
    <t>BTCUSDT-2025-03-19 15:00:00-2025-03-20 11:00:00</t>
  </si>
  <si>
    <t>BTCUSDT-2025-03-19 15:00:00-2025-03-20 12:00:00</t>
  </si>
  <si>
    <t>BTCUSDT-2025-03-19 14:00:00-2025-03-20 12:00:00</t>
  </si>
  <si>
    <t>BTCUSDT-2025-03-19 14:00:00-2025-03-20 13:00:00</t>
  </si>
  <si>
    <t>BTCUSDT-2025-03-19 12:00:00-2025-03-20 13:00:00</t>
  </si>
  <si>
    <t>BTCUSDT-2025-03-19 12:00:00-2025-03-20 14:00:00</t>
  </si>
  <si>
    <t>BTCUSDT-2025-03-19 11:00:00-2025-03-20 14:00:00</t>
  </si>
  <si>
    <t>BTCUSDT-2025-03-19 11:00:00-2025-03-20 16:00:00</t>
  </si>
  <si>
    <t>BTCUSDT-2025-03-19 09:00:00-2025-03-20 16:00:00</t>
  </si>
  <si>
    <t>BTCUSDT-2025-03-19 08:00:00-2025-03-20 16:00:00</t>
  </si>
  <si>
    <t>BTCUSDT-2025-03-19 08:00:00-2025-03-20 17:00:00</t>
  </si>
  <si>
    <t>BTCUSDT-2025-03-19 07:00:00-2025-03-20 17:00:00</t>
  </si>
  <si>
    <t>BTCUSDT-2025-03-19 06:00:00-2025-03-20 17:00:00</t>
  </si>
  <si>
    <t>BTCUSDT-2025-03-19 06:00:00-2025-03-20 18:00:00</t>
  </si>
  <si>
    <t>BTCUSDT-2025-03-21 01:00:00-2025-03-21 03:00:00</t>
  </si>
  <si>
    <t>BTCUSDT-2025-03-21 00:00:00-2025-03-21 03:00:00</t>
  </si>
  <si>
    <t>BTCUSDT-2025-03-21 00:00:00-2025-03-21 05:00:00</t>
  </si>
  <si>
    <t>BTCUSDT-2025-03-20 23:00:00-2025-03-21 05:00:00</t>
  </si>
  <si>
    <t>BTCUSDT-2025-03-20 23:00:00-2025-03-21 06:00:00</t>
  </si>
  <si>
    <t>BTCUSDT-2025-03-20 22:00:00-2025-03-21 06:00:00</t>
  </si>
  <si>
    <t>BTCUSDT-2025-03-20 22:00:00-2025-03-21 09:00:00</t>
  </si>
  <si>
    <t>BTCUSDT-2025-03-20 22:00:00-2025-03-21 18:00:00</t>
  </si>
  <si>
    <t>BTCUSDT-2025-03-20 20:00:00-2025-03-21 18:00:00</t>
  </si>
  <si>
    <t>BTCUSDT-2025-03-20 20:00:00-2025-03-21 21:00:00</t>
  </si>
  <si>
    <t>BTCUSDT-2025-03-20 19:00:00-2025-03-21 21:00:00</t>
  </si>
  <si>
    <t>BTCUSDT-2025-03-20 19:00:00-2025-03-21 23:00:00</t>
  </si>
  <si>
    <t>BTCUSDT-2025-03-20 19:00:00-2025-03-22 04:00:00</t>
  </si>
  <si>
    <t>BTCUSDT-2025-03-20 18:00:00-2025-03-22 04:00:00</t>
  </si>
  <si>
    <t>BTCUSDT-2025-03-20 18:00:00-2025-03-22 09:00:00</t>
  </si>
  <si>
    <t>BTCUSDT-2025-03-22 13:00:00-2025-03-22 17:00:00</t>
  </si>
  <si>
    <t>BTCUSDT-2025-03-22 09:00:00-2025-03-22 17:00:00</t>
  </si>
  <si>
    <t>BTCUSDT-2025-03-22 09:00:00-2025-03-22 21:00:00</t>
  </si>
  <si>
    <t>BTCUSDT-2025-03-23 00:00:00-2025-03-23 10:00:00</t>
  </si>
  <si>
    <t>BTCUSDT-2025-03-22 21:00:00-2025-03-23 10:00:00</t>
  </si>
  <si>
    <t>BTCUSDT-2025-03-24 12:00:00-2025-03-24 22:00:00</t>
  </si>
  <si>
    <t>BTCUSDT-2025-03-24 12:00:00-2025-03-25 00:00:00</t>
  </si>
  <si>
    <t>BTCUSDT-2025-03-24 09:00:00-2025-03-25 00:00:00</t>
  </si>
  <si>
    <t>BTCUSDT-2025-03-24 09:00:00-2025-03-25 01:00:00</t>
  </si>
  <si>
    <t>BTCUSDT-2025-03-24 07:00:00-2025-03-25 01:00:00</t>
  </si>
  <si>
    <t>BTCUSDT-2025-03-24 07:00:00-2025-03-25 02:00:00</t>
  </si>
  <si>
    <t>BTCUSDT-2025-03-24 06:00:00-2025-03-25 02:00:00</t>
  </si>
  <si>
    <t>BTCUSDT-2025-03-24 05:00:00-2025-03-25 02:00:00</t>
  </si>
  <si>
    <t>BTCUSDT-2025-03-24 05:00:00-2025-03-25 03:00:00</t>
  </si>
  <si>
    <t>BTCUSDT-2025-03-24 01:00:00-2025-03-25 03:00:00</t>
  </si>
  <si>
    <t>BTCUSDT-2025-03-23 21:00:00-2025-03-25 03:00:00</t>
  </si>
  <si>
    <t>BTCUSDT-2025-03-23 21:00:00-2025-03-25 04:00:00</t>
  </si>
  <si>
    <t>BTCUSDT-2025-03-23 18:00:00-2025-03-25 04:00:00</t>
  </si>
  <si>
    <t>BTCUSDT-2025-03-23 16:00:00-2025-03-25 04:00:00</t>
  </si>
  <si>
    <t>BTCUSDT-2025-03-23 16:00:00-2025-03-25 05:00:00</t>
  </si>
  <si>
    <t>BTCUSDT-2025-03-23 14:00:00-2025-03-25 05:00:00</t>
  </si>
  <si>
    <t>BTCUSDT-2025-03-23 12:00:00-2025-03-25 05:00:00</t>
  </si>
  <si>
    <t>BTCUSDT-2025-03-23 12:00:00-2025-03-25 06:00:00</t>
  </si>
  <si>
    <t>BTCUSDT-2025-03-23 10:00:00-2025-03-25 06:00:00</t>
  </si>
  <si>
    <t>BTCUSDT-2025-03-25 11:00:00-2025-03-25 14:00:00</t>
  </si>
  <si>
    <t>BTCUSDT-2025-03-25 09:00:00-2025-03-25 14:00:00</t>
  </si>
  <si>
    <t>BTCUSDT-2025-03-25 09:00:00-2025-03-25 15:00:00</t>
  </si>
  <si>
    <t>BTCUSDT-2025-03-25 08:00:00-2025-03-25 15:00:00</t>
  </si>
  <si>
    <t>BTCUSDT-2025-03-25 08:00:00-2025-03-25 16:00:00</t>
  </si>
  <si>
    <t>BTCUSDT-2025-03-25 08:00:00-2025-03-25 17:00:00</t>
  </si>
  <si>
    <t>BTCUSDT-2025-03-25 07:00:00-2025-03-25 17:00:00</t>
  </si>
  <si>
    <t>BTCUSDT-2025-03-25 07:00:00-2025-03-25 18:00:00</t>
  </si>
  <si>
    <t>BTCUSDT-2025-03-25 06:00:00-2025-03-25 18:00:00</t>
  </si>
  <si>
    <t>BTCUSDT-2025-03-25 06:00:00-2025-03-25 19:00:00</t>
  </si>
  <si>
    <t>BTCUSDT-2025-03-25 23:00:00-2025-03-26 05:00:00</t>
  </si>
  <si>
    <t>BTCUSDT-2025-03-25 23:00:00-2025-03-26 14:00:00</t>
  </si>
  <si>
    <t>BTCUSDT-2025-03-25 21:00:00-2025-03-26 14:00:00</t>
  </si>
  <si>
    <t>BTCUSDT-2025-03-25 21:00:00-2025-03-26 16:00:00</t>
  </si>
  <si>
    <t>BTCUSDT-2025-03-25 19:00:00-2025-03-26 16:00:00</t>
  </si>
  <si>
    <t>BTCUSDT-2025-03-25 19:00:00-2025-03-26 17:00:00</t>
  </si>
  <si>
    <t>BTCUSDT-2025-03-26 22:00:00-2025-03-27 02:00:00</t>
  </si>
  <si>
    <t>BTCUSDT-2025-03-26 20:00:00-2025-03-27 02:00:00</t>
  </si>
  <si>
    <t>BTCUSDT-2025-03-26 20:00:00-2025-03-27 03:00:00</t>
  </si>
  <si>
    <t>BTCUSDT-2025-03-26 19:00:00-2025-03-27 03:00:00</t>
  </si>
  <si>
    <t>BTCUSDT-2025-03-26 19:00:00-2025-03-27 04:00:00</t>
  </si>
  <si>
    <t>BTCUSDT-2025-03-26 19:00:00-2025-03-27 05:00:00</t>
  </si>
  <si>
    <t>BTCUSDT-2025-03-26 18:00:00-2025-03-27 05:00:00</t>
  </si>
  <si>
    <t>BTCUSDT-2025-03-26 18:00:00-2025-03-27 07:00:00</t>
  </si>
  <si>
    <t>BTCUSDT-2025-03-26 17:00:00-2025-03-27 07:00:00</t>
  </si>
  <si>
    <t>BTCUSDT-2025-03-26 17:00:00-2025-03-27 09:00:00</t>
  </si>
  <si>
    <t>BTCUSDT-2025-03-27 09:00:00-2025-03-27 14:00:00</t>
  </si>
  <si>
    <t>BTCUSDT-2025-03-28 20:00:00-2025-03-29 01:00:00</t>
  </si>
  <si>
    <t>BTCUSDT-2025-03-28 17:00:00-2025-03-29 01:00:00</t>
  </si>
  <si>
    <t>2025-03-28T17:00:00</t>
  </si>
  <si>
    <t>BTCUSDT-2025-03-28 17:00:00-2025-03-29 02:00:00</t>
  </si>
  <si>
    <t>BTCUSDT-2025-03-28 16:00:00-2025-03-29 02:00:00</t>
  </si>
  <si>
    <t>BTCUSDT-2025-03-28 16:00:00-2025-03-29 03:00:00</t>
  </si>
  <si>
    <t>BTCUSDT-2025-03-28 15:00:00-2025-03-29 03:00:00</t>
  </si>
  <si>
    <t>BTCUSDT-2025-03-28 15:00:00-2025-03-29 04:00:00</t>
  </si>
  <si>
    <t>BTCUSDT-2025-03-28 14:00:00-2025-03-29 04:00:00</t>
  </si>
  <si>
    <t>BTCUSDT-2025-03-28 14:00:00-2025-03-29 05:00:00</t>
  </si>
  <si>
    <t>BTCUSDT-2025-03-28 13:00:00-2025-03-29 05:00:00</t>
  </si>
  <si>
    <t>BTCUSDT-2025-03-28 12:00:00-2025-03-29 05:00:00</t>
  </si>
  <si>
    <t>BTCUSDT-2025-03-28 12:00:00-2025-03-29 06:00:00</t>
  </si>
  <si>
    <t>BTCUSDT-2025-03-28 11:00:00-2025-03-29 06:00:00</t>
  </si>
  <si>
    <t>BTCUSDT-2025-03-28 11:00:00-2025-03-29 07:00:00</t>
  </si>
  <si>
    <t>BTCUSDT-2025-03-28 11:00:00-2025-03-29 09:00:00</t>
  </si>
  <si>
    <t>BTCUSDT-2025-03-28 10:00:00-2025-03-29 09:00:00</t>
  </si>
  <si>
    <t>BTCUSDT-2025-03-29 19:00:00-2025-03-29 22:00:00</t>
  </si>
  <si>
    <t>2025-03-29T19:00:00</t>
  </si>
  <si>
    <t>2025-03-29T22:00:00</t>
  </si>
  <si>
    <t>BTCUSDT-2025-03-29 19:00:00-2025-03-30 01:00:00</t>
  </si>
  <si>
    <t>BTCUSDT-2025-03-29 17:00:00-2025-03-30 01:00:00</t>
  </si>
  <si>
    <t>2025-03-29T17:00:00</t>
  </si>
  <si>
    <t>BTCUSDT-2025-03-29 17:00:00-2025-03-30 04:00:00</t>
  </si>
  <si>
    <t>BTCUSDT-2025-03-29 15:00:00-2025-03-30 04:00:00</t>
  </si>
  <si>
    <t>2025-03-29T15:00:00</t>
  </si>
  <si>
    <t>BTCUSDT-2025-03-29 12:00:00-2025-03-30 04:00:00</t>
  </si>
  <si>
    <t>BTCUSDT-2025-03-29 12:00:00-2025-03-30 05:00:00</t>
  </si>
  <si>
    <t>BTCUSDT-2025-03-28 10:00:00-2025-03-30 05:00:00</t>
  </si>
  <si>
    <t>BTCUSDT-2025-03-28 09:00:00-2025-03-30 05:00:00</t>
  </si>
  <si>
    <t>BTCUSDT-2025-03-28 09:00:00-2025-03-30 06:00:00</t>
  </si>
  <si>
    <t>BTCUSDT-2025-03-28 08:00:00-2025-03-30 06:00:00</t>
  </si>
  <si>
    <t>BTCUSDT-2025-03-28 08:00:00-2025-03-30 08:00:00</t>
  </si>
  <si>
    <t>BTCUSDT-2025-03-28 07:00:00-2025-03-30 08:00:00</t>
  </si>
  <si>
    <t>BTCUSDT-2025-03-28 07:00:00-2025-03-30 09:00:00</t>
  </si>
  <si>
    <t>BTCUSDT-2025-03-28 06:00:00-2025-03-30 09:00:00</t>
  </si>
  <si>
    <t>BTCUSDT-2025-03-28 06:00:00-2025-03-30 10:00:00</t>
  </si>
  <si>
    <t>BTCUSDT-2025-03-27 14:00:00-2025-03-30 10:00:00</t>
  </si>
  <si>
    <t>BTCUSDT-2025-03-30 13:00:00-2025-03-30 19:00:00</t>
  </si>
  <si>
    <t>BTCUSDT-2025-03-30 11:00:00-2025-03-30 19:00:00</t>
  </si>
  <si>
    <t>BTCUSDT-2025-03-30 11:00:00-2025-03-30 21:00:00</t>
  </si>
  <si>
    <t>BTCUSDT-2025-03-30 10:00:00-2025-03-30 21:00:00</t>
  </si>
  <si>
    <t>BTCUSDT-2025-03-31 07:00:00-2025-03-31 14:00:00</t>
  </si>
  <si>
    <t>BTCUSDT-2025-03-31 05:00:00-2025-03-31 14:00:00</t>
  </si>
  <si>
    <t>BTCUSDT-2025-03-31 05:00:00-2025-03-31 15:00:00</t>
  </si>
  <si>
    <t>BTCUSDT-2025-03-31 02:00:00-2025-03-31 15:00:00</t>
  </si>
  <si>
    <t>BTCUSDT-2025-03-31 02:00:00-2025-03-31 16:00:00</t>
  </si>
  <si>
    <t>BTCUSDT-2025-03-31 01:00:00-2025-03-31 16:00:00</t>
  </si>
  <si>
    <t>BTCUSDT-2025-03-30 23:00:00-2025-03-31 16:00:00</t>
  </si>
  <si>
    <t>BTCUSDT-2025-03-30 23:00:00-2025-03-31 17:00:00</t>
  </si>
  <si>
    <t>BTCUSDT-2025-03-30 21:00:00-2025-03-31 17:00:00</t>
  </si>
  <si>
    <t>BTCUSDT-2025-03-30 21:00:00-2025-03-31 18:00:00</t>
  </si>
  <si>
    <t>BTCUSDT-2025-03-31 21:00:00-2025-04-01 03:00:00</t>
  </si>
  <si>
    <t>BTCUSDT-2025-03-31 20:00:00-2025-04-01 03:00:00</t>
  </si>
  <si>
    <t>BTCUSDT-2025-04-02 02:00:00-2025-04-02 03:00:00</t>
  </si>
  <si>
    <t>BTCUSDT-2025-04-02 00:00:00-2025-04-02 03:00:00</t>
  </si>
  <si>
    <t>BTCUSDT-2025-04-02 00:00:00-2025-04-02 04:00:00</t>
  </si>
  <si>
    <t>BTCUSDT-2025-04-01 23:00:00-2025-04-02 04:00:00</t>
  </si>
  <si>
    <t>BTCUSDT-2025-04-01 23:00:00-2025-04-02 05:00:00</t>
  </si>
  <si>
    <t>BTCUSDT-2025-04-01 19:00:00-2025-04-02 05:00:00</t>
  </si>
  <si>
    <t>BTCUSDT-2025-04-01 19:00:00-2025-04-02 06:00:00</t>
  </si>
  <si>
    <t>BTCUSDT-2025-04-01 17:00:00-2025-04-02 06:00:00</t>
  </si>
  <si>
    <t>BTCUSDT-2025-04-01 17:00:00-2025-04-02 07:00:00</t>
  </si>
  <si>
    <t>BTCUSDT-2025-04-01 13:00:00-2025-04-02 07:00:00</t>
  </si>
  <si>
    <t>BTCUSDT-2025-04-01 13:00:00-2025-04-02 08:00:00</t>
  </si>
  <si>
    <t>BTCUSDT-2025-04-01 11:00:00-2025-04-02 08:00:00</t>
  </si>
  <si>
    <t>BTCUSDT-2025-04-01 11:00:00-2025-04-02 09:00:00</t>
  </si>
  <si>
    <t>BTCUSDT-2025-04-01 10:00:00-2025-04-02 09:00:00</t>
  </si>
  <si>
    <t>BTCUSDT-2025-04-01 10:00:00-2025-04-02 10:00:00</t>
  </si>
  <si>
    <t>BTCUSDT-2025-03-31 20:00:00-2025-04-02 10:00:00</t>
  </si>
  <si>
    <t>BTCUSDT-2025-03-31 20:00:00-2025-04-02 12:00:00</t>
  </si>
  <si>
    <t>BTCUSDT-2025-03-31 19:00:00-2025-04-02 12:00:00</t>
  </si>
  <si>
    <t>BTCUSDT-2025-03-31 18:00:00-2025-04-02 12:00:00</t>
  </si>
  <si>
    <t>BTCUSDT-2025-03-31 18:00:00-2025-04-02 13:00:00</t>
  </si>
  <si>
    <t>BTCUSDT-2025-04-02 13:00:00-2025-04-02 17:00:00</t>
  </si>
  <si>
    <t>BTCUSDT-2025-04-02 21:00:00-2025-04-03 01:00:00</t>
  </si>
  <si>
    <t>BTCUSDT-2025-04-02 19:00:00-2025-04-03 01:00:00</t>
  </si>
  <si>
    <t>BTCUSDT-2025-04-02 19:00:00-2025-04-03 02:00:00</t>
  </si>
  <si>
    <t>BTCUSDT-2025-04-02 18:00:00-2025-04-03 02:00:00</t>
  </si>
  <si>
    <t>BTCUSDT-2025-04-02 18:00:00-2025-04-03 03:00:00</t>
  </si>
  <si>
    <t>BTCUSDT-2025-04-02 17:00:00-2025-04-03 03:00:00</t>
  </si>
  <si>
    <t>BTCUSDT-2025-04-02 17:00:00-2025-04-03 04:00:00</t>
  </si>
  <si>
    <t>BTCUSDT-2025-04-03 08:00:00-2025-04-03 11:00:00</t>
  </si>
  <si>
    <t>BTCUSDT-2025-04-03 21:00:00-2025-04-03 23:00:00</t>
  </si>
  <si>
    <t>BTCUSDT-2025-04-03 19:00:00-2025-04-03 23:00:00</t>
  </si>
  <si>
    <t>BTCUSDT-2025-04-03 19:00:00-2025-04-04 00:00:00</t>
  </si>
  <si>
    <t>BTCUSDT-2025-04-03 16:00:00-2025-04-04 00:00:00</t>
  </si>
  <si>
    <t>BTCUSDT-2025-04-03 16:00:00-2025-04-04 01:00:00</t>
  </si>
  <si>
    <t>BTCUSDT-2025-04-03 14:00:00-2025-04-04 01:00:00</t>
  </si>
  <si>
    <t>BTCUSDT-2025-04-03 08:00:00-2025-04-04 01:00:00</t>
  </si>
  <si>
    <t>BTCUSDT-2025-04-03 07:00:00-2025-04-04 01:00:00</t>
  </si>
  <si>
    <t>BTCUSDT-2025-04-03 07:00:00-2025-04-04 02:00:00</t>
  </si>
  <si>
    <t>BTCUSDT-2025-04-03 06:00:00-2025-04-04 02:00:00</t>
  </si>
  <si>
    <t>BTCUSDT-2025-04-03 06:00:00-2025-04-04 03:00:00</t>
  </si>
  <si>
    <t>BTCUSDT-2025-04-03 06:00:00-2025-04-04 04:00:00</t>
  </si>
  <si>
    <t>BTCUSDT-2025-04-03 05:00:00-2025-04-04 04:00:00</t>
  </si>
  <si>
    <t>BTCUSDT-2025-04-03 05:00:00-2025-04-04 05:00:00</t>
  </si>
  <si>
    <t>BTCUSDT-2025-04-03 04:00:00-2025-04-04 05:00:00</t>
  </si>
  <si>
    <t>BTCUSDT-2025-04-03 04:00:00-2025-04-04 07:00:00</t>
  </si>
  <si>
    <t>BTCUSDT-2025-04-04 16:00:00-2025-04-04 20:00:00</t>
  </si>
  <si>
    <t>BTCUSDT-2025-04-04 11:00:00-2025-04-04 20:00:00</t>
  </si>
  <si>
    <t>BTCUSDT-2025-04-04 11:00:00-2025-04-04 21:00:00</t>
  </si>
  <si>
    <t>BTCUSDT-2025-04-04 10:00:00-2025-04-04 21:00:00</t>
  </si>
  <si>
    <t>BTCUSDT-2025-04-05 02:00:00-2025-04-05 06:00:00</t>
  </si>
  <si>
    <t>BTCUSDT-2025-04-04 23:00:00-2025-04-05 06:00:00</t>
  </si>
  <si>
    <t>BTCUSDT-2025-04-04 23:00:00-2025-04-05 08:00:00</t>
  </si>
  <si>
    <t>BTCUSDT-2025-04-04 10:00:00-2025-04-05 08:00:00</t>
  </si>
  <si>
    <t>BTCUSDT-2025-04-04 10:00:00-2025-04-05 09:00:00</t>
  </si>
  <si>
    <t>BTCUSDT-2025-04-04 10:00:00-2025-04-05 11:00:00</t>
  </si>
  <si>
    <t>BTCUSDT-2025-04-04 09:00:00-2025-04-05 11:00:00</t>
  </si>
  <si>
    <t>BTCUSDT-2025-04-04 09:00:00-2025-04-05 13:00:00</t>
  </si>
  <si>
    <t>BTCUSDT-2025-04-04 07:00:00-2025-04-05 13:00:00</t>
  </si>
  <si>
    <t>BTCUSDT-2025-04-04 07:00:00-2025-04-05 15:00:00</t>
  </si>
  <si>
    <t>BTCUSDT-2025-04-05 23:00:00-2025-04-06 01:00:00</t>
  </si>
  <si>
    <t>2025-04-05T23:00:00</t>
  </si>
  <si>
    <t>2025-04-06T01:00:00</t>
  </si>
  <si>
    <t>BTCUSDT-2025-04-05 23:00:00-2025-04-06 03:00:00</t>
  </si>
  <si>
    <t>BTCUSDT-2025-04-05 21:00:00-2025-04-06 03:00:00</t>
  </si>
  <si>
    <t>2025-04-05T21:00:00</t>
  </si>
  <si>
    <t>BTCUSDT-2025-04-05 20:00:00-2025-04-06 03:00:00</t>
  </si>
  <si>
    <t>BTCUSDT-2025-04-05 20:00:00-2025-04-06 04:00:00</t>
  </si>
  <si>
    <t>BTCUSDT-2025-04-05 18:00:00-2025-04-06 04:00:00</t>
  </si>
  <si>
    <t>BTCUSDT-2025-04-05 18:00:00-2025-04-06 06:00:00</t>
  </si>
  <si>
    <t>BTCUSDT-2025-04-05 15:00:00-2025-04-06 06:00:00</t>
  </si>
  <si>
    <t>BTCUSDT-2025-04-05 15:00:00-2025-04-06 08:00:00</t>
  </si>
  <si>
    <t>BTCUSDT-2025-04-06 08:00:00-2025-04-06 15:00:00</t>
  </si>
  <si>
    <t>BTCUSDT-2025-04-07 08:00:00-2025-04-07 12:00:00</t>
  </si>
  <si>
    <t>2025-04-07T08:00:00</t>
  </si>
  <si>
    <t>2025-04-07T12:00:00</t>
  </si>
  <si>
    <t>BTCUSDT-2025-04-07 08:00:00-2025-04-07 16:00:00</t>
  </si>
  <si>
    <t>2025-04-07T16:00:00</t>
  </si>
  <si>
    <t>BTCUSDT-2025-04-07 00:00:00-2025-04-07 16:00:00</t>
  </si>
  <si>
    <t>BTCUSDT-2025-04-07 00:00:00-2025-04-07 19:00:00</t>
  </si>
  <si>
    <t>BTCUSDT-2025-04-06 23:00:00-2025-04-07 19:00:00</t>
  </si>
  <si>
    <t>BTCUSDT-2025-04-06 22:00:00-2025-04-07 19:00:00</t>
  </si>
  <si>
    <t>BTCUSDT-2025-04-06 22:00:00-2025-04-07 20:00:00</t>
  </si>
  <si>
    <t>BTCUSDT-2025-04-06 21:00:00-2025-04-07 20:00:00</t>
  </si>
  <si>
    <t>BTCUSDT-2025-04-06 21:00:00-2025-04-07 21:00:00</t>
  </si>
  <si>
    <t>BTCUSDT-2025-04-06 20:00:00-2025-04-07 21:00:00</t>
  </si>
  <si>
    <t>BTCUSDT-2025-04-06 19:00:00-2025-04-07 21:00:00</t>
  </si>
  <si>
    <t>BTCUSDT-2025-04-06 19:00:00-2025-04-07 22:00:00</t>
  </si>
  <si>
    <t>BTCUSDT-2025-04-06 17:00:00-2025-04-07 22:00:00</t>
  </si>
  <si>
    <t>BTCUSDT-2025-04-06 15:00:00-2025-04-07 22:00:00</t>
  </si>
  <si>
    <t>BTCUSDT-2025-04-06 15:00:00-2025-04-07 23:00:00</t>
  </si>
  <si>
    <t>BTCUSDT-2025-04-08 07:00:00-2025-04-08 10:00:00</t>
  </si>
  <si>
    <t>BTCUSDT-2025-04-08 07:00:00-2025-04-08 12:00:00</t>
  </si>
  <si>
    <t>BTCUSDT-2025-04-08 06:00:00-2025-04-08 12:00:00</t>
  </si>
  <si>
    <t>BTCUSDT-2025-04-08 06:00:00-2025-04-08 13:00:00</t>
  </si>
  <si>
    <t>BTCUSDT-2025-04-08 04:00:00-2025-04-08 13:00:00</t>
  </si>
  <si>
    <t>BTCUSDT-2025-04-08 04:00:00-2025-04-08 14:00:00</t>
  </si>
  <si>
    <t>BTCUSDT-2025-04-08 03:00:00-2025-04-08 14:00:00</t>
  </si>
  <si>
    <t>BTCUSDT-2025-04-08 03:00:00-2025-04-08 15:00:00</t>
  </si>
  <si>
    <t>BTCUSDT-2025-04-08 01:00:00-2025-04-08 15:00:00</t>
  </si>
  <si>
    <t>BTCUSDT-2025-04-08 01:00:00-2025-04-08 16:00:00</t>
  </si>
  <si>
    <t>BTCUSDT-2025-04-08 00:00:00-2025-04-08 16:00:00</t>
  </si>
  <si>
    <t>BTCUSDT-2025-04-08 00:00:00-2025-04-08 17:00:00</t>
  </si>
  <si>
    <t>BTCUSDT-2025-04-07 23:00:00-2025-04-08 17:00:00</t>
  </si>
  <si>
    <t>BTCUSDT-2025-04-07 23:00:00-2025-04-08 18:00:00</t>
  </si>
  <si>
    <t>BTCUSDT-2025-04-07 23:00:00-2025-04-08 19:00:00</t>
  </si>
  <si>
    <t>BTCUSDT-2025-04-09 02:00:00-2025-04-09 10:00:00</t>
  </si>
  <si>
    <t>BTCUSDT-2025-04-09 01:00:00-2025-04-09 10:00:00</t>
  </si>
  <si>
    <t>BTCUSDT-2025-04-09 01:00:00-2025-04-09 11:00:00</t>
  </si>
  <si>
    <t>BTCUSDT-2025-04-09 01:00:00-2025-04-09 12:00:00</t>
  </si>
  <si>
    <t>BTCUSDT-2025-04-09 00:00:00-2025-04-09 12:00:00</t>
  </si>
  <si>
    <t>BTCUSDT-2025-04-09 00:00:00-2025-04-09 13:00:00</t>
  </si>
  <si>
    <t>BTCUSDT-2025-04-09 00:00:00-2025-04-09 14:00:00</t>
  </si>
  <si>
    <t>BTCUSDT-2025-04-08 23:00:00-2025-04-09 14:00:00</t>
  </si>
  <si>
    <t>BTCUSDT-2025-04-08 23:00:00-2025-04-09 15:00:00</t>
  </si>
  <si>
    <t>BTCUSDT-2025-04-08 22:00:00-2025-04-09 15:00:00</t>
  </si>
  <si>
    <t>BTCUSDT-2025-04-08 21:00:00-2025-04-09 15:00:00</t>
  </si>
  <si>
    <t>BTCUSDT-2025-04-08 21:00:00-2025-04-09 16:00:00</t>
  </si>
  <si>
    <t>BTCUSDT-2025-04-08 20:00:00-2025-04-09 16:00:00</t>
  </si>
  <si>
    <t>BTCUSDT-2025-04-08 20:00:00-2025-04-09 17:00:00</t>
  </si>
  <si>
    <t>BTCUSDT-2025-04-08 20:00:00-2025-04-09 18:00:00</t>
  </si>
  <si>
    <t>BTCUSDT-2025-04-08 19:00:00-2025-04-09 18:00:00</t>
  </si>
  <si>
    <t>BTCUSDT-2025-04-08 19:00:00-2025-04-09 19:00:00</t>
  </si>
  <si>
    <t>BTCUSDT-2025-04-09 22:00:00-2025-04-10 13:00:00</t>
  </si>
  <si>
    <t>BTCUSDT-2025-04-09 22:00:00-2025-04-10 14:00:00</t>
  </si>
  <si>
    <t>BTCUSDT-2025-04-09 22:00:00-2025-04-10 15:00:00</t>
  </si>
  <si>
    <t>BTCUSDT-2025-04-09 21:00:00-2025-04-10 15:00:00</t>
  </si>
  <si>
    <t>BTCUSDT-2025-04-09 21:00:00-2025-04-10 16:00:00</t>
  </si>
  <si>
    <t>BTCUSDT-2025-04-09 21:00:00-2025-04-10 17:00:00</t>
  </si>
  <si>
    <t>BTCUSDT-2025-04-09 20:00:00-2025-04-10 17:00:00</t>
  </si>
  <si>
    <t>BTCUSDT-2025-04-09 20:00:00-2025-04-10 18:00:00</t>
  </si>
  <si>
    <t>BTCUSDT-2025-04-09 19:00:00-2025-04-10 18:00:00</t>
  </si>
  <si>
    <t>BTCUSDT-2025-04-09 19:00:00-2025-04-10 19:00:00</t>
  </si>
  <si>
    <t>BTCUSDT-2025-04-11 00:00:00-2025-04-11 03:00:00</t>
  </si>
  <si>
    <t>2025-04-11T03:00:00</t>
  </si>
  <si>
    <t>BTCUSDT-2025-04-11 00:00:00-2025-04-11 04:00:00</t>
  </si>
  <si>
    <t>BTCUSDT-2025-04-10 23:00:00-2025-04-11 04:00:00</t>
  </si>
  <si>
    <t>BTCUSDT-2025-04-10 23:00:00-2025-04-11 05:00:00</t>
  </si>
  <si>
    <t>BTCUSDT-2025-04-10 23:00:00-2025-04-11 06:00:00</t>
  </si>
  <si>
    <t>BTCUSDT-2025-04-10 22:00:00-2025-04-11 06:00:00</t>
  </si>
  <si>
    <t>BTCUSDT-2025-04-10 22:00:00-2025-04-11 07:00:00</t>
  </si>
  <si>
    <t>BTCUSDT-2025-04-10 21:00:00-2025-04-11 07:00:00</t>
  </si>
  <si>
    <t>BTCUSDT-2025-04-10 21:00:00-2025-04-11 08:00:00</t>
  </si>
  <si>
    <t>BTCUSDT-2025-04-10 21:00:00-2025-04-11 09:00:00</t>
  </si>
  <si>
    <t>BTCUSDT-2025-04-10 20:00:00-2025-04-11 09:00:00</t>
  </si>
  <si>
    <t>BTCUSDT-2025-04-10 20:00:00-2025-04-11 10:00:00</t>
  </si>
  <si>
    <t>BTCUSDT-2025-04-10 20:00:00-2025-04-11 11:00:00</t>
  </si>
  <si>
    <t>BTCUSDT-2025-04-10 19:00:00-2025-04-11 11:00:00</t>
  </si>
  <si>
    <t>BTCUSDT-2025-04-11 20:00:00-2025-04-12 04:00:00</t>
  </si>
  <si>
    <t>BTCUSDT-2025-04-11 19:00:00-2025-04-12 04:00:00</t>
  </si>
  <si>
    <t>BTCUSDT-2025-04-11 19:00:00-2025-04-12 05:00:00</t>
  </si>
  <si>
    <t>BTCUSDT-2025-04-11 18:00:00-2025-04-12 05:00:00</t>
  </si>
  <si>
    <t>BTCUSDT-2025-04-11 18:00:00-2025-04-12 06:00:00</t>
  </si>
  <si>
    <t>BTCUSDT-2025-04-11 17:00:00-2025-04-12 06:00:00</t>
  </si>
  <si>
    <t>BTCUSDT-2025-04-11 17:00:00-2025-04-12 07:00:00</t>
  </si>
  <si>
    <t>BTCUSDT-2025-04-11 16:00:00-2025-04-12 07:00:00</t>
  </si>
  <si>
    <t>BTCUSDT-2025-04-11 15:00:00-2025-04-12 07:00:00</t>
  </si>
  <si>
    <t>BTCUSDT-2025-04-11 15:00:00-2025-04-12 08:00:00</t>
  </si>
  <si>
    <t>BTCUSDT-2025-04-11 14:00:00-2025-04-12 08:00:00</t>
  </si>
  <si>
    <t>BTCUSDT-2025-04-11 14:00:00-2025-04-12 09:00:00</t>
  </si>
  <si>
    <t>BTCUSDT-2025-04-11 14:00:00-2025-04-12 10:00:00</t>
  </si>
  <si>
    <t>BTCUSDT-2025-04-11 13:00:00-2025-04-12 10:00:00</t>
  </si>
  <si>
    <t>BTCUSDT-2025-04-11 13:00:00-2025-04-12 12:00:00</t>
  </si>
  <si>
    <t>BTCUSDT-2025-04-11 12:00:00-2025-04-12 12:00:00</t>
  </si>
  <si>
    <t>BTCUSDT-2025-04-13 01:00:00-2025-04-13 06:00:00</t>
  </si>
  <si>
    <t>BTCUSDT-2025-04-13 01:00:00-2025-04-13 08:00:00</t>
  </si>
  <si>
    <t>BTCUSDT-2025-04-12 23:00:00-2025-04-13 08:00:00</t>
  </si>
  <si>
    <t>BTCUSDT-2025-04-12 22:00:00-2025-04-13 08:00:00</t>
  </si>
  <si>
    <t>BTCUSDT-2025-04-12 22:00:00-2025-04-13 09:00:00</t>
  </si>
  <si>
    <t>BTCUSDT-2025-04-12 20:00:00-2025-04-13 09:00:00</t>
  </si>
  <si>
    <t>BTCUSDT-2025-04-12 20:00:00-2025-04-13 10:00:00</t>
  </si>
  <si>
    <t>BTCUSDT-2025-04-12 17:00:00-2025-04-13 10:00:00</t>
  </si>
  <si>
    <t>BTCUSDT-2025-04-12 17:00:00-2025-04-13 11:00:00</t>
  </si>
  <si>
    <t>BTCUSDT-2025-04-11 12:00:00-2025-04-13 11:00:00</t>
  </si>
  <si>
    <t>BTCUSDT-2025-04-11 12:00:00-2025-04-13 12:00:00</t>
  </si>
  <si>
    <t>BTCUSDT-2025-04-11 12:00:00-2025-04-13 13:00:00</t>
  </si>
  <si>
    <t>BTCUSDT-2025-04-11 12:00:00-2025-04-13 14:00:00</t>
  </si>
  <si>
    <t>BTCUSDT-2025-04-11 11:00:00-2025-04-13 14:00:00</t>
  </si>
  <si>
    <t>BTCUSDT-2025-04-11 11:00:00-2025-04-13 15:00:00</t>
  </si>
  <si>
    <t>BTCUSDT-2025-04-14 00:00:00-2025-04-14 02:00:00</t>
  </si>
  <si>
    <t>BTCUSDT-2025-04-14 00:00:00-2025-04-14 04:00:00</t>
  </si>
  <si>
    <t>BTCUSDT-2025-04-13 22:00:00-2025-04-14 04:00:00</t>
  </si>
  <si>
    <t>BTCUSDT-2025-04-13 20:00:00-2025-04-14 04:00:00</t>
  </si>
  <si>
    <t>BTCUSDT-2025-04-13 20:00:00-2025-04-14 07:00:00</t>
  </si>
  <si>
    <t>BTCUSDT-2025-04-13 17:00:00-2025-04-14 07:00:00</t>
  </si>
  <si>
    <t>BTCUSDT-2025-04-13 17:00:00-2025-04-14 08:00:00</t>
  </si>
  <si>
    <t>BTCUSDT-2025-04-13 15:00:00-2025-04-14 08:00:00</t>
  </si>
  <si>
    <t>BTCUSDT-2025-04-13 15:00:00-2025-04-14 09:00:00</t>
  </si>
  <si>
    <t>BTCUSDT-2025-04-13 15:00:00-2025-04-14 10:00:00</t>
  </si>
  <si>
    <t>BTCUSDT-2025-04-14 13:00:00-2025-04-15 00:00:00</t>
  </si>
  <si>
    <t>BTCUSDT-2025-04-14 11:00:00-2025-04-15 00:00:00</t>
  </si>
  <si>
    <t>BTCUSDT-2025-04-15 14:00:00-2025-04-15 17:00:00</t>
  </si>
  <si>
    <t>BTCUSDT-2025-04-15 11:00:00-2025-04-15 17:00:00</t>
  </si>
  <si>
    <t>BTCUSDT-2025-04-15 11:00:00-2025-04-15 19:00:00</t>
  </si>
  <si>
    <t>BTCUSDT-2025-04-15 10:00:00-2025-04-15 19:00:00</t>
  </si>
  <si>
    <t>BTCUSDT-2025-04-15 09:00:00-2025-04-15 19:00:00</t>
  </si>
  <si>
    <t>BTCUSDT-2025-04-15 09:00:00-2025-04-15 20:00:00</t>
  </si>
  <si>
    <t>BTCUSDT-2025-04-14 11:00:00-2025-04-15 20:00:00</t>
  </si>
  <si>
    <t>BTCUSDT-2025-04-14 10:00:00-2025-04-15 20:00:00</t>
  </si>
  <si>
    <t>BTCUSDT-2025-04-14 10:00:00-2025-04-15 21:00:00</t>
  </si>
  <si>
    <t>BTCUSDT-2025-04-16 07:00:00-2025-04-16 12:00:00</t>
  </si>
  <si>
    <t>2025-04-16T07:00:00</t>
  </si>
  <si>
    <t>BTCUSDT-2025-04-16 04:00:00-2025-04-16 12:00:00</t>
  </si>
  <si>
    <t>2025-04-16T04:00:00</t>
  </si>
  <si>
    <t>BTCUSDT-2025-04-16 04:00:00-2025-04-16 13:00:00</t>
  </si>
  <si>
    <t>BTCUSDT-2025-04-16 02:00:00-2025-04-16 13:00:00</t>
  </si>
  <si>
    <t>BTCUSDT-2025-04-16 02:00:00-2025-04-16 15:00:00</t>
  </si>
  <si>
    <t>BTCUSDT-2025-04-16 01:00:00-2025-04-16 15:00:00</t>
  </si>
  <si>
    <t>BTCUSDT-2025-04-16 01:00:00-2025-04-16 16:00:00</t>
  </si>
  <si>
    <t>BTCUSDT-2025-04-16 00:00:00-2025-04-16 16:00:00</t>
  </si>
  <si>
    <t>BTCUSDT-2025-04-16 00:00:00-2025-04-16 17:00:00</t>
  </si>
  <si>
    <t>BTCUSDT-2025-04-15 23:00:00-2025-04-16 17:00:00</t>
  </si>
  <si>
    <t>BTCUSDT-2025-04-15 23:00:00-2025-04-16 18:00:00</t>
  </si>
  <si>
    <t>BTCUSDT-2025-04-15 22:00:00-2025-04-16 18:00:00</t>
  </si>
  <si>
    <t>BTCUSDT-2025-04-15 22:00:00-2025-04-16 20:00:00</t>
  </si>
  <si>
    <t>BTCUSDT-2025-04-15 21:00:00-2025-04-16 20:00:00</t>
  </si>
  <si>
    <t>BTCUSDT-2025-04-17 00:00:00-2025-04-17 04:00:00</t>
  </si>
  <si>
    <t>2025-04-17T00:00:00</t>
  </si>
  <si>
    <t>BTCUSDT-2025-04-16 23:00:00-2025-04-17 04:00:00</t>
  </si>
  <si>
    <t>BTCUSDT-2025-04-17 23:00:00-2025-04-18 08:00:00</t>
  </si>
  <si>
    <t>BTCUSDT-2025-04-16 23:00:00-2025-04-18 08:00:00</t>
  </si>
  <si>
    <t>BTCUSDT-2025-04-16 23:00:00-2025-04-18 11:00:00</t>
  </si>
  <si>
    <t>BTCUSDT-2025-04-16 21:00:00-2025-04-18 11:00:00</t>
  </si>
  <si>
    <t>BTCUSDT-2025-04-16 21:00:00-2025-04-18 14:00:00</t>
  </si>
  <si>
    <t>BTCUSDT-2025-04-16 20:00:00-2025-04-18 14:00:00</t>
  </si>
  <si>
    <t>BTCUSDT-2025-04-18 18:00:00-2025-04-19 05:00:00</t>
  </si>
  <si>
    <t>BTCUSDT-2025-04-18 18:00:00-2025-04-19 08:00:00</t>
  </si>
  <si>
    <t>BTCUSDT-2025-04-18 14:00:00-2025-04-19 08:00:00</t>
  </si>
  <si>
    <t>BTCUSDT-2025-04-19 15:00:00-2025-04-19 21:00:00</t>
  </si>
  <si>
    <t>BTCUSDT-2025-04-19 15:00:00-2025-04-20 01:00:00</t>
  </si>
  <si>
    <t>BTCUSDT-2025-04-19 12:00:00-2025-04-20 01:00:00</t>
  </si>
  <si>
    <t>BTCUSDT-2025-04-19 12:00:00-2025-04-20 07:00:00</t>
  </si>
  <si>
    <t>BTCUSDT-2025-04-19 10:00:00-2025-04-20 07:00:00</t>
  </si>
  <si>
    <t>BTCUSDT-2025-04-19 10:00:00-2025-04-20 09:00:00</t>
  </si>
  <si>
    <t>BTCUSDT-2025-04-19 08:00:00-2025-04-20 09:00:00</t>
  </si>
  <si>
    <t>BTCUSDT-2025-04-20 18:00:00-2025-04-20 22:00:00</t>
  </si>
  <si>
    <t>BTCUSDT-2025-04-20 15:00:00-2025-04-20 22:00:00</t>
  </si>
  <si>
    <t>BTCUSDT-2025-04-20 15:00:00-2025-04-20 23:00:00</t>
  </si>
  <si>
    <t>BTCUSDT-2025-04-20 13:00:00-2025-04-20 23:00:00</t>
  </si>
  <si>
    <t>BTCUSDT-2025-04-20 13:00:00-2025-04-21 01:00:00</t>
  </si>
  <si>
    <t>BTCUSDT-2025-04-20 11:00:00-2025-04-21 01:00:00</t>
  </si>
  <si>
    <t>BTCUSDT-2025-04-20 11:00:00-2025-04-21 02:00:00</t>
  </si>
  <si>
    <t>BTCUSDT-2025-04-20 09:00:00-2025-04-21 02:00:00</t>
  </si>
  <si>
    <t>BTCUSDT-2025-04-21 11:00:00-2025-04-21 14:00:00</t>
  </si>
  <si>
    <t>BTCUSDT-2025-04-21 10:00:00-2025-04-21 14:00:00</t>
  </si>
  <si>
    <t>BTCUSDT-2025-04-21 10:00:00-2025-04-21 15:00:00</t>
  </si>
  <si>
    <t>BTCUSDT-2025-04-21 10:00:00-2025-04-21 17:00:00</t>
  </si>
  <si>
    <t>BTCUSDT-2025-04-21 09:00:00-2025-04-21 17:00:00</t>
  </si>
  <si>
    <t>BTCUSDT-2025-04-21 09:00:00-2025-04-21 18:00:00</t>
  </si>
  <si>
    <t>BTCUSDT-2025-04-21 08:00:00-2025-04-21 18:00:00</t>
  </si>
  <si>
    <t>BTCUSDT-2025-04-21 08:00:00-2025-04-21 19:00:00</t>
  </si>
  <si>
    <t>BTCUSDT-2025-04-21 08:00:00-2025-04-21 20:00:00</t>
  </si>
  <si>
    <t>BTCUSDT-2025-04-21 07:00:00-2025-04-21 20:00:00</t>
  </si>
  <si>
    <t>BTCUSDT-2025-04-21 07:00:00-2025-04-21 21:00:00</t>
  </si>
  <si>
    <t>BTCUSDT-2025-04-21 06:00:00-2025-04-21 21:00:00</t>
  </si>
  <si>
    <t>BTCUSDT-2025-04-21 06:00:00-2025-04-21 22:00:00</t>
  </si>
  <si>
    <t>BTCUSDT-2025-04-21 06:00:00-2025-04-22 00:00:00</t>
  </si>
  <si>
    <t>BTCUSDT-2025-04-21 05:00:00-2025-04-22 00:00:00</t>
  </si>
  <si>
    <t>BTCUSDT-2025-04-21 05:00:00-2025-04-22 02:00:00</t>
  </si>
  <si>
    <t>BTCUSDT-2025-04-21 04:00:00-2025-04-22 02:00:00</t>
  </si>
  <si>
    <t>BTCUSDT-2025-04-21 04:00:00-2025-04-22 03:00:00</t>
  </si>
  <si>
    <t>BTCUSDT-2025-04-22 22:00:00-2025-04-23 15:00:00</t>
  </si>
  <si>
    <t>BTCUSDT-2025-04-22 22:00:00-2025-04-23 16:00:00</t>
  </si>
  <si>
    <t>BTCUSDT-2025-04-22 21:00:00-2025-04-23 16:00:00</t>
  </si>
  <si>
    <t>BTCUSDT-2025-04-22 20:00:00-2025-04-23 16:00:00</t>
  </si>
  <si>
    <t>BTCUSDT-2025-04-22 20:00:00-2025-04-23 17:00:00</t>
  </si>
  <si>
    <t>BTCUSDT-2025-04-22 19:00:00-2025-04-23 17:00:00</t>
  </si>
  <si>
    <t>BTCUSDT-2025-04-22 19:00:00-2025-04-23 18:00:00</t>
  </si>
  <si>
    <t>BTCUSDT-2025-04-22 18:00:00-2025-04-23 18:00:00</t>
  </si>
  <si>
    <t>BTCUSDT-2025-04-22 18:00:00-2025-04-23 19:00:00</t>
  </si>
  <si>
    <t>BTCUSDT-2025-04-22 17:00:00-2025-04-23 19:00:00</t>
  </si>
  <si>
    <t>BTCUSDT-2025-04-22 16:00:00-2025-04-23 19:00:00</t>
  </si>
  <si>
    <t>BTCUSDT-2025-04-22 16:00:00-2025-04-23 20:00:00</t>
  </si>
  <si>
    <t>BTCUSDT-2025-04-22 15:00:00-2025-04-23 20:00:00</t>
  </si>
  <si>
    <t>BTCUSDT-2025-04-22 15:00:00-2025-04-23 21:00:00</t>
  </si>
  <si>
    <t>BTCUSDT-2025-04-22 12:00:00-2025-04-23 21:00:00</t>
  </si>
  <si>
    <t>BTCUSDT-2025-04-22 12:00:00-2025-04-23 22:00:00</t>
  </si>
  <si>
    <t>BTCUSDT-2025-04-22 10:00:00-2025-04-23 22:00:00</t>
  </si>
  <si>
    <t>BTCUSDT-2025-04-22 09:00:00-2025-04-23 22:00:00</t>
  </si>
  <si>
    <t>BTCUSDT-2025-04-22 09:00:00-2025-04-24 00:00:00</t>
  </si>
  <si>
    <t>BTCUSDT-2025-04-21 04:00:00-2025-04-24 00:00:00</t>
  </si>
  <si>
    <t>BTCUSDT-2025-04-21 04:00:00-2025-04-24 04:00:00</t>
  </si>
  <si>
    <t>BTCUSDT-2025-04-21 03:00:00-2025-04-24 04:00:00</t>
  </si>
  <si>
    <t>BTCUSDT-2025-04-21 03:00:00-2025-04-24 05:00:00</t>
  </si>
  <si>
    <t>BTCUSDT-2025-04-21 02:00:00-2025-04-24 05:00:00</t>
  </si>
  <si>
    <t>BTCUSDT-2025-04-21 02:00:00-2025-04-24 07:00:00</t>
  </si>
  <si>
    <t>BTCUSDT-2025-04-24 13:00:00-2025-04-24 16:00:00</t>
  </si>
  <si>
    <t>BTCUSDT-2025-04-24 11:00:00-2025-04-24 16:00:00</t>
  </si>
  <si>
    <t>BTCUSDT-2025-04-24 11:00:00-2025-04-24 18:00:00</t>
  </si>
  <si>
    <t>BTCUSDT-2025-04-24 10:00:00-2025-04-24 18:00:00</t>
  </si>
  <si>
    <t>BTCUSDT-2025-04-24 10:00:00-2025-04-24 19:00:00</t>
  </si>
  <si>
    <t>BTCUSDT-2025-04-24 09:00:00-2025-04-24 19:00:00</t>
  </si>
  <si>
    <t>BTCUSDT-2025-04-24 09:00:00-2025-04-24 20:00:00</t>
  </si>
  <si>
    <t>BTCUSDT-2025-04-24 08:00:00-2025-04-24 20:00:00</t>
  </si>
  <si>
    <t>BTCUSDT-2025-04-24 08:00:00-2025-04-24 22:00:00</t>
  </si>
  <si>
    <t>BTCUSDT-2025-04-24 07:00:00-2025-04-24 22:00:00</t>
  </si>
  <si>
    <t>BTCUSDT-2025-04-25 22:00:00-2025-04-26 02:00:00</t>
  </si>
  <si>
    <t>BTCUSDT-2025-04-25 20:00:00-2025-04-26 02:00:00</t>
  </si>
  <si>
    <t>BTCUSDT-2025-04-25 20:00:00-2025-04-26 04:00:00</t>
  </si>
  <si>
    <t>BTCUSDT-2025-04-25 17:00:00-2025-04-26 04:00:00</t>
  </si>
  <si>
    <t>BTCUSDT-2025-04-25 17:00:00-2025-04-26 06:00:00</t>
  </si>
  <si>
    <t>BTCUSDT-2025-04-25 16:00:00-2025-04-26 06:00:00</t>
  </si>
  <si>
    <t>BTCUSDT-2025-04-25 16:00:00-2025-04-26 08:00:00</t>
  </si>
  <si>
    <t>BTCUSDT-2025-04-25 16:00:00-2025-04-26 10:00:00</t>
  </si>
  <si>
    <t>BTCUSDT-2025-04-25 03:00:00-2025-04-26 10:00:00</t>
  </si>
  <si>
    <t>BTCUSDT-2025-04-25 01:00:00-2025-04-26 10:00:00</t>
  </si>
  <si>
    <t>BTCUSDT-2025-04-25 01:00:00-2025-04-26 12:00:00</t>
  </si>
  <si>
    <t>BTCUSDT-2025-04-25 00:00:00-2025-04-26 12:00:00</t>
  </si>
  <si>
    <t>BTCUSDT-2025-04-25 00:00:00-2025-04-26 13:00:00</t>
  </si>
  <si>
    <t>BTCUSDT-2025-04-24 22:00:00-2025-04-26 13:00:00</t>
  </si>
  <si>
    <t>BTCUSDT-2025-04-26 18:00:00-2025-04-27 00:00:00</t>
  </si>
  <si>
    <t>BTCUSDT-2025-04-26 16:00:00-2025-04-27 00:00:00</t>
  </si>
  <si>
    <t>BTCUSDT-2025-04-26 16:00:00-2025-04-27 02:00:00</t>
  </si>
  <si>
    <t>BTCUSDT-2025-04-26 14:00:00-2025-04-27 02:00:00</t>
  </si>
  <si>
    <t>BTCUSDT-2025-04-26 14:00:00-2025-04-28 11:00:00</t>
  </si>
  <si>
    <t>BTCUSDT-2025-04-26 13:00:00-2025-04-28 11:00:00</t>
  </si>
  <si>
    <t>BTCUSDT-2025-04-28 14:00:00-2025-04-28 19:00:00</t>
  </si>
  <si>
    <t>BTCUSDT-2025-04-28 14:00:00-2025-04-28 22:00:00</t>
  </si>
  <si>
    <t>BTCUSDT-2025-04-28 13:00:00-2025-04-28 22:00:00</t>
  </si>
  <si>
    <t>BTCUSDT-2025-04-28 13:00:00-2025-04-28 23:00:00</t>
  </si>
  <si>
    <t>BTCUSDT-2025-04-28 12:00:00-2025-04-28 23:00:00</t>
  </si>
  <si>
    <t>BTCUSDT-2025-04-29 05:00:00-2025-04-29 09:00:00</t>
  </si>
  <si>
    <t>BTCUSDT-2025-04-29 05:00:00-2025-04-29 12:00:00</t>
  </si>
  <si>
    <t>BTCUSDT-2025-04-29 03:00:00-2025-04-29 12:00:00</t>
  </si>
  <si>
    <t>BTCUSDT-2025-04-29 17:00:00-2025-04-30 01:00:00</t>
  </si>
  <si>
    <t>2025-04-30T01:00:00</t>
  </si>
  <si>
    <t>BTCUSDT-2025-04-29 03:00:00-2025-04-30 01:00:00</t>
  </si>
  <si>
    <t>BTCUSDT-2025-04-28 12:00:00-2025-04-30 01:00:00</t>
  </si>
  <si>
    <t>BTCUSDT-2025-04-28 12:00:00-2025-04-30 04:00:00</t>
  </si>
  <si>
    <t>BTCUSDT-2025-04-28 11:00:00-2025-04-30 04:00:00</t>
  </si>
  <si>
    <t>BTCUSDT-2025-04-30 07:00:00-2025-04-30 11:00:00</t>
  </si>
  <si>
    <t>BTCUSDT-2025-05-01 00:00:00-2025-05-01 00:00:00</t>
  </si>
  <si>
    <t>BTCUSDT-2025-04-30 21:00:00-2025-05-01 00:00:00</t>
  </si>
  <si>
    <t>BTCUSDT-2025-04-30 18:00:00-2025-05-01 00:00:00</t>
  </si>
  <si>
    <t>BTCUSDT-2025-04-30 16:00:00-2025-05-01 00:00:00</t>
  </si>
  <si>
    <t>BTCUSDT-2025-04-30 07:00:00-2025-05-01 00:00:00</t>
  </si>
  <si>
    <t>BTCUSDT-2025-04-30 04:00:00-2025-05-01 00:00:00</t>
  </si>
  <si>
    <t>Commission</t>
  </si>
  <si>
    <t xml:space="preserve">abs(self.matched_quantity) * self.entry_price * (self.entry_execution.commission_rate / (1-self.entry_execution.commission_rate))
</t>
  </si>
  <si>
    <t>comm</t>
  </si>
  <si>
    <t>Pf final - Pf after close</t>
  </si>
  <si>
    <t>Cumulated profit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</si>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</sst>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0"/>
    <numFmt numFmtId="165" formatCode="0.000000"/>
    <numFmt numFmtId="170" formatCode="[$-409]d/m/yy\ h:mm\ AM/PM;@"/>
    <numFmt numFmtId="171" formatCode="0.0000000"/>
    <numFmt numFmtId="172" formatCode="0.00000000"/>
    <numFmt numFmtId="173" formatCode="0.000000000"/>
    <numFmt numFmtId="176" formatCode="0.000000000000"/>
    <numFmt numFmtId="178" formatCode="0.00000000000000"/>
    <numFmt numFmtId="179" formatCode="0.00000000000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170" fontId="0" fillId="0" borderId="0" xfId="0" applyNumberFormat="1"/>
    <xf numFmtId="0" fontId="0" fillId="2" borderId="0" xfId="0" applyFill="1"/>
    <xf numFmtId="0" fontId="2" fillId="0" borderId="0" xfId="0" applyFon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8" fontId="0" fillId="0" borderId="0" xfId="0" applyNumberFormat="1"/>
    <xf numFmtId="179" fontId="0" fillId="0" borderId="0" xfId="0" applyNumberFormat="1"/>
    <xf numFmtId="0" fontId="0" fillId="2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22" fontId="0" fillId="0" borderId="0" xfId="0" applyNumberFormat="1" applyFill="1"/>
    <xf numFmtId="0" fontId="0" fillId="0" borderId="0" xfId="0" applyFill="1"/>
    <xf numFmtId="171" fontId="0" fillId="0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0" borderId="0" xfId="0" applyFill="1" applyAlignment="1">
      <alignment wrapText="1"/>
    </xf>
    <xf numFmtId="22" fontId="0" fillId="5" borderId="0" xfId="0" applyNumberFormat="1" applyFill="1"/>
    <xf numFmtId="171" fontId="0" fillId="5" borderId="0" xfId="0" applyNumberFormat="1" applyFill="1"/>
    <xf numFmtId="11" fontId="0" fillId="0" borderId="0" xfId="0" applyNumberFormat="1" applyFill="1"/>
    <xf numFmtId="0" fontId="2" fillId="0" borderId="0" xfId="0" applyFont="1" applyFill="1"/>
    <xf numFmtId="0" fontId="3" fillId="0" borderId="1" xfId="0" applyFont="1" applyBorder="1" applyAlignment="1">
      <alignment horizontal="center" vertical="top"/>
    </xf>
    <xf numFmtId="173" fontId="0" fillId="5" borderId="0" xfId="0" applyNumberFormat="1" applyFill="1"/>
    <xf numFmtId="171" fontId="0" fillId="8" borderId="0" xfId="0" applyNumberFormat="1" applyFill="1"/>
    <xf numFmtId="173" fontId="0" fillId="8" borderId="0" xfId="0" applyNumberFormat="1" applyFill="1"/>
    <xf numFmtId="0" fontId="0" fillId="11" borderId="0" xfId="0" applyFill="1"/>
    <xf numFmtId="171" fontId="0" fillId="11" borderId="0" xfId="0" applyNumberFormat="1" applyFill="1"/>
    <xf numFmtId="171" fontId="0" fillId="6" borderId="0" xfId="0" applyNumberFormat="1" applyFill="1"/>
    <xf numFmtId="0" fontId="0" fillId="0" borderId="0" xfId="0" applyAlignment="1"/>
    <xf numFmtId="176" fontId="2" fillId="0" borderId="0" xfId="0" applyNumberFormat="1" applyFont="1" applyFill="1"/>
    <xf numFmtId="173" fontId="0" fillId="4" borderId="0" xfId="0" applyNumberFormat="1" applyFill="1"/>
    <xf numFmtId="22" fontId="0" fillId="4" borderId="0" xfId="0" applyNumberFormat="1" applyFill="1"/>
    <xf numFmtId="171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73"/>
  <sheetViews>
    <sheetView topLeftCell="A373" workbookViewId="0">
      <pane xSplit="1" topLeftCell="I1" activePane="topRight" state="frozen"/>
      <selection pane="topRight" activeCell="N376" activeCellId="1" sqref="M392:M393 N376"/>
    </sheetView>
  </sheetViews>
  <sheetFormatPr baseColWidth="10" defaultColWidth="8.88671875" defaultRowHeight="14.4" x14ac:dyDescent="0.3"/>
  <cols>
    <col min="6" max="6" width="20.21875" customWidth="1"/>
    <col min="7" max="7" width="22.21875" customWidth="1"/>
    <col min="10" max="11" width="16.21875" customWidth="1"/>
    <col min="12" max="12" width="11.6640625" customWidth="1"/>
    <col min="13" max="13" width="18.6640625" customWidth="1"/>
    <col min="14" max="15" width="17.21875" customWidth="1"/>
    <col min="16" max="16" width="27.88671875" customWidth="1"/>
    <col min="17" max="17" width="24.5546875" customWidth="1"/>
    <col min="18" max="18" width="11.21875" customWidth="1"/>
    <col min="19" max="19" width="12.6640625" customWidth="1"/>
    <col min="22" max="22" width="7.33203125" customWidth="1"/>
  </cols>
  <sheetData>
    <row r="1" spans="1:29" x14ac:dyDescent="0.3">
      <c r="A1" s="1" t="s">
        <v>7221</v>
      </c>
      <c r="B1" s="1" t="s">
        <v>7222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31" t="s">
        <v>19</v>
      </c>
      <c r="AA1" s="31" t="s">
        <v>20</v>
      </c>
      <c r="AB1" s="31" t="s">
        <v>21</v>
      </c>
      <c r="AC1" s="31" t="s">
        <v>22</v>
      </c>
    </row>
    <row r="2" spans="1:29" x14ac:dyDescent="0.3">
      <c r="A2" t="s">
        <v>7223</v>
      </c>
      <c r="B2" t="s">
        <v>7224</v>
      </c>
      <c r="C2" t="s">
        <v>23</v>
      </c>
      <c r="D2">
        <v>85957.51</v>
      </c>
      <c r="E2">
        <v>85754.71</v>
      </c>
      <c r="F2" t="s">
        <v>24</v>
      </c>
      <c r="G2" t="s">
        <v>25</v>
      </c>
      <c r="H2">
        <v>6.5850583790032517E-4</v>
      </c>
      <c r="I2">
        <v>180</v>
      </c>
      <c r="J2">
        <v>-0.23593051962532699</v>
      </c>
      <c r="K2">
        <v>-0.13354498392617831</v>
      </c>
      <c r="L2">
        <v>5.6660182328704282E-2</v>
      </c>
      <c r="M2">
        <v>5.6469977162449399E-2</v>
      </c>
      <c r="N2">
        <v>0.1131301594911537</v>
      </c>
      <c r="O2">
        <v>0.2</v>
      </c>
      <c r="P2">
        <v>-0.24667514341733199</v>
      </c>
      <c r="Q2">
        <v>-0.43569458910570158</v>
      </c>
      <c r="R2">
        <v>1000</v>
      </c>
      <c r="S2">
        <v>998.81581489442988</v>
      </c>
      <c r="T2" t="s">
        <v>26</v>
      </c>
      <c r="U2" t="s">
        <v>26</v>
      </c>
      <c r="V2">
        <v>7.0551337078426091</v>
      </c>
      <c r="W2">
        <v>5.9090478689567414</v>
      </c>
      <c r="X2" t="s">
        <v>27</v>
      </c>
      <c r="Y2" t="s">
        <v>27</v>
      </c>
      <c r="Z2">
        <v>7.0551337078426091</v>
      </c>
      <c r="AA2">
        <v>5.9090478689567414</v>
      </c>
      <c r="AB2" t="s">
        <v>27</v>
      </c>
      <c r="AC2" t="s">
        <v>27</v>
      </c>
    </row>
    <row r="3" spans="1:29" x14ac:dyDescent="0.3">
      <c r="A3" t="s">
        <v>7225</v>
      </c>
      <c r="B3" t="s">
        <v>7224</v>
      </c>
      <c r="C3" t="s">
        <v>23</v>
      </c>
      <c r="D3">
        <v>85957.51</v>
      </c>
      <c r="E3">
        <v>85710.81</v>
      </c>
      <c r="F3" t="s">
        <v>24</v>
      </c>
      <c r="G3" t="s">
        <v>28</v>
      </c>
      <c r="H3">
        <v>8.9523426666976522E-4</v>
      </c>
      <c r="I3">
        <v>480</v>
      </c>
      <c r="J3">
        <v>-0.28700226425822928</v>
      </c>
      <c r="K3">
        <v>-0.2208542935874285</v>
      </c>
      <c r="L3">
        <v>7.7029137567176192E-2</v>
      </c>
      <c r="M3">
        <v>7.6731254136021582E-2</v>
      </c>
      <c r="N3">
        <v>0.1537603917031978</v>
      </c>
      <c r="O3">
        <v>0.2</v>
      </c>
      <c r="P3">
        <v>-0.37461468529062619</v>
      </c>
      <c r="Q3">
        <v>-0.48671526199397103</v>
      </c>
      <c r="R3">
        <v>1000</v>
      </c>
      <c r="S3">
        <v>998.60827448900591</v>
      </c>
      <c r="T3" t="s">
        <v>26</v>
      </c>
      <c r="U3" t="s">
        <v>26</v>
      </c>
      <c r="V3">
        <v>7.0551337078426091</v>
      </c>
      <c r="W3">
        <v>4.3704864887383899</v>
      </c>
      <c r="X3" t="s">
        <v>27</v>
      </c>
      <c r="Y3" t="s">
        <v>27</v>
      </c>
      <c r="Z3">
        <v>7.0551337078426091</v>
      </c>
      <c r="AA3">
        <v>4.3704864887383899</v>
      </c>
      <c r="AB3" t="s">
        <v>27</v>
      </c>
      <c r="AC3" t="s">
        <v>27</v>
      </c>
    </row>
    <row r="4" spans="1:29" x14ac:dyDescent="0.3">
      <c r="A4" t="s">
        <v>7234</v>
      </c>
      <c r="B4" t="s">
        <v>7224</v>
      </c>
      <c r="C4" t="s">
        <v>23</v>
      </c>
      <c r="D4">
        <v>85957.51</v>
      </c>
      <c r="E4">
        <v>90154</v>
      </c>
      <c r="F4" t="s">
        <v>24</v>
      </c>
      <c r="G4" t="s">
        <v>38</v>
      </c>
      <c r="H4">
        <v>1.5987135650809251E-3</v>
      </c>
      <c r="I4">
        <v>2100</v>
      </c>
      <c r="J4">
        <v>4.882051608986826</v>
      </c>
      <c r="K4">
        <v>6.7089854887264604</v>
      </c>
      <c r="L4">
        <v>0.13755899625383311</v>
      </c>
      <c r="M4">
        <v>0.14413042274630569</v>
      </c>
      <c r="N4">
        <v>0.28168941900013877</v>
      </c>
      <c r="O4">
        <v>0.2</v>
      </c>
      <c r="P4">
        <v>6.4272960697263208</v>
      </c>
      <c r="Q4">
        <v>4.6771695573778391</v>
      </c>
      <c r="R4">
        <v>1000</v>
      </c>
      <c r="S4">
        <v>989.93621378429293</v>
      </c>
      <c r="T4" t="s">
        <v>32</v>
      </c>
      <c r="U4" t="s">
        <v>32</v>
      </c>
      <c r="V4">
        <v>7.0551337078426091</v>
      </c>
      <c r="W4">
        <v>1.7254073758572459</v>
      </c>
      <c r="X4" t="s">
        <v>27</v>
      </c>
      <c r="Y4" t="s">
        <v>27</v>
      </c>
      <c r="Z4">
        <v>7.8855499941747897</v>
      </c>
      <c r="AA4">
        <v>1.7254073758572459</v>
      </c>
      <c r="AB4" t="s">
        <v>27</v>
      </c>
      <c r="AC4" t="s">
        <v>27</v>
      </c>
    </row>
    <row r="5" spans="1:29" x14ac:dyDescent="0.3">
      <c r="A5" t="s">
        <v>7235</v>
      </c>
      <c r="B5" t="s">
        <v>7224</v>
      </c>
      <c r="C5" t="s">
        <v>23</v>
      </c>
      <c r="D5">
        <v>85957.51</v>
      </c>
      <c r="E5">
        <v>90300.01</v>
      </c>
      <c r="F5" t="s">
        <v>24</v>
      </c>
      <c r="G5" t="s">
        <v>39</v>
      </c>
      <c r="H5">
        <v>9.472919919757387E-4</v>
      </c>
      <c r="I5">
        <v>2160</v>
      </c>
      <c r="J5">
        <v>5.0519146029241568</v>
      </c>
      <c r="K5">
        <v>4.1136154751546457</v>
      </c>
      <c r="L5">
        <v>8.1508369242416889E-2</v>
      </c>
      <c r="M5">
        <v>8.554047634832912E-2</v>
      </c>
      <c r="N5">
        <v>0.16704884559074601</v>
      </c>
      <c r="O5">
        <v>0.2</v>
      </c>
      <c r="P5">
        <v>3.946566629563899</v>
      </c>
      <c r="Q5">
        <v>4.8468626883212327</v>
      </c>
      <c r="R5">
        <v>1000</v>
      </c>
      <c r="S5">
        <v>989.9184378020675</v>
      </c>
      <c r="T5" t="s">
        <v>32</v>
      </c>
      <c r="U5" t="s">
        <v>32</v>
      </c>
      <c r="V5">
        <v>7.0551337078426091</v>
      </c>
      <c r="W5">
        <v>-2.0526609766189359</v>
      </c>
      <c r="X5" t="s">
        <v>27</v>
      </c>
      <c r="Y5" t="s">
        <v>27</v>
      </c>
      <c r="Z5">
        <v>7.0551337078426091</v>
      </c>
      <c r="AA5">
        <v>1.7254073758572459</v>
      </c>
      <c r="AB5" t="s">
        <v>27</v>
      </c>
      <c r="AC5" t="s">
        <v>27</v>
      </c>
    </row>
    <row r="6" spans="1:29" x14ac:dyDescent="0.3">
      <c r="A6" t="s">
        <v>7232</v>
      </c>
      <c r="B6" t="s">
        <v>7224</v>
      </c>
      <c r="C6" t="s">
        <v>23</v>
      </c>
      <c r="D6">
        <v>91200</v>
      </c>
      <c r="E6">
        <v>90035.37</v>
      </c>
      <c r="F6" t="s">
        <v>37</v>
      </c>
      <c r="G6" t="s">
        <v>36</v>
      </c>
      <c r="H6">
        <v>1.696793916581936E-3</v>
      </c>
      <c r="I6">
        <v>1380</v>
      </c>
      <c r="J6">
        <v>-1.277006578947371</v>
      </c>
      <c r="K6">
        <v>-1.9761370990688281</v>
      </c>
      <c r="L6">
        <v>0.15490250769997249</v>
      </c>
      <c r="M6">
        <v>0.15277146809320369</v>
      </c>
      <c r="N6">
        <v>0.30767397579317629</v>
      </c>
      <c r="O6">
        <v>0.2</v>
      </c>
      <c r="P6">
        <v>-2.2838110748620042</v>
      </c>
      <c r="Q6">
        <v>-1.4757295723684229</v>
      </c>
      <c r="R6">
        <v>1012.50705147861</v>
      </c>
      <c r="S6">
        <v>989.87516380343061</v>
      </c>
      <c r="T6" t="s">
        <v>26</v>
      </c>
      <c r="U6" t="s">
        <v>26</v>
      </c>
      <c r="V6">
        <v>7.8855499941747897</v>
      </c>
      <c r="W6">
        <v>4.872826133260233</v>
      </c>
      <c r="X6" t="s">
        <v>27</v>
      </c>
      <c r="Y6" t="s">
        <v>27</v>
      </c>
      <c r="Z6">
        <v>7.0551337078426091</v>
      </c>
      <c r="AA6">
        <v>-2.0526609766189359</v>
      </c>
      <c r="AB6" t="s">
        <v>27</v>
      </c>
      <c r="AC6" t="s">
        <v>27</v>
      </c>
    </row>
    <row r="7" spans="1:29" x14ac:dyDescent="0.3">
      <c r="A7" t="s">
        <v>7233</v>
      </c>
      <c r="B7" t="s">
        <v>7224</v>
      </c>
      <c r="C7" t="s">
        <v>23</v>
      </c>
      <c r="D7">
        <v>91200</v>
      </c>
      <c r="E7">
        <v>90154</v>
      </c>
      <c r="F7" t="s">
        <v>37</v>
      </c>
      <c r="G7" t="s">
        <v>38</v>
      </c>
      <c r="H7">
        <v>1.3265815413073461E-4</v>
      </c>
      <c r="I7">
        <v>1440</v>
      </c>
      <c r="J7">
        <v>-1.146929824561405</v>
      </c>
      <c r="K7">
        <v>-0.13876042922074841</v>
      </c>
      <c r="L7">
        <v>1.2110534190913911E-2</v>
      </c>
      <c r="M7">
        <v>1.195966322750225E-2</v>
      </c>
      <c r="N7">
        <v>2.407019741841615E-2</v>
      </c>
      <c r="O7">
        <v>0.2</v>
      </c>
      <c r="P7">
        <v>-0.16283062663916451</v>
      </c>
      <c r="Q7">
        <v>-1.3457828947368431</v>
      </c>
      <c r="R7">
        <v>1012.50705147861</v>
      </c>
      <c r="S7">
        <v>989.93621378429293</v>
      </c>
      <c r="T7" t="s">
        <v>26</v>
      </c>
      <c r="U7" t="s">
        <v>26</v>
      </c>
      <c r="V7">
        <v>7.8855499941747897</v>
      </c>
      <c r="W7">
        <v>1.7254073758572459</v>
      </c>
      <c r="X7" t="s">
        <v>27</v>
      </c>
      <c r="Y7" t="s">
        <v>27</v>
      </c>
      <c r="Z7">
        <v>7.8855499941747897</v>
      </c>
      <c r="AA7">
        <v>4.872826133260233</v>
      </c>
      <c r="AB7" t="s">
        <v>27</v>
      </c>
      <c r="AC7" t="s">
        <v>27</v>
      </c>
    </row>
    <row r="8" spans="1:29" x14ac:dyDescent="0.3">
      <c r="A8" t="s">
        <v>7230</v>
      </c>
      <c r="B8" t="s">
        <v>7224</v>
      </c>
      <c r="C8" t="s">
        <v>23</v>
      </c>
      <c r="D8">
        <v>94093.75</v>
      </c>
      <c r="E8">
        <v>89278.88</v>
      </c>
      <c r="F8" t="s">
        <v>35</v>
      </c>
      <c r="G8" t="s">
        <v>34</v>
      </c>
      <c r="H8">
        <v>1.7217111085999161E-3</v>
      </c>
      <c r="I8">
        <v>1260</v>
      </c>
      <c r="J8">
        <v>-5.1170986383261337</v>
      </c>
      <c r="K8">
        <v>-8.2898151654644678</v>
      </c>
      <c r="L8">
        <v>0.16216441904386719</v>
      </c>
      <c r="M8">
        <v>0.15371243945935889</v>
      </c>
      <c r="N8">
        <v>0.315876858503226</v>
      </c>
      <c r="O8">
        <v>0.2</v>
      </c>
      <c r="P8">
        <v>-8.6056920239676931</v>
      </c>
      <c r="Q8">
        <v>-5.3119815396878067</v>
      </c>
      <c r="R8">
        <v>1025.001518947076</v>
      </c>
      <c r="S8">
        <v>985.94149887287028</v>
      </c>
      <c r="T8" t="s">
        <v>26</v>
      </c>
      <c r="U8" t="s">
        <v>26</v>
      </c>
      <c r="V8">
        <v>13.319206048828081</v>
      </c>
      <c r="W8">
        <v>10.01501599587162</v>
      </c>
      <c r="X8" t="s">
        <v>27</v>
      </c>
      <c r="Y8" t="s">
        <v>27</v>
      </c>
      <c r="Z8">
        <v>13.319206048828081</v>
      </c>
      <c r="AA8">
        <v>10.01501599587162</v>
      </c>
      <c r="AB8" t="s">
        <v>27</v>
      </c>
      <c r="AC8" t="s">
        <v>27</v>
      </c>
    </row>
    <row r="9" spans="1:29" x14ac:dyDescent="0.3">
      <c r="A9" t="s">
        <v>7231</v>
      </c>
      <c r="B9" t="s">
        <v>7224</v>
      </c>
      <c r="C9" t="s">
        <v>23</v>
      </c>
      <c r="D9">
        <v>94093.75</v>
      </c>
      <c r="E9">
        <v>90035.37</v>
      </c>
      <c r="F9" t="s">
        <v>35</v>
      </c>
      <c r="G9" t="s">
        <v>36</v>
      </c>
      <c r="H9">
        <v>1.1545287935463451E-3</v>
      </c>
      <c r="I9">
        <v>1320</v>
      </c>
      <c r="J9">
        <v>-4.3131238791099369</v>
      </c>
      <c r="K9">
        <v>-4.6855165651526196</v>
      </c>
      <c r="L9">
        <v>0.1087426863541055</v>
      </c>
      <c r="M9">
        <v>0.1039484271025987</v>
      </c>
      <c r="N9">
        <v>0.21269111345670419</v>
      </c>
      <c r="O9">
        <v>0.2</v>
      </c>
      <c r="P9">
        <v>-4.8982076786093236</v>
      </c>
      <c r="Q9">
        <v>-4.5088107552308268</v>
      </c>
      <c r="R9">
        <v>1025.001518947076</v>
      </c>
      <c r="S9">
        <v>989.87516380343061</v>
      </c>
      <c r="T9" t="s">
        <v>26</v>
      </c>
      <c r="U9" t="s">
        <v>26</v>
      </c>
      <c r="V9">
        <v>13.319206048828081</v>
      </c>
      <c r="W9">
        <v>4.872826133260233</v>
      </c>
      <c r="X9" t="s">
        <v>27</v>
      </c>
      <c r="Y9" t="s">
        <v>27</v>
      </c>
      <c r="Z9">
        <v>13.319206048828081</v>
      </c>
      <c r="AA9">
        <v>4.872826133260233</v>
      </c>
      <c r="AB9" t="s">
        <v>27</v>
      </c>
      <c r="AC9" t="s">
        <v>27</v>
      </c>
    </row>
    <row r="10" spans="1:29" x14ac:dyDescent="0.3">
      <c r="A10" t="s">
        <v>7227</v>
      </c>
      <c r="B10" t="s">
        <v>7224</v>
      </c>
      <c r="C10" t="s">
        <v>23</v>
      </c>
      <c r="D10">
        <v>92794.19</v>
      </c>
      <c r="E10">
        <v>93027.34</v>
      </c>
      <c r="F10" t="s">
        <v>31</v>
      </c>
      <c r="G10" t="s">
        <v>30</v>
      </c>
      <c r="H10">
        <v>7.1626244182150663E-4</v>
      </c>
      <c r="I10">
        <v>1080</v>
      </c>
      <c r="J10">
        <v>0.25125495464748399</v>
      </c>
      <c r="K10">
        <v>0.16699658831068009</v>
      </c>
      <c r="L10">
        <v>6.6531524640889725E-2</v>
      </c>
      <c r="M10">
        <v>6.6631989704559511E-2</v>
      </c>
      <c r="N10">
        <v>0.13316351434544921</v>
      </c>
      <c r="O10">
        <v>0.2</v>
      </c>
      <c r="P10">
        <v>3.3833073965230859E-2</v>
      </c>
      <c r="Q10">
        <v>5.1003699692836552E-2</v>
      </c>
      <c r="R10">
        <v>1015.306595799701</v>
      </c>
      <c r="S10">
        <v>1016.850646452809</v>
      </c>
      <c r="T10" t="s">
        <v>32</v>
      </c>
      <c r="U10" t="s">
        <v>32</v>
      </c>
      <c r="V10">
        <v>18.322552278260179</v>
      </c>
      <c r="W10">
        <v>17.025068331856019</v>
      </c>
      <c r="X10" t="s">
        <v>27</v>
      </c>
      <c r="Y10" t="s">
        <v>27</v>
      </c>
      <c r="Z10">
        <v>20</v>
      </c>
      <c r="AA10">
        <v>17.025068331856019</v>
      </c>
      <c r="AB10" t="s">
        <v>27</v>
      </c>
      <c r="AC10" t="s">
        <v>27</v>
      </c>
    </row>
    <row r="11" spans="1:29" x14ac:dyDescent="0.3">
      <c r="A11" t="s">
        <v>7228</v>
      </c>
      <c r="B11" t="s">
        <v>7224</v>
      </c>
      <c r="C11" t="s">
        <v>23</v>
      </c>
      <c r="D11">
        <v>92794.19</v>
      </c>
      <c r="E11">
        <v>93586.83</v>
      </c>
      <c r="F11" t="s">
        <v>31</v>
      </c>
      <c r="G11" t="s">
        <v>33</v>
      </c>
      <c r="H11">
        <v>9.7776264815122374E-4</v>
      </c>
      <c r="I11">
        <v>1140</v>
      </c>
      <c r="J11">
        <v>0.85419141004410282</v>
      </c>
      <c r="K11">
        <v>0.77501378543058541</v>
      </c>
      <c r="L11">
        <v>9.0821514461909711E-2</v>
      </c>
      <c r="M11">
        <v>9.1505706732878403E-2</v>
      </c>
      <c r="N11">
        <v>0.18232722119478811</v>
      </c>
      <c r="O11">
        <v>0.2</v>
      </c>
      <c r="P11">
        <v>0.59268656423579724</v>
      </c>
      <c r="Q11">
        <v>0.65333721863405869</v>
      </c>
      <c r="R11">
        <v>1015.306595799701</v>
      </c>
      <c r="S11">
        <v>1021.905316661966</v>
      </c>
      <c r="T11" t="s">
        <v>32</v>
      </c>
      <c r="U11" t="s">
        <v>32</v>
      </c>
      <c r="V11">
        <v>18.322552278260179</v>
      </c>
      <c r="W11">
        <v>15.251859263026191</v>
      </c>
      <c r="X11" t="s">
        <v>27</v>
      </c>
      <c r="Y11" t="s">
        <v>27</v>
      </c>
      <c r="Z11">
        <v>18.322552278260179</v>
      </c>
      <c r="AA11">
        <v>17.025068331856019</v>
      </c>
      <c r="AB11" t="s">
        <v>27</v>
      </c>
      <c r="AC11" t="s">
        <v>27</v>
      </c>
    </row>
    <row r="12" spans="1:29" x14ac:dyDescent="0.3">
      <c r="A12" t="s">
        <v>7229</v>
      </c>
      <c r="B12" t="s">
        <v>7224</v>
      </c>
      <c r="C12" t="s">
        <v>23</v>
      </c>
      <c r="D12">
        <v>92794.19</v>
      </c>
      <c r="E12">
        <v>89278.88</v>
      </c>
      <c r="F12" t="s">
        <v>31</v>
      </c>
      <c r="G12" t="s">
        <v>34</v>
      </c>
      <c r="H12">
        <v>1.0753053559960891E-3</v>
      </c>
      <c r="I12">
        <v>1200</v>
      </c>
      <c r="J12">
        <v>-3.788286745107639</v>
      </c>
      <c r="K12">
        <v>-3.78003167098661</v>
      </c>
      <c r="L12">
        <v>9.988197148380254E-2</v>
      </c>
      <c r="M12">
        <v>9.6002057841332117E-2</v>
      </c>
      <c r="N12">
        <v>0.19588402932513471</v>
      </c>
      <c r="O12">
        <v>0.2</v>
      </c>
      <c r="P12">
        <v>-3.9759157003117438</v>
      </c>
      <c r="Q12">
        <v>-3.9844984583625309</v>
      </c>
      <c r="R12">
        <v>1015.306595799701</v>
      </c>
      <c r="S12">
        <v>985.94149887287028</v>
      </c>
      <c r="T12" t="s">
        <v>26</v>
      </c>
      <c r="U12" t="s">
        <v>26</v>
      </c>
      <c r="V12">
        <v>18.322552278260179</v>
      </c>
      <c r="W12">
        <v>10.01501599587162</v>
      </c>
      <c r="X12" t="s">
        <v>27</v>
      </c>
      <c r="Y12" t="s">
        <v>27</v>
      </c>
      <c r="Z12">
        <v>18.322552278260179</v>
      </c>
      <c r="AA12">
        <v>15.251859263026191</v>
      </c>
      <c r="AB12" t="s">
        <v>27</v>
      </c>
      <c r="AC12" t="s">
        <v>27</v>
      </c>
    </row>
    <row r="13" spans="1:29" x14ac:dyDescent="0.3">
      <c r="A13" t="s">
        <v>7226</v>
      </c>
      <c r="B13" t="s">
        <v>7224</v>
      </c>
      <c r="C13" t="s">
        <v>23</v>
      </c>
      <c r="D13">
        <v>93522</v>
      </c>
      <c r="E13">
        <v>93027.34</v>
      </c>
      <c r="F13" t="s">
        <v>29</v>
      </c>
      <c r="G13" t="s">
        <v>30</v>
      </c>
      <c r="H13">
        <v>9.0963656265671442E-4</v>
      </c>
      <c r="I13">
        <v>1020</v>
      </c>
      <c r="J13">
        <v>-0.52892367571266696</v>
      </c>
      <c r="K13">
        <v>-0.44996082208377353</v>
      </c>
      <c r="L13">
        <v>8.5156186799580827E-2</v>
      </c>
      <c r="M13">
        <v>8.4621069790697473E-2</v>
      </c>
      <c r="N13">
        <v>0.16977725659027831</v>
      </c>
      <c r="O13">
        <v>0.2</v>
      </c>
      <c r="P13">
        <v>-0.61973807867405184</v>
      </c>
      <c r="Q13">
        <v>-0.72839475203695425</v>
      </c>
      <c r="R13">
        <v>1022.3427651602429</v>
      </c>
      <c r="S13">
        <v>1016.850646452809</v>
      </c>
      <c r="T13" t="s">
        <v>26</v>
      </c>
      <c r="U13" t="s">
        <v>26</v>
      </c>
      <c r="V13">
        <v>20</v>
      </c>
      <c r="W13">
        <v>17.025068331856019</v>
      </c>
      <c r="X13" t="s">
        <v>27</v>
      </c>
      <c r="Y13" t="s">
        <v>27</v>
      </c>
      <c r="Z13">
        <v>18.322552278260179</v>
      </c>
      <c r="AA13">
        <v>10.01501599587162</v>
      </c>
      <c r="AB13" t="s">
        <v>27</v>
      </c>
      <c r="AC13" t="s">
        <v>27</v>
      </c>
    </row>
    <row r="14" spans="1:29" x14ac:dyDescent="0.3">
      <c r="A14" t="s">
        <v>7246</v>
      </c>
      <c r="B14" t="s">
        <v>7224</v>
      </c>
      <c r="C14" t="s">
        <v>40</v>
      </c>
      <c r="D14">
        <v>90300.01</v>
      </c>
      <c r="E14">
        <v>87517.49</v>
      </c>
      <c r="F14" t="s">
        <v>39</v>
      </c>
      <c r="G14" t="s">
        <v>47</v>
      </c>
      <c r="H14">
        <v>4.6285814670589138E-4</v>
      </c>
      <c r="I14">
        <v>1680</v>
      </c>
      <c r="J14">
        <v>3.0814171559892301</v>
      </c>
      <c r="K14">
        <v>1.287912050372072</v>
      </c>
      <c r="L14">
        <v>4.1837933209332788E-2</v>
      </c>
      <c r="M14">
        <v>4.0508183225751379E-2</v>
      </c>
      <c r="N14">
        <v>8.2346116435084174E-2</v>
      </c>
      <c r="O14">
        <v>0.2</v>
      </c>
      <c r="P14">
        <v>1.205565933936988</v>
      </c>
      <c r="Q14">
        <v>2.8844985731452191</v>
      </c>
      <c r="R14">
        <v>989.9184378020675</v>
      </c>
      <c r="S14">
        <v>975.2388392807843</v>
      </c>
      <c r="T14" t="s">
        <v>32</v>
      </c>
      <c r="U14" t="s">
        <v>32</v>
      </c>
      <c r="V14">
        <v>-2.0526609766189359</v>
      </c>
      <c r="W14">
        <v>-1.1886215540115601</v>
      </c>
      <c r="X14" t="s">
        <v>27</v>
      </c>
      <c r="Y14" t="s">
        <v>27</v>
      </c>
      <c r="Z14">
        <v>-2.0526609766189359</v>
      </c>
      <c r="AA14">
        <v>-1.1886215540115601</v>
      </c>
      <c r="AB14" t="s">
        <v>27</v>
      </c>
      <c r="AC14" t="s">
        <v>27</v>
      </c>
    </row>
    <row r="15" spans="1:29" x14ac:dyDescent="0.3">
      <c r="A15" t="s">
        <v>7247</v>
      </c>
      <c r="B15" t="s">
        <v>7224</v>
      </c>
      <c r="C15" t="s">
        <v>40</v>
      </c>
      <c r="D15">
        <v>90300.01</v>
      </c>
      <c r="E15">
        <v>87486</v>
      </c>
      <c r="F15" t="s">
        <v>39</v>
      </c>
      <c r="G15" t="s">
        <v>48</v>
      </c>
      <c r="H15">
        <v>6.6226185456093279E-4</v>
      </c>
      <c r="I15">
        <v>1740</v>
      </c>
      <c r="J15">
        <v>3.1162897988604832</v>
      </c>
      <c r="K15">
        <v>1.8636114813530069</v>
      </c>
      <c r="L15">
        <v>5.9862114203674453E-2</v>
      </c>
      <c r="M15">
        <v>5.7938640608117757E-2</v>
      </c>
      <c r="N15">
        <v>0.1178007548117922</v>
      </c>
      <c r="O15">
        <v>0.2</v>
      </c>
      <c r="P15">
        <v>1.7458107265412151</v>
      </c>
      <c r="Q15">
        <v>2.9194060886593429</v>
      </c>
      <c r="R15">
        <v>989.9184378020675</v>
      </c>
      <c r="S15">
        <v>975.00353047607678</v>
      </c>
      <c r="T15" t="s">
        <v>32</v>
      </c>
      <c r="U15" t="s">
        <v>32</v>
      </c>
      <c r="V15">
        <v>-2.0526609766189359</v>
      </c>
      <c r="W15">
        <v>4.2279665410429601</v>
      </c>
      <c r="X15" t="s">
        <v>27</v>
      </c>
      <c r="Y15" t="s">
        <v>27</v>
      </c>
      <c r="Z15">
        <v>-2.0526609766189359</v>
      </c>
      <c r="AA15">
        <v>4.2279665410429601</v>
      </c>
      <c r="AB15" t="s">
        <v>27</v>
      </c>
      <c r="AC15" t="s">
        <v>27</v>
      </c>
    </row>
    <row r="16" spans="1:29" x14ac:dyDescent="0.3">
      <c r="A16" t="s">
        <v>7244</v>
      </c>
      <c r="B16" t="s">
        <v>7224</v>
      </c>
      <c r="C16" t="s">
        <v>40</v>
      </c>
      <c r="D16">
        <v>87132.800000000003</v>
      </c>
      <c r="E16">
        <v>86825.27</v>
      </c>
      <c r="F16" t="s">
        <v>46</v>
      </c>
      <c r="G16" t="s">
        <v>45</v>
      </c>
      <c r="H16">
        <v>5.2052242021362197E-4</v>
      </c>
      <c r="I16">
        <v>1560</v>
      </c>
      <c r="J16">
        <v>0.3529440118990812</v>
      </c>
      <c r="K16">
        <v>0.16007625988829449</v>
      </c>
      <c r="L16">
        <v>4.5399975911901383E-2</v>
      </c>
      <c r="M16">
        <v>4.5194499676101188E-2</v>
      </c>
      <c r="N16">
        <v>9.0594475588002571E-2</v>
      </c>
      <c r="O16">
        <v>0.2</v>
      </c>
      <c r="P16">
        <v>6.9481784300291977E-2</v>
      </c>
      <c r="Q16">
        <v>0.1532969559109803</v>
      </c>
      <c r="R16">
        <v>993.2947902975659</v>
      </c>
      <c r="S16">
        <v>977.91931934596198</v>
      </c>
      <c r="T16" t="s">
        <v>32</v>
      </c>
      <c r="U16" t="s">
        <v>32</v>
      </c>
      <c r="V16">
        <v>-7.2051462615307926</v>
      </c>
      <c r="W16">
        <v>-6.3683010553924344</v>
      </c>
      <c r="X16" t="s">
        <v>27</v>
      </c>
      <c r="Y16" t="s">
        <v>27</v>
      </c>
      <c r="Z16">
        <v>-7.2051462615307926</v>
      </c>
      <c r="AA16">
        <v>-6.3683010553924344</v>
      </c>
      <c r="AB16" t="s">
        <v>27</v>
      </c>
      <c r="AC16" t="s">
        <v>27</v>
      </c>
    </row>
    <row r="17" spans="1:29" x14ac:dyDescent="0.3">
      <c r="A17" t="s">
        <v>7245</v>
      </c>
      <c r="B17" t="s">
        <v>7224</v>
      </c>
      <c r="C17" t="s">
        <v>40</v>
      </c>
      <c r="D17">
        <v>87132.800000000003</v>
      </c>
      <c r="E17">
        <v>87517.49</v>
      </c>
      <c r="F17" t="s">
        <v>46</v>
      </c>
      <c r="G17" t="s">
        <v>47</v>
      </c>
      <c r="H17">
        <v>2.4612118543551279E-3</v>
      </c>
      <c r="I17">
        <v>1620</v>
      </c>
      <c r="J17">
        <v>-0.44149849425245691</v>
      </c>
      <c r="K17">
        <v>-0.94680358825187994</v>
      </c>
      <c r="L17">
        <v>0.21466694721036489</v>
      </c>
      <c r="M17">
        <v>0.21539908385140641</v>
      </c>
      <c r="N17">
        <v>0.43006603106177121</v>
      </c>
      <c r="O17">
        <v>0.2</v>
      </c>
      <c r="P17">
        <v>-1.3768696193136509</v>
      </c>
      <c r="Q17">
        <v>-0.64193999274670932</v>
      </c>
      <c r="R17">
        <v>993.2947902975659</v>
      </c>
      <c r="S17">
        <v>975.2388392807843</v>
      </c>
      <c r="T17" t="s">
        <v>26</v>
      </c>
      <c r="U17" t="s">
        <v>26</v>
      </c>
      <c r="V17">
        <v>-7.2051462615307926</v>
      </c>
      <c r="W17">
        <v>-1.1886215540115601</v>
      </c>
      <c r="X17" t="s">
        <v>27</v>
      </c>
      <c r="Y17" t="s">
        <v>27</v>
      </c>
      <c r="Z17">
        <v>-7.2051462615307926</v>
      </c>
      <c r="AA17">
        <v>-1.1886215540115601</v>
      </c>
      <c r="AB17" t="s">
        <v>27</v>
      </c>
      <c r="AC17" t="s">
        <v>27</v>
      </c>
    </row>
    <row r="18" spans="1:29" x14ac:dyDescent="0.3">
      <c r="A18" t="s">
        <v>7242</v>
      </c>
      <c r="B18" t="s">
        <v>7224</v>
      </c>
      <c r="C18" t="s">
        <v>40</v>
      </c>
      <c r="D18">
        <v>85606</v>
      </c>
      <c r="E18">
        <v>88206.19</v>
      </c>
      <c r="F18" t="s">
        <v>44</v>
      </c>
      <c r="G18" t="s">
        <v>43</v>
      </c>
      <c r="H18">
        <v>2.291288748828601E-3</v>
      </c>
      <c r="I18">
        <v>1440</v>
      </c>
      <c r="J18">
        <v>-3.0373922388617691</v>
      </c>
      <c r="K18">
        <v>-5.9577860918166454</v>
      </c>
      <c r="L18">
        <v>0.19634440904126241</v>
      </c>
      <c r="M18">
        <v>0.20210585072403781</v>
      </c>
      <c r="N18">
        <v>0.39845025976530019</v>
      </c>
      <c r="O18">
        <v>0.2</v>
      </c>
      <c r="P18">
        <v>-6.3562363515819449</v>
      </c>
      <c r="Q18">
        <v>-3.2404296311006311</v>
      </c>
      <c r="R18">
        <v>999.30532854971239</v>
      </c>
      <c r="S18">
        <v>970.2035007731688</v>
      </c>
      <c r="T18" t="s">
        <v>26</v>
      </c>
      <c r="U18" t="s">
        <v>26</v>
      </c>
      <c r="V18">
        <v>-13.972387887494</v>
      </c>
      <c r="W18">
        <v>-10.66236728186276</v>
      </c>
      <c r="X18" t="s">
        <v>27</v>
      </c>
      <c r="Y18" t="s">
        <v>27</v>
      </c>
      <c r="Z18">
        <v>-13.972387887494</v>
      </c>
      <c r="AA18">
        <v>-10.66236728186276</v>
      </c>
      <c r="AB18" t="s">
        <v>27</v>
      </c>
      <c r="AC18" t="s">
        <v>27</v>
      </c>
    </row>
    <row r="19" spans="1:29" x14ac:dyDescent="0.3">
      <c r="A19" t="s">
        <v>7243</v>
      </c>
      <c r="B19" t="s">
        <v>7224</v>
      </c>
      <c r="C19" t="s">
        <v>40</v>
      </c>
      <c r="D19">
        <v>85606</v>
      </c>
      <c r="E19">
        <v>86825.27</v>
      </c>
      <c r="F19" t="s">
        <v>44</v>
      </c>
      <c r="G19" t="s">
        <v>45</v>
      </c>
      <c r="H19">
        <v>1.7570573517908699E-3</v>
      </c>
      <c r="I19">
        <v>1500</v>
      </c>
      <c r="J19">
        <v>-1.4242810083405331</v>
      </c>
      <c r="K19">
        <v>-2.142327317318061</v>
      </c>
      <c r="L19">
        <v>0.15056521687428351</v>
      </c>
      <c r="M19">
        <v>0.15255697897472731</v>
      </c>
      <c r="N19">
        <v>0.30312219584901079</v>
      </c>
      <c r="O19">
        <v>0.2</v>
      </c>
      <c r="P19">
        <v>-2.4454495131670719</v>
      </c>
      <c r="Q19">
        <v>-1.6257052893488739</v>
      </c>
      <c r="R19">
        <v>999.30532854971239</v>
      </c>
      <c r="S19">
        <v>977.91931934596198</v>
      </c>
      <c r="T19" t="s">
        <v>26</v>
      </c>
      <c r="U19" t="s">
        <v>26</v>
      </c>
      <c r="V19">
        <v>-13.972387887494</v>
      </c>
      <c r="W19">
        <v>-6.3683010553924344</v>
      </c>
      <c r="X19" t="s">
        <v>27</v>
      </c>
      <c r="Y19" t="s">
        <v>27</v>
      </c>
      <c r="Z19">
        <v>-13.972387887494</v>
      </c>
      <c r="AA19">
        <v>-6.3683010553924344</v>
      </c>
      <c r="AB19" t="s">
        <v>27</v>
      </c>
      <c r="AC19" t="s">
        <v>27</v>
      </c>
    </row>
    <row r="20" spans="1:29" x14ac:dyDescent="0.3">
      <c r="A20" t="s">
        <v>7240</v>
      </c>
      <c r="B20" t="s">
        <v>7224</v>
      </c>
      <c r="C20" t="s">
        <v>40</v>
      </c>
      <c r="D20">
        <v>86074</v>
      </c>
      <c r="E20">
        <v>86764.24</v>
      </c>
      <c r="F20" t="s">
        <v>41</v>
      </c>
      <c r="G20" t="s">
        <v>42</v>
      </c>
      <c r="H20">
        <v>1.3736857458044381E-3</v>
      </c>
      <c r="I20">
        <v>1320</v>
      </c>
      <c r="J20">
        <v>-0.80191463159606791</v>
      </c>
      <c r="K20">
        <v>-0.94817284918406253</v>
      </c>
      <c r="L20">
        <v>0.1183569838682394</v>
      </c>
      <c r="M20">
        <v>0.1191867997335553</v>
      </c>
      <c r="N20">
        <v>0.23754378360179471</v>
      </c>
      <c r="O20">
        <v>0.2</v>
      </c>
      <c r="P20">
        <v>-1.185716632785857</v>
      </c>
      <c r="Q20">
        <v>-1.0027165462276639</v>
      </c>
      <c r="R20">
        <v>995.14213205724184</v>
      </c>
      <c r="S20">
        <v>985.02597484281068</v>
      </c>
      <c r="T20" t="s">
        <v>26</v>
      </c>
      <c r="U20" t="s">
        <v>26</v>
      </c>
      <c r="V20">
        <v>-20</v>
      </c>
      <c r="W20">
        <v>-17.94745611306114</v>
      </c>
      <c r="X20" t="s">
        <v>27</v>
      </c>
      <c r="Y20" t="s">
        <v>27</v>
      </c>
      <c r="Z20">
        <v>-20</v>
      </c>
      <c r="AA20">
        <v>-17.94745611306114</v>
      </c>
      <c r="AB20" t="s">
        <v>27</v>
      </c>
      <c r="AC20" t="s">
        <v>27</v>
      </c>
    </row>
    <row r="21" spans="1:29" x14ac:dyDescent="0.3">
      <c r="A21" t="s">
        <v>7241</v>
      </c>
      <c r="B21" t="s">
        <v>7224</v>
      </c>
      <c r="C21" t="s">
        <v>40</v>
      </c>
      <c r="D21">
        <v>86074</v>
      </c>
      <c r="E21">
        <v>88206.19</v>
      </c>
      <c r="F21" t="s">
        <v>41</v>
      </c>
      <c r="G21" t="s">
        <v>43</v>
      </c>
      <c r="H21">
        <v>2.0325857746808459E-3</v>
      </c>
      <c r="I21">
        <v>1380</v>
      </c>
      <c r="J21">
        <v>-2.4771591886051598</v>
      </c>
      <c r="K21">
        <v>-4.3338590629167584</v>
      </c>
      <c r="L21">
        <v>0.1751279158857649</v>
      </c>
      <c r="M21">
        <v>0.1792866470327959</v>
      </c>
      <c r="N21">
        <v>0.35441456291856088</v>
      </c>
      <c r="O21">
        <v>0.2</v>
      </c>
      <c r="P21">
        <v>-4.6882736258353193</v>
      </c>
      <c r="Q21">
        <v>-2.6796363477937661</v>
      </c>
      <c r="R21">
        <v>995.14213205724184</v>
      </c>
      <c r="S21">
        <v>970.2035007731688</v>
      </c>
      <c r="T21" t="s">
        <v>26</v>
      </c>
      <c r="U21" t="s">
        <v>26</v>
      </c>
      <c r="V21">
        <v>-20</v>
      </c>
      <c r="W21">
        <v>-10.66236728186276</v>
      </c>
      <c r="X21" t="s">
        <v>27</v>
      </c>
      <c r="Y21" t="s">
        <v>27</v>
      </c>
      <c r="Z21">
        <v>-20</v>
      </c>
      <c r="AA21">
        <v>-10.66236728186276</v>
      </c>
      <c r="AB21" t="s">
        <v>27</v>
      </c>
      <c r="AC21" t="s">
        <v>27</v>
      </c>
    </row>
    <row r="22" spans="1:29" x14ac:dyDescent="0.3">
      <c r="A22" t="s">
        <v>7236</v>
      </c>
      <c r="B22" t="s">
        <v>7224</v>
      </c>
      <c r="C22" t="s">
        <v>40</v>
      </c>
      <c r="D22">
        <v>83380.55</v>
      </c>
      <c r="E22">
        <v>85443.89</v>
      </c>
      <c r="F22" t="s">
        <v>7237</v>
      </c>
      <c r="G22" t="s">
        <v>7238</v>
      </c>
      <c r="H22">
        <v>5.9501463448547039E-4</v>
      </c>
      <c r="I22">
        <v>960</v>
      </c>
      <c r="J22">
        <v>-2.474605888303683</v>
      </c>
      <c r="K22">
        <v>-1.2277174959192489</v>
      </c>
      <c r="L22">
        <v>4.9662309791238729E-2</v>
      </c>
      <c r="M22">
        <v>5.0840364977366742E-2</v>
      </c>
      <c r="N22">
        <v>0.1005026747686055</v>
      </c>
      <c r="O22">
        <v>0.2</v>
      </c>
      <c r="P22">
        <v>-1.328220170687854</v>
      </c>
      <c r="Q22">
        <v>-2.6770804941919861</v>
      </c>
      <c r="R22">
        <v>1025.9891871232021</v>
      </c>
      <c r="S22">
        <v>1000.538010983745</v>
      </c>
      <c r="T22" t="s">
        <v>26</v>
      </c>
      <c r="U22" t="s">
        <v>26</v>
      </c>
      <c r="V22">
        <v>-20</v>
      </c>
      <c r="W22">
        <v>-20</v>
      </c>
      <c r="X22" t="s">
        <v>27</v>
      </c>
      <c r="Y22" t="s">
        <v>27</v>
      </c>
      <c r="Z22">
        <v>-20</v>
      </c>
      <c r="AA22">
        <v>-20</v>
      </c>
      <c r="AB22" t="s">
        <v>27</v>
      </c>
      <c r="AC22" t="s">
        <v>27</v>
      </c>
    </row>
    <row r="23" spans="1:29" x14ac:dyDescent="0.3">
      <c r="A23" t="s">
        <v>7239</v>
      </c>
      <c r="B23" t="s">
        <v>7224</v>
      </c>
      <c r="C23" t="s">
        <v>40</v>
      </c>
      <c r="D23">
        <v>83380.55</v>
      </c>
      <c r="E23">
        <v>86764.24</v>
      </c>
      <c r="F23" t="s">
        <v>7237</v>
      </c>
      <c r="G23" t="s">
        <v>42</v>
      </c>
      <c r="H23">
        <v>1.484117586814448E-4</v>
      </c>
      <c r="I23">
        <v>1020</v>
      </c>
      <c r="J23">
        <v>-4.0581286642988212</v>
      </c>
      <c r="K23">
        <v>-0.50217938373281834</v>
      </c>
      <c r="L23">
        <v>1.2387041106432571E-2</v>
      </c>
      <c r="M23">
        <v>1.2876833449058959E-2</v>
      </c>
      <c r="N23">
        <v>2.526387455549154E-2</v>
      </c>
      <c r="O23">
        <v>0.2</v>
      </c>
      <c r="P23">
        <v>-0.52744325828830985</v>
      </c>
      <c r="Q23">
        <v>-4.2621867929631199</v>
      </c>
      <c r="R23">
        <v>1025.9891871232021</v>
      </c>
      <c r="S23">
        <v>985.02597484281068</v>
      </c>
      <c r="T23" t="s">
        <v>26</v>
      </c>
      <c r="U23" t="s">
        <v>26</v>
      </c>
      <c r="V23">
        <v>-20</v>
      </c>
      <c r="W23">
        <v>-17.94745611306114</v>
      </c>
      <c r="X23" t="s">
        <v>27</v>
      </c>
      <c r="Y23" t="s">
        <v>27</v>
      </c>
      <c r="Z23">
        <v>-20</v>
      </c>
      <c r="AA23">
        <v>-17.94745611306114</v>
      </c>
      <c r="AB23" t="s">
        <v>27</v>
      </c>
      <c r="AC23" t="s">
        <v>27</v>
      </c>
    </row>
    <row r="24" spans="1:29" x14ac:dyDescent="0.3">
      <c r="A24" t="s">
        <v>7263</v>
      </c>
      <c r="B24" t="s">
        <v>7224</v>
      </c>
      <c r="C24" t="s">
        <v>23</v>
      </c>
      <c r="D24">
        <v>87486</v>
      </c>
      <c r="E24">
        <v>90820.69</v>
      </c>
      <c r="F24" t="s">
        <v>48</v>
      </c>
      <c r="G24" t="s">
        <v>64</v>
      </c>
      <c r="H24">
        <v>2.7485966759043212E-4</v>
      </c>
      <c r="I24">
        <v>2460</v>
      </c>
      <c r="J24">
        <v>3.8116841551791181</v>
      </c>
      <c r="K24">
        <v>0.91657178491713853</v>
      </c>
      <c r="L24">
        <v>2.4070443322138681E-2</v>
      </c>
      <c r="M24">
        <v>2.496294466373368E-2</v>
      </c>
      <c r="N24">
        <v>4.9033387985872361E-2</v>
      </c>
      <c r="O24">
        <v>0.2</v>
      </c>
      <c r="P24">
        <v>0.86753839693126622</v>
      </c>
      <c r="Q24">
        <v>3.6078724710239389</v>
      </c>
      <c r="R24">
        <v>975.00353047607678</v>
      </c>
      <c r="S24">
        <v>1002.230131086887</v>
      </c>
      <c r="T24" t="s">
        <v>32</v>
      </c>
      <c r="U24" t="s">
        <v>32</v>
      </c>
      <c r="V24">
        <v>4.2279665410429601</v>
      </c>
      <c r="W24">
        <v>3.7674704287919969</v>
      </c>
      <c r="X24" t="s">
        <v>27</v>
      </c>
      <c r="Y24" t="s">
        <v>27</v>
      </c>
      <c r="Z24">
        <v>10.68332524933235</v>
      </c>
      <c r="AA24">
        <v>3.7674704287919969</v>
      </c>
      <c r="AB24" t="s">
        <v>27</v>
      </c>
      <c r="AC24" t="s">
        <v>27</v>
      </c>
    </row>
    <row r="25" spans="1:29" x14ac:dyDescent="0.3">
      <c r="A25" t="s">
        <v>7264</v>
      </c>
      <c r="B25" t="s">
        <v>7224</v>
      </c>
      <c r="C25" t="s">
        <v>23</v>
      </c>
      <c r="D25">
        <v>87486</v>
      </c>
      <c r="E25">
        <v>89316.02</v>
      </c>
      <c r="F25" t="s">
        <v>48</v>
      </c>
      <c r="G25" t="s">
        <v>65</v>
      </c>
      <c r="H25">
        <v>1.453188179393881E-3</v>
      </c>
      <c r="I25">
        <v>2520</v>
      </c>
      <c r="J25">
        <v>2.0917861143497252</v>
      </c>
      <c r="K25">
        <v>2.6593634320543948</v>
      </c>
      <c r="L25">
        <v>0.12726088194439741</v>
      </c>
      <c r="M25">
        <v>0.12979298449450741</v>
      </c>
      <c r="N25">
        <v>0.25705386643890488</v>
      </c>
      <c r="O25">
        <v>0.2</v>
      </c>
      <c r="P25">
        <v>2.4023095656154898</v>
      </c>
      <c r="Q25">
        <v>1.8896943282353751</v>
      </c>
      <c r="R25">
        <v>975.00353047607678</v>
      </c>
      <c r="S25">
        <v>998.9497948841597</v>
      </c>
      <c r="T25" t="s">
        <v>32</v>
      </c>
      <c r="U25" t="s">
        <v>32</v>
      </c>
      <c r="V25">
        <v>4.2279665410429601</v>
      </c>
      <c r="W25">
        <v>1.1186307919894829</v>
      </c>
      <c r="X25" t="s">
        <v>27</v>
      </c>
      <c r="Y25" t="s">
        <v>27</v>
      </c>
      <c r="Z25">
        <v>15.04876904967101</v>
      </c>
      <c r="AA25">
        <v>14.23172826493491</v>
      </c>
      <c r="AB25" t="s">
        <v>27</v>
      </c>
      <c r="AC25" t="s">
        <v>27</v>
      </c>
    </row>
    <row r="26" spans="1:29" x14ac:dyDescent="0.3">
      <c r="A26" t="s">
        <v>7265</v>
      </c>
      <c r="B26" t="s">
        <v>7224</v>
      </c>
      <c r="C26" t="s">
        <v>23</v>
      </c>
      <c r="D26">
        <v>87486</v>
      </c>
      <c r="E26">
        <v>88628.01</v>
      </c>
      <c r="F26" t="s">
        <v>48</v>
      </c>
      <c r="G26" t="s">
        <v>66</v>
      </c>
      <c r="H26">
        <v>6.2556302901148027E-4</v>
      </c>
      <c r="I26">
        <v>2580</v>
      </c>
      <c r="J26">
        <v>1.3053631438172839</v>
      </c>
      <c r="K26">
        <v>0.71439923476139733</v>
      </c>
      <c r="L26">
        <v>5.4782789946044408E-2</v>
      </c>
      <c r="M26">
        <v>5.5442406390859761E-2</v>
      </c>
      <c r="N26">
        <v>0.1102251963369042</v>
      </c>
      <c r="O26">
        <v>0.2</v>
      </c>
      <c r="P26">
        <v>0.60417403842449313</v>
      </c>
      <c r="Q26">
        <v>1.104057780673467</v>
      </c>
      <c r="R26">
        <v>975.00353047607678</v>
      </c>
      <c r="S26">
        <v>998.38960828007498</v>
      </c>
      <c r="T26" t="s">
        <v>32</v>
      </c>
      <c r="U26" t="s">
        <v>32</v>
      </c>
      <c r="V26">
        <v>4.2279665410429601</v>
      </c>
      <c r="W26">
        <v>-1.450344378304935</v>
      </c>
      <c r="X26" t="s">
        <v>27</v>
      </c>
      <c r="Y26" t="s">
        <v>27</v>
      </c>
      <c r="Z26">
        <v>10.68332524933235</v>
      </c>
      <c r="AA26">
        <v>10.26799529725286</v>
      </c>
      <c r="AB26" t="s">
        <v>27</v>
      </c>
      <c r="AC26" t="s">
        <v>27</v>
      </c>
    </row>
    <row r="27" spans="1:29" x14ac:dyDescent="0.3">
      <c r="A27" t="s">
        <v>7260</v>
      </c>
      <c r="B27" t="s">
        <v>7224</v>
      </c>
      <c r="C27" t="s">
        <v>23</v>
      </c>
      <c r="D27">
        <v>87281.98</v>
      </c>
      <c r="E27">
        <v>89569.13</v>
      </c>
      <c r="F27" t="s">
        <v>62</v>
      </c>
      <c r="G27" t="s">
        <v>61</v>
      </c>
      <c r="H27">
        <v>2.419395925702668E-4</v>
      </c>
      <c r="I27">
        <v>2280</v>
      </c>
      <c r="J27">
        <v>2.6204148897630559</v>
      </c>
      <c r="K27">
        <v>0.55335213914708781</v>
      </c>
      <c r="L27">
        <v>2.1138104784710881E-2</v>
      </c>
      <c r="M27">
        <v>2.1670318819073262E-2</v>
      </c>
      <c r="N27">
        <v>4.2808423603784139E-2</v>
      </c>
      <c r="O27">
        <v>0.2</v>
      </c>
      <c r="P27">
        <v>0.51054371554330369</v>
      </c>
      <c r="Q27">
        <v>2.4177944748732929</v>
      </c>
      <c r="R27">
        <v>974.25923603269825</v>
      </c>
      <c r="S27">
        <v>997.39025536836743</v>
      </c>
      <c r="T27" t="s">
        <v>32</v>
      </c>
      <c r="U27" t="s">
        <v>32</v>
      </c>
      <c r="V27">
        <v>10.68332524933235</v>
      </c>
      <c r="W27">
        <v>10.26799529725286</v>
      </c>
      <c r="X27" t="s">
        <v>27</v>
      </c>
      <c r="Y27" t="s">
        <v>27</v>
      </c>
      <c r="Z27">
        <v>15.04876904967101</v>
      </c>
      <c r="AA27">
        <v>13.25102327331629</v>
      </c>
      <c r="AB27" t="s">
        <v>27</v>
      </c>
      <c r="AC27" t="s">
        <v>27</v>
      </c>
    </row>
    <row r="28" spans="1:29" x14ac:dyDescent="0.3">
      <c r="A28" t="s">
        <v>7261</v>
      </c>
      <c r="B28" t="s">
        <v>7224</v>
      </c>
      <c r="C28" t="s">
        <v>23</v>
      </c>
      <c r="D28">
        <v>87281.98</v>
      </c>
      <c r="E28">
        <v>89803.99</v>
      </c>
      <c r="F28" t="s">
        <v>62</v>
      </c>
      <c r="G28" t="s">
        <v>63</v>
      </c>
      <c r="H28">
        <v>1.9590222790886631E-3</v>
      </c>
      <c r="I28">
        <v>2340</v>
      </c>
      <c r="J28">
        <v>2.8894967781436738</v>
      </c>
      <c r="K28">
        <v>4.9406737780844177</v>
      </c>
      <c r="L28">
        <v>0.17115850188485601</v>
      </c>
      <c r="M28">
        <v>0.17592801716105549</v>
      </c>
      <c r="N28">
        <v>0.34708651904591148</v>
      </c>
      <c r="O28">
        <v>0.2</v>
      </c>
      <c r="P28">
        <v>4.5935872590385074</v>
      </c>
      <c r="Q28">
        <v>2.68660728136553</v>
      </c>
      <c r="R28">
        <v>974.25923603269825</v>
      </c>
      <c r="S28">
        <v>998.58540026972571</v>
      </c>
      <c r="T28" t="s">
        <v>32</v>
      </c>
      <c r="U28" t="s">
        <v>32</v>
      </c>
      <c r="V28">
        <v>10.68332524933235</v>
      </c>
      <c r="W28">
        <v>6.7590529991039539</v>
      </c>
      <c r="X28" t="s">
        <v>27</v>
      </c>
      <c r="Y28" t="s">
        <v>27</v>
      </c>
      <c r="Z28">
        <v>15.04876904967101</v>
      </c>
      <c r="AA28">
        <v>10.26799529725286</v>
      </c>
      <c r="AB28" t="s">
        <v>27</v>
      </c>
      <c r="AC28" t="s">
        <v>27</v>
      </c>
    </row>
    <row r="29" spans="1:29" x14ac:dyDescent="0.3">
      <c r="A29" t="s">
        <v>7262</v>
      </c>
      <c r="B29" t="s">
        <v>7224</v>
      </c>
      <c r="C29" t="s">
        <v>23</v>
      </c>
      <c r="D29">
        <v>87281.98</v>
      </c>
      <c r="E29">
        <v>90820.69</v>
      </c>
      <c r="F29" t="s">
        <v>62</v>
      </c>
      <c r="G29" t="s">
        <v>64</v>
      </c>
      <c r="H29">
        <v>1.404290997047104E-3</v>
      </c>
      <c r="I29">
        <v>2400</v>
      </c>
      <c r="J29">
        <v>4.0543420302793454</v>
      </c>
      <c r="K29">
        <v>4.9693785941605677</v>
      </c>
      <c r="L29">
        <v>0.1226919907091546</v>
      </c>
      <c r="M29">
        <v>0.12753867731260601</v>
      </c>
      <c r="N29">
        <v>0.25023066802176058</v>
      </c>
      <c r="O29">
        <v>0.2</v>
      </c>
      <c r="P29">
        <v>4.719147926138807</v>
      </c>
      <c r="Q29">
        <v>3.850287688249066</v>
      </c>
      <c r="R29">
        <v>974.25923603269825</v>
      </c>
      <c r="S29">
        <v>1002.230131086887</v>
      </c>
      <c r="T29" t="s">
        <v>32</v>
      </c>
      <c r="U29" t="s">
        <v>32</v>
      </c>
      <c r="V29">
        <v>10.68332524933235</v>
      </c>
      <c r="W29">
        <v>3.7674704287919969</v>
      </c>
      <c r="X29" t="s">
        <v>27</v>
      </c>
      <c r="Y29" t="s">
        <v>27</v>
      </c>
      <c r="Z29">
        <v>10.68332524933235</v>
      </c>
      <c r="AA29">
        <v>6.7590529991039539</v>
      </c>
      <c r="AB29" t="s">
        <v>27</v>
      </c>
      <c r="AC29" t="s">
        <v>27</v>
      </c>
    </row>
    <row r="30" spans="1:29" x14ac:dyDescent="0.3">
      <c r="A30" t="s">
        <v>7250</v>
      </c>
      <c r="B30" t="s">
        <v>7224</v>
      </c>
      <c r="C30" t="s">
        <v>23</v>
      </c>
      <c r="D30">
        <v>86800.36</v>
      </c>
      <c r="E30">
        <v>90449.46</v>
      </c>
      <c r="F30" t="s">
        <v>52</v>
      </c>
      <c r="G30" t="s">
        <v>51</v>
      </c>
      <c r="H30">
        <v>4.827354482917816E-4</v>
      </c>
      <c r="I30">
        <v>1320</v>
      </c>
      <c r="J30">
        <v>4.204014822058344</v>
      </c>
      <c r="K30">
        <v>1.7615499243615429</v>
      </c>
      <c r="L30">
        <v>4.1943554250738757E-2</v>
      </c>
      <c r="M30">
        <v>4.3663160620849573E-2</v>
      </c>
      <c r="N30">
        <v>8.560671487158833E-2</v>
      </c>
      <c r="O30">
        <v>0.2</v>
      </c>
      <c r="P30">
        <v>1.6759432094899549</v>
      </c>
      <c r="Q30">
        <v>3.9998108072362859</v>
      </c>
      <c r="R30">
        <v>971.07433947859613</v>
      </c>
      <c r="S30">
        <v>1008.318474742031</v>
      </c>
      <c r="T30" t="s">
        <v>32</v>
      </c>
      <c r="U30" t="s">
        <v>32</v>
      </c>
      <c r="V30">
        <v>15.04876904967101</v>
      </c>
      <c r="W30">
        <v>14.23172826493491</v>
      </c>
      <c r="X30" t="s">
        <v>27</v>
      </c>
      <c r="Y30" t="s">
        <v>27</v>
      </c>
      <c r="Z30">
        <v>20</v>
      </c>
      <c r="AA30">
        <v>18.962561534686671</v>
      </c>
      <c r="AB30" t="s">
        <v>27</v>
      </c>
      <c r="AC30" t="s">
        <v>27</v>
      </c>
    </row>
    <row r="31" spans="1:29" x14ac:dyDescent="0.3">
      <c r="A31" t="s">
        <v>7258</v>
      </c>
      <c r="B31" t="s">
        <v>7224</v>
      </c>
      <c r="C31" t="s">
        <v>23</v>
      </c>
      <c r="D31">
        <v>86800.36</v>
      </c>
      <c r="E31">
        <v>90102.02</v>
      </c>
      <c r="F31" t="s">
        <v>52</v>
      </c>
      <c r="G31" t="s">
        <v>59</v>
      </c>
      <c r="H31">
        <v>5.6861702005727582E-4</v>
      </c>
      <c r="I31">
        <v>2160</v>
      </c>
      <c r="J31">
        <v>3.8037399844885522</v>
      </c>
      <c r="K31">
        <v>1.8773800704423069</v>
      </c>
      <c r="L31">
        <v>4.9405567610709467E-2</v>
      </c>
      <c r="M31">
        <v>5.1233542113541072E-2</v>
      </c>
      <c r="N31">
        <v>0.10063910972425059</v>
      </c>
      <c r="O31">
        <v>0.2</v>
      </c>
      <c r="P31">
        <v>1.7767409607180571</v>
      </c>
      <c r="Q31">
        <v>3.5999362445040641</v>
      </c>
      <c r="R31">
        <v>971.07433947859613</v>
      </c>
      <c r="S31">
        <v>1001.456331565503</v>
      </c>
      <c r="T31" t="s">
        <v>32</v>
      </c>
      <c r="U31" t="s">
        <v>32</v>
      </c>
      <c r="V31">
        <v>15.04876904967101</v>
      </c>
      <c r="W31">
        <v>13.25102327331629</v>
      </c>
      <c r="X31" t="s">
        <v>27</v>
      </c>
      <c r="Y31" t="s">
        <v>27</v>
      </c>
      <c r="Z31">
        <v>4.2279665410429601</v>
      </c>
      <c r="AA31">
        <v>1.1186307919894829</v>
      </c>
      <c r="AB31" t="s">
        <v>27</v>
      </c>
      <c r="AC31" t="s">
        <v>27</v>
      </c>
    </row>
    <row r="32" spans="1:29" x14ac:dyDescent="0.3">
      <c r="A32" t="s">
        <v>7259</v>
      </c>
      <c r="B32" t="s">
        <v>7224</v>
      </c>
      <c r="C32" t="s">
        <v>23</v>
      </c>
      <c r="D32">
        <v>86800.36</v>
      </c>
      <c r="E32">
        <v>89569.13</v>
      </c>
      <c r="F32" t="s">
        <v>52</v>
      </c>
      <c r="G32" t="s">
        <v>61</v>
      </c>
      <c r="H32">
        <v>1.405189334676658E-3</v>
      </c>
      <c r="I32">
        <v>2220</v>
      </c>
      <c r="J32">
        <v>3.1898139592969388</v>
      </c>
      <c r="K32">
        <v>3.8906460741726971</v>
      </c>
      <c r="L32">
        <v>0.1220930331512457</v>
      </c>
      <c r="M32">
        <v>0.12586158619226709</v>
      </c>
      <c r="N32">
        <v>0.24795461934351279</v>
      </c>
      <c r="O32">
        <v>0.2</v>
      </c>
      <c r="P32">
        <v>3.6426914548291842</v>
      </c>
      <c r="Q32">
        <v>2.9866241453376419</v>
      </c>
      <c r="R32">
        <v>971.07433947859613</v>
      </c>
      <c r="S32">
        <v>997.39025536836743</v>
      </c>
      <c r="T32" t="s">
        <v>32</v>
      </c>
      <c r="U32" t="s">
        <v>32</v>
      </c>
      <c r="V32">
        <v>15.04876904967101</v>
      </c>
      <c r="W32">
        <v>10.26799529725286</v>
      </c>
      <c r="X32" t="s">
        <v>27</v>
      </c>
      <c r="Y32" t="s">
        <v>27</v>
      </c>
      <c r="Z32">
        <v>19.71381024604413</v>
      </c>
      <c r="AA32">
        <v>16.771529103273512</v>
      </c>
      <c r="AB32" t="s">
        <v>27</v>
      </c>
      <c r="AC32" t="s">
        <v>27</v>
      </c>
    </row>
    <row r="33" spans="1:29" x14ac:dyDescent="0.3">
      <c r="A33" t="s">
        <v>7248</v>
      </c>
      <c r="B33" t="s">
        <v>7224</v>
      </c>
      <c r="C33" t="s">
        <v>23</v>
      </c>
      <c r="D33">
        <v>87643.11</v>
      </c>
      <c r="E33">
        <v>90377.54</v>
      </c>
      <c r="F33" t="s">
        <v>49</v>
      </c>
      <c r="G33" t="s">
        <v>50</v>
      </c>
      <c r="H33">
        <v>1.6451850521045999E-3</v>
      </c>
      <c r="I33">
        <v>1200</v>
      </c>
      <c r="J33">
        <v>3.1199600288031699</v>
      </c>
      <c r="K33">
        <v>4.4986433620263693</v>
      </c>
      <c r="L33">
        <v>0.14433346795991911</v>
      </c>
      <c r="M33">
        <v>0.14868777785398549</v>
      </c>
      <c r="N33">
        <v>0.29302124581390471</v>
      </c>
      <c r="O33">
        <v>0.2</v>
      </c>
      <c r="P33">
        <v>4.2056221162124654</v>
      </c>
      <c r="Q33">
        <v>2.9168400687743672</v>
      </c>
      <c r="R33">
        <v>977.95298034893096</v>
      </c>
      <c r="S33">
        <v>1007.794644580879</v>
      </c>
      <c r="T33" t="s">
        <v>32</v>
      </c>
      <c r="U33" t="s">
        <v>32</v>
      </c>
      <c r="V33">
        <v>19.71381024604413</v>
      </c>
      <c r="W33">
        <v>16.771529103273512</v>
      </c>
      <c r="X33" t="s">
        <v>27</v>
      </c>
      <c r="Y33" t="s">
        <v>27</v>
      </c>
      <c r="Z33">
        <v>18.987048019628361</v>
      </c>
      <c r="AA33">
        <v>17.648120655377571</v>
      </c>
      <c r="AB33" t="s">
        <v>27</v>
      </c>
      <c r="AC33" t="s">
        <v>27</v>
      </c>
    </row>
    <row r="34" spans="1:29" x14ac:dyDescent="0.3">
      <c r="A34" t="s">
        <v>7249</v>
      </c>
      <c r="B34" t="s">
        <v>7224</v>
      </c>
      <c r="C34" t="s">
        <v>23</v>
      </c>
      <c r="D34">
        <v>87643.11</v>
      </c>
      <c r="E34">
        <v>90449.46</v>
      </c>
      <c r="F34" t="s">
        <v>49</v>
      </c>
      <c r="G34" t="s">
        <v>51</v>
      </c>
      <c r="H34">
        <v>9.3551129052197267E-4</v>
      </c>
      <c r="I34">
        <v>1260</v>
      </c>
      <c r="J34">
        <v>3.2020201017513021</v>
      </c>
      <c r="K34">
        <v>2.6253721101563441</v>
      </c>
      <c r="L34">
        <v>8.2073192133592793E-2</v>
      </c>
      <c r="M34">
        <v>8.4616491051615561E-2</v>
      </c>
      <c r="N34">
        <v>0.16668968318520841</v>
      </c>
      <c r="O34">
        <v>0.2</v>
      </c>
      <c r="P34">
        <v>2.4586824269711349</v>
      </c>
      <c r="Q34">
        <v>2.9988180816495502</v>
      </c>
      <c r="R34">
        <v>977.95298034893096</v>
      </c>
      <c r="S34">
        <v>1008.318474742031</v>
      </c>
      <c r="T34" t="s">
        <v>32</v>
      </c>
      <c r="U34" t="s">
        <v>32</v>
      </c>
      <c r="V34">
        <v>19.71381024604413</v>
      </c>
      <c r="W34">
        <v>14.23172826493491</v>
      </c>
      <c r="X34" t="s">
        <v>27</v>
      </c>
      <c r="Y34" t="s">
        <v>27</v>
      </c>
      <c r="Z34">
        <v>18.987048019628361</v>
      </c>
      <c r="AA34">
        <v>16.125717779000851</v>
      </c>
      <c r="AB34" t="s">
        <v>27</v>
      </c>
      <c r="AC34" t="s">
        <v>27</v>
      </c>
    </row>
    <row r="35" spans="1:29" x14ac:dyDescent="0.3">
      <c r="A35" t="s">
        <v>7257</v>
      </c>
      <c r="B35" t="s">
        <v>7224</v>
      </c>
      <c r="C35" t="s">
        <v>23</v>
      </c>
      <c r="D35">
        <v>91057.19</v>
      </c>
      <c r="E35">
        <v>90102.02</v>
      </c>
      <c r="F35" t="s">
        <v>60</v>
      </c>
      <c r="G35" t="s">
        <v>59</v>
      </c>
      <c r="H35">
        <v>9.5661083933788955E-4</v>
      </c>
      <c r="I35">
        <v>660</v>
      </c>
      <c r="J35">
        <v>-1.0489781202341011</v>
      </c>
      <c r="K35">
        <v>-0.91372597541037026</v>
      </c>
      <c r="L35">
        <v>8.7193488442091766E-2</v>
      </c>
      <c r="M35">
        <v>8.6192568978239306E-2</v>
      </c>
      <c r="N35">
        <v>0.17338605742033111</v>
      </c>
      <c r="O35">
        <v>0.2</v>
      </c>
      <c r="P35">
        <v>-1.0871120328307009</v>
      </c>
      <c r="Q35">
        <v>-1.247929142113867</v>
      </c>
      <c r="R35">
        <v>1013.011116689889</v>
      </c>
      <c r="S35">
        <v>1001.456331565503</v>
      </c>
      <c r="T35" t="s">
        <v>26</v>
      </c>
      <c r="U35" t="s">
        <v>26</v>
      </c>
      <c r="V35">
        <v>15.982453174628869</v>
      </c>
      <c r="W35">
        <v>13.25102327331629</v>
      </c>
      <c r="X35" t="s">
        <v>27</v>
      </c>
      <c r="Y35" t="s">
        <v>27</v>
      </c>
      <c r="Z35">
        <v>4.2279665410429601</v>
      </c>
      <c r="AA35">
        <v>3.7674704287919969</v>
      </c>
      <c r="AB35" t="s">
        <v>27</v>
      </c>
      <c r="AC35" t="s">
        <v>27</v>
      </c>
    </row>
    <row r="36" spans="1:29" x14ac:dyDescent="0.3">
      <c r="A36" t="s">
        <v>7255</v>
      </c>
      <c r="B36" t="s">
        <v>7224</v>
      </c>
      <c r="C36" t="s">
        <v>23</v>
      </c>
      <c r="D36">
        <v>91812</v>
      </c>
      <c r="E36">
        <v>91350</v>
      </c>
      <c r="F36" t="s">
        <v>58</v>
      </c>
      <c r="G36" t="s">
        <v>57</v>
      </c>
      <c r="H36">
        <v>6.8351296566552568E-4</v>
      </c>
      <c r="I36">
        <v>540</v>
      </c>
      <c r="J36">
        <v>-0.5032021957913968</v>
      </c>
      <c r="K36">
        <v>-0.31578299013747291</v>
      </c>
      <c r="L36">
        <v>6.2817509913596845E-2</v>
      </c>
      <c r="M36">
        <v>6.2438909413545768E-2</v>
      </c>
      <c r="N36">
        <v>0.1252564193271426</v>
      </c>
      <c r="O36">
        <v>0.2</v>
      </c>
      <c r="P36">
        <v>-0.44103940946461551</v>
      </c>
      <c r="Q36">
        <v>-0.70269899359560539</v>
      </c>
      <c r="R36">
        <v>1019.633641346843</v>
      </c>
      <c r="S36">
        <v>1012.689027057412</v>
      </c>
      <c r="T36" t="s">
        <v>26</v>
      </c>
      <c r="U36" t="s">
        <v>26</v>
      </c>
      <c r="V36">
        <v>17.32913402124225</v>
      </c>
      <c r="W36">
        <v>16.125717779000851</v>
      </c>
      <c r="X36" t="s">
        <v>27</v>
      </c>
      <c r="Y36" t="s">
        <v>27</v>
      </c>
      <c r="Z36">
        <v>19.71381024604413</v>
      </c>
      <c r="AA36">
        <v>14.23172826493491</v>
      </c>
      <c r="AB36" t="s">
        <v>27</v>
      </c>
      <c r="AC36" t="s">
        <v>27</v>
      </c>
    </row>
    <row r="37" spans="1:29" x14ac:dyDescent="0.3">
      <c r="A37" t="s">
        <v>7256</v>
      </c>
      <c r="B37" t="s">
        <v>7224</v>
      </c>
      <c r="C37" t="s">
        <v>23</v>
      </c>
      <c r="D37">
        <v>91812</v>
      </c>
      <c r="E37">
        <v>90102.02</v>
      </c>
      <c r="F37" t="s">
        <v>58</v>
      </c>
      <c r="G37" t="s">
        <v>59</v>
      </c>
      <c r="H37">
        <v>4.9053734580906119E-5</v>
      </c>
      <c r="I37">
        <v>600</v>
      </c>
      <c r="J37">
        <v>-1.862479850128518</v>
      </c>
      <c r="K37">
        <v>-8.388090505865764E-2</v>
      </c>
      <c r="L37">
        <v>4.5082297090512031E-3</v>
      </c>
      <c r="M37">
        <v>4.4198405742834953E-3</v>
      </c>
      <c r="N37">
        <v>8.9280702833346992E-3</v>
      </c>
      <c r="O37">
        <v>0.2</v>
      </c>
      <c r="P37">
        <v>-9.2808975341992339E-2</v>
      </c>
      <c r="Q37">
        <v>-2.060617370278389</v>
      </c>
      <c r="R37">
        <v>1019.633641346843</v>
      </c>
      <c r="S37">
        <v>1001.456331565503</v>
      </c>
      <c r="T37" t="s">
        <v>26</v>
      </c>
      <c r="U37" t="s">
        <v>26</v>
      </c>
      <c r="V37">
        <v>17.32913402124225</v>
      </c>
      <c r="W37">
        <v>13.25102327331629</v>
      </c>
      <c r="X37" t="s">
        <v>27</v>
      </c>
      <c r="Y37" t="s">
        <v>27</v>
      </c>
      <c r="Z37">
        <v>15.982453174628869</v>
      </c>
      <c r="AA37">
        <v>13.25102327331629</v>
      </c>
      <c r="AB37" t="s">
        <v>27</v>
      </c>
      <c r="AC37" t="s">
        <v>27</v>
      </c>
    </row>
    <row r="38" spans="1:29" x14ac:dyDescent="0.3">
      <c r="A38" t="s">
        <v>7252</v>
      </c>
      <c r="B38" t="s">
        <v>7224</v>
      </c>
      <c r="C38" t="s">
        <v>23</v>
      </c>
      <c r="D38">
        <v>92287.45</v>
      </c>
      <c r="E38">
        <v>91156.08</v>
      </c>
      <c r="F38" t="s">
        <v>55</v>
      </c>
      <c r="G38" t="s">
        <v>54</v>
      </c>
      <c r="H38">
        <v>1.6658478086268401E-5</v>
      </c>
      <c r="I38">
        <v>240</v>
      </c>
      <c r="J38">
        <v>-1.2259196673003681</v>
      </c>
      <c r="K38">
        <v>-1.8846902352461399E-2</v>
      </c>
      <c r="L38">
        <v>1.538907370833424E-3</v>
      </c>
      <c r="M38">
        <v>1.518521561110129E-3</v>
      </c>
      <c r="N38">
        <v>3.0574289319435532E-3</v>
      </c>
      <c r="O38">
        <v>0.2</v>
      </c>
      <c r="P38">
        <v>-2.190433128440495E-2</v>
      </c>
      <c r="Q38">
        <v>-1.4246937476330681</v>
      </c>
      <c r="R38">
        <v>1024.141023067192</v>
      </c>
      <c r="S38">
        <v>1011.20272817416</v>
      </c>
      <c r="T38" t="s">
        <v>26</v>
      </c>
      <c r="U38" t="s">
        <v>26</v>
      </c>
      <c r="V38">
        <v>18.987048019628361</v>
      </c>
      <c r="W38">
        <v>18.962561534686671</v>
      </c>
      <c r="X38" t="s">
        <v>27</v>
      </c>
      <c r="Y38" t="s">
        <v>27</v>
      </c>
      <c r="Z38">
        <v>17.32913402124225</v>
      </c>
      <c r="AA38">
        <v>13.25102327331629</v>
      </c>
      <c r="AB38" t="s">
        <v>27</v>
      </c>
      <c r="AC38" t="s">
        <v>27</v>
      </c>
    </row>
    <row r="39" spans="1:29" x14ac:dyDescent="0.3">
      <c r="A39" t="s">
        <v>7253</v>
      </c>
      <c r="B39" t="s">
        <v>7224</v>
      </c>
      <c r="C39" t="s">
        <v>23</v>
      </c>
      <c r="D39">
        <v>92287.45</v>
      </c>
      <c r="E39">
        <v>90752.14</v>
      </c>
      <c r="F39" t="s">
        <v>55</v>
      </c>
      <c r="G39" t="s">
        <v>56</v>
      </c>
      <c r="H39">
        <v>7.2731062976497563E-4</v>
      </c>
      <c r="I39">
        <v>300</v>
      </c>
      <c r="J39">
        <v>-1.6636173174142339</v>
      </c>
      <c r="K39">
        <v>-1.1166472829844629</v>
      </c>
      <c r="L39">
        <v>6.718883221111481E-2</v>
      </c>
      <c r="M39">
        <v>6.6004996095919241E-2</v>
      </c>
      <c r="N39">
        <v>0.13319382830703411</v>
      </c>
      <c r="O39">
        <v>0.2</v>
      </c>
      <c r="P39">
        <v>-1.2498411112914971</v>
      </c>
      <c r="Q39">
        <v>-1.86195370009682</v>
      </c>
      <c r="R39">
        <v>1024.141023067192</v>
      </c>
      <c r="S39">
        <v>1006.9017669483291</v>
      </c>
      <c r="T39" t="s">
        <v>26</v>
      </c>
      <c r="U39" t="s">
        <v>26</v>
      </c>
      <c r="V39">
        <v>18.987048019628361</v>
      </c>
      <c r="W39">
        <v>17.648120655377571</v>
      </c>
      <c r="X39" t="s">
        <v>27</v>
      </c>
      <c r="Y39" t="s">
        <v>27</v>
      </c>
      <c r="Z39">
        <v>18.987048019628361</v>
      </c>
      <c r="AA39">
        <v>18.962561534686671</v>
      </c>
      <c r="AB39" t="s">
        <v>27</v>
      </c>
      <c r="AC39" t="s">
        <v>27</v>
      </c>
    </row>
    <row r="40" spans="1:29" x14ac:dyDescent="0.3">
      <c r="A40" t="s">
        <v>7254</v>
      </c>
      <c r="B40" t="s">
        <v>7224</v>
      </c>
      <c r="C40" t="s">
        <v>23</v>
      </c>
      <c r="D40">
        <v>92287.45</v>
      </c>
      <c r="E40">
        <v>91350</v>
      </c>
      <c r="F40" t="s">
        <v>55</v>
      </c>
      <c r="G40" t="s">
        <v>57</v>
      </c>
      <c r="H40">
        <v>1.6851315644820079E-4</v>
      </c>
      <c r="I40">
        <v>420</v>
      </c>
      <c r="J40">
        <v>-1.015793588402325</v>
      </c>
      <c r="K40">
        <v>-0.1579726585123653</v>
      </c>
      <c r="L40">
        <v>1.556721671677228E-2</v>
      </c>
      <c r="M40">
        <v>1.5393676841543139E-2</v>
      </c>
      <c r="N40">
        <v>3.0960893558315421E-2</v>
      </c>
      <c r="O40">
        <v>0.2</v>
      </c>
      <c r="P40">
        <v>-0.18893355207068069</v>
      </c>
      <c r="Q40">
        <v>-1.2147777948139229</v>
      </c>
      <c r="R40">
        <v>1024.141023067192</v>
      </c>
      <c r="S40">
        <v>1012.689027057412</v>
      </c>
      <c r="T40" t="s">
        <v>26</v>
      </c>
      <c r="U40" t="s">
        <v>26</v>
      </c>
      <c r="V40">
        <v>18.987048019628361</v>
      </c>
      <c r="W40">
        <v>16.125717779000851</v>
      </c>
      <c r="X40" t="s">
        <v>27</v>
      </c>
      <c r="Y40" t="s">
        <v>27</v>
      </c>
      <c r="Z40">
        <v>4.2279665410429601</v>
      </c>
      <c r="AA40">
        <v>-1.450344378304935</v>
      </c>
      <c r="AB40" t="s">
        <v>27</v>
      </c>
      <c r="AC40" t="s">
        <v>27</v>
      </c>
    </row>
    <row r="41" spans="1:29" x14ac:dyDescent="0.3">
      <c r="A41" t="s">
        <v>7251</v>
      </c>
      <c r="B41" t="s">
        <v>7224</v>
      </c>
      <c r="C41" t="s">
        <v>23</v>
      </c>
      <c r="D41">
        <v>92737.98</v>
      </c>
      <c r="E41">
        <v>91156.08</v>
      </c>
      <c r="F41" t="s">
        <v>53</v>
      </c>
      <c r="G41" t="s">
        <v>54</v>
      </c>
      <c r="H41">
        <v>5.5876150840154868E-4</v>
      </c>
      <c r="I41">
        <v>180</v>
      </c>
      <c r="J41">
        <v>-1.7057736215518089</v>
      </c>
      <c r="K41">
        <v>-0.88390483014040666</v>
      </c>
      <c r="L41">
        <v>5.1870283874787433E-2</v>
      </c>
      <c r="M41">
        <v>5.0934508760772247E-2</v>
      </c>
      <c r="N41">
        <v>0.10280479263555969</v>
      </c>
      <c r="O41">
        <v>0.2</v>
      </c>
      <c r="P41">
        <v>-0.9867096227759663</v>
      </c>
      <c r="Q41">
        <v>-1.904067847930258</v>
      </c>
      <c r="R41">
        <v>1028.8027597622361</v>
      </c>
      <c r="S41">
        <v>1011.20272817416</v>
      </c>
      <c r="T41" t="s">
        <v>26</v>
      </c>
      <c r="U41" t="s">
        <v>26</v>
      </c>
      <c r="V41">
        <v>20</v>
      </c>
      <c r="W41">
        <v>18.962561534686671</v>
      </c>
      <c r="X41" t="s">
        <v>27</v>
      </c>
      <c r="Y41" t="s">
        <v>27</v>
      </c>
      <c r="Z41">
        <v>17.32913402124225</v>
      </c>
      <c r="AA41">
        <v>16.125717779000851</v>
      </c>
      <c r="AB41" t="s">
        <v>27</v>
      </c>
      <c r="AC41" t="s">
        <v>27</v>
      </c>
    </row>
    <row r="42" spans="1:29" x14ac:dyDescent="0.3">
      <c r="A42" t="s">
        <v>7279</v>
      </c>
      <c r="B42" t="s">
        <v>7224</v>
      </c>
      <c r="C42" t="s">
        <v>40</v>
      </c>
      <c r="D42">
        <v>88628.01</v>
      </c>
      <c r="E42">
        <v>88457.99</v>
      </c>
      <c r="F42" t="s">
        <v>66</v>
      </c>
      <c r="G42" t="s">
        <v>80</v>
      </c>
      <c r="H42">
        <v>2.8387351189354288E-4</v>
      </c>
      <c r="I42">
        <v>1320</v>
      </c>
      <c r="J42">
        <v>0.1918355156569462</v>
      </c>
      <c r="K42">
        <v>4.8264174492137192E-2</v>
      </c>
      <c r="L42">
        <v>2.5184328779615649E-2</v>
      </c>
      <c r="M42">
        <v>2.5110880276343901E-2</v>
      </c>
      <c r="N42">
        <v>5.029520905595955E-2</v>
      </c>
      <c r="O42">
        <v>0.2</v>
      </c>
      <c r="P42">
        <v>-2.0310345638223648E-3</v>
      </c>
      <c r="Q42">
        <v>-7.9726488273968443E-3</v>
      </c>
      <c r="R42">
        <v>998.38960828007498</v>
      </c>
      <c r="S42">
        <v>982.01675572474767</v>
      </c>
      <c r="T42" t="s">
        <v>32</v>
      </c>
      <c r="U42" t="s">
        <v>26</v>
      </c>
      <c r="V42">
        <v>-1.450344378304935</v>
      </c>
      <c r="W42">
        <v>-0.96028234715905825</v>
      </c>
      <c r="X42" t="s">
        <v>27</v>
      </c>
      <c r="Y42" t="s">
        <v>27</v>
      </c>
      <c r="Z42">
        <v>-1.450344378304935</v>
      </c>
      <c r="AA42">
        <v>7.635552283757896E-2</v>
      </c>
      <c r="AB42" t="s">
        <v>27</v>
      </c>
      <c r="AC42" t="s">
        <v>27</v>
      </c>
    </row>
    <row r="43" spans="1:29" x14ac:dyDescent="0.3">
      <c r="A43" t="s">
        <v>7280</v>
      </c>
      <c r="B43" t="s">
        <v>7224</v>
      </c>
      <c r="C43" t="s">
        <v>40</v>
      </c>
      <c r="D43">
        <v>88628.01</v>
      </c>
      <c r="E43">
        <v>87685.99</v>
      </c>
      <c r="F43" t="s">
        <v>66</v>
      </c>
      <c r="G43" t="s">
        <v>81</v>
      </c>
      <c r="H43">
        <v>5.3302892996827313E-4</v>
      </c>
      <c r="I43">
        <v>1440</v>
      </c>
      <c r="J43">
        <v>1.062891968351753</v>
      </c>
      <c r="K43">
        <v>0.50212391260870703</v>
      </c>
      <c r="L43">
        <v>4.728858191743484E-2</v>
      </c>
      <c r="M43">
        <v>4.6739169422908712E-2</v>
      </c>
      <c r="N43">
        <v>9.4027751340343552E-2</v>
      </c>
      <c r="O43">
        <v>0.2</v>
      </c>
      <c r="P43">
        <v>0.40809616126836351</v>
      </c>
      <c r="Q43">
        <v>0.86395486032010527</v>
      </c>
      <c r="R43">
        <v>998.38960828007498</v>
      </c>
      <c r="S43">
        <v>982.3754933801564</v>
      </c>
      <c r="T43" t="s">
        <v>32</v>
      </c>
      <c r="U43" t="s">
        <v>32</v>
      </c>
      <c r="V43">
        <v>-1.450344378304935</v>
      </c>
      <c r="W43">
        <v>7.635552283757896E-2</v>
      </c>
      <c r="X43" t="s">
        <v>27</v>
      </c>
      <c r="Y43" t="s">
        <v>27</v>
      </c>
      <c r="Z43">
        <v>-1.450344378304935</v>
      </c>
      <c r="AA43">
        <v>-0.96028234715905825</v>
      </c>
      <c r="AB43" t="s">
        <v>27</v>
      </c>
      <c r="AC43" t="s">
        <v>27</v>
      </c>
    </row>
    <row r="44" spans="1:29" x14ac:dyDescent="0.3">
      <c r="A44" t="s">
        <v>7277</v>
      </c>
      <c r="B44" t="s">
        <v>7224</v>
      </c>
      <c r="C44" t="s">
        <v>40</v>
      </c>
      <c r="D44">
        <v>88428.41</v>
      </c>
      <c r="E44">
        <v>90440.74</v>
      </c>
      <c r="F44" t="s">
        <v>79</v>
      </c>
      <c r="G44" t="s">
        <v>77</v>
      </c>
      <c r="H44">
        <v>9.9341191045695552E-4</v>
      </c>
      <c r="I44">
        <v>1200</v>
      </c>
      <c r="J44">
        <v>-2.2756600508818452</v>
      </c>
      <c r="K44">
        <v>-1.9990725897698469</v>
      </c>
      <c r="L44">
        <v>8.793376948625721E-2</v>
      </c>
      <c r="M44">
        <v>8.9844908306540808E-2</v>
      </c>
      <c r="N44">
        <v>0.17777867779279799</v>
      </c>
      <c r="O44">
        <v>0.2</v>
      </c>
      <c r="P44">
        <v>-2.176851267562645</v>
      </c>
      <c r="Q44">
        <v>-2.4779357109327269</v>
      </c>
      <c r="R44">
        <v>998.42481916329336</v>
      </c>
      <c r="S44">
        <v>979.95102195783625</v>
      </c>
      <c r="T44" t="s">
        <v>26</v>
      </c>
      <c r="U44" t="s">
        <v>26</v>
      </c>
      <c r="V44">
        <v>-3.7593422239885488</v>
      </c>
      <c r="W44">
        <v>-2.08371383973105</v>
      </c>
      <c r="X44" t="s">
        <v>27</v>
      </c>
      <c r="Y44" t="s">
        <v>27</v>
      </c>
      <c r="Z44">
        <v>-5.8755484811565672</v>
      </c>
      <c r="AA44">
        <v>-2.08371383973105</v>
      </c>
      <c r="AB44" t="s">
        <v>27</v>
      </c>
      <c r="AC44" t="s">
        <v>27</v>
      </c>
    </row>
    <row r="45" spans="1:29" x14ac:dyDescent="0.3">
      <c r="A45" t="s">
        <v>7278</v>
      </c>
      <c r="B45" t="s">
        <v>7224</v>
      </c>
      <c r="C45" t="s">
        <v>40</v>
      </c>
      <c r="D45">
        <v>88428.41</v>
      </c>
      <c r="E45">
        <v>88457.99</v>
      </c>
      <c r="F45" t="s">
        <v>79</v>
      </c>
      <c r="G45" t="s">
        <v>80</v>
      </c>
      <c r="H45">
        <v>3.1197902610943692E-4</v>
      </c>
      <c r="I45">
        <v>1260</v>
      </c>
      <c r="J45">
        <v>-3.3450788044242508E-2</v>
      </c>
      <c r="K45">
        <v>-9.2283395923176866E-3</v>
      </c>
      <c r="L45">
        <v>2.7615424656862848E-2</v>
      </c>
      <c r="M45">
        <v>2.7597037571798311E-2</v>
      </c>
      <c r="N45">
        <v>5.5212462228661163E-2</v>
      </c>
      <c r="O45">
        <v>0.2</v>
      </c>
      <c r="P45">
        <v>-6.4440801820978846E-2</v>
      </c>
      <c r="Q45">
        <v>-0.23348423883228681</v>
      </c>
      <c r="R45">
        <v>998.42481916329336</v>
      </c>
      <c r="S45">
        <v>982.01675572474767</v>
      </c>
      <c r="T45" t="s">
        <v>26</v>
      </c>
      <c r="U45" t="s">
        <v>26</v>
      </c>
      <c r="V45">
        <v>-3.7593422239885488</v>
      </c>
      <c r="W45">
        <v>-0.96028234715905825</v>
      </c>
      <c r="X45" t="s">
        <v>27</v>
      </c>
      <c r="Y45" t="s">
        <v>27</v>
      </c>
      <c r="Z45">
        <v>-3.7593422239885488</v>
      </c>
      <c r="AA45">
        <v>-2.08371383973105</v>
      </c>
      <c r="AB45" t="s">
        <v>27</v>
      </c>
      <c r="AC45" t="s">
        <v>27</v>
      </c>
    </row>
    <row r="46" spans="1:29" x14ac:dyDescent="0.3">
      <c r="A46" t="s">
        <v>7275</v>
      </c>
      <c r="B46" t="s">
        <v>7224</v>
      </c>
      <c r="C46" t="s">
        <v>40</v>
      </c>
      <c r="D46">
        <v>88526.18</v>
      </c>
      <c r="E46">
        <v>89135.98</v>
      </c>
      <c r="F46" t="s">
        <v>78</v>
      </c>
      <c r="G46" t="s">
        <v>75</v>
      </c>
      <c r="H46">
        <v>2.7731968691211361E-4</v>
      </c>
      <c r="I46">
        <v>1080</v>
      </c>
      <c r="J46">
        <v>-0.68883577716785105</v>
      </c>
      <c r="K46">
        <v>-0.16910954507900769</v>
      </c>
      <c r="L46">
        <v>2.457462714827369E-2</v>
      </c>
      <c r="M46">
        <v>2.471916206620442E-2</v>
      </c>
      <c r="N46">
        <v>4.9293789214478113E-2</v>
      </c>
      <c r="O46">
        <v>0.2</v>
      </c>
      <c r="P46">
        <v>-0.2184033342934858</v>
      </c>
      <c r="Q46">
        <v>-0.88952461294501883</v>
      </c>
      <c r="R46">
        <v>998.10188889473545</v>
      </c>
      <c r="S46">
        <v>984.07044130441659</v>
      </c>
      <c r="T46" t="s">
        <v>26</v>
      </c>
      <c r="U46" t="s">
        <v>26</v>
      </c>
      <c r="V46">
        <v>-5.8755484811565672</v>
      </c>
      <c r="W46">
        <v>-5.4979893988678086</v>
      </c>
      <c r="X46" t="s">
        <v>27</v>
      </c>
      <c r="Y46" t="s">
        <v>27</v>
      </c>
      <c r="Z46">
        <v>-3.7593422239885488</v>
      </c>
      <c r="AA46">
        <v>-0.96028234715905825</v>
      </c>
      <c r="AB46" t="s">
        <v>27</v>
      </c>
      <c r="AC46" t="s">
        <v>27</v>
      </c>
    </row>
    <row r="47" spans="1:29" x14ac:dyDescent="0.3">
      <c r="A47" t="s">
        <v>7276</v>
      </c>
      <c r="B47" t="s">
        <v>7224</v>
      </c>
      <c r="C47" t="s">
        <v>40</v>
      </c>
      <c r="D47">
        <v>88526.18</v>
      </c>
      <c r="E47">
        <v>90440.74</v>
      </c>
      <c r="F47" t="s">
        <v>78</v>
      </c>
      <c r="G47" t="s">
        <v>77</v>
      </c>
      <c r="H47">
        <v>9.1262521114182258E-4</v>
      </c>
      <c r="I47">
        <v>1140</v>
      </c>
      <c r="J47">
        <v>-2.162704863126375</v>
      </c>
      <c r="K47">
        <v>-1.7472757242436989</v>
      </c>
      <c r="L47">
        <v>8.0872095809888869E-2</v>
      </c>
      <c r="M47">
        <v>8.2538499438322685E-2</v>
      </c>
      <c r="N47">
        <v>0.16341059524821161</v>
      </c>
      <c r="O47">
        <v>0.2</v>
      </c>
      <c r="P47">
        <v>-1.9106863194919099</v>
      </c>
      <c r="Q47">
        <v>-2.364867567989501</v>
      </c>
      <c r="R47">
        <v>998.10188889473545</v>
      </c>
      <c r="S47">
        <v>979.95102195783625</v>
      </c>
      <c r="T47" t="s">
        <v>26</v>
      </c>
      <c r="U47" t="s">
        <v>26</v>
      </c>
      <c r="V47">
        <v>-5.8755484811565672</v>
      </c>
      <c r="W47">
        <v>-2.08371383973105</v>
      </c>
      <c r="X47" t="s">
        <v>27</v>
      </c>
      <c r="Y47" t="s">
        <v>27</v>
      </c>
      <c r="Z47">
        <v>-5.8755484811565672</v>
      </c>
      <c r="AA47">
        <v>-5.4979893988678086</v>
      </c>
      <c r="AB47" t="s">
        <v>27</v>
      </c>
      <c r="AC47" t="s">
        <v>27</v>
      </c>
    </row>
    <row r="48" spans="1:29" x14ac:dyDescent="0.3">
      <c r="A48" t="s">
        <v>7274</v>
      </c>
      <c r="B48" t="s">
        <v>7224</v>
      </c>
      <c r="C48" t="s">
        <v>40</v>
      </c>
      <c r="D48">
        <v>89045.440000000002</v>
      </c>
      <c r="E48">
        <v>89135.98</v>
      </c>
      <c r="F48" t="s">
        <v>76</v>
      </c>
      <c r="G48" t="s">
        <v>75</v>
      </c>
      <c r="H48">
        <v>1.473099255664744E-3</v>
      </c>
      <c r="I48">
        <v>1020</v>
      </c>
      <c r="J48">
        <v>-0.1016784239597168</v>
      </c>
      <c r="K48">
        <v>-0.1333744066078765</v>
      </c>
      <c r="L48">
        <v>0.13130407545979941</v>
      </c>
      <c r="M48">
        <v>0.13130614579094749</v>
      </c>
      <c r="N48">
        <v>0.26261022125074701</v>
      </c>
      <c r="O48">
        <v>0.2</v>
      </c>
      <c r="P48">
        <v>-0.39598462785862348</v>
      </c>
      <c r="Q48">
        <v>-0.30178010238367659</v>
      </c>
      <c r="R48">
        <v>996.27663477105409</v>
      </c>
      <c r="S48">
        <v>984.07044130441659</v>
      </c>
      <c r="T48" t="s">
        <v>26</v>
      </c>
      <c r="U48" t="s">
        <v>26</v>
      </c>
      <c r="V48">
        <v>-8.5540997595804349</v>
      </c>
      <c r="W48">
        <v>-5.4979893988678086</v>
      </c>
      <c r="X48" t="s">
        <v>27</v>
      </c>
      <c r="Y48" t="s">
        <v>27</v>
      </c>
      <c r="Z48">
        <v>-10.698304278201061</v>
      </c>
      <c r="AA48">
        <v>-8.7246821196951263</v>
      </c>
      <c r="AB48" t="s">
        <v>27</v>
      </c>
      <c r="AC48" t="s">
        <v>27</v>
      </c>
    </row>
    <row r="49" spans="1:29" x14ac:dyDescent="0.3">
      <c r="A49" t="s">
        <v>7272</v>
      </c>
      <c r="B49" t="s">
        <v>7224</v>
      </c>
      <c r="C49" t="s">
        <v>40</v>
      </c>
      <c r="D49">
        <v>89939</v>
      </c>
      <c r="E49">
        <v>89051.13</v>
      </c>
      <c r="F49" t="s">
        <v>74</v>
      </c>
      <c r="G49" t="s">
        <v>73</v>
      </c>
      <c r="H49">
        <v>1.0757618234554661E-3</v>
      </c>
      <c r="I49">
        <v>900</v>
      </c>
      <c r="J49">
        <v>0.98719131856035425</v>
      </c>
      <c r="K49">
        <v>0.95513665019139982</v>
      </c>
      <c r="L49">
        <v>9.6849792432193382E-2</v>
      </c>
      <c r="M49">
        <v>9.5797805989569787E-2</v>
      </c>
      <c r="N49">
        <v>0.19264759842176321</v>
      </c>
      <c r="O49">
        <v>0.2</v>
      </c>
      <c r="P49">
        <v>0.76248905176963666</v>
      </c>
      <c r="Q49">
        <v>0.78817850987891458</v>
      </c>
      <c r="R49">
        <v>991.86947579444472</v>
      </c>
      <c r="S49">
        <v>984.63315619530397</v>
      </c>
      <c r="T49" t="s">
        <v>32</v>
      </c>
      <c r="U49" t="s">
        <v>32</v>
      </c>
      <c r="V49">
        <v>-10.698304278201061</v>
      </c>
      <c r="W49">
        <v>-8.7246821196951263</v>
      </c>
      <c r="X49" t="s">
        <v>27</v>
      </c>
      <c r="Y49" t="s">
        <v>27</v>
      </c>
      <c r="Z49">
        <v>-10.698304278201061</v>
      </c>
      <c r="AA49">
        <v>-5.4979893988678086</v>
      </c>
      <c r="AB49" t="s">
        <v>27</v>
      </c>
      <c r="AC49" t="s">
        <v>27</v>
      </c>
    </row>
    <row r="50" spans="1:29" x14ac:dyDescent="0.3">
      <c r="A50" t="s">
        <v>7273</v>
      </c>
      <c r="B50" t="s">
        <v>7224</v>
      </c>
      <c r="C50" t="s">
        <v>40</v>
      </c>
      <c r="D50">
        <v>89939</v>
      </c>
      <c r="E50">
        <v>89135.98</v>
      </c>
      <c r="F50" t="s">
        <v>74</v>
      </c>
      <c r="G50" t="s">
        <v>75</v>
      </c>
      <c r="H50">
        <v>3.8077562257946868E-5</v>
      </c>
      <c r="I50">
        <v>960</v>
      </c>
      <c r="J50">
        <v>0.89284959806090747</v>
      </c>
      <c r="K50">
        <v>3.0577044044376649E-2</v>
      </c>
      <c r="L50">
        <v>3.4280859578753589E-3</v>
      </c>
      <c r="M50">
        <v>3.3940808278731071E-3</v>
      </c>
      <c r="N50">
        <v>6.8221667857484656E-3</v>
      </c>
      <c r="O50">
        <v>0.2</v>
      </c>
      <c r="P50">
        <v>2.3754877258628189E-2</v>
      </c>
      <c r="Q50">
        <v>0.69374244765896842</v>
      </c>
      <c r="R50">
        <v>991.86947579444472</v>
      </c>
      <c r="S50">
        <v>984.07044130441659</v>
      </c>
      <c r="T50" t="s">
        <v>32</v>
      </c>
      <c r="U50" t="s">
        <v>32</v>
      </c>
      <c r="V50">
        <v>-10.698304278201061</v>
      </c>
      <c r="W50">
        <v>-5.4979893988678086</v>
      </c>
      <c r="X50" t="s">
        <v>27</v>
      </c>
      <c r="Y50" t="s">
        <v>27</v>
      </c>
      <c r="Z50">
        <v>-8.5540997595804349</v>
      </c>
      <c r="AA50">
        <v>-5.4979893988678086</v>
      </c>
      <c r="AB50" t="s">
        <v>27</v>
      </c>
      <c r="AC50" t="s">
        <v>27</v>
      </c>
    </row>
    <row r="51" spans="1:29" x14ac:dyDescent="0.3">
      <c r="A51" t="s">
        <v>7269</v>
      </c>
      <c r="B51" t="s">
        <v>7224</v>
      </c>
      <c r="C51" t="s">
        <v>40</v>
      </c>
      <c r="D51">
        <v>85529.22</v>
      </c>
      <c r="E51">
        <v>89263.4</v>
      </c>
      <c r="F51" t="s">
        <v>72</v>
      </c>
      <c r="G51" t="s">
        <v>68</v>
      </c>
      <c r="H51">
        <v>5.4093247882956253E-4</v>
      </c>
      <c r="I51">
        <v>600</v>
      </c>
      <c r="J51">
        <v>-4.3659698989421347</v>
      </c>
      <c r="K51">
        <v>-2.0199392437957719</v>
      </c>
      <c r="L51">
        <v>4.6311844831790787E-2</v>
      </c>
      <c r="M51">
        <v>4.8285472230754772E-2</v>
      </c>
      <c r="N51">
        <v>9.4597317062545566E-2</v>
      </c>
      <c r="O51">
        <v>0.2</v>
      </c>
      <c r="P51">
        <v>-2.1145365608583169</v>
      </c>
      <c r="Q51">
        <v>-4.5703358688410756</v>
      </c>
      <c r="R51">
        <v>1017.783370582775</v>
      </c>
      <c r="S51">
        <v>983.27471354616955</v>
      </c>
      <c r="T51" t="s">
        <v>26</v>
      </c>
      <c r="U51" t="s">
        <v>26</v>
      </c>
      <c r="V51">
        <v>-13.864298680987259</v>
      </c>
      <c r="W51">
        <v>-13.99529407901046</v>
      </c>
      <c r="X51" t="s">
        <v>27</v>
      </c>
      <c r="Y51" t="s">
        <v>27</v>
      </c>
      <c r="Z51">
        <v>-16.156064796580381</v>
      </c>
      <c r="AA51">
        <v>-13.99529407901046</v>
      </c>
      <c r="AB51" t="s">
        <v>27</v>
      </c>
      <c r="AC51" t="s">
        <v>27</v>
      </c>
    </row>
    <row r="52" spans="1:29" x14ac:dyDescent="0.3">
      <c r="A52" t="s">
        <v>7270</v>
      </c>
      <c r="B52" t="s">
        <v>7224</v>
      </c>
      <c r="C52" t="s">
        <v>40</v>
      </c>
      <c r="D52">
        <v>85529.22</v>
      </c>
      <c r="E52">
        <v>88966.96</v>
      </c>
      <c r="F52" t="s">
        <v>72</v>
      </c>
      <c r="G52" t="s">
        <v>71</v>
      </c>
      <c r="H52">
        <v>1.1633707589088361E-3</v>
      </c>
      <c r="I52">
        <v>660</v>
      </c>
      <c r="J52">
        <v>-4.0193748990111189</v>
      </c>
      <c r="K52">
        <v>-3.999366192731268</v>
      </c>
      <c r="L52">
        <v>9.9601795375656443E-2</v>
      </c>
      <c r="M52">
        <v>0.10350155977301211</v>
      </c>
      <c r="N52">
        <v>0.20310335514866851</v>
      </c>
      <c r="O52">
        <v>0.2</v>
      </c>
      <c r="P52">
        <v>-4.2024695478799359</v>
      </c>
      <c r="Q52">
        <v>-4.22339427391013</v>
      </c>
      <c r="R52">
        <v>1017.783370582775</v>
      </c>
      <c r="S52">
        <v>985.28764039082296</v>
      </c>
      <c r="T52" t="s">
        <v>26</v>
      </c>
      <c r="U52" t="s">
        <v>26</v>
      </c>
      <c r="V52">
        <v>-13.864298680987259</v>
      </c>
      <c r="W52">
        <v>-11.8193780927045</v>
      </c>
      <c r="X52" t="s">
        <v>27</v>
      </c>
      <c r="Y52" t="s">
        <v>27</v>
      </c>
      <c r="Z52">
        <v>-13.864298680987259</v>
      </c>
      <c r="AA52">
        <v>-13.99529407901046</v>
      </c>
      <c r="AB52" t="s">
        <v>27</v>
      </c>
      <c r="AC52" t="s">
        <v>27</v>
      </c>
    </row>
    <row r="53" spans="1:29" x14ac:dyDescent="0.3">
      <c r="A53" t="s">
        <v>7271</v>
      </c>
      <c r="B53" t="s">
        <v>7224</v>
      </c>
      <c r="C53" t="s">
        <v>40</v>
      </c>
      <c r="D53">
        <v>85529.22</v>
      </c>
      <c r="E53">
        <v>89051.13</v>
      </c>
      <c r="F53" t="s">
        <v>72</v>
      </c>
      <c r="G53" t="s">
        <v>73</v>
      </c>
      <c r="H53">
        <v>6.4566127367046526E-4</v>
      </c>
      <c r="I53">
        <v>720</v>
      </c>
      <c r="J53">
        <v>-4.1177857111289073</v>
      </c>
      <c r="K53">
        <v>-2.27396089635275</v>
      </c>
      <c r="L53">
        <v>5.527818330454598E-2</v>
      </c>
      <c r="M53">
        <v>5.7496866017594177E-2</v>
      </c>
      <c r="N53">
        <v>0.11277504932214021</v>
      </c>
      <c r="O53">
        <v>0.2</v>
      </c>
      <c r="P53">
        <v>-2.3867359456748911</v>
      </c>
      <c r="Q53">
        <v>-4.3219034968400356</v>
      </c>
      <c r="R53">
        <v>1017.783370582775</v>
      </c>
      <c r="S53">
        <v>984.63315619530397</v>
      </c>
      <c r="T53" t="s">
        <v>26</v>
      </c>
      <c r="U53" t="s">
        <v>26</v>
      </c>
      <c r="V53">
        <v>-13.864298680987259</v>
      </c>
      <c r="W53">
        <v>-8.7246821196951263</v>
      </c>
      <c r="X53" t="s">
        <v>27</v>
      </c>
      <c r="Y53" t="s">
        <v>27</v>
      </c>
      <c r="Z53">
        <v>-13.864298680987259</v>
      </c>
      <c r="AA53">
        <v>-11.8193780927045</v>
      </c>
      <c r="AB53" t="s">
        <v>27</v>
      </c>
      <c r="AC53" t="s">
        <v>27</v>
      </c>
    </row>
    <row r="54" spans="1:29" x14ac:dyDescent="0.3">
      <c r="A54" t="s">
        <v>7268</v>
      </c>
      <c r="B54" t="s">
        <v>7224</v>
      </c>
      <c r="C54" t="s">
        <v>40</v>
      </c>
      <c r="D54">
        <v>88263.85</v>
      </c>
      <c r="E54">
        <v>89263.4</v>
      </c>
      <c r="F54" t="s">
        <v>70</v>
      </c>
      <c r="G54" t="s">
        <v>68</v>
      </c>
      <c r="H54">
        <v>8.5745923911034825E-4</v>
      </c>
      <c r="I54">
        <v>540</v>
      </c>
      <c r="J54">
        <v>-1.132456832553741</v>
      </c>
      <c r="K54">
        <v>-0.85707338245273856</v>
      </c>
      <c r="L54">
        <v>7.5758412074023937E-2</v>
      </c>
      <c r="M54">
        <v>7.653972704440265E-2</v>
      </c>
      <c r="N54">
        <v>0.1522981391184266</v>
      </c>
      <c r="O54">
        <v>0.2</v>
      </c>
      <c r="P54">
        <v>-1.0093715215711649</v>
      </c>
      <c r="Q54">
        <v>-1.3335892893862951</v>
      </c>
      <c r="R54">
        <v>995.02403032436405</v>
      </c>
      <c r="S54">
        <v>983.27471354616955</v>
      </c>
      <c r="T54" t="s">
        <v>26</v>
      </c>
      <c r="U54" t="s">
        <v>26</v>
      </c>
      <c r="V54">
        <v>-16.156064796580381</v>
      </c>
      <c r="W54">
        <v>-13.99529407901046</v>
      </c>
      <c r="X54" t="s">
        <v>27</v>
      </c>
      <c r="Y54" t="s">
        <v>27</v>
      </c>
      <c r="Z54">
        <v>-13.864298680987259</v>
      </c>
      <c r="AA54">
        <v>-8.7246821196951263</v>
      </c>
      <c r="AB54" t="s">
        <v>27</v>
      </c>
      <c r="AC54" t="s">
        <v>27</v>
      </c>
    </row>
    <row r="55" spans="1:29" x14ac:dyDescent="0.3">
      <c r="A55" t="s">
        <v>7267</v>
      </c>
      <c r="B55" t="s">
        <v>7224</v>
      </c>
      <c r="C55" t="s">
        <v>40</v>
      </c>
      <c r="D55">
        <v>87235</v>
      </c>
      <c r="E55">
        <v>89263.4</v>
      </c>
      <c r="F55" t="s">
        <v>69</v>
      </c>
      <c r="G55" t="s">
        <v>68</v>
      </c>
      <c r="H55">
        <v>8.3869239305424186E-4</v>
      </c>
      <c r="I55">
        <v>480</v>
      </c>
      <c r="J55">
        <v>-2.325213503754231</v>
      </c>
      <c r="K55">
        <v>-1.7012036500712191</v>
      </c>
      <c r="L55">
        <v>7.3236567475562356E-2</v>
      </c>
      <c r="M55">
        <v>7.4864534558158016E-2</v>
      </c>
      <c r="N55">
        <v>0.1481011020337204</v>
      </c>
      <c r="O55">
        <v>0.2</v>
      </c>
      <c r="P55">
        <v>-1.8493047521049399</v>
      </c>
      <c r="Q55">
        <v>-2.5275387172579848</v>
      </c>
      <c r="R55">
        <v>1004.317673768364</v>
      </c>
      <c r="S55">
        <v>983.27471354616955</v>
      </c>
      <c r="T55" t="s">
        <v>26</v>
      </c>
      <c r="U55" t="s">
        <v>26</v>
      </c>
      <c r="V55">
        <v>-17.276956542223939</v>
      </c>
      <c r="W55">
        <v>-13.99529407901046</v>
      </c>
      <c r="X55" t="s">
        <v>27</v>
      </c>
      <c r="Y55" t="s">
        <v>27</v>
      </c>
      <c r="Z55">
        <v>-19.13861785293647</v>
      </c>
      <c r="AA55">
        <v>-13.99529407901046</v>
      </c>
      <c r="AB55" t="s">
        <v>27</v>
      </c>
      <c r="AC55" t="s">
        <v>27</v>
      </c>
    </row>
    <row r="56" spans="1:29" x14ac:dyDescent="0.3">
      <c r="A56" t="s">
        <v>7266</v>
      </c>
      <c r="B56" t="s">
        <v>7224</v>
      </c>
      <c r="C56" t="s">
        <v>40</v>
      </c>
      <c r="D56">
        <v>88365.78</v>
      </c>
      <c r="E56">
        <v>89263.4</v>
      </c>
      <c r="F56" t="s">
        <v>67</v>
      </c>
      <c r="G56" t="s">
        <v>68</v>
      </c>
      <c r="H56">
        <v>8.080891850943318E-4</v>
      </c>
      <c r="I56">
        <v>120</v>
      </c>
      <c r="J56">
        <v>-1.015800460313931</v>
      </c>
      <c r="K56">
        <v>-0.72535701432437039</v>
      </c>
      <c r="L56">
        <v>7.1478910060485484E-2</v>
      </c>
      <c r="M56">
        <v>7.213278816474937E-2</v>
      </c>
      <c r="N56">
        <v>0.14361169822523481</v>
      </c>
      <c r="O56">
        <v>0.2</v>
      </c>
      <c r="P56">
        <v>-0.86896871254960528</v>
      </c>
      <c r="Q56">
        <v>-1.216816260774245</v>
      </c>
      <c r="R56">
        <v>992.99857194944843</v>
      </c>
      <c r="S56">
        <v>983.27471354616955</v>
      </c>
      <c r="T56" t="s">
        <v>26</v>
      </c>
      <c r="U56" t="s">
        <v>26</v>
      </c>
      <c r="V56">
        <v>-19.13861785293647</v>
      </c>
      <c r="W56">
        <v>-13.99529407901046</v>
      </c>
      <c r="X56" t="s">
        <v>27</v>
      </c>
      <c r="Y56" t="s">
        <v>27</v>
      </c>
      <c r="Z56">
        <v>-17.276956542223939</v>
      </c>
      <c r="AA56">
        <v>-13.99529407901046</v>
      </c>
      <c r="AB56" t="s">
        <v>27</v>
      </c>
      <c r="AC56" t="s">
        <v>27</v>
      </c>
    </row>
    <row r="57" spans="1:29" x14ac:dyDescent="0.3">
      <c r="A57" t="s">
        <v>7281</v>
      </c>
      <c r="B57" t="s">
        <v>7224</v>
      </c>
      <c r="C57" t="s">
        <v>23</v>
      </c>
      <c r="D57">
        <v>87685.99</v>
      </c>
      <c r="E57">
        <v>86987.72</v>
      </c>
      <c r="F57" t="s">
        <v>81</v>
      </c>
      <c r="G57" t="s">
        <v>82</v>
      </c>
      <c r="H57">
        <v>4.2729052055776848E-5</v>
      </c>
      <c r="I57">
        <v>180</v>
      </c>
      <c r="J57">
        <v>-0.79633017771710835</v>
      </c>
      <c r="K57">
        <v>-2.9836415178987469E-2</v>
      </c>
      <c r="L57">
        <v>3.750489720993322E-3</v>
      </c>
      <c r="M57">
        <v>3.7169028160933411E-3</v>
      </c>
      <c r="N57">
        <v>7.4673925370866631E-3</v>
      </c>
      <c r="O57">
        <v>0.2</v>
      </c>
      <c r="P57">
        <v>-3.7303807716074139E-2</v>
      </c>
      <c r="Q57">
        <v>-0.99553384753939123</v>
      </c>
      <c r="R57">
        <v>982.3754933801564</v>
      </c>
      <c r="S57">
        <v>982.2951205198782</v>
      </c>
      <c r="T57" t="s">
        <v>26</v>
      </c>
      <c r="U57" t="s">
        <v>26</v>
      </c>
      <c r="V57">
        <v>7.635552283757896E-2</v>
      </c>
      <c r="W57">
        <v>-1.2106564055548441</v>
      </c>
      <c r="X57" t="s">
        <v>27</v>
      </c>
      <c r="Y57" t="s">
        <v>27</v>
      </c>
      <c r="Z57">
        <v>7.635552283757896E-2</v>
      </c>
      <c r="AA57">
        <v>-1.2106564055548441</v>
      </c>
      <c r="AB57" t="s">
        <v>27</v>
      </c>
      <c r="AC57" t="s">
        <v>27</v>
      </c>
    </row>
    <row r="58" spans="1:29" x14ac:dyDescent="0.3">
      <c r="A58" t="s">
        <v>7297</v>
      </c>
      <c r="B58" t="s">
        <v>7224</v>
      </c>
      <c r="C58" t="s">
        <v>40</v>
      </c>
      <c r="D58">
        <v>86987.72</v>
      </c>
      <c r="E58">
        <v>86053.74</v>
      </c>
      <c r="F58" t="s">
        <v>82</v>
      </c>
      <c r="G58" t="s">
        <v>98</v>
      </c>
      <c r="H58">
        <v>5.8577009428741587E-4</v>
      </c>
      <c r="I58">
        <v>1920</v>
      </c>
      <c r="J58">
        <v>1.0736917808628621</v>
      </c>
      <c r="K58">
        <v>0.54709755266255833</v>
      </c>
      <c r="L58">
        <v>5.1005810757004333E-2</v>
      </c>
      <c r="M58">
        <v>5.0407707393584772E-2</v>
      </c>
      <c r="N58">
        <v>0.1014135181505891</v>
      </c>
      <c r="O58">
        <v>0.2</v>
      </c>
      <c r="P58">
        <v>0.44568403451196931</v>
      </c>
      <c r="Q58">
        <v>0.87476547264372495</v>
      </c>
      <c r="R58">
        <v>982.2951205198782</v>
      </c>
      <c r="S58">
        <v>983.837274657526</v>
      </c>
      <c r="T58" t="s">
        <v>32</v>
      </c>
      <c r="U58" t="s">
        <v>32</v>
      </c>
      <c r="V58">
        <v>-1.2106564055548441</v>
      </c>
      <c r="W58">
        <v>-0.17106401504241031</v>
      </c>
      <c r="X58" t="s">
        <v>27</v>
      </c>
      <c r="Y58" t="s">
        <v>27</v>
      </c>
      <c r="Z58">
        <v>-2.5140527685004739</v>
      </c>
      <c r="AA58">
        <v>-1.3307107472551041</v>
      </c>
      <c r="AB58" t="s">
        <v>27</v>
      </c>
      <c r="AC58" t="s">
        <v>27</v>
      </c>
    </row>
    <row r="59" spans="1:29" x14ac:dyDescent="0.3">
      <c r="A59" t="s">
        <v>7335</v>
      </c>
      <c r="B59" t="s">
        <v>7224</v>
      </c>
      <c r="C59" t="s">
        <v>40</v>
      </c>
      <c r="D59">
        <v>86987.72</v>
      </c>
      <c r="E59">
        <v>81720.34</v>
      </c>
      <c r="F59" t="s">
        <v>82</v>
      </c>
      <c r="G59" t="s">
        <v>127</v>
      </c>
      <c r="H59">
        <v>9.7787239898750934E-5</v>
      </c>
      <c r="I59">
        <v>5220</v>
      </c>
      <c r="J59">
        <v>6.0553144742729206</v>
      </c>
      <c r="K59">
        <v>0.5150825516978832</v>
      </c>
      <c r="L59">
        <v>8.5148038477331073E-3</v>
      </c>
      <c r="M59">
        <v>7.9912064921874911E-3</v>
      </c>
      <c r="N59">
        <v>1.65060103399206E-2</v>
      </c>
      <c r="O59">
        <v>0.2</v>
      </c>
      <c r="P59">
        <v>0.49857654135796259</v>
      </c>
      <c r="Q59">
        <v>5.8613697887471936</v>
      </c>
      <c r="R59">
        <v>982.2951205198782</v>
      </c>
      <c r="S59">
        <v>970.86095300520878</v>
      </c>
      <c r="T59" t="s">
        <v>32</v>
      </c>
      <c r="U59" t="s">
        <v>32</v>
      </c>
      <c r="V59">
        <v>-1.2106564055548441</v>
      </c>
      <c r="W59">
        <v>1.6879521505432931</v>
      </c>
      <c r="X59" t="s">
        <v>27</v>
      </c>
      <c r="Y59" t="s">
        <v>27</v>
      </c>
      <c r="Z59">
        <v>-16.287944684261092</v>
      </c>
      <c r="AA59">
        <v>-11.196202994374289</v>
      </c>
      <c r="AB59" t="s">
        <v>27</v>
      </c>
      <c r="AC59" t="s">
        <v>27</v>
      </c>
    </row>
    <row r="60" spans="1:29" x14ac:dyDescent="0.3">
      <c r="A60" t="s">
        <v>7295</v>
      </c>
      <c r="B60" t="s">
        <v>7224</v>
      </c>
      <c r="C60" t="s">
        <v>40</v>
      </c>
      <c r="D60">
        <v>86314.63</v>
      </c>
      <c r="E60">
        <v>86416.12</v>
      </c>
      <c r="F60" t="s">
        <v>97</v>
      </c>
      <c r="G60" t="s">
        <v>96</v>
      </c>
      <c r="H60">
        <v>6.7376639204010395E-4</v>
      </c>
      <c r="I60">
        <v>1620</v>
      </c>
      <c r="J60">
        <v>-0.1175814575118839</v>
      </c>
      <c r="K60">
        <v>-6.8380551128143882E-2</v>
      </c>
      <c r="L60">
        <v>5.8214110946322853E-2</v>
      </c>
      <c r="M60">
        <v>5.8224277386504673E-2</v>
      </c>
      <c r="N60">
        <v>0.11643838833282751</v>
      </c>
      <c r="O60">
        <v>0.2</v>
      </c>
      <c r="P60">
        <v>-0.18481893946097139</v>
      </c>
      <c r="Q60">
        <v>-0.31769903896939578</v>
      </c>
      <c r="R60">
        <v>982.69203812913929</v>
      </c>
      <c r="S60">
        <v>983.65402889235395</v>
      </c>
      <c r="T60" t="s">
        <v>26</v>
      </c>
      <c r="U60" t="s">
        <v>26</v>
      </c>
      <c r="V60">
        <v>-2.5140527685004739</v>
      </c>
      <c r="W60">
        <v>-1.3307107472551041</v>
      </c>
      <c r="X60" t="s">
        <v>27</v>
      </c>
      <c r="Y60" t="s">
        <v>27</v>
      </c>
      <c r="Z60">
        <v>-4.1573550846339957</v>
      </c>
      <c r="AA60">
        <v>-3.1750734365249</v>
      </c>
      <c r="AB60" t="s">
        <v>27</v>
      </c>
      <c r="AC60" t="s">
        <v>27</v>
      </c>
    </row>
    <row r="61" spans="1:29" x14ac:dyDescent="0.3">
      <c r="A61" t="s">
        <v>7296</v>
      </c>
      <c r="B61" t="s">
        <v>7224</v>
      </c>
      <c r="C61" t="s">
        <v>40</v>
      </c>
      <c r="D61">
        <v>86314.63</v>
      </c>
      <c r="E61">
        <v>86053.74</v>
      </c>
      <c r="F61" t="s">
        <v>97</v>
      </c>
      <c r="G61" t="s">
        <v>98</v>
      </c>
      <c r="H61">
        <v>7.3800776677774779E-5</v>
      </c>
      <c r="I61">
        <v>1860</v>
      </c>
      <c r="J61">
        <v>0.30225466992096489</v>
      </c>
      <c r="K61">
        <v>1.9253884627464621E-2</v>
      </c>
      <c r="L61">
        <v>6.3764631958506107E-3</v>
      </c>
      <c r="M61">
        <v>6.3508328480272949E-3</v>
      </c>
      <c r="N61">
        <v>1.2727296043877911E-2</v>
      </c>
      <c r="O61">
        <v>0.2</v>
      </c>
      <c r="P61">
        <v>6.5265885835867152E-3</v>
      </c>
      <c r="Q61">
        <v>0.1025569245908859</v>
      </c>
      <c r="R61">
        <v>982.69203812913929</v>
      </c>
      <c r="S61">
        <v>983.837274657526</v>
      </c>
      <c r="T61" t="s">
        <v>32</v>
      </c>
      <c r="U61" t="s">
        <v>32</v>
      </c>
      <c r="V61">
        <v>-2.5140527685004739</v>
      </c>
      <c r="W61">
        <v>-0.17106401504241031</v>
      </c>
      <c r="X61" t="s">
        <v>27</v>
      </c>
      <c r="Y61" t="s">
        <v>27</v>
      </c>
      <c r="Z61">
        <v>-1.2106564055548441</v>
      </c>
      <c r="AA61">
        <v>1.6879521505432931</v>
      </c>
      <c r="AB61" t="s">
        <v>27</v>
      </c>
      <c r="AC61" t="s">
        <v>27</v>
      </c>
    </row>
    <row r="62" spans="1:29" x14ac:dyDescent="0.3">
      <c r="A62" t="s">
        <v>7293</v>
      </c>
      <c r="B62" t="s">
        <v>7224</v>
      </c>
      <c r="C62" t="s">
        <v>40</v>
      </c>
      <c r="D62">
        <v>86745.15</v>
      </c>
      <c r="E62">
        <v>86228.160000000003</v>
      </c>
      <c r="F62" t="s">
        <v>95</v>
      </c>
      <c r="G62" t="s">
        <v>94</v>
      </c>
      <c r="H62">
        <v>5.4147093912666365E-4</v>
      </c>
      <c r="I62">
        <v>1380</v>
      </c>
      <c r="J62">
        <v>0.59598721081235428</v>
      </c>
      <c r="K62">
        <v>0.27993506081908881</v>
      </c>
      <c r="L62">
        <v>4.7016994830013308E-2</v>
      </c>
      <c r="M62">
        <v>4.669004277436422E-2</v>
      </c>
      <c r="N62">
        <v>9.3707037604377541E-2</v>
      </c>
      <c r="O62">
        <v>0.2</v>
      </c>
      <c r="P62">
        <v>0.1862280232147113</v>
      </c>
      <c r="Q62">
        <v>0.39658319802316672</v>
      </c>
      <c r="R62">
        <v>982.01138442458091</v>
      </c>
      <c r="S62">
        <v>984.05206492911532</v>
      </c>
      <c r="T62" t="s">
        <v>32</v>
      </c>
      <c r="U62" t="s">
        <v>32</v>
      </c>
      <c r="V62">
        <v>-4.1573550846339957</v>
      </c>
      <c r="W62">
        <v>-3.1750734365249</v>
      </c>
      <c r="X62" t="s">
        <v>27</v>
      </c>
      <c r="Y62" t="s">
        <v>27</v>
      </c>
      <c r="Z62">
        <v>-9.6875115469029502</v>
      </c>
      <c r="AA62">
        <v>-8.675197829250747</v>
      </c>
      <c r="AB62" t="s">
        <v>27</v>
      </c>
      <c r="AC62" t="s">
        <v>27</v>
      </c>
    </row>
    <row r="63" spans="1:29" x14ac:dyDescent="0.3">
      <c r="A63" t="s">
        <v>7294</v>
      </c>
      <c r="B63" t="s">
        <v>7224</v>
      </c>
      <c r="C63" t="s">
        <v>40</v>
      </c>
      <c r="D63">
        <v>86745.15</v>
      </c>
      <c r="E63">
        <v>86416.12</v>
      </c>
      <c r="F63" t="s">
        <v>95</v>
      </c>
      <c r="G63" t="s">
        <v>96</v>
      </c>
      <c r="H63">
        <v>3.8060241525929327E-4</v>
      </c>
      <c r="I63">
        <v>1560</v>
      </c>
      <c r="J63">
        <v>0.37930650877887612</v>
      </c>
      <c r="K63">
        <v>0.12522961269276481</v>
      </c>
      <c r="L63">
        <v>3.3048462064093773E-2</v>
      </c>
      <c r="M63">
        <v>3.2890183989336921E-2</v>
      </c>
      <c r="N63">
        <v>6.5938646053430694E-2</v>
      </c>
      <c r="O63">
        <v>0.2</v>
      </c>
      <c r="P63">
        <v>5.9290966639334142E-2</v>
      </c>
      <c r="Q63">
        <v>0.17968581528765501</v>
      </c>
      <c r="R63">
        <v>982.01138442458091</v>
      </c>
      <c r="S63">
        <v>983.65402889235395</v>
      </c>
      <c r="T63" t="s">
        <v>32</v>
      </c>
      <c r="U63" t="s">
        <v>32</v>
      </c>
      <c r="V63">
        <v>-4.1573550846339957</v>
      </c>
      <c r="W63">
        <v>-1.3307107472551041</v>
      </c>
      <c r="X63" t="s">
        <v>27</v>
      </c>
      <c r="Y63" t="s">
        <v>27</v>
      </c>
      <c r="Z63">
        <v>-2.5140527685004739</v>
      </c>
      <c r="AA63">
        <v>-0.17106401504241031</v>
      </c>
      <c r="AB63" t="s">
        <v>27</v>
      </c>
      <c r="AC63" t="s">
        <v>27</v>
      </c>
    </row>
    <row r="64" spans="1:29" x14ac:dyDescent="0.3">
      <c r="A64" t="s">
        <v>7291</v>
      </c>
      <c r="B64" t="s">
        <v>7224</v>
      </c>
      <c r="C64" t="s">
        <v>40</v>
      </c>
      <c r="D64">
        <v>86801.75</v>
      </c>
      <c r="E64">
        <v>86281.39</v>
      </c>
      <c r="F64" t="s">
        <v>92</v>
      </c>
      <c r="G64" t="s">
        <v>93</v>
      </c>
      <c r="H64">
        <v>9.8061580661148529E-4</v>
      </c>
      <c r="I64">
        <v>1260</v>
      </c>
      <c r="J64">
        <v>0.59948100124709303</v>
      </c>
      <c r="K64">
        <v>0.51027324112835304</v>
      </c>
      <c r="L64">
        <v>8.5204372464002504E-2</v>
      </c>
      <c r="M64">
        <v>8.4608894850410135E-2</v>
      </c>
      <c r="N64">
        <v>0.16981326731441271</v>
      </c>
      <c r="O64">
        <v>0.2</v>
      </c>
      <c r="P64">
        <v>0.34045997381394039</v>
      </c>
      <c r="Q64">
        <v>0.40008048224834009</v>
      </c>
      <c r="R64">
        <v>981.79820803442124</v>
      </c>
      <c r="S64">
        <v>984.00780054177631</v>
      </c>
      <c r="T64" t="s">
        <v>32</v>
      </c>
      <c r="U64" t="s">
        <v>32</v>
      </c>
      <c r="V64">
        <v>-6.1154870172049902</v>
      </c>
      <c r="W64">
        <v>-4.3454964603002466</v>
      </c>
      <c r="X64" t="s">
        <v>27</v>
      </c>
      <c r="Y64" t="s">
        <v>27</v>
      </c>
      <c r="Z64">
        <v>-6.1154870172049902</v>
      </c>
      <c r="AA64">
        <v>-4.3454964603002466</v>
      </c>
      <c r="AB64" t="s">
        <v>27</v>
      </c>
      <c r="AC64" t="s">
        <v>27</v>
      </c>
    </row>
    <row r="65" spans="1:29" x14ac:dyDescent="0.3">
      <c r="A65" t="s">
        <v>7292</v>
      </c>
      <c r="B65" t="s">
        <v>7224</v>
      </c>
      <c r="C65" t="s">
        <v>40</v>
      </c>
      <c r="D65">
        <v>86801.75</v>
      </c>
      <c r="E65">
        <v>86228.160000000003</v>
      </c>
      <c r="F65" t="s">
        <v>92</v>
      </c>
      <c r="G65" t="s">
        <v>94</v>
      </c>
      <c r="H65">
        <v>1.2474229536754979E-4</v>
      </c>
      <c r="I65">
        <v>1320</v>
      </c>
      <c r="J65">
        <v>0.66080464967583907</v>
      </c>
      <c r="K65">
        <v>7.1550933199872463E-2</v>
      </c>
      <c r="L65">
        <v>1.083868822514536E-2</v>
      </c>
      <c r="M65">
        <v>1.075629860372034E-2</v>
      </c>
      <c r="N65">
        <v>2.1594986828865709E-2</v>
      </c>
      <c r="O65">
        <v>0.2</v>
      </c>
      <c r="P65">
        <v>4.9955946371006747E-2</v>
      </c>
      <c r="Q65">
        <v>0.46146545432551489</v>
      </c>
      <c r="R65">
        <v>981.79820803442124</v>
      </c>
      <c r="S65">
        <v>984.05206492911532</v>
      </c>
      <c r="T65" t="s">
        <v>32</v>
      </c>
      <c r="U65" t="s">
        <v>32</v>
      </c>
      <c r="V65">
        <v>-6.1154870172049902</v>
      </c>
      <c r="W65">
        <v>-3.1750734365249</v>
      </c>
      <c r="X65" t="s">
        <v>27</v>
      </c>
      <c r="Y65" t="s">
        <v>27</v>
      </c>
      <c r="Z65">
        <v>-6.1154870172049902</v>
      </c>
      <c r="AA65">
        <v>-3.1750734365249</v>
      </c>
      <c r="AB65" t="s">
        <v>27</v>
      </c>
      <c r="AC65" t="s">
        <v>27</v>
      </c>
    </row>
    <row r="66" spans="1:29" x14ac:dyDescent="0.3">
      <c r="A66" t="s">
        <v>7287</v>
      </c>
      <c r="B66" t="s">
        <v>7224</v>
      </c>
      <c r="C66" t="s">
        <v>40</v>
      </c>
      <c r="D66">
        <v>86726.8</v>
      </c>
      <c r="E66">
        <v>85943.08</v>
      </c>
      <c r="F66" t="s">
        <v>89</v>
      </c>
      <c r="G66" t="s">
        <v>88</v>
      </c>
      <c r="H66">
        <v>5.0942074146550055E-4</v>
      </c>
      <c r="I66">
        <v>1020</v>
      </c>
      <c r="J66">
        <v>0.9036653029974584</v>
      </c>
      <c r="K66">
        <v>0.39924322350134273</v>
      </c>
      <c r="L66">
        <v>4.4224655416346507E-2</v>
      </c>
      <c r="M66">
        <v>4.3781187537428837E-2</v>
      </c>
      <c r="N66">
        <v>8.8005842953775351E-2</v>
      </c>
      <c r="O66">
        <v>0.2</v>
      </c>
      <c r="P66">
        <v>0.31123738054756728</v>
      </c>
      <c r="Q66">
        <v>0.7045689683004559</v>
      </c>
      <c r="R66">
        <v>981.9614797859399</v>
      </c>
      <c r="S66">
        <v>985.70384807813025</v>
      </c>
      <c r="T66" t="s">
        <v>32</v>
      </c>
      <c r="U66" t="s">
        <v>32</v>
      </c>
      <c r="V66">
        <v>-9.6875115469029502</v>
      </c>
      <c r="W66">
        <v>-8.675197829250747</v>
      </c>
      <c r="X66" t="s">
        <v>27</v>
      </c>
      <c r="Y66" t="s">
        <v>27</v>
      </c>
      <c r="Z66">
        <v>-11.45017053139974</v>
      </c>
      <c r="AA66">
        <v>-10.348627168197069</v>
      </c>
      <c r="AB66" t="s">
        <v>27</v>
      </c>
      <c r="AC66" t="s">
        <v>27</v>
      </c>
    </row>
    <row r="67" spans="1:29" x14ac:dyDescent="0.3">
      <c r="A67" t="s">
        <v>7288</v>
      </c>
      <c r="B67" t="s">
        <v>7224</v>
      </c>
      <c r="C67" t="s">
        <v>40</v>
      </c>
      <c r="D67">
        <v>86726.8</v>
      </c>
      <c r="E67">
        <v>86044.02</v>
      </c>
      <c r="F67" t="s">
        <v>89</v>
      </c>
      <c r="G67" t="s">
        <v>90</v>
      </c>
      <c r="H67">
        <v>6.4591476876388288E-4</v>
      </c>
      <c r="I67">
        <v>1080</v>
      </c>
      <c r="J67">
        <v>0.78727682792401055</v>
      </c>
      <c r="K67">
        <v>0.44101768581660322</v>
      </c>
      <c r="L67">
        <v>5.6074195162794313E-2</v>
      </c>
      <c r="M67">
        <v>5.5577103281814907E-2</v>
      </c>
      <c r="N67">
        <v>0.11165129844460921</v>
      </c>
      <c r="O67">
        <v>0.2</v>
      </c>
      <c r="P67">
        <v>0.32936638737199397</v>
      </c>
      <c r="Q67">
        <v>0.5880641047519346</v>
      </c>
      <c r="R67">
        <v>981.9614797859399</v>
      </c>
      <c r="S67">
        <v>985.12316409498521</v>
      </c>
      <c r="T67" t="s">
        <v>32</v>
      </c>
      <c r="U67" t="s">
        <v>32</v>
      </c>
      <c r="V67">
        <v>-9.6875115469029502</v>
      </c>
      <c r="W67">
        <v>-7.5621784467344577</v>
      </c>
      <c r="X67" t="s">
        <v>27</v>
      </c>
      <c r="Y67" t="s">
        <v>27</v>
      </c>
      <c r="Z67">
        <v>-9.6875115469029502</v>
      </c>
      <c r="AA67">
        <v>-7.5621784467344577</v>
      </c>
      <c r="AB67" t="s">
        <v>27</v>
      </c>
      <c r="AC67" t="s">
        <v>27</v>
      </c>
    </row>
    <row r="68" spans="1:29" x14ac:dyDescent="0.3">
      <c r="A68" t="s">
        <v>7289</v>
      </c>
      <c r="B68" t="s">
        <v>7224</v>
      </c>
      <c r="C68" t="s">
        <v>40</v>
      </c>
      <c r="D68">
        <v>86726.8</v>
      </c>
      <c r="E68">
        <v>86233.52</v>
      </c>
      <c r="F68" t="s">
        <v>89</v>
      </c>
      <c r="G68" t="s">
        <v>91</v>
      </c>
      <c r="H68">
        <v>8.3636319956164132E-4</v>
      </c>
      <c r="I68">
        <v>1140</v>
      </c>
      <c r="J68">
        <v>0.56877458870845388</v>
      </c>
      <c r="K68">
        <v>0.41256123907976539</v>
      </c>
      <c r="L68">
        <v>7.2607711647389939E-2</v>
      </c>
      <c r="M68">
        <v>7.2122542696662795E-2</v>
      </c>
      <c r="N68">
        <v>0.14473025434405271</v>
      </c>
      <c r="O68">
        <v>0.2</v>
      </c>
      <c r="P68">
        <v>0.26783098473571271</v>
      </c>
      <c r="Q68">
        <v>0.36934336329716227</v>
      </c>
      <c r="R68">
        <v>981.9614797859399</v>
      </c>
      <c r="S68">
        <v>984.24718741082836</v>
      </c>
      <c r="T68" t="s">
        <v>32</v>
      </c>
      <c r="U68" t="s">
        <v>32</v>
      </c>
      <c r="V68">
        <v>-9.6875115469029502</v>
      </c>
      <c r="W68">
        <v>-6.1200410435241492</v>
      </c>
      <c r="X68" t="s">
        <v>27</v>
      </c>
      <c r="Y68" t="s">
        <v>27</v>
      </c>
      <c r="Z68">
        <v>-9.6875115469029502</v>
      </c>
      <c r="AA68">
        <v>-6.1200410435241492</v>
      </c>
      <c r="AB68" t="s">
        <v>27</v>
      </c>
      <c r="AC68" t="s">
        <v>27</v>
      </c>
    </row>
    <row r="69" spans="1:29" x14ac:dyDescent="0.3">
      <c r="A69" t="s">
        <v>7290</v>
      </c>
      <c r="B69" t="s">
        <v>7224</v>
      </c>
      <c r="C69" t="s">
        <v>40</v>
      </c>
      <c r="D69">
        <v>86726.8</v>
      </c>
      <c r="E69">
        <v>86281.39</v>
      </c>
      <c r="F69" t="s">
        <v>89</v>
      </c>
      <c r="G69" t="s">
        <v>93</v>
      </c>
      <c r="H69">
        <v>3.4072651929641247E-5</v>
      </c>
      <c r="I69">
        <v>1200</v>
      </c>
      <c r="J69">
        <v>0.51357827107653131</v>
      </c>
      <c r="K69">
        <v>1.517629989598163E-2</v>
      </c>
      <c r="L69">
        <v>2.9579700394110221E-3</v>
      </c>
      <c r="M69">
        <v>2.9398357694756291E-3</v>
      </c>
      <c r="N69">
        <v>5.8978058088866511E-3</v>
      </c>
      <c r="O69">
        <v>0.2</v>
      </c>
      <c r="P69">
        <v>9.2784940870949753E-3</v>
      </c>
      <c r="Q69">
        <v>0.31409184934760792</v>
      </c>
      <c r="R69">
        <v>981.9614797859399</v>
      </c>
      <c r="S69">
        <v>984.00780054177631</v>
      </c>
      <c r="T69" t="s">
        <v>32</v>
      </c>
      <c r="U69" t="s">
        <v>32</v>
      </c>
      <c r="V69">
        <v>-9.6875115469029502</v>
      </c>
      <c r="W69">
        <v>-4.3454964603002466</v>
      </c>
      <c r="X69" t="s">
        <v>27</v>
      </c>
      <c r="Y69" t="s">
        <v>27</v>
      </c>
      <c r="Z69">
        <v>-4.1573550846339957</v>
      </c>
      <c r="AA69">
        <v>-1.3307107472551041</v>
      </c>
      <c r="AB69" t="s">
        <v>27</v>
      </c>
      <c r="AC69" t="s">
        <v>27</v>
      </c>
    </row>
    <row r="70" spans="1:29" x14ac:dyDescent="0.3">
      <c r="A70" t="s">
        <v>7285</v>
      </c>
      <c r="B70" t="s">
        <v>7224</v>
      </c>
      <c r="C70" t="s">
        <v>40</v>
      </c>
      <c r="D70">
        <v>86105.99</v>
      </c>
      <c r="E70">
        <v>86400</v>
      </c>
      <c r="F70" t="s">
        <v>87</v>
      </c>
      <c r="G70" t="s">
        <v>86</v>
      </c>
      <c r="H70">
        <v>6.6283000969637076E-4</v>
      </c>
      <c r="I70">
        <v>840</v>
      </c>
      <c r="J70">
        <v>-0.34145127417963828</v>
      </c>
      <c r="K70">
        <v>-0.1948786511508265</v>
      </c>
      <c r="L70">
        <v>5.7130764951567173E-2</v>
      </c>
      <c r="M70">
        <v>5.726851283776644E-2</v>
      </c>
      <c r="N70">
        <v>0.11439927778933361</v>
      </c>
      <c r="O70">
        <v>0.2</v>
      </c>
      <c r="P70">
        <v>-0.30927792894016021</v>
      </c>
      <c r="Q70">
        <v>-0.54179272545381796</v>
      </c>
      <c r="R70">
        <v>985.19051636234974</v>
      </c>
      <c r="S70">
        <v>983.10111540452567</v>
      </c>
      <c r="T70" t="s">
        <v>26</v>
      </c>
      <c r="U70" t="s">
        <v>26</v>
      </c>
      <c r="V70">
        <v>-11.45017053139974</v>
      </c>
      <c r="W70">
        <v>-10.348627168197069</v>
      </c>
      <c r="X70" t="s">
        <v>27</v>
      </c>
      <c r="Y70" t="s">
        <v>27</v>
      </c>
      <c r="Z70">
        <v>-13.074229868692001</v>
      </c>
      <c r="AA70">
        <v>-12.107754285410779</v>
      </c>
      <c r="AB70" t="s">
        <v>27</v>
      </c>
      <c r="AC70" t="s">
        <v>27</v>
      </c>
    </row>
    <row r="71" spans="1:29" x14ac:dyDescent="0.3">
      <c r="A71" t="s">
        <v>7286</v>
      </c>
      <c r="B71" t="s">
        <v>7224</v>
      </c>
      <c r="C71" t="s">
        <v>40</v>
      </c>
      <c r="D71">
        <v>86105.99</v>
      </c>
      <c r="E71">
        <v>85943.08</v>
      </c>
      <c r="F71" t="s">
        <v>87</v>
      </c>
      <c r="G71" t="s">
        <v>88</v>
      </c>
      <c r="H71">
        <v>4.0325769750573E-4</v>
      </c>
      <c r="I71">
        <v>960</v>
      </c>
      <c r="J71">
        <v>0.18919705818376539</v>
      </c>
      <c r="K71">
        <v>6.5694711500659878E-2</v>
      </c>
      <c r="L71">
        <v>3.4757660929781199E-2</v>
      </c>
      <c r="M71">
        <v>3.4657208557350758E-2</v>
      </c>
      <c r="N71">
        <v>6.9414869487131964E-2</v>
      </c>
      <c r="O71">
        <v>0.2</v>
      </c>
      <c r="P71">
        <v>-3.7201579864720859E-3</v>
      </c>
      <c r="Q71">
        <v>-1.0613744758050809E-2</v>
      </c>
      <c r="R71">
        <v>985.19051636234974</v>
      </c>
      <c r="S71">
        <v>985.70384807813025</v>
      </c>
      <c r="T71" t="s">
        <v>32</v>
      </c>
      <c r="U71" t="s">
        <v>26</v>
      </c>
      <c r="V71">
        <v>-11.45017053139974</v>
      </c>
      <c r="W71">
        <v>-8.675197829250747</v>
      </c>
      <c r="X71" t="s">
        <v>27</v>
      </c>
      <c r="Y71" t="s">
        <v>27</v>
      </c>
      <c r="Z71">
        <v>-9.6875115469029502</v>
      </c>
      <c r="AA71">
        <v>-4.3454964603002466</v>
      </c>
      <c r="AB71" t="s">
        <v>27</v>
      </c>
      <c r="AC71" t="s">
        <v>27</v>
      </c>
    </row>
    <row r="72" spans="1:29" x14ac:dyDescent="0.3">
      <c r="A72" t="s">
        <v>7283</v>
      </c>
      <c r="B72" t="s">
        <v>7224</v>
      </c>
      <c r="C72" t="s">
        <v>40</v>
      </c>
      <c r="D72">
        <v>86444.53</v>
      </c>
      <c r="E72">
        <v>86327.96</v>
      </c>
      <c r="F72" t="s">
        <v>85</v>
      </c>
      <c r="G72" t="s">
        <v>84</v>
      </c>
      <c r="H72">
        <v>5.3434170168174073E-4</v>
      </c>
      <c r="I72">
        <v>540</v>
      </c>
      <c r="J72">
        <v>0.13484948093301921</v>
      </c>
      <c r="K72">
        <v>6.2288212165036473E-2</v>
      </c>
      <c r="L72">
        <v>4.6237154415693982E-2</v>
      </c>
      <c r="M72">
        <v>4.6128629049113253E-2</v>
      </c>
      <c r="N72">
        <v>9.2365783464807227E-2</v>
      </c>
      <c r="O72">
        <v>0.2</v>
      </c>
      <c r="P72">
        <v>-3.0077571299770751E-2</v>
      </c>
      <c r="Q72">
        <v>-6.5015669586047806E-2</v>
      </c>
      <c r="R72">
        <v>982.88114232125031</v>
      </c>
      <c r="S72">
        <v>983.7094815443121</v>
      </c>
      <c r="T72" t="s">
        <v>32</v>
      </c>
      <c r="U72" t="s">
        <v>26</v>
      </c>
      <c r="V72">
        <v>-13.074229868692001</v>
      </c>
      <c r="W72">
        <v>-12.107754285410779</v>
      </c>
      <c r="X72" t="s">
        <v>27</v>
      </c>
      <c r="Y72" t="s">
        <v>27</v>
      </c>
      <c r="Z72">
        <v>-20</v>
      </c>
      <c r="AA72">
        <v>-18.2823969473076</v>
      </c>
      <c r="AB72" t="s">
        <v>27</v>
      </c>
      <c r="AC72" t="s">
        <v>27</v>
      </c>
    </row>
    <row r="73" spans="1:29" x14ac:dyDescent="0.3">
      <c r="A73" t="s">
        <v>7284</v>
      </c>
      <c r="B73" t="s">
        <v>7224</v>
      </c>
      <c r="C73" t="s">
        <v>40</v>
      </c>
      <c r="D73">
        <v>86444.53</v>
      </c>
      <c r="E73">
        <v>86400</v>
      </c>
      <c r="F73" t="s">
        <v>85</v>
      </c>
      <c r="G73" t="s">
        <v>86</v>
      </c>
      <c r="H73">
        <v>3.4799464740307398E-4</v>
      </c>
      <c r="I73">
        <v>660</v>
      </c>
      <c r="J73">
        <v>5.1512802487330138E-2</v>
      </c>
      <c r="K73">
        <v>1.549620164885848E-2</v>
      </c>
      <c r="L73">
        <v>3.0112346083357808E-2</v>
      </c>
      <c r="M73">
        <v>3.0066737535625589E-2</v>
      </c>
      <c r="N73">
        <v>6.0179083618983401E-2</v>
      </c>
      <c r="O73">
        <v>0.2</v>
      </c>
      <c r="P73">
        <v>-4.4682881970124919E-2</v>
      </c>
      <c r="Q73">
        <v>-0.14843568471018251</v>
      </c>
      <c r="R73">
        <v>982.88114232125031</v>
      </c>
      <c r="S73">
        <v>983.10111540452567</v>
      </c>
      <c r="T73" t="s">
        <v>32</v>
      </c>
      <c r="U73" t="s">
        <v>26</v>
      </c>
      <c r="V73">
        <v>-13.074229868692001</v>
      </c>
      <c r="W73">
        <v>-10.348627168197069</v>
      </c>
      <c r="X73" t="s">
        <v>27</v>
      </c>
      <c r="Y73" t="s">
        <v>27</v>
      </c>
      <c r="Z73">
        <v>-11.45017053139974</v>
      </c>
      <c r="AA73">
        <v>-8.675197829250747</v>
      </c>
      <c r="AB73" t="s">
        <v>27</v>
      </c>
      <c r="AC73" t="s">
        <v>27</v>
      </c>
    </row>
    <row r="74" spans="1:29" x14ac:dyDescent="0.3">
      <c r="A74" t="s">
        <v>7282</v>
      </c>
      <c r="B74" t="s">
        <v>7224</v>
      </c>
      <c r="C74" t="s">
        <v>40</v>
      </c>
      <c r="D74">
        <v>86465</v>
      </c>
      <c r="E74">
        <v>86327.96</v>
      </c>
      <c r="F74" t="s">
        <v>83</v>
      </c>
      <c r="G74" t="s">
        <v>84</v>
      </c>
      <c r="H74">
        <v>7.5485014357616533E-4</v>
      </c>
      <c r="I74">
        <v>420</v>
      </c>
      <c r="J74">
        <v>0.1584918753252729</v>
      </c>
      <c r="K74">
        <v>0.1034446636756729</v>
      </c>
      <c r="L74">
        <v>6.533345111542857E-2</v>
      </c>
      <c r="M74">
        <v>6.5164673000637469E-2</v>
      </c>
      <c r="N74">
        <v>0.13049812411606601</v>
      </c>
      <c r="O74">
        <v>0.2</v>
      </c>
      <c r="P74">
        <v>-2.7053460440393182E-2</v>
      </c>
      <c r="Q74">
        <v>-4.1349632799401861E-2</v>
      </c>
      <c r="R74">
        <v>982.65272074955874</v>
      </c>
      <c r="S74">
        <v>983.7094815443121</v>
      </c>
      <c r="T74" t="s">
        <v>32</v>
      </c>
      <c r="U74" t="s">
        <v>26</v>
      </c>
      <c r="V74">
        <v>-14.40877230687409</v>
      </c>
      <c r="W74">
        <v>-12.107754285410779</v>
      </c>
      <c r="X74" t="s">
        <v>27</v>
      </c>
      <c r="Y74" t="s">
        <v>27</v>
      </c>
      <c r="Z74">
        <v>-13.074229868692001</v>
      </c>
      <c r="AA74">
        <v>-10.348627168197069</v>
      </c>
      <c r="AB74" t="s">
        <v>27</v>
      </c>
      <c r="AC74" t="s">
        <v>27</v>
      </c>
    </row>
    <row r="75" spans="1:29" x14ac:dyDescent="0.3">
      <c r="A75" t="s">
        <v>7334</v>
      </c>
      <c r="B75" t="s">
        <v>7224</v>
      </c>
      <c r="C75" t="s">
        <v>40</v>
      </c>
      <c r="D75">
        <v>85564</v>
      </c>
      <c r="E75">
        <v>81720.34</v>
      </c>
      <c r="F75" t="s">
        <v>128</v>
      </c>
      <c r="G75" t="s">
        <v>127</v>
      </c>
      <c r="H75">
        <v>8.0227873024536745E-4</v>
      </c>
      <c r="I75">
        <v>3000</v>
      </c>
      <c r="J75">
        <v>4.4921462297227821</v>
      </c>
      <c r="K75">
        <v>3.0836866642949121</v>
      </c>
      <c r="L75">
        <v>6.8714892166881494E-2</v>
      </c>
      <c r="M75">
        <v>6.5562490610419716E-2</v>
      </c>
      <c r="N75">
        <v>0.1342773827773012</v>
      </c>
      <c r="O75">
        <v>0.2</v>
      </c>
      <c r="P75">
        <v>2.9494092815176098</v>
      </c>
      <c r="Q75">
        <v>4.2966383759525053</v>
      </c>
      <c r="R75">
        <v>983.82834962479672</v>
      </c>
      <c r="S75">
        <v>970.86095300520878</v>
      </c>
      <c r="T75" t="s">
        <v>32</v>
      </c>
      <c r="U75" t="s">
        <v>32</v>
      </c>
      <c r="V75">
        <v>-1.565582953546363</v>
      </c>
      <c r="W75">
        <v>1.6879521505432931</v>
      </c>
      <c r="X75" t="s">
        <v>27</v>
      </c>
      <c r="Y75" t="s">
        <v>27</v>
      </c>
      <c r="Z75">
        <v>-20</v>
      </c>
      <c r="AA75">
        <v>-20</v>
      </c>
      <c r="AB75" t="s">
        <v>27</v>
      </c>
      <c r="AC75" t="s">
        <v>27</v>
      </c>
    </row>
    <row r="76" spans="1:29" x14ac:dyDescent="0.3">
      <c r="A76" t="s">
        <v>7332</v>
      </c>
      <c r="B76" t="s">
        <v>7224</v>
      </c>
      <c r="C76" t="s">
        <v>40</v>
      </c>
      <c r="D76">
        <v>84844.1</v>
      </c>
      <c r="E76">
        <v>81808.259999999995</v>
      </c>
      <c r="F76" t="s">
        <v>126</v>
      </c>
      <c r="G76" t="s">
        <v>125</v>
      </c>
      <c r="H76">
        <v>5.548005018703242E-4</v>
      </c>
      <c r="I76">
        <v>2880</v>
      </c>
      <c r="J76">
        <v>3.5781391988364719</v>
      </c>
      <c r="K76">
        <v>1.684285555598011</v>
      </c>
      <c r="L76">
        <v>4.7118667928664641E-2</v>
      </c>
      <c r="M76">
        <v>4.5387263705137973E-2</v>
      </c>
      <c r="N76">
        <v>9.2505931633802607E-2</v>
      </c>
      <c r="O76">
        <v>0.2</v>
      </c>
      <c r="P76">
        <v>1.591779623964209</v>
      </c>
      <c r="Q76">
        <v>3.3817173380353078</v>
      </c>
      <c r="R76">
        <v>984.40766093942875</v>
      </c>
      <c r="S76">
        <v>971.03674985878638</v>
      </c>
      <c r="T76" t="s">
        <v>32</v>
      </c>
      <c r="U76" t="s">
        <v>32</v>
      </c>
      <c r="V76">
        <v>-2.7728892324490051</v>
      </c>
      <c r="W76">
        <v>-1.7756664009773711</v>
      </c>
      <c r="X76" t="s">
        <v>27</v>
      </c>
      <c r="Y76" t="s">
        <v>27</v>
      </c>
      <c r="Z76">
        <v>-18.585633907483579</v>
      </c>
      <c r="AA76">
        <v>-17.439915224003901</v>
      </c>
      <c r="AB76" t="s">
        <v>27</v>
      </c>
      <c r="AC76" t="s">
        <v>27</v>
      </c>
    </row>
    <row r="77" spans="1:29" x14ac:dyDescent="0.3">
      <c r="A77" t="s">
        <v>7333</v>
      </c>
      <c r="B77" t="s">
        <v>7224</v>
      </c>
      <c r="C77" t="s">
        <v>40</v>
      </c>
      <c r="D77">
        <v>84844.1</v>
      </c>
      <c r="E77">
        <v>81720.34</v>
      </c>
      <c r="F77" t="s">
        <v>126</v>
      </c>
      <c r="G77" t="s">
        <v>127</v>
      </c>
      <c r="H77">
        <v>1.53762415179391E-4</v>
      </c>
      <c r="I77">
        <v>2940</v>
      </c>
      <c r="J77">
        <v>3.6817645540467852</v>
      </c>
      <c r="K77">
        <v>0.48031688204077583</v>
      </c>
      <c r="L77">
        <v>1.3058892622344109E-2</v>
      </c>
      <c r="M77">
        <v>1.256551684768099E-2</v>
      </c>
      <c r="N77">
        <v>2.5624409470025099E-2</v>
      </c>
      <c r="O77">
        <v>0.2</v>
      </c>
      <c r="P77">
        <v>0.45469247257075068</v>
      </c>
      <c r="Q77">
        <v>3.485446318600832</v>
      </c>
      <c r="R77">
        <v>984.40766093942875</v>
      </c>
      <c r="S77">
        <v>970.86095300520878</v>
      </c>
      <c r="T77" t="s">
        <v>32</v>
      </c>
      <c r="U77" t="s">
        <v>32</v>
      </c>
      <c r="V77">
        <v>-2.7728892324490051</v>
      </c>
      <c r="W77">
        <v>1.6879521505432931</v>
      </c>
      <c r="X77" t="s">
        <v>27</v>
      </c>
      <c r="Y77" t="s">
        <v>27</v>
      </c>
      <c r="Z77">
        <v>-18.585633907483579</v>
      </c>
      <c r="AA77">
        <v>-13.88426064136816</v>
      </c>
      <c r="AB77" t="s">
        <v>27</v>
      </c>
      <c r="AC77" t="s">
        <v>27</v>
      </c>
    </row>
    <row r="78" spans="1:29" x14ac:dyDescent="0.3">
      <c r="A78" t="s">
        <v>7331</v>
      </c>
      <c r="B78" t="s">
        <v>7224</v>
      </c>
      <c r="C78" t="s">
        <v>40</v>
      </c>
      <c r="D78">
        <v>84599.99</v>
      </c>
      <c r="E78">
        <v>81808.259999999995</v>
      </c>
      <c r="F78" t="s">
        <v>112</v>
      </c>
      <c r="G78" t="s">
        <v>125</v>
      </c>
      <c r="H78">
        <v>1.0479116506382829E-3</v>
      </c>
      <c r="I78">
        <v>2760</v>
      </c>
      <c r="J78">
        <v>3.2999176477444099</v>
      </c>
      <c r="K78">
        <v>2.9254863924364249</v>
      </c>
      <c r="L78">
        <v>8.8742057222104362E-2</v>
      </c>
      <c r="M78">
        <v>8.5727828772445835E-2</v>
      </c>
      <c r="N78">
        <v>0.17446988599455021</v>
      </c>
      <c r="O78">
        <v>0.2</v>
      </c>
      <c r="P78">
        <v>2.751016506441875</v>
      </c>
      <c r="Q78">
        <v>3.1032175653921552</v>
      </c>
      <c r="R78">
        <v>984.74022595409122</v>
      </c>
      <c r="S78">
        <v>971.03674985878638</v>
      </c>
      <c r="T78" t="s">
        <v>32</v>
      </c>
      <c r="U78" t="s">
        <v>32</v>
      </c>
      <c r="V78">
        <v>-4.5645195963726071</v>
      </c>
      <c r="W78">
        <v>-1.7756664009773711</v>
      </c>
      <c r="X78" t="s">
        <v>27</v>
      </c>
      <c r="Y78" t="s">
        <v>27</v>
      </c>
      <c r="Z78">
        <v>-20</v>
      </c>
      <c r="AA78">
        <v>-20</v>
      </c>
      <c r="AB78" t="s">
        <v>27</v>
      </c>
      <c r="AC78" t="s">
        <v>27</v>
      </c>
    </row>
    <row r="79" spans="1:29" x14ac:dyDescent="0.3">
      <c r="A79" t="s">
        <v>7312</v>
      </c>
      <c r="B79" t="s">
        <v>7224</v>
      </c>
      <c r="C79" t="s">
        <v>40</v>
      </c>
      <c r="D79">
        <v>83489.95</v>
      </c>
      <c r="E79">
        <v>83248.12</v>
      </c>
      <c r="F79" t="s">
        <v>110</v>
      </c>
      <c r="G79" t="s">
        <v>109</v>
      </c>
      <c r="H79">
        <v>5.0691148171604365E-4</v>
      </c>
      <c r="I79">
        <v>1380</v>
      </c>
      <c r="J79">
        <v>0.28965162872897082</v>
      </c>
      <c r="K79">
        <v>0.1225864036233917</v>
      </c>
      <c r="L79">
        <v>4.236437864153994E-2</v>
      </c>
      <c r="M79">
        <v>4.2199427859275003E-2</v>
      </c>
      <c r="N79">
        <v>8.4563806500814936E-2</v>
      </c>
      <c r="O79">
        <v>0.2</v>
      </c>
      <c r="P79">
        <v>3.8022597122576787E-2</v>
      </c>
      <c r="Q79">
        <v>8.9941280357699729E-2</v>
      </c>
      <c r="R79">
        <v>987.60043889754161</v>
      </c>
      <c r="S79">
        <v>986.53188074167952</v>
      </c>
      <c r="T79" t="s">
        <v>32</v>
      </c>
      <c r="U79" t="s">
        <v>32</v>
      </c>
      <c r="V79">
        <v>-6.5756411645283563</v>
      </c>
      <c r="W79">
        <v>-5.7081857857562701</v>
      </c>
      <c r="X79" t="s">
        <v>27</v>
      </c>
      <c r="Y79" t="s">
        <v>27</v>
      </c>
      <c r="Z79">
        <v>-8.479268317846067</v>
      </c>
      <c r="AA79">
        <v>-8.0354822725683395</v>
      </c>
      <c r="AB79" t="s">
        <v>27</v>
      </c>
      <c r="AC79" t="s">
        <v>27</v>
      </c>
    </row>
    <row r="80" spans="1:29" x14ac:dyDescent="0.3">
      <c r="A80" t="s">
        <v>7313</v>
      </c>
      <c r="B80" t="s">
        <v>7224</v>
      </c>
      <c r="C80" t="s">
        <v>40</v>
      </c>
      <c r="D80">
        <v>83489.95</v>
      </c>
      <c r="E80">
        <v>81528.94</v>
      </c>
      <c r="F80" t="s">
        <v>110</v>
      </c>
      <c r="G80" t="s">
        <v>111</v>
      </c>
      <c r="H80">
        <v>6.1790427269978892E-4</v>
      </c>
      <c r="I80">
        <v>1440</v>
      </c>
      <c r="J80">
        <v>2.3487976696596302</v>
      </c>
      <c r="K80">
        <v>1.2117164578070101</v>
      </c>
      <c r="L80">
        <v>5.1640437269761502E-2</v>
      </c>
      <c r="M80">
        <v>5.0377080374684732E-2</v>
      </c>
      <c r="N80">
        <v>0.10201751764444621</v>
      </c>
      <c r="O80">
        <v>0.2</v>
      </c>
      <c r="P80">
        <v>1.1096989401625641</v>
      </c>
      <c r="Q80">
        <v>2.1511464673292902</v>
      </c>
      <c r="R80">
        <v>987.60043889754161</v>
      </c>
      <c r="S80">
        <v>992.23380288338717</v>
      </c>
      <c r="T80" t="s">
        <v>32</v>
      </c>
      <c r="U80" t="s">
        <v>32</v>
      </c>
      <c r="V80">
        <v>-6.5756411645283563</v>
      </c>
      <c r="W80">
        <v>-4.5427518708001102</v>
      </c>
      <c r="X80" t="s">
        <v>27</v>
      </c>
      <c r="Y80" t="s">
        <v>27</v>
      </c>
      <c r="Z80">
        <v>-6.5756411645283563</v>
      </c>
      <c r="AA80">
        <v>-5.7081857857562701</v>
      </c>
      <c r="AB80" t="s">
        <v>27</v>
      </c>
      <c r="AC80" t="s">
        <v>27</v>
      </c>
    </row>
    <row r="81" spans="1:29" x14ac:dyDescent="0.3">
      <c r="A81" t="s">
        <v>7330</v>
      </c>
      <c r="B81" t="s">
        <v>7224</v>
      </c>
      <c r="C81" t="s">
        <v>40</v>
      </c>
      <c r="D81">
        <v>83489.95</v>
      </c>
      <c r="E81">
        <v>81808.259999999995</v>
      </c>
      <c r="F81" t="s">
        <v>110</v>
      </c>
      <c r="G81" t="s">
        <v>125</v>
      </c>
      <c r="H81">
        <v>1.077980910765963E-4</v>
      </c>
      <c r="I81">
        <v>2700</v>
      </c>
      <c r="J81">
        <v>2.0142424327718511</v>
      </c>
      <c r="K81">
        <v>0.18128297178260161</v>
      </c>
      <c r="L81">
        <v>9.0090663003808552E-3</v>
      </c>
      <c r="M81">
        <v>8.8187742622978724E-3</v>
      </c>
      <c r="N81">
        <v>1.7827840562678731E-2</v>
      </c>
      <c r="O81">
        <v>0.2</v>
      </c>
      <c r="P81">
        <v>0.16345513121992281</v>
      </c>
      <c r="Q81">
        <v>1.816256675204623</v>
      </c>
      <c r="R81">
        <v>987.60043889754161</v>
      </c>
      <c r="S81">
        <v>971.03674985878638</v>
      </c>
      <c r="T81" t="s">
        <v>32</v>
      </c>
      <c r="U81" t="s">
        <v>32</v>
      </c>
      <c r="V81">
        <v>-6.5756411645283563</v>
      </c>
      <c r="W81">
        <v>-1.7756664009773711</v>
      </c>
      <c r="X81" t="s">
        <v>27</v>
      </c>
      <c r="Y81" t="s">
        <v>27</v>
      </c>
      <c r="Z81">
        <v>-20</v>
      </c>
      <c r="AA81">
        <v>-17.439915224003901</v>
      </c>
      <c r="AB81" t="s">
        <v>27</v>
      </c>
      <c r="AC81" t="s">
        <v>27</v>
      </c>
    </row>
    <row r="82" spans="1:29" x14ac:dyDescent="0.3">
      <c r="A82" t="s">
        <v>7310</v>
      </c>
      <c r="B82" t="s">
        <v>7224</v>
      </c>
      <c r="C82" t="s">
        <v>40</v>
      </c>
      <c r="D82">
        <v>83602.570000000007</v>
      </c>
      <c r="E82">
        <v>83582</v>
      </c>
      <c r="F82" t="s">
        <v>108</v>
      </c>
      <c r="G82" t="s">
        <v>106</v>
      </c>
      <c r="H82">
        <v>2.7013344714931848E-4</v>
      </c>
      <c r="I82">
        <v>1260</v>
      </c>
      <c r="J82">
        <v>2.4604506775338649E-2</v>
      </c>
      <c r="K82">
        <v>5.5566450078633686E-3</v>
      </c>
      <c r="L82">
        <v>2.2606456881523729E-2</v>
      </c>
      <c r="M82">
        <v>2.2578293779634339E-2</v>
      </c>
      <c r="N82">
        <v>4.5184750661158068E-2</v>
      </c>
      <c r="O82">
        <v>0.2</v>
      </c>
      <c r="P82">
        <v>-3.96281056532947E-2</v>
      </c>
      <c r="Q82">
        <v>-0.175370888717886</v>
      </c>
      <c r="R82">
        <v>987.05953146256195</v>
      </c>
      <c r="S82">
        <v>985.12039279957241</v>
      </c>
      <c r="T82" t="s">
        <v>32</v>
      </c>
      <c r="U82" t="s">
        <v>26</v>
      </c>
      <c r="V82">
        <v>-8.479268317846067</v>
      </c>
      <c r="W82">
        <v>-8.0354822725683395</v>
      </c>
      <c r="X82" t="s">
        <v>27</v>
      </c>
      <c r="Y82" t="s">
        <v>27</v>
      </c>
      <c r="Z82">
        <v>-8.479268317846067</v>
      </c>
      <c r="AA82">
        <v>-5.7081857857562701</v>
      </c>
      <c r="AB82" t="s">
        <v>27</v>
      </c>
      <c r="AC82" t="s">
        <v>27</v>
      </c>
    </row>
    <row r="83" spans="1:29" x14ac:dyDescent="0.3">
      <c r="A83" t="s">
        <v>7311</v>
      </c>
      <c r="B83" t="s">
        <v>7224</v>
      </c>
      <c r="C83" t="s">
        <v>40</v>
      </c>
      <c r="D83">
        <v>83602.570000000007</v>
      </c>
      <c r="E83">
        <v>83248.12</v>
      </c>
      <c r="F83" t="s">
        <v>108</v>
      </c>
      <c r="G83" t="s">
        <v>109</v>
      </c>
      <c r="H83">
        <v>8.4626559507183395E-4</v>
      </c>
      <c r="I83">
        <v>1320</v>
      </c>
      <c r="J83">
        <v>0.42397022005424828</v>
      </c>
      <c r="K83">
        <v>0.29995884017322139</v>
      </c>
      <c r="L83">
        <v>7.082079945003468E-2</v>
      </c>
      <c r="M83">
        <v>7.0450019810411435E-2</v>
      </c>
      <c r="N83">
        <v>0.1412708192604461</v>
      </c>
      <c r="O83">
        <v>0.2</v>
      </c>
      <c r="P83">
        <v>0.15868802091277531</v>
      </c>
      <c r="Q83">
        <v>0.2243941902743026</v>
      </c>
      <c r="R83">
        <v>987.05953146256195</v>
      </c>
      <c r="S83">
        <v>986.53188074167952</v>
      </c>
      <c r="T83" t="s">
        <v>32</v>
      </c>
      <c r="U83" t="s">
        <v>32</v>
      </c>
      <c r="V83">
        <v>-8.479268317846067</v>
      </c>
      <c r="W83">
        <v>-5.7081857857562701</v>
      </c>
      <c r="X83" t="s">
        <v>27</v>
      </c>
      <c r="Y83" t="s">
        <v>27</v>
      </c>
      <c r="Z83">
        <v>-6.5756411645283563</v>
      </c>
      <c r="AA83">
        <v>-1.7756664009773711</v>
      </c>
      <c r="AB83" t="s">
        <v>27</v>
      </c>
      <c r="AC83" t="s">
        <v>27</v>
      </c>
    </row>
    <row r="84" spans="1:29" x14ac:dyDescent="0.3">
      <c r="A84" t="s">
        <v>7309</v>
      </c>
      <c r="B84" t="s">
        <v>7224</v>
      </c>
      <c r="C84" t="s">
        <v>40</v>
      </c>
      <c r="D84">
        <v>83080.41</v>
      </c>
      <c r="E84">
        <v>83582</v>
      </c>
      <c r="F84" t="s">
        <v>107</v>
      </c>
      <c r="G84" t="s">
        <v>106</v>
      </c>
      <c r="H84">
        <v>1.4390213037861459E-3</v>
      </c>
      <c r="I84">
        <v>1200</v>
      </c>
      <c r="J84">
        <v>-0.60374040041448751</v>
      </c>
      <c r="K84">
        <v>-0.72179869576608779</v>
      </c>
      <c r="L84">
        <v>0.1196741540713589</v>
      </c>
      <c r="M84">
        <v>0.12027627861305359</v>
      </c>
      <c r="N84">
        <v>0.23995043268441249</v>
      </c>
      <c r="O84">
        <v>0.2</v>
      </c>
      <c r="P84">
        <v>-0.96174912845050031</v>
      </c>
      <c r="Q84">
        <v>-0.80434414081490191</v>
      </c>
      <c r="R84">
        <v>989.57989741016968</v>
      </c>
      <c r="S84">
        <v>985.12039279957241</v>
      </c>
      <c r="T84" t="s">
        <v>26</v>
      </c>
      <c r="U84" t="s">
        <v>26</v>
      </c>
      <c r="V84">
        <v>-10.82111534783137</v>
      </c>
      <c r="W84">
        <v>-8.0354822725683395</v>
      </c>
      <c r="X84" t="s">
        <v>27</v>
      </c>
      <c r="Y84" t="s">
        <v>27</v>
      </c>
      <c r="Z84">
        <v>-13.41231814945032</v>
      </c>
      <c r="AA84">
        <v>-11.196202994374289</v>
      </c>
      <c r="AB84" t="s">
        <v>27</v>
      </c>
      <c r="AC84" t="s">
        <v>27</v>
      </c>
    </row>
    <row r="85" spans="1:29" x14ac:dyDescent="0.3">
      <c r="A85" t="s">
        <v>7307</v>
      </c>
      <c r="B85" t="s">
        <v>7224</v>
      </c>
      <c r="C85" t="s">
        <v>40</v>
      </c>
      <c r="D85">
        <v>82496.009999999995</v>
      </c>
      <c r="E85">
        <v>82288.19</v>
      </c>
      <c r="F85" t="s">
        <v>105</v>
      </c>
      <c r="G85" t="s">
        <v>104</v>
      </c>
      <c r="H85">
        <v>1.311782919120505E-3</v>
      </c>
      <c r="I85">
        <v>1080</v>
      </c>
      <c r="J85">
        <v>0.25191521383881588</v>
      </c>
      <c r="K85">
        <v>0.27261472625161343</v>
      </c>
      <c r="L85">
        <v>0.10832518199559001</v>
      </c>
      <c r="M85">
        <v>0.1079442420873428</v>
      </c>
      <c r="N85">
        <v>0.2162694240829327</v>
      </c>
      <c r="O85">
        <v>0.2</v>
      </c>
      <c r="P85">
        <v>5.6345302168680722E-2</v>
      </c>
      <c r="Q85">
        <v>5.2167129052654679E-2</v>
      </c>
      <c r="R85">
        <v>993.22655240207393</v>
      </c>
      <c r="S85">
        <v>994.00009701577483</v>
      </c>
      <c r="T85" t="s">
        <v>32</v>
      </c>
      <c r="U85" t="s">
        <v>32</v>
      </c>
      <c r="V85">
        <v>-13.41231814945032</v>
      </c>
      <c r="W85">
        <v>-11.196202994374289</v>
      </c>
      <c r="X85" t="s">
        <v>27</v>
      </c>
      <c r="Y85" t="s">
        <v>27</v>
      </c>
      <c r="Z85">
        <v>-15.89266671074629</v>
      </c>
      <c r="AA85">
        <v>-15.129400081704819</v>
      </c>
      <c r="AB85" t="s">
        <v>27</v>
      </c>
      <c r="AC85" t="s">
        <v>27</v>
      </c>
    </row>
    <row r="86" spans="1:29" x14ac:dyDescent="0.3">
      <c r="A86" t="s">
        <v>7308</v>
      </c>
      <c r="B86" t="s">
        <v>7224</v>
      </c>
      <c r="C86" t="s">
        <v>40</v>
      </c>
      <c r="D86">
        <v>82496.009999999995</v>
      </c>
      <c r="E86">
        <v>83582</v>
      </c>
      <c r="F86" t="s">
        <v>105</v>
      </c>
      <c r="G86" t="s">
        <v>106</v>
      </c>
      <c r="H86">
        <v>3.1765133410226252E-4</v>
      </c>
      <c r="I86">
        <v>1140</v>
      </c>
      <c r="J86">
        <v>-1.316415181776676</v>
      </c>
      <c r="K86">
        <v>-0.34496617232171772</v>
      </c>
      <c r="L86">
        <v>2.6231198833447031E-2</v>
      </c>
      <c r="M86">
        <v>2.6549933806935311E-2</v>
      </c>
      <c r="N86">
        <v>5.2781132640382339E-2</v>
      </c>
      <c r="O86">
        <v>0.2</v>
      </c>
      <c r="P86">
        <v>-0.39774730496210009</v>
      </c>
      <c r="Q86">
        <v>-1.5177315969584519</v>
      </c>
      <c r="R86">
        <v>993.22655240207393</v>
      </c>
      <c r="S86">
        <v>985.12039279957241</v>
      </c>
      <c r="T86" t="s">
        <v>26</v>
      </c>
      <c r="U86" t="s">
        <v>26</v>
      </c>
      <c r="V86">
        <v>-13.41231814945032</v>
      </c>
      <c r="W86">
        <v>-8.0354822725683395</v>
      </c>
      <c r="X86" t="s">
        <v>27</v>
      </c>
      <c r="Y86" t="s">
        <v>27</v>
      </c>
      <c r="Z86">
        <v>-10.82111534783137</v>
      </c>
      <c r="AA86">
        <v>-8.0354822725683395</v>
      </c>
      <c r="AB86" t="s">
        <v>27</v>
      </c>
      <c r="AC86" t="s">
        <v>27</v>
      </c>
    </row>
    <row r="87" spans="1:29" x14ac:dyDescent="0.3">
      <c r="A87" t="s">
        <v>7305</v>
      </c>
      <c r="B87" t="s">
        <v>7224</v>
      </c>
      <c r="C87" t="s">
        <v>40</v>
      </c>
      <c r="D87">
        <v>82366</v>
      </c>
      <c r="E87">
        <v>82514.259999999995</v>
      </c>
      <c r="F87" t="s">
        <v>103</v>
      </c>
      <c r="G87" t="s">
        <v>102</v>
      </c>
      <c r="H87">
        <v>1.481042765509306E-3</v>
      </c>
      <c r="I87">
        <v>960</v>
      </c>
      <c r="J87">
        <v>-0.18000145691181579</v>
      </c>
      <c r="K87">
        <v>-0.21957940041440199</v>
      </c>
      <c r="L87">
        <v>0.1221096781020415</v>
      </c>
      <c r="M87">
        <v>0.12220714782435391</v>
      </c>
      <c r="N87">
        <v>0.24431682592639539</v>
      </c>
      <c r="O87">
        <v>0.2</v>
      </c>
      <c r="P87">
        <v>-0.46389622634079741</v>
      </c>
      <c r="Q87">
        <v>-0.38018145836872758</v>
      </c>
      <c r="R87">
        <v>994.14183248544771</v>
      </c>
      <c r="S87">
        <v>992.31290452175961</v>
      </c>
      <c r="T87" t="s">
        <v>26</v>
      </c>
      <c r="U87" t="s">
        <v>26</v>
      </c>
      <c r="V87">
        <v>-16.287944684261092</v>
      </c>
      <c r="W87">
        <v>-13.88426064136816</v>
      </c>
      <c r="X87" t="s">
        <v>27</v>
      </c>
      <c r="Y87" t="s">
        <v>27</v>
      </c>
      <c r="Z87">
        <v>-13.41231814945032</v>
      </c>
      <c r="AA87">
        <v>-8.0354822725683395</v>
      </c>
      <c r="AB87" t="s">
        <v>27</v>
      </c>
      <c r="AC87" t="s">
        <v>27</v>
      </c>
    </row>
    <row r="88" spans="1:29" x14ac:dyDescent="0.3">
      <c r="A88" t="s">
        <v>7306</v>
      </c>
      <c r="B88" t="s">
        <v>7224</v>
      </c>
      <c r="C88" t="s">
        <v>40</v>
      </c>
      <c r="D88">
        <v>82366</v>
      </c>
      <c r="E88">
        <v>82288.19</v>
      </c>
      <c r="F88" t="s">
        <v>103</v>
      </c>
      <c r="G88" t="s">
        <v>104</v>
      </c>
      <c r="H88">
        <v>2.7456676918405132E-4</v>
      </c>
      <c r="I88">
        <v>1020</v>
      </c>
      <c r="J88">
        <v>9.4468591409069269E-2</v>
      </c>
      <c r="K88">
        <v>2.1364040310210389E-2</v>
      </c>
      <c r="L88">
        <v>2.2637604114728292E-2</v>
      </c>
      <c r="M88">
        <v>2.259360247030336E-2</v>
      </c>
      <c r="N88">
        <v>4.5231206585031651E-2</v>
      </c>
      <c r="O88">
        <v>0.2</v>
      </c>
      <c r="P88">
        <v>-2.3867166274821262E-2</v>
      </c>
      <c r="Q88">
        <v>-0.10543693999952169</v>
      </c>
      <c r="R88">
        <v>994.14183248544771</v>
      </c>
      <c r="S88">
        <v>994.00009701577483</v>
      </c>
      <c r="T88" t="s">
        <v>32</v>
      </c>
      <c r="U88" t="s">
        <v>26</v>
      </c>
      <c r="V88">
        <v>-16.287944684261092</v>
      </c>
      <c r="W88">
        <v>-11.196202994374289</v>
      </c>
      <c r="X88" t="s">
        <v>27</v>
      </c>
      <c r="Y88" t="s">
        <v>27</v>
      </c>
      <c r="Z88">
        <v>-16.287944684261092</v>
      </c>
      <c r="AA88">
        <v>-13.88426064136816</v>
      </c>
      <c r="AB88" t="s">
        <v>27</v>
      </c>
      <c r="AC88" t="s">
        <v>27</v>
      </c>
    </row>
    <row r="89" spans="1:29" x14ac:dyDescent="0.3">
      <c r="A89" t="s">
        <v>7303</v>
      </c>
      <c r="B89" t="s">
        <v>7224</v>
      </c>
      <c r="C89" t="s">
        <v>40</v>
      </c>
      <c r="D89">
        <v>82670</v>
      </c>
      <c r="E89">
        <v>81350.460000000006</v>
      </c>
      <c r="F89" t="s">
        <v>101</v>
      </c>
      <c r="G89" t="s">
        <v>100</v>
      </c>
      <c r="H89">
        <v>3.6775740675261382E-4</v>
      </c>
      <c r="I89">
        <v>840</v>
      </c>
      <c r="J89">
        <v>1.5961533809120581</v>
      </c>
      <c r="K89">
        <v>0.48527060850634168</v>
      </c>
      <c r="L89">
        <v>3.043293775399258E-2</v>
      </c>
      <c r="M89">
        <v>2.9917234207732239E-2</v>
      </c>
      <c r="N89">
        <v>6.0350171961724819E-2</v>
      </c>
      <c r="O89">
        <v>0.2</v>
      </c>
      <c r="P89">
        <v>0.42492043654461692</v>
      </c>
      <c r="Q89">
        <v>1.39774953429297</v>
      </c>
      <c r="R89">
        <v>991.00902592126977</v>
      </c>
      <c r="S89">
        <v>1004.94744618702</v>
      </c>
      <c r="T89" t="s">
        <v>32</v>
      </c>
      <c r="U89" t="s">
        <v>32</v>
      </c>
      <c r="V89">
        <v>-18.585633907483579</v>
      </c>
      <c r="W89">
        <v>-17.439915224003901</v>
      </c>
      <c r="X89" t="s">
        <v>27</v>
      </c>
      <c r="Y89" t="s">
        <v>27</v>
      </c>
      <c r="Z89">
        <v>-19.412292551968751</v>
      </c>
      <c r="AA89">
        <v>-16.60063363097419</v>
      </c>
      <c r="AB89" t="s">
        <v>27</v>
      </c>
      <c r="AC89" t="s">
        <v>27</v>
      </c>
    </row>
    <row r="90" spans="1:29" x14ac:dyDescent="0.3">
      <c r="A90" t="s">
        <v>7304</v>
      </c>
      <c r="B90" t="s">
        <v>7224</v>
      </c>
      <c r="C90" t="s">
        <v>40</v>
      </c>
      <c r="D90">
        <v>82670</v>
      </c>
      <c r="E90">
        <v>82514.259999999995</v>
      </c>
      <c r="F90" t="s">
        <v>101</v>
      </c>
      <c r="G90" t="s">
        <v>102</v>
      </c>
      <c r="H90">
        <v>9.4241538771141597E-4</v>
      </c>
      <c r="I90">
        <v>900</v>
      </c>
      <c r="J90">
        <v>0.18838756501754481</v>
      </c>
      <c r="K90">
        <v>0.1467717724821809</v>
      </c>
      <c r="L90">
        <v>7.7987467569672439E-2</v>
      </c>
      <c r="M90">
        <v>7.7762708329620581E-2</v>
      </c>
      <c r="N90">
        <v>0.15575017589929299</v>
      </c>
      <c r="O90">
        <v>0.2</v>
      </c>
      <c r="P90">
        <v>-8.9784034171121463E-3</v>
      </c>
      <c r="Q90">
        <v>-1.1424047417437629E-2</v>
      </c>
      <c r="R90">
        <v>991.00902592126977</v>
      </c>
      <c r="S90">
        <v>992.31290452175961</v>
      </c>
      <c r="T90" t="s">
        <v>32</v>
      </c>
      <c r="U90" t="s">
        <v>26</v>
      </c>
      <c r="V90">
        <v>-18.585633907483579</v>
      </c>
      <c r="W90">
        <v>-13.88426064136816</v>
      </c>
      <c r="X90" t="s">
        <v>27</v>
      </c>
      <c r="Y90" t="s">
        <v>27</v>
      </c>
      <c r="Z90">
        <v>-15.89266671074629</v>
      </c>
      <c r="AA90">
        <v>-13.51565984444369</v>
      </c>
      <c r="AB90" t="s">
        <v>27</v>
      </c>
      <c r="AC90" t="s">
        <v>27</v>
      </c>
    </row>
    <row r="91" spans="1:29" x14ac:dyDescent="0.3">
      <c r="A91" t="s">
        <v>7301</v>
      </c>
      <c r="B91" t="s">
        <v>7224</v>
      </c>
      <c r="C91" t="s">
        <v>40</v>
      </c>
      <c r="D91">
        <v>82640.86</v>
      </c>
      <c r="E91">
        <v>82634.05</v>
      </c>
      <c r="F91" t="s">
        <v>99</v>
      </c>
      <c r="G91" t="s">
        <v>7300</v>
      </c>
      <c r="H91">
        <v>1.828283133266525E-5</v>
      </c>
      <c r="I91">
        <v>540</v>
      </c>
      <c r="J91">
        <v>8.2404757162479747E-3</v>
      </c>
      <c r="K91">
        <v>1.245060813754078E-4</v>
      </c>
      <c r="L91">
        <v>1.512421325892295E-3</v>
      </c>
      <c r="M91">
        <v>1.5107843984850269E-3</v>
      </c>
      <c r="N91">
        <v>3.0232057243773209E-3</v>
      </c>
      <c r="O91">
        <v>0.2</v>
      </c>
      <c r="P91">
        <v>-2.8986996430019141E-3</v>
      </c>
      <c r="Q91">
        <v>-0.1917512838080358</v>
      </c>
      <c r="R91">
        <v>991.22532745517469</v>
      </c>
      <c r="S91">
        <v>989.63286137428736</v>
      </c>
      <c r="T91" t="s">
        <v>32</v>
      </c>
      <c r="U91" t="s">
        <v>26</v>
      </c>
      <c r="V91">
        <v>-20</v>
      </c>
      <c r="W91">
        <v>-20</v>
      </c>
      <c r="X91" t="s">
        <v>27</v>
      </c>
      <c r="Y91" t="s">
        <v>27</v>
      </c>
      <c r="Z91">
        <v>-19.412292551968751</v>
      </c>
      <c r="AA91">
        <v>-15.129400081704819</v>
      </c>
      <c r="AB91" t="s">
        <v>27</v>
      </c>
      <c r="AC91" t="s">
        <v>27</v>
      </c>
    </row>
    <row r="92" spans="1:29" x14ac:dyDescent="0.3">
      <c r="A92" t="s">
        <v>7302</v>
      </c>
      <c r="B92" t="s">
        <v>7224</v>
      </c>
      <c r="C92" t="s">
        <v>40</v>
      </c>
      <c r="D92">
        <v>82640.86</v>
      </c>
      <c r="E92">
        <v>81350.460000000006</v>
      </c>
      <c r="F92" t="s">
        <v>99</v>
      </c>
      <c r="G92" t="s">
        <v>100</v>
      </c>
      <c r="H92">
        <v>8.362991906207221E-4</v>
      </c>
      <c r="I92">
        <v>780</v>
      </c>
      <c r="J92">
        <v>1.5614551929880589</v>
      </c>
      <c r="K92">
        <v>1.079160475576975</v>
      </c>
      <c r="L92">
        <v>6.9181665996196601E-2</v>
      </c>
      <c r="M92">
        <v>6.8033323854623434E-2</v>
      </c>
      <c r="N92">
        <v>0.13721498985082001</v>
      </c>
      <c r="O92">
        <v>0.2</v>
      </c>
      <c r="P92">
        <v>0.941945485726155</v>
      </c>
      <c r="Q92">
        <v>1.3630166481810471</v>
      </c>
      <c r="R92">
        <v>991.22532745517469</v>
      </c>
      <c r="S92">
        <v>1004.94744618702</v>
      </c>
      <c r="T92" t="s">
        <v>32</v>
      </c>
      <c r="U92" t="s">
        <v>32</v>
      </c>
      <c r="V92">
        <v>-20</v>
      </c>
      <c r="W92">
        <v>-17.439915224003901</v>
      </c>
      <c r="X92" t="s">
        <v>27</v>
      </c>
      <c r="Y92" t="s">
        <v>27</v>
      </c>
      <c r="Z92">
        <v>-19.412292551968751</v>
      </c>
      <c r="AA92">
        <v>-18.2823969473076</v>
      </c>
      <c r="AB92" t="s">
        <v>27</v>
      </c>
      <c r="AC92" t="s">
        <v>27</v>
      </c>
    </row>
    <row r="93" spans="1:29" x14ac:dyDescent="0.3">
      <c r="A93" t="s">
        <v>7298</v>
      </c>
      <c r="B93" t="s">
        <v>7224</v>
      </c>
      <c r="C93" t="s">
        <v>40</v>
      </c>
      <c r="D93">
        <v>80358.19</v>
      </c>
      <c r="E93">
        <v>82634.05</v>
      </c>
      <c r="F93" t="s">
        <v>7299</v>
      </c>
      <c r="G93" t="s">
        <v>7300</v>
      </c>
      <c r="H93">
        <v>6.8055003431363205E-4</v>
      </c>
      <c r="I93">
        <v>360</v>
      </c>
      <c r="J93">
        <v>-2.832144427344629</v>
      </c>
      <c r="K93">
        <v>-1.548836601093023</v>
      </c>
      <c r="L93">
        <v>5.4742511473354717E-2</v>
      </c>
      <c r="M93">
        <v>5.6236605562974391E-2</v>
      </c>
      <c r="N93">
        <v>0.11097911703632909</v>
      </c>
      <c r="O93">
        <v>0.2</v>
      </c>
      <c r="P93">
        <v>-1.659815718129352</v>
      </c>
      <c r="Q93">
        <v>-3.0349765717719741</v>
      </c>
      <c r="R93">
        <v>1018.5339002394981</v>
      </c>
      <c r="S93">
        <v>989.63286137428736</v>
      </c>
      <c r="T93" t="s">
        <v>26</v>
      </c>
      <c r="U93" t="s">
        <v>26</v>
      </c>
      <c r="V93">
        <v>-20</v>
      </c>
      <c r="W93">
        <v>-20</v>
      </c>
      <c r="X93" t="s">
        <v>27</v>
      </c>
      <c r="Y93" t="s">
        <v>27</v>
      </c>
      <c r="Z93">
        <v>-1.2106564055548441</v>
      </c>
      <c r="AA93">
        <v>-0.17106401504241031</v>
      </c>
      <c r="AB93" t="s">
        <v>27</v>
      </c>
      <c r="AC93" t="s">
        <v>27</v>
      </c>
    </row>
    <row r="94" spans="1:29" x14ac:dyDescent="0.3">
      <c r="A94" t="s">
        <v>7328</v>
      </c>
      <c r="B94" t="s">
        <v>7224</v>
      </c>
      <c r="C94" t="s">
        <v>40</v>
      </c>
      <c r="D94">
        <v>79847.08</v>
      </c>
      <c r="E94">
        <v>81808.259999999995</v>
      </c>
      <c r="F94" t="s">
        <v>7329</v>
      </c>
      <c r="G94" t="s">
        <v>125</v>
      </c>
      <c r="H94">
        <v>6.8679034736492182E-4</v>
      </c>
      <c r="I94">
        <v>1200</v>
      </c>
      <c r="J94">
        <v>-2.456169968895527</v>
      </c>
      <c r="K94">
        <v>-1.346919493445133</v>
      </c>
      <c r="L94">
        <v>5.4893096906180883E-2</v>
      </c>
      <c r="M94">
        <v>5.6185123302719839E-2</v>
      </c>
      <c r="N94">
        <v>0.11107822020890069</v>
      </c>
      <c r="O94">
        <v>0.2</v>
      </c>
      <c r="P94">
        <v>-1.457997713654033</v>
      </c>
      <c r="Q94">
        <v>-2.658626138864423</v>
      </c>
      <c r="R94">
        <v>996.83260594192097</v>
      </c>
      <c r="S94">
        <v>971.03674985878638</v>
      </c>
      <c r="T94" t="s">
        <v>26</v>
      </c>
      <c r="U94" t="s">
        <v>26</v>
      </c>
      <c r="V94">
        <v>-5.5287632008877976</v>
      </c>
      <c r="W94">
        <v>-1.7756664009773711</v>
      </c>
      <c r="X94" t="s">
        <v>27</v>
      </c>
      <c r="Y94" t="s">
        <v>27</v>
      </c>
      <c r="Z94">
        <v>-7.7468966654531402</v>
      </c>
      <c r="AA94">
        <v>-7.2555608808990701</v>
      </c>
      <c r="AB94" t="s">
        <v>27</v>
      </c>
      <c r="AC94" t="s">
        <v>27</v>
      </c>
    </row>
    <row r="95" spans="1:29" x14ac:dyDescent="0.3">
      <c r="A95" t="s">
        <v>7326</v>
      </c>
      <c r="B95" t="s">
        <v>7224</v>
      </c>
      <c r="C95" t="s">
        <v>40</v>
      </c>
      <c r="D95">
        <v>79009.98</v>
      </c>
      <c r="E95">
        <v>81460.39</v>
      </c>
      <c r="F95" t="s">
        <v>124</v>
      </c>
      <c r="G95" t="s">
        <v>122</v>
      </c>
      <c r="H95">
        <v>5.6885222757516543E-4</v>
      </c>
      <c r="I95">
        <v>1020</v>
      </c>
      <c r="J95">
        <v>-3.1013930138952039</v>
      </c>
      <c r="K95">
        <v>-1.393921186972463</v>
      </c>
      <c r="L95">
        <v>4.4989993116786052E-2</v>
      </c>
      <c r="M95">
        <v>4.6338924310641731E-2</v>
      </c>
      <c r="N95">
        <v>9.1328917427427783E-2</v>
      </c>
      <c r="O95">
        <v>0.2</v>
      </c>
      <c r="P95">
        <v>-1.4852501043998909</v>
      </c>
      <c r="Q95">
        <v>-3.3044944069090989</v>
      </c>
      <c r="R95">
        <v>999.66670780415029</v>
      </c>
      <c r="S95">
        <v>972.73221870995906</v>
      </c>
      <c r="T95" t="s">
        <v>26</v>
      </c>
      <c r="U95" t="s">
        <v>26</v>
      </c>
      <c r="V95">
        <v>-7.7468966654531402</v>
      </c>
      <c r="W95">
        <v>-7.2555608808990701</v>
      </c>
      <c r="X95" t="s">
        <v>27</v>
      </c>
      <c r="Y95" t="s">
        <v>27</v>
      </c>
      <c r="Z95">
        <v>-9.8053815126732946</v>
      </c>
      <c r="AA95">
        <v>-7.2555608808990701</v>
      </c>
      <c r="AB95" t="s">
        <v>27</v>
      </c>
      <c r="AC95" t="s">
        <v>27</v>
      </c>
    </row>
    <row r="96" spans="1:29" x14ac:dyDescent="0.3">
      <c r="A96" t="s">
        <v>7327</v>
      </c>
      <c r="B96" t="s">
        <v>7224</v>
      </c>
      <c r="C96" t="s">
        <v>40</v>
      </c>
      <c r="D96">
        <v>79009.98</v>
      </c>
      <c r="E96">
        <v>81808.259999999995</v>
      </c>
      <c r="F96" t="s">
        <v>124</v>
      </c>
      <c r="G96" t="s">
        <v>125</v>
      </c>
      <c r="H96">
        <v>8.8086466730095221E-4</v>
      </c>
      <c r="I96">
        <v>1080</v>
      </c>
      <c r="J96">
        <v>-3.5416791650877411</v>
      </c>
      <c r="K96">
        <v>-2.464905981214907</v>
      </c>
      <c r="L96">
        <v>6.9666766512667552E-2</v>
      </c>
      <c r="M96">
        <v>7.2062005727369802E-2</v>
      </c>
      <c r="N96">
        <v>0.14172877224003741</v>
      </c>
      <c r="O96">
        <v>0.2</v>
      </c>
      <c r="P96">
        <v>-2.6066347534549452</v>
      </c>
      <c r="Q96">
        <v>-3.7452208442528292</v>
      </c>
      <c r="R96">
        <v>999.66670780415029</v>
      </c>
      <c r="S96">
        <v>971.03674985878638</v>
      </c>
      <c r="T96" t="s">
        <v>26</v>
      </c>
      <c r="U96" t="s">
        <v>26</v>
      </c>
      <c r="V96">
        <v>-7.7468966654531402</v>
      </c>
      <c r="W96">
        <v>-1.7756664009773711</v>
      </c>
      <c r="X96" t="s">
        <v>27</v>
      </c>
      <c r="Y96" t="s">
        <v>27</v>
      </c>
      <c r="Z96">
        <v>-5.5287632008877976</v>
      </c>
      <c r="AA96">
        <v>-1.7756664009773711</v>
      </c>
      <c r="AB96" t="s">
        <v>27</v>
      </c>
      <c r="AC96" t="s">
        <v>27</v>
      </c>
    </row>
    <row r="97" spans="1:29" x14ac:dyDescent="0.3">
      <c r="A97" t="s">
        <v>7325</v>
      </c>
      <c r="B97" t="s">
        <v>7224</v>
      </c>
      <c r="C97" t="s">
        <v>40</v>
      </c>
      <c r="D97">
        <v>78459.91</v>
      </c>
      <c r="E97">
        <v>81460.39</v>
      </c>
      <c r="F97" t="s">
        <v>123</v>
      </c>
      <c r="G97" t="s">
        <v>122</v>
      </c>
      <c r="H97">
        <v>1.3618580723496209E-3</v>
      </c>
      <c r="I97">
        <v>960</v>
      </c>
      <c r="J97">
        <v>-3.8242205477931219</v>
      </c>
      <c r="K97">
        <v>-4.0862279089235862</v>
      </c>
      <c r="L97">
        <v>0.1069582200093341</v>
      </c>
      <c r="M97">
        <v>0.1109374896982484</v>
      </c>
      <c r="N97">
        <v>0.21789570970758251</v>
      </c>
      <c r="O97">
        <v>0.2</v>
      </c>
      <c r="P97">
        <v>-4.3041236186311691</v>
      </c>
      <c r="Q97">
        <v>-4.0280447683409157</v>
      </c>
      <c r="R97">
        <v>1002.247973989624</v>
      </c>
      <c r="S97">
        <v>972.73221870995906</v>
      </c>
      <c r="T97" t="s">
        <v>26</v>
      </c>
      <c r="U97" t="s">
        <v>26</v>
      </c>
      <c r="V97">
        <v>-9.8053815126732946</v>
      </c>
      <c r="W97">
        <v>-7.2555608808990701</v>
      </c>
      <c r="X97" t="s">
        <v>27</v>
      </c>
      <c r="Y97" t="s">
        <v>27</v>
      </c>
      <c r="Z97">
        <v>-7.7468966654531402</v>
      </c>
      <c r="AA97">
        <v>-1.7756664009773711</v>
      </c>
      <c r="AB97" t="s">
        <v>27</v>
      </c>
      <c r="AC97" t="s">
        <v>27</v>
      </c>
    </row>
    <row r="98" spans="1:29" x14ac:dyDescent="0.3">
      <c r="A98" t="s">
        <v>7323</v>
      </c>
      <c r="B98" t="s">
        <v>7224</v>
      </c>
      <c r="C98" t="s">
        <v>40</v>
      </c>
      <c r="D98">
        <v>77655.259999999995</v>
      </c>
      <c r="E98">
        <v>81131.16</v>
      </c>
      <c r="F98" t="s">
        <v>121</v>
      </c>
      <c r="G98" t="s">
        <v>120</v>
      </c>
      <c r="H98">
        <v>8.2788148540329431E-4</v>
      </c>
      <c r="I98">
        <v>840</v>
      </c>
      <c r="J98">
        <v>-4.4760651113652914</v>
      </c>
      <c r="K98">
        <v>-2.8776332551133179</v>
      </c>
      <c r="L98">
        <v>6.4353705703882894E-2</v>
      </c>
      <c r="M98">
        <v>6.7166985253292344E-2</v>
      </c>
      <c r="N98">
        <v>0.1315206909571752</v>
      </c>
      <c r="O98">
        <v>0.2</v>
      </c>
      <c r="P98">
        <v>-3.009153946070493</v>
      </c>
      <c r="Q98">
        <v>-4.6805411764766554</v>
      </c>
      <c r="R98">
        <v>1007.180407455971</v>
      </c>
      <c r="S98">
        <v>975.04936809622802</v>
      </c>
      <c r="T98" t="s">
        <v>26</v>
      </c>
      <c r="U98" t="s">
        <v>26</v>
      </c>
      <c r="V98">
        <v>-11.52137096973105</v>
      </c>
      <c r="W98">
        <v>-11.056021148321379</v>
      </c>
      <c r="X98" t="s">
        <v>27</v>
      </c>
      <c r="Y98" t="s">
        <v>27</v>
      </c>
      <c r="Z98">
        <v>-13.96470921456705</v>
      </c>
      <c r="AA98">
        <v>-13.51565984444369</v>
      </c>
      <c r="AB98" t="s">
        <v>27</v>
      </c>
      <c r="AC98" t="s">
        <v>27</v>
      </c>
    </row>
    <row r="99" spans="1:29" x14ac:dyDescent="0.3">
      <c r="A99" t="s">
        <v>7324</v>
      </c>
      <c r="B99" t="s">
        <v>7224</v>
      </c>
      <c r="C99" t="s">
        <v>40</v>
      </c>
      <c r="D99">
        <v>77655.259999999995</v>
      </c>
      <c r="E99">
        <v>81460.39</v>
      </c>
      <c r="F99" t="s">
        <v>121</v>
      </c>
      <c r="G99" t="s">
        <v>122</v>
      </c>
      <c r="H99">
        <v>3.8096196385933818E-4</v>
      </c>
      <c r="I99">
        <v>900</v>
      </c>
      <c r="J99">
        <v>-4.9000286651541769</v>
      </c>
      <c r="K99">
        <v>-1.449609797540085</v>
      </c>
      <c r="L99">
        <v>2.961331366727479E-2</v>
      </c>
      <c r="M99">
        <v>3.1033310151147599E-2</v>
      </c>
      <c r="N99">
        <v>6.0646623818422382E-2</v>
      </c>
      <c r="O99">
        <v>0.2</v>
      </c>
      <c r="P99">
        <v>-1.5102564213585079</v>
      </c>
      <c r="Q99">
        <v>-5.104928693819331</v>
      </c>
      <c r="R99">
        <v>1007.180407455971</v>
      </c>
      <c r="S99">
        <v>972.73221870995906</v>
      </c>
      <c r="T99" t="s">
        <v>26</v>
      </c>
      <c r="U99" t="s">
        <v>26</v>
      </c>
      <c r="V99">
        <v>-11.52137096973105</v>
      </c>
      <c r="W99">
        <v>-7.2555608808990701</v>
      </c>
      <c r="X99" t="s">
        <v>27</v>
      </c>
      <c r="Y99" t="s">
        <v>27</v>
      </c>
      <c r="Z99">
        <v>-11.52137096973105</v>
      </c>
      <c r="AA99">
        <v>-11.056021148321379</v>
      </c>
      <c r="AB99" t="s">
        <v>27</v>
      </c>
      <c r="AC99" t="s">
        <v>27</v>
      </c>
    </row>
    <row r="100" spans="1:29" x14ac:dyDescent="0.3">
      <c r="A100" t="s">
        <v>7321</v>
      </c>
      <c r="B100" t="s">
        <v>7224</v>
      </c>
      <c r="C100" t="s">
        <v>40</v>
      </c>
      <c r="D100">
        <v>79060.84</v>
      </c>
      <c r="E100">
        <v>80424.95</v>
      </c>
      <c r="F100" t="s">
        <v>119</v>
      </c>
      <c r="G100" t="s">
        <v>118</v>
      </c>
      <c r="H100">
        <v>5.588342632773496E-4</v>
      </c>
      <c r="I100">
        <v>720</v>
      </c>
      <c r="J100">
        <v>-1.7253927481670981</v>
      </c>
      <c r="K100">
        <v>-0.76231140687926568</v>
      </c>
      <c r="L100">
        <v>4.4226132407896301E-2</v>
      </c>
      <c r="M100">
        <v>4.4944217682367678E-2</v>
      </c>
      <c r="N100">
        <v>8.9170350090263972E-2</v>
      </c>
      <c r="O100">
        <v>0.2</v>
      </c>
      <c r="P100">
        <v>-0.85148175696952966</v>
      </c>
      <c r="Q100">
        <v>-1.927118140915266</v>
      </c>
      <c r="R100">
        <v>996.58467681930074</v>
      </c>
      <c r="S100">
        <v>980.95499515224003</v>
      </c>
      <c r="T100" t="s">
        <v>26</v>
      </c>
      <c r="U100" t="s">
        <v>26</v>
      </c>
      <c r="V100">
        <v>-13.96470921456705</v>
      </c>
      <c r="W100">
        <v>-13.51565984444369</v>
      </c>
      <c r="X100" t="s">
        <v>27</v>
      </c>
      <c r="Y100" t="s">
        <v>27</v>
      </c>
      <c r="Z100">
        <v>-13.96470921456705</v>
      </c>
      <c r="AA100">
        <v>-11.056021148321379</v>
      </c>
      <c r="AB100" t="s">
        <v>27</v>
      </c>
      <c r="AC100" t="s">
        <v>27</v>
      </c>
    </row>
    <row r="101" spans="1:29" x14ac:dyDescent="0.3">
      <c r="A101" t="s">
        <v>7322</v>
      </c>
      <c r="B101" t="s">
        <v>7224</v>
      </c>
      <c r="C101" t="s">
        <v>40</v>
      </c>
      <c r="D101">
        <v>79060.84</v>
      </c>
      <c r="E101">
        <v>81131.16</v>
      </c>
      <c r="F101" t="s">
        <v>119</v>
      </c>
      <c r="G101" t="s">
        <v>120</v>
      </c>
      <c r="H101">
        <v>7.7107758691506625E-4</v>
      </c>
      <c r="I101">
        <v>780</v>
      </c>
      <c r="J101">
        <v>-2.6186415423868681</v>
      </c>
      <c r="K101">
        <v>-1.5963773497420051</v>
      </c>
      <c r="L101">
        <v>6.1023064791469607E-2</v>
      </c>
      <c r="M101">
        <v>6.2558419076420152E-2</v>
      </c>
      <c r="N101">
        <v>0.12358148386788979</v>
      </c>
      <c r="O101">
        <v>0.2</v>
      </c>
      <c r="P101">
        <v>-1.719958833609895</v>
      </c>
      <c r="Q101">
        <v>-2.821260183929255</v>
      </c>
      <c r="R101">
        <v>996.58467681930074</v>
      </c>
      <c r="S101">
        <v>975.04936809622802</v>
      </c>
      <c r="T101" t="s">
        <v>26</v>
      </c>
      <c r="U101" t="s">
        <v>26</v>
      </c>
      <c r="V101">
        <v>-13.96470921456705</v>
      </c>
      <c r="W101">
        <v>-11.056021148321379</v>
      </c>
      <c r="X101" t="s">
        <v>27</v>
      </c>
      <c r="Y101" t="s">
        <v>27</v>
      </c>
      <c r="Z101">
        <v>-11.52137096973105</v>
      </c>
      <c r="AA101">
        <v>-7.2555608808990701</v>
      </c>
      <c r="AB101" t="s">
        <v>27</v>
      </c>
      <c r="AC101" t="s">
        <v>27</v>
      </c>
    </row>
    <row r="102" spans="1:29" x14ac:dyDescent="0.3">
      <c r="A102" t="s">
        <v>7319</v>
      </c>
      <c r="B102" t="s">
        <v>7224</v>
      </c>
      <c r="C102" t="s">
        <v>40</v>
      </c>
      <c r="D102">
        <v>79304.98</v>
      </c>
      <c r="E102">
        <v>80099.33</v>
      </c>
      <c r="F102" t="s">
        <v>117</v>
      </c>
      <c r="G102" t="s">
        <v>116</v>
      </c>
      <c r="H102">
        <v>6.696408336106666E-4</v>
      </c>
      <c r="I102">
        <v>600</v>
      </c>
      <c r="J102">
        <v>-1.0016394935097539</v>
      </c>
      <c r="K102">
        <v>-0.53192919617863688</v>
      </c>
      <c r="L102">
        <v>5.3159011928605851E-2</v>
      </c>
      <c r="M102">
        <v>5.3637782112855872E-2</v>
      </c>
      <c r="N102">
        <v>0.1067967940414617</v>
      </c>
      <c r="O102">
        <v>0.2</v>
      </c>
      <c r="P102">
        <v>-0.63872599022009857</v>
      </c>
      <c r="Q102">
        <v>-1.202641133003264</v>
      </c>
      <c r="R102">
        <v>994.33074461172362</v>
      </c>
      <c r="S102">
        <v>984.05066658357316</v>
      </c>
      <c r="T102" t="s">
        <v>26</v>
      </c>
      <c r="U102" t="s">
        <v>26</v>
      </c>
      <c r="V102">
        <v>-15.89266671074629</v>
      </c>
      <c r="W102">
        <v>-15.129400081704819</v>
      </c>
      <c r="X102" t="s">
        <v>27</v>
      </c>
      <c r="Y102" t="s">
        <v>27</v>
      </c>
      <c r="Z102">
        <v>-2.7728892324490051</v>
      </c>
      <c r="AA102">
        <v>-1.7756664009773711</v>
      </c>
      <c r="AB102" t="s">
        <v>27</v>
      </c>
      <c r="AC102" t="s">
        <v>27</v>
      </c>
    </row>
    <row r="103" spans="1:29" x14ac:dyDescent="0.3">
      <c r="A103" t="s">
        <v>7320</v>
      </c>
      <c r="B103" t="s">
        <v>7224</v>
      </c>
      <c r="C103" t="s">
        <v>40</v>
      </c>
      <c r="D103">
        <v>79304.98</v>
      </c>
      <c r="E103">
        <v>80424.95</v>
      </c>
      <c r="F103" t="s">
        <v>117</v>
      </c>
      <c r="G103" t="s">
        <v>118</v>
      </c>
      <c r="H103">
        <v>4.9206183606783542E-4</v>
      </c>
      <c r="I103">
        <v>660</v>
      </c>
      <c r="J103">
        <v>-1.4122316152150871</v>
      </c>
      <c r="K103">
        <v>-0.55109449454089421</v>
      </c>
      <c r="L103">
        <v>3.9062016084207167E-2</v>
      </c>
      <c r="M103">
        <v>3.9574048562663861E-2</v>
      </c>
      <c r="N103">
        <v>7.8636064646871034E-2</v>
      </c>
      <c r="O103">
        <v>0.2</v>
      </c>
      <c r="P103">
        <v>-0.62973055918776522</v>
      </c>
      <c r="Q103">
        <v>-1.613643846830302</v>
      </c>
      <c r="R103">
        <v>994.33074461172362</v>
      </c>
      <c r="S103">
        <v>980.95499515224003</v>
      </c>
      <c r="T103" t="s">
        <v>26</v>
      </c>
      <c r="U103" t="s">
        <v>26</v>
      </c>
      <c r="V103">
        <v>-15.89266671074629</v>
      </c>
      <c r="W103">
        <v>-13.51565984444369</v>
      </c>
      <c r="X103" t="s">
        <v>27</v>
      </c>
      <c r="Y103" t="s">
        <v>27</v>
      </c>
      <c r="Z103">
        <v>-14.40877230687409</v>
      </c>
      <c r="AA103">
        <v>-12.107754285410779</v>
      </c>
      <c r="AB103" t="s">
        <v>27</v>
      </c>
      <c r="AC103" t="s">
        <v>27</v>
      </c>
    </row>
    <row r="104" spans="1:29" x14ac:dyDescent="0.3">
      <c r="A104" t="s">
        <v>7316</v>
      </c>
      <c r="B104" t="s">
        <v>7224</v>
      </c>
      <c r="C104" t="s">
        <v>40</v>
      </c>
      <c r="D104">
        <v>79565.81</v>
      </c>
      <c r="E104">
        <v>79759.91</v>
      </c>
      <c r="F104" t="s">
        <v>113</v>
      </c>
      <c r="G104" t="s">
        <v>114</v>
      </c>
      <c r="H104">
        <v>7.7018517253087343E-4</v>
      </c>
      <c r="I104">
        <v>420</v>
      </c>
      <c r="J104">
        <v>-0.24394900271864639</v>
      </c>
      <c r="K104">
        <v>-0.149492941988247</v>
      </c>
      <c r="L104">
        <v>6.1341748851259953E-2</v>
      </c>
      <c r="M104">
        <v>6.142990004439694E-2</v>
      </c>
      <c r="N104">
        <v>0.12277164889565691</v>
      </c>
      <c r="O104">
        <v>0.2</v>
      </c>
      <c r="P104">
        <v>-0.27226459088390392</v>
      </c>
      <c r="Q104">
        <v>-0.44419295172136503</v>
      </c>
      <c r="R104">
        <v>991.63992428306676</v>
      </c>
      <c r="S104">
        <v>988.29308657588854</v>
      </c>
      <c r="T104" t="s">
        <v>26</v>
      </c>
      <c r="U104" t="s">
        <v>26</v>
      </c>
      <c r="V104">
        <v>-19.412292551968751</v>
      </c>
      <c r="W104">
        <v>-18.2823969473076</v>
      </c>
      <c r="X104" t="s">
        <v>27</v>
      </c>
      <c r="Y104" t="s">
        <v>27</v>
      </c>
      <c r="Z104">
        <v>-2.7728892324490051</v>
      </c>
      <c r="AA104">
        <v>1.6879521505432931</v>
      </c>
      <c r="AB104" t="s">
        <v>27</v>
      </c>
      <c r="AC104" t="s">
        <v>27</v>
      </c>
    </row>
    <row r="105" spans="1:29" x14ac:dyDescent="0.3">
      <c r="A105" t="s">
        <v>7317</v>
      </c>
      <c r="B105" t="s">
        <v>7224</v>
      </c>
      <c r="C105" t="s">
        <v>40</v>
      </c>
      <c r="D105">
        <v>79565.81</v>
      </c>
      <c r="E105">
        <v>80261.78</v>
      </c>
      <c r="F105" t="s">
        <v>113</v>
      </c>
      <c r="G105" t="s">
        <v>115</v>
      </c>
      <c r="H105">
        <v>1.1662075971347291E-3</v>
      </c>
      <c r="I105">
        <v>480</v>
      </c>
      <c r="J105">
        <v>-0.87470987852698023</v>
      </c>
      <c r="K105">
        <v>-0.81164550137785896</v>
      </c>
      <c r="L105">
        <v>9.2883135229407818E-2</v>
      </c>
      <c r="M105">
        <v>9.3601897595556274E-2</v>
      </c>
      <c r="N105">
        <v>0.18648503282496409</v>
      </c>
      <c r="O105">
        <v>0.2</v>
      </c>
      <c r="P105">
        <v>-0.99813053420282305</v>
      </c>
      <c r="Q105">
        <v>-1.0755845884055071</v>
      </c>
      <c r="R105">
        <v>991.63992428306676</v>
      </c>
      <c r="S105">
        <v>982.49378661580886</v>
      </c>
      <c r="T105" t="s">
        <v>26</v>
      </c>
      <c r="U105" t="s">
        <v>26</v>
      </c>
      <c r="V105">
        <v>-19.412292551968751</v>
      </c>
      <c r="W105">
        <v>-16.60063363097419</v>
      </c>
      <c r="X105" t="s">
        <v>27</v>
      </c>
      <c r="Y105" t="s">
        <v>27</v>
      </c>
      <c r="Z105">
        <v>-4.5645195963726071</v>
      </c>
      <c r="AA105">
        <v>-1.7756664009773711</v>
      </c>
      <c r="AB105" t="s">
        <v>27</v>
      </c>
      <c r="AC105" t="s">
        <v>27</v>
      </c>
    </row>
    <row r="106" spans="1:29" x14ac:dyDescent="0.3">
      <c r="A106" t="s">
        <v>7318</v>
      </c>
      <c r="B106" t="s">
        <v>7224</v>
      </c>
      <c r="C106" t="s">
        <v>40</v>
      </c>
      <c r="D106">
        <v>79565.81</v>
      </c>
      <c r="E106">
        <v>80099.33</v>
      </c>
      <c r="F106" t="s">
        <v>113</v>
      </c>
      <c r="G106" t="s">
        <v>116</v>
      </c>
      <c r="H106">
        <v>1.973524668871763E-4</v>
      </c>
      <c r="I106">
        <v>540</v>
      </c>
      <c r="J106">
        <v>-0.67053926805999975</v>
      </c>
      <c r="K106">
        <v>-0.1052914881336471</v>
      </c>
      <c r="L106">
        <v>1.571822711048685E-2</v>
      </c>
      <c r="M106">
        <v>1.5807800371510011E-2</v>
      </c>
      <c r="N106">
        <v>3.1526027481996857E-2</v>
      </c>
      <c r="O106">
        <v>0.2</v>
      </c>
      <c r="P106">
        <v>-0.13681751561564401</v>
      </c>
      <c r="Q106">
        <v>-0.87120980732805975</v>
      </c>
      <c r="R106">
        <v>991.63992428306676</v>
      </c>
      <c r="S106">
        <v>984.05066658357316</v>
      </c>
      <c r="T106" t="s">
        <v>26</v>
      </c>
      <c r="U106" t="s">
        <v>26</v>
      </c>
      <c r="V106">
        <v>-19.412292551968751</v>
      </c>
      <c r="W106">
        <v>-15.129400081704819</v>
      </c>
      <c r="X106" t="s">
        <v>27</v>
      </c>
      <c r="Y106" t="s">
        <v>27</v>
      </c>
      <c r="Z106">
        <v>-1.565582953546363</v>
      </c>
      <c r="AA106">
        <v>1.6879521505432931</v>
      </c>
      <c r="AB106" t="s">
        <v>27</v>
      </c>
      <c r="AC106" t="s">
        <v>27</v>
      </c>
    </row>
    <row r="107" spans="1:29" x14ac:dyDescent="0.3">
      <c r="A107" t="s">
        <v>7314</v>
      </c>
      <c r="B107" t="s">
        <v>7224</v>
      </c>
      <c r="C107" t="s">
        <v>40</v>
      </c>
      <c r="D107">
        <v>78595.86</v>
      </c>
      <c r="E107">
        <v>79759.91</v>
      </c>
      <c r="F107" t="s">
        <v>7315</v>
      </c>
      <c r="G107" t="s">
        <v>114</v>
      </c>
      <c r="H107">
        <v>6.6716905284757539E-4</v>
      </c>
      <c r="I107">
        <v>300</v>
      </c>
      <c r="J107">
        <v>-1.481057653672857</v>
      </c>
      <c r="K107">
        <v>-0.77661813596722207</v>
      </c>
      <c r="L107">
        <v>5.2489214688629271E-2</v>
      </c>
      <c r="M107">
        <v>5.3213343609907857E-2</v>
      </c>
      <c r="N107">
        <v>0.1057025582985371</v>
      </c>
      <c r="O107">
        <v>0.2</v>
      </c>
      <c r="P107">
        <v>-0.88232069426575921</v>
      </c>
      <c r="Q107">
        <v>-1.68253871132653</v>
      </c>
      <c r="R107">
        <v>1003.203546204339</v>
      </c>
      <c r="S107">
        <v>988.29308657588854</v>
      </c>
      <c r="T107" t="s">
        <v>26</v>
      </c>
      <c r="U107" t="s">
        <v>26</v>
      </c>
      <c r="V107">
        <v>-20</v>
      </c>
      <c r="W107">
        <v>-18.2823969473076</v>
      </c>
      <c r="X107" t="s">
        <v>27</v>
      </c>
      <c r="Y107" t="s">
        <v>27</v>
      </c>
      <c r="Z107">
        <v>-6.5756411645283563</v>
      </c>
      <c r="AA107">
        <v>-4.5427518708001102</v>
      </c>
      <c r="AB107" t="s">
        <v>27</v>
      </c>
      <c r="AC107" t="s">
        <v>27</v>
      </c>
    </row>
    <row r="108" spans="1:29" x14ac:dyDescent="0.3">
      <c r="A108" t="s">
        <v>7354</v>
      </c>
      <c r="B108" t="s">
        <v>7224</v>
      </c>
      <c r="C108" t="s">
        <v>23</v>
      </c>
      <c r="D108">
        <v>81720.34</v>
      </c>
      <c r="E108">
        <v>83124.95</v>
      </c>
      <c r="F108" t="s">
        <v>127</v>
      </c>
      <c r="G108" t="s">
        <v>147</v>
      </c>
      <c r="H108">
        <v>3.904905860836939E-4</v>
      </c>
      <c r="I108">
        <v>1980</v>
      </c>
      <c r="J108">
        <v>1.7188009741516019</v>
      </c>
      <c r="K108">
        <v>0.54848698211901747</v>
      </c>
      <c r="L108">
        <v>3.1942966427986719E-2</v>
      </c>
      <c r="M108">
        <v>3.2459510443677751E-2</v>
      </c>
      <c r="N108">
        <v>6.4402476871664477E-2</v>
      </c>
      <c r="O108">
        <v>0.2</v>
      </c>
      <c r="P108">
        <v>0.48408450524735303</v>
      </c>
      <c r="Q108">
        <v>1.51708217317745</v>
      </c>
      <c r="R108">
        <v>970.86095300520878</v>
      </c>
      <c r="S108">
        <v>974.48472950191012</v>
      </c>
      <c r="T108" t="s">
        <v>32</v>
      </c>
      <c r="U108" t="s">
        <v>32</v>
      </c>
      <c r="V108">
        <v>1.6879521505432931</v>
      </c>
      <c r="W108">
        <v>1.042681121821154</v>
      </c>
      <c r="X108" t="s">
        <v>27</v>
      </c>
      <c r="Y108" t="s">
        <v>27</v>
      </c>
      <c r="Z108">
        <v>1.6879521505432931</v>
      </c>
      <c r="AA108">
        <v>1.042681121821154</v>
      </c>
      <c r="AB108" t="s">
        <v>27</v>
      </c>
      <c r="AC108" t="s">
        <v>27</v>
      </c>
    </row>
    <row r="109" spans="1:29" x14ac:dyDescent="0.3">
      <c r="A109" t="s">
        <v>7355</v>
      </c>
      <c r="B109" t="s">
        <v>7224</v>
      </c>
      <c r="C109" t="s">
        <v>23</v>
      </c>
      <c r="D109">
        <v>81720.34</v>
      </c>
      <c r="E109">
        <v>83651.149999999994</v>
      </c>
      <c r="F109" t="s">
        <v>127</v>
      </c>
      <c r="G109" t="s">
        <v>148</v>
      </c>
      <c r="H109">
        <v>6.111744012806203E-4</v>
      </c>
      <c r="I109">
        <v>2100</v>
      </c>
      <c r="J109">
        <v>2.3627043157187</v>
      </c>
      <c r="K109">
        <v>1.1800616457366331</v>
      </c>
      <c r="L109">
        <v>4.9995375247195918E-2</v>
      </c>
      <c r="M109">
        <v>5.112544151768536E-2</v>
      </c>
      <c r="N109">
        <v>0.1011208167648813</v>
      </c>
      <c r="O109">
        <v>0.2</v>
      </c>
      <c r="P109">
        <v>1.0789408289717519</v>
      </c>
      <c r="Q109">
        <v>2.160341611402981</v>
      </c>
      <c r="R109">
        <v>970.86095300520878</v>
      </c>
      <c r="S109">
        <v>974.75107360086281</v>
      </c>
      <c r="T109" t="s">
        <v>32</v>
      </c>
      <c r="U109" t="s">
        <v>32</v>
      </c>
      <c r="V109">
        <v>1.6879521505432931</v>
      </c>
      <c r="W109">
        <v>-1.021773241809742</v>
      </c>
      <c r="X109" t="s">
        <v>27</v>
      </c>
      <c r="Y109" t="s">
        <v>27</v>
      </c>
      <c r="Z109">
        <v>1.6879521505432931</v>
      </c>
      <c r="AA109">
        <v>-1.021773241809742</v>
      </c>
      <c r="AB109" t="s">
        <v>27</v>
      </c>
      <c r="AC109" t="s">
        <v>27</v>
      </c>
    </row>
    <row r="110" spans="1:29" x14ac:dyDescent="0.3">
      <c r="A110" t="s">
        <v>7351</v>
      </c>
      <c r="B110" t="s">
        <v>7224</v>
      </c>
      <c r="C110" t="s">
        <v>23</v>
      </c>
      <c r="D110">
        <v>81225.5</v>
      </c>
      <c r="E110">
        <v>83004.45</v>
      </c>
      <c r="F110" t="s">
        <v>145</v>
      </c>
      <c r="G110" t="s">
        <v>144</v>
      </c>
      <c r="H110">
        <v>4.5402908865466461E-4</v>
      </c>
      <c r="I110">
        <v>1380</v>
      </c>
      <c r="J110">
        <v>2.1901373337190888</v>
      </c>
      <c r="K110">
        <v>0.80769504726221419</v>
      </c>
      <c r="L110">
        <v>3.6915655395915369E-2</v>
      </c>
      <c r="M110">
        <v>3.7686434787781671E-2</v>
      </c>
      <c r="N110">
        <v>7.460209018369704E-2</v>
      </c>
      <c r="O110">
        <v>0.2</v>
      </c>
      <c r="P110">
        <v>0.73309295707851718</v>
      </c>
      <c r="Q110">
        <v>1.9879471963853701</v>
      </c>
      <c r="R110">
        <v>970.19714534181662</v>
      </c>
      <c r="S110">
        <v>974.83664688571889</v>
      </c>
      <c r="T110" t="s">
        <v>32</v>
      </c>
      <c r="U110" t="s">
        <v>32</v>
      </c>
      <c r="V110">
        <v>4.4754661384414094</v>
      </c>
      <c r="W110">
        <v>3.7756880310246821</v>
      </c>
      <c r="X110" t="s">
        <v>27</v>
      </c>
      <c r="Y110" t="s">
        <v>27</v>
      </c>
      <c r="Z110">
        <v>6.7805156658915511</v>
      </c>
      <c r="AA110">
        <v>6.7261941993854713</v>
      </c>
      <c r="AB110" t="s">
        <v>27</v>
      </c>
      <c r="AC110" t="s">
        <v>27</v>
      </c>
    </row>
    <row r="111" spans="1:29" x14ac:dyDescent="0.3">
      <c r="A111" t="s">
        <v>7352</v>
      </c>
      <c r="B111" t="s">
        <v>7224</v>
      </c>
      <c r="C111" t="s">
        <v>23</v>
      </c>
      <c r="D111">
        <v>81225.5</v>
      </c>
      <c r="E111">
        <v>82628.679999999993</v>
      </c>
      <c r="F111" t="s">
        <v>145</v>
      </c>
      <c r="G111" t="s">
        <v>146</v>
      </c>
      <c r="H111">
        <v>9.4125058653098971E-4</v>
      </c>
      <c r="I111">
        <v>1800</v>
      </c>
      <c r="J111">
        <v>1.727511680445182</v>
      </c>
      <c r="K111">
        <v>1.320743998008548</v>
      </c>
      <c r="L111">
        <v>7.6530079595868772E-2</v>
      </c>
      <c r="M111">
        <v>7.7774293514281459E-2</v>
      </c>
      <c r="N111">
        <v>0.15430437311015019</v>
      </c>
      <c r="O111">
        <v>0.2</v>
      </c>
      <c r="P111">
        <v>1.166439624898397</v>
      </c>
      <c r="Q111">
        <v>1.525784168764736</v>
      </c>
      <c r="R111">
        <v>970.19714534181662</v>
      </c>
      <c r="S111">
        <v>973.92930938692643</v>
      </c>
      <c r="T111" t="s">
        <v>32</v>
      </c>
      <c r="U111" t="s">
        <v>32</v>
      </c>
      <c r="V111">
        <v>4.4754661384414094</v>
      </c>
      <c r="W111">
        <v>2.164972696156342</v>
      </c>
      <c r="X111" t="s">
        <v>27</v>
      </c>
      <c r="Y111" t="s">
        <v>27</v>
      </c>
      <c r="Z111">
        <v>4.4754661384414094</v>
      </c>
      <c r="AA111">
        <v>2.164972696156342</v>
      </c>
      <c r="AB111" t="s">
        <v>27</v>
      </c>
      <c r="AC111" t="s">
        <v>27</v>
      </c>
    </row>
    <row r="112" spans="1:29" x14ac:dyDescent="0.3">
      <c r="A112" t="s">
        <v>7353</v>
      </c>
      <c r="B112" t="s">
        <v>7224</v>
      </c>
      <c r="C112" t="s">
        <v>23</v>
      </c>
      <c r="D112">
        <v>81225.5</v>
      </c>
      <c r="E112">
        <v>83124.95</v>
      </c>
      <c r="F112" t="s">
        <v>145</v>
      </c>
      <c r="G112" t="s">
        <v>147</v>
      </c>
      <c r="H112">
        <v>2.7424209647696981E-4</v>
      </c>
      <c r="I112">
        <v>1920</v>
      </c>
      <c r="J112">
        <v>2.3384897599891601</v>
      </c>
      <c r="K112">
        <v>0.52090915015317951</v>
      </c>
      <c r="L112">
        <v>2.229774915654666E-2</v>
      </c>
      <c r="M112">
        <v>2.2796360557543291E-2</v>
      </c>
      <c r="N112">
        <v>4.5094109714089947E-2</v>
      </c>
      <c r="O112">
        <v>0.2</v>
      </c>
      <c r="P112">
        <v>0.47581504043908962</v>
      </c>
      <c r="Q112">
        <v>2.136151270229171</v>
      </c>
      <c r="R112">
        <v>970.19714534181662</v>
      </c>
      <c r="S112">
        <v>974.48472950191012</v>
      </c>
      <c r="T112" t="s">
        <v>32</v>
      </c>
      <c r="U112" t="s">
        <v>32</v>
      </c>
      <c r="V112">
        <v>4.4754661384414094</v>
      </c>
      <c r="W112">
        <v>1.042681121821154</v>
      </c>
      <c r="X112" t="s">
        <v>27</v>
      </c>
      <c r="Y112" t="s">
        <v>27</v>
      </c>
      <c r="Z112">
        <v>4.4754661384414094</v>
      </c>
      <c r="AA112">
        <v>3.7756880310246821</v>
      </c>
      <c r="AB112" t="s">
        <v>27</v>
      </c>
      <c r="AC112" t="s">
        <v>27</v>
      </c>
    </row>
    <row r="113" spans="1:29" x14ac:dyDescent="0.3">
      <c r="A113" t="s">
        <v>7348</v>
      </c>
      <c r="B113" t="s">
        <v>7224</v>
      </c>
      <c r="C113" t="s">
        <v>23</v>
      </c>
      <c r="D113">
        <v>80898.490000000005</v>
      </c>
      <c r="E113">
        <v>82680.06</v>
      </c>
      <c r="F113" t="s">
        <v>143</v>
      </c>
      <c r="G113" t="s">
        <v>141</v>
      </c>
      <c r="H113">
        <v>9.7841991762403634E-5</v>
      </c>
      <c r="I113">
        <v>1200</v>
      </c>
      <c r="J113">
        <v>2.2022289909243038</v>
      </c>
      <c r="K113">
        <v>0.17431235726414471</v>
      </c>
      <c r="L113">
        <v>7.9231925847556492E-3</v>
      </c>
      <c r="M113">
        <v>8.0895817494350368E-3</v>
      </c>
      <c r="N113">
        <v>1.6012774334190689E-2</v>
      </c>
      <c r="O113">
        <v>0.2</v>
      </c>
      <c r="P113">
        <v>0.158299582929954</v>
      </c>
      <c r="Q113">
        <v>2.00002676193338</v>
      </c>
      <c r="R113">
        <v>969.18789707559881</v>
      </c>
      <c r="S113">
        <v>974.13547609802777</v>
      </c>
      <c r="T113" t="s">
        <v>32</v>
      </c>
      <c r="U113" t="s">
        <v>32</v>
      </c>
      <c r="V113">
        <v>6.7805156658915511</v>
      </c>
      <c r="W113">
        <v>6.7261941993854713</v>
      </c>
      <c r="X113" t="s">
        <v>27</v>
      </c>
      <c r="Y113" t="s">
        <v>27</v>
      </c>
      <c r="Z113">
        <v>6.7805156658915511</v>
      </c>
      <c r="AA113">
        <v>5.2734833581742357</v>
      </c>
      <c r="AB113" t="s">
        <v>27</v>
      </c>
      <c r="AC113" t="s">
        <v>27</v>
      </c>
    </row>
    <row r="114" spans="1:29" x14ac:dyDescent="0.3">
      <c r="A114" t="s">
        <v>7349</v>
      </c>
      <c r="B114" t="s">
        <v>7224</v>
      </c>
      <c r="C114" t="s">
        <v>23</v>
      </c>
      <c r="D114">
        <v>80898.490000000005</v>
      </c>
      <c r="E114">
        <v>82492.67</v>
      </c>
      <c r="F114" t="s">
        <v>143</v>
      </c>
      <c r="G114" t="s">
        <v>142</v>
      </c>
      <c r="H114">
        <v>8.5135757663751125E-4</v>
      </c>
      <c r="I114">
        <v>1260</v>
      </c>
      <c r="J114">
        <v>1.9705930234297231</v>
      </c>
      <c r="K114">
        <v>1.3572172215239819</v>
      </c>
      <c r="L114">
        <v>6.8942484884918859E-2</v>
      </c>
      <c r="M114">
        <v>7.023075962155792E-2</v>
      </c>
      <c r="N114">
        <v>0.13917324450647681</v>
      </c>
      <c r="O114">
        <v>0.2</v>
      </c>
      <c r="P114">
        <v>1.2180439770175051</v>
      </c>
      <c r="Q114">
        <v>1.768622430406293</v>
      </c>
      <c r="R114">
        <v>969.18789707559881</v>
      </c>
      <c r="S114">
        <v>973.31470990328148</v>
      </c>
      <c r="T114" t="s">
        <v>32</v>
      </c>
      <c r="U114" t="s">
        <v>32</v>
      </c>
      <c r="V114">
        <v>6.7805156658915511</v>
      </c>
      <c r="W114">
        <v>5.2734833581742357</v>
      </c>
      <c r="X114" t="s">
        <v>27</v>
      </c>
      <c r="Y114" t="s">
        <v>27</v>
      </c>
      <c r="Z114">
        <v>6.7805156658915511</v>
      </c>
      <c r="AA114">
        <v>3.7756880310246821</v>
      </c>
      <c r="AB114" t="s">
        <v>27</v>
      </c>
      <c r="AC114" t="s">
        <v>27</v>
      </c>
    </row>
    <row r="115" spans="1:29" x14ac:dyDescent="0.3">
      <c r="A115" t="s">
        <v>7350</v>
      </c>
      <c r="B115" t="s">
        <v>7224</v>
      </c>
      <c r="C115" t="s">
        <v>23</v>
      </c>
      <c r="D115">
        <v>80898.490000000005</v>
      </c>
      <c r="E115">
        <v>83004.45</v>
      </c>
      <c r="F115" t="s">
        <v>143</v>
      </c>
      <c r="G115" t="s">
        <v>144</v>
      </c>
      <c r="H115">
        <v>4.3985263692250418E-4</v>
      </c>
      <c r="I115">
        <v>1320</v>
      </c>
      <c r="J115">
        <v>2.6032129895131368</v>
      </c>
      <c r="K115">
        <v>0.92631205925331339</v>
      </c>
      <c r="L115">
        <v>3.5619033182731567E-2</v>
      </c>
      <c r="M115">
        <v>3.6509726208802162E-2</v>
      </c>
      <c r="N115">
        <v>7.2128759391533737E-2</v>
      </c>
      <c r="O115">
        <v>0.2</v>
      </c>
      <c r="P115">
        <v>0.85418329986177965</v>
      </c>
      <c r="Q115">
        <v>2.4006097765236238</v>
      </c>
      <c r="R115">
        <v>969.18789707559881</v>
      </c>
      <c r="S115">
        <v>974.83664688571889</v>
      </c>
      <c r="T115" t="s">
        <v>32</v>
      </c>
      <c r="U115" t="s">
        <v>32</v>
      </c>
      <c r="V115">
        <v>6.7805156658915511</v>
      </c>
      <c r="W115">
        <v>3.7756880310246821</v>
      </c>
      <c r="X115" t="s">
        <v>27</v>
      </c>
      <c r="Y115" t="s">
        <v>27</v>
      </c>
      <c r="Z115">
        <v>4.4754661384414094</v>
      </c>
      <c r="AA115">
        <v>1.042681121821154</v>
      </c>
      <c r="AB115" t="s">
        <v>27</v>
      </c>
      <c r="AC115" t="s">
        <v>27</v>
      </c>
    </row>
    <row r="116" spans="1:29" x14ac:dyDescent="0.3">
      <c r="A116" t="s">
        <v>7346</v>
      </c>
      <c r="B116" t="s">
        <v>7224</v>
      </c>
      <c r="C116" t="s">
        <v>23</v>
      </c>
      <c r="D116">
        <v>81232.240000000005</v>
      </c>
      <c r="E116">
        <v>82689.67</v>
      </c>
      <c r="F116" t="s">
        <v>140</v>
      </c>
      <c r="G116" t="s">
        <v>139</v>
      </c>
      <c r="H116">
        <v>5.8640856103071837E-4</v>
      </c>
      <c r="I116">
        <v>1020</v>
      </c>
      <c r="J116">
        <v>1.794152174062891</v>
      </c>
      <c r="K116">
        <v>0.85464942910299579</v>
      </c>
      <c r="L116">
        <v>4.7682963931633598E-2</v>
      </c>
      <c r="M116">
        <v>4.8489930396804957E-2</v>
      </c>
      <c r="N116">
        <v>9.6172894328438563E-2</v>
      </c>
      <c r="O116">
        <v>0.2</v>
      </c>
      <c r="P116">
        <v>0.75847653477455723</v>
      </c>
      <c r="Q116">
        <v>1.592358021888828</v>
      </c>
      <c r="R116">
        <v>970.43051711929809</v>
      </c>
      <c r="S116">
        <v>974.27683300241415</v>
      </c>
      <c r="T116" t="s">
        <v>32</v>
      </c>
      <c r="U116" t="s">
        <v>32</v>
      </c>
      <c r="V116">
        <v>9.2022803627487271</v>
      </c>
      <c r="W116">
        <v>8.332560228674124</v>
      </c>
      <c r="X116" t="s">
        <v>27</v>
      </c>
      <c r="Y116" t="s">
        <v>27</v>
      </c>
      <c r="Z116">
        <v>9.2022803627487271</v>
      </c>
      <c r="AA116">
        <v>8.332560228674124</v>
      </c>
      <c r="AB116" t="s">
        <v>27</v>
      </c>
      <c r="AC116" t="s">
        <v>27</v>
      </c>
    </row>
    <row r="117" spans="1:29" x14ac:dyDescent="0.3">
      <c r="A117" t="s">
        <v>7347</v>
      </c>
      <c r="B117" t="s">
        <v>7224</v>
      </c>
      <c r="C117" t="s">
        <v>23</v>
      </c>
      <c r="D117">
        <v>81232.240000000005</v>
      </c>
      <c r="E117">
        <v>82680.06</v>
      </c>
      <c r="F117" t="s">
        <v>140</v>
      </c>
      <c r="G117" t="s">
        <v>141</v>
      </c>
      <c r="H117">
        <v>8.4860901532845081E-4</v>
      </c>
      <c r="I117">
        <v>1080</v>
      </c>
      <c r="J117">
        <v>1.7823218958384011</v>
      </c>
      <c r="K117">
        <v>1.2286331045728309</v>
      </c>
      <c r="L117">
        <v>6.9003414613938344E-2</v>
      </c>
      <c r="M117">
        <v>7.0163044303897235E-2</v>
      </c>
      <c r="N117">
        <v>0.13916645891783561</v>
      </c>
      <c r="O117">
        <v>0.2</v>
      </c>
      <c r="P117">
        <v>1.089466645654996</v>
      </c>
      <c r="Q117">
        <v>1.5805395739425629</v>
      </c>
      <c r="R117">
        <v>970.43051711929809</v>
      </c>
      <c r="S117">
        <v>974.13547609802777</v>
      </c>
      <c r="T117" t="s">
        <v>32</v>
      </c>
      <c r="U117" t="s">
        <v>32</v>
      </c>
      <c r="V117">
        <v>9.2022803627487271</v>
      </c>
      <c r="W117">
        <v>6.7261941993854713</v>
      </c>
      <c r="X117" t="s">
        <v>27</v>
      </c>
      <c r="Y117" t="s">
        <v>27</v>
      </c>
      <c r="Z117">
        <v>9.2022803627487271</v>
      </c>
      <c r="AA117">
        <v>6.7261941993854713</v>
      </c>
      <c r="AB117" t="s">
        <v>27</v>
      </c>
      <c r="AC117" t="s">
        <v>27</v>
      </c>
    </row>
    <row r="118" spans="1:29" x14ac:dyDescent="0.3">
      <c r="A118" t="s">
        <v>7344</v>
      </c>
      <c r="B118" t="s">
        <v>7224</v>
      </c>
      <c r="C118" t="s">
        <v>23</v>
      </c>
      <c r="D118">
        <v>81386.8</v>
      </c>
      <c r="E118">
        <v>82447.789999999994</v>
      </c>
      <c r="F118" t="s">
        <v>138</v>
      </c>
      <c r="G118" t="s">
        <v>137</v>
      </c>
      <c r="H118">
        <v>6.2461912862871942E-4</v>
      </c>
      <c r="I118">
        <v>900</v>
      </c>
      <c r="J118">
        <v>1.3036389193333391</v>
      </c>
      <c r="K118">
        <v>0.66271464928377921</v>
      </c>
      <c r="L118">
        <v>5.0886638736616481E-2</v>
      </c>
      <c r="M118">
        <v>5.1498466747163643E-2</v>
      </c>
      <c r="N118">
        <v>0.1023851054837801</v>
      </c>
      <c r="O118">
        <v>0.2</v>
      </c>
      <c r="P118">
        <v>0.56032954379999911</v>
      </c>
      <c r="Q118">
        <v>1.102335280414005</v>
      </c>
      <c r="R118">
        <v>971.16317759168442</v>
      </c>
      <c r="S118">
        <v>972.92318407405219</v>
      </c>
      <c r="T118" t="s">
        <v>32</v>
      </c>
      <c r="U118" t="s">
        <v>32</v>
      </c>
      <c r="V118">
        <v>11.185473559793159</v>
      </c>
      <c r="W118">
        <v>10.250162632393421</v>
      </c>
      <c r="X118" t="s">
        <v>27</v>
      </c>
      <c r="Y118" t="s">
        <v>27</v>
      </c>
      <c r="Z118">
        <v>11.185473559793159</v>
      </c>
      <c r="AA118">
        <v>10.250162632393421</v>
      </c>
      <c r="AB118" t="s">
        <v>27</v>
      </c>
      <c r="AC118" t="s">
        <v>27</v>
      </c>
    </row>
    <row r="119" spans="1:29" x14ac:dyDescent="0.3">
      <c r="A119" t="s">
        <v>7345</v>
      </c>
      <c r="B119" t="s">
        <v>7224</v>
      </c>
      <c r="C119" t="s">
        <v>23</v>
      </c>
      <c r="D119">
        <v>81386.8</v>
      </c>
      <c r="E119">
        <v>82689.67</v>
      </c>
      <c r="F119" t="s">
        <v>138</v>
      </c>
      <c r="G119" t="s">
        <v>139</v>
      </c>
      <c r="H119">
        <v>5.5258347148893301E-4</v>
      </c>
      <c r="I119">
        <v>960</v>
      </c>
      <c r="J119">
        <v>1.600836990765075</v>
      </c>
      <c r="K119">
        <v>0.71994442749878362</v>
      </c>
      <c r="L119">
        <v>4.5018018495871358E-2</v>
      </c>
      <c r="M119">
        <v>4.5692944904874279E-2</v>
      </c>
      <c r="N119">
        <v>9.0710963400745637E-2</v>
      </c>
      <c r="O119">
        <v>0.2</v>
      </c>
      <c r="P119">
        <v>0.62923346409803793</v>
      </c>
      <c r="Q119">
        <v>1.3992361537743101</v>
      </c>
      <c r="R119">
        <v>971.16317759168442</v>
      </c>
      <c r="S119">
        <v>974.27683300241415</v>
      </c>
      <c r="T119" t="s">
        <v>32</v>
      </c>
      <c r="U119" t="s">
        <v>32</v>
      </c>
      <c r="V119">
        <v>11.185473559793159</v>
      </c>
      <c r="W119">
        <v>8.332560228674124</v>
      </c>
      <c r="X119" t="s">
        <v>27</v>
      </c>
      <c r="Y119" t="s">
        <v>27</v>
      </c>
      <c r="Z119">
        <v>11.185473559793159</v>
      </c>
      <c r="AA119">
        <v>8.332560228674124</v>
      </c>
      <c r="AB119" t="s">
        <v>27</v>
      </c>
      <c r="AC119" t="s">
        <v>27</v>
      </c>
    </row>
    <row r="120" spans="1:29" x14ac:dyDescent="0.3">
      <c r="A120" t="s">
        <v>7342</v>
      </c>
      <c r="B120" t="s">
        <v>7224</v>
      </c>
      <c r="C120" t="s">
        <v>23</v>
      </c>
      <c r="D120">
        <v>81305.570000000007</v>
      </c>
      <c r="E120">
        <v>81425.98</v>
      </c>
      <c r="F120" t="s">
        <v>136</v>
      </c>
      <c r="G120" t="s">
        <v>135</v>
      </c>
      <c r="H120">
        <v>5.2972351304403755E-4</v>
      </c>
      <c r="I120">
        <v>780</v>
      </c>
      <c r="J120">
        <v>0.1480956347762907</v>
      </c>
      <c r="K120">
        <v>6.3784008205626699E-2</v>
      </c>
      <c r="L120">
        <v>4.3112584755203111E-2</v>
      </c>
      <c r="M120">
        <v>4.3133256178653538E-2</v>
      </c>
      <c r="N120">
        <v>8.6245840933856649E-2</v>
      </c>
      <c r="O120">
        <v>0.2</v>
      </c>
      <c r="P120">
        <v>-2.246183272822995E-2</v>
      </c>
      <c r="Q120">
        <v>-5.2052460858485562E-2</v>
      </c>
      <c r="R120">
        <v>970.52526907844253</v>
      </c>
      <c r="S120">
        <v>965.54567109118614</v>
      </c>
      <c r="T120" t="s">
        <v>32</v>
      </c>
      <c r="U120" t="s">
        <v>26</v>
      </c>
      <c r="V120">
        <v>13.24195016087071</v>
      </c>
      <c r="W120">
        <v>12.43443035164171</v>
      </c>
      <c r="X120" t="s">
        <v>27</v>
      </c>
      <c r="Y120" t="s">
        <v>27</v>
      </c>
      <c r="Z120">
        <v>13.24195016087071</v>
      </c>
      <c r="AA120">
        <v>10.250162632393421</v>
      </c>
      <c r="AB120" t="s">
        <v>27</v>
      </c>
      <c r="AC120" t="s">
        <v>27</v>
      </c>
    </row>
    <row r="121" spans="1:29" x14ac:dyDescent="0.3">
      <c r="A121" t="s">
        <v>7343</v>
      </c>
      <c r="B121" t="s">
        <v>7224</v>
      </c>
      <c r="C121" t="s">
        <v>23</v>
      </c>
      <c r="D121">
        <v>81305.570000000007</v>
      </c>
      <c r="E121">
        <v>82447.789999999994</v>
      </c>
      <c r="F121" t="s">
        <v>136</v>
      </c>
      <c r="G121" t="s">
        <v>137</v>
      </c>
      <c r="H121">
        <v>6.9988712906980568E-4</v>
      </c>
      <c r="I121">
        <v>840</v>
      </c>
      <c r="J121">
        <v>1.4048484009151929</v>
      </c>
      <c r="K121">
        <v>0.79942507656610406</v>
      </c>
      <c r="L121">
        <v>5.6961683648332463E-2</v>
      </c>
      <c r="M121">
        <v>5.770414704125023E-2</v>
      </c>
      <c r="N121">
        <v>0.11466583068958271</v>
      </c>
      <c r="O121">
        <v>0.2</v>
      </c>
      <c r="P121">
        <v>0.68475924587652137</v>
      </c>
      <c r="Q121">
        <v>1.2034435525142779</v>
      </c>
      <c r="R121">
        <v>970.52526907844253</v>
      </c>
      <c r="S121">
        <v>972.92318407405219</v>
      </c>
      <c r="T121" t="s">
        <v>32</v>
      </c>
      <c r="U121" t="s">
        <v>32</v>
      </c>
      <c r="V121">
        <v>13.24195016087071</v>
      </c>
      <c r="W121">
        <v>10.250162632393421</v>
      </c>
      <c r="X121" t="s">
        <v>27</v>
      </c>
      <c r="Y121" t="s">
        <v>27</v>
      </c>
      <c r="Z121">
        <v>15.910843509861831</v>
      </c>
      <c r="AA121">
        <v>15.67910324317889</v>
      </c>
      <c r="AB121" t="s">
        <v>27</v>
      </c>
      <c r="AC121" t="s">
        <v>27</v>
      </c>
    </row>
    <row r="122" spans="1:29" x14ac:dyDescent="0.3">
      <c r="A122" t="s">
        <v>7340</v>
      </c>
      <c r="B122" t="s">
        <v>7224</v>
      </c>
      <c r="C122" t="s">
        <v>23</v>
      </c>
      <c r="D122">
        <v>83280.94</v>
      </c>
      <c r="E122">
        <v>81987.429999999993</v>
      </c>
      <c r="F122" t="s">
        <v>134</v>
      </c>
      <c r="G122" t="s">
        <v>131</v>
      </c>
      <c r="H122">
        <v>1.3401030978661669E-4</v>
      </c>
      <c r="I122">
        <v>660</v>
      </c>
      <c r="J122">
        <v>-1.553188520686732</v>
      </c>
      <c r="K122">
        <v>-0.17334367581208779</v>
      </c>
      <c r="L122">
        <v>1.11716762449656E-2</v>
      </c>
      <c r="M122">
        <v>1.098716089290855E-2</v>
      </c>
      <c r="N122">
        <v>2.215883713787415E-2</v>
      </c>
      <c r="O122">
        <v>0.2</v>
      </c>
      <c r="P122">
        <v>-0.1955025129499619</v>
      </c>
      <c r="Q122">
        <v>-1.7516353321660461</v>
      </c>
      <c r="R122">
        <v>986.03470639716534</v>
      </c>
      <c r="S122">
        <v>970.89346735890877</v>
      </c>
      <c r="T122" t="s">
        <v>26</v>
      </c>
      <c r="U122" t="s">
        <v>26</v>
      </c>
      <c r="V122">
        <v>15.910843509861831</v>
      </c>
      <c r="W122">
        <v>15.67910324317889</v>
      </c>
      <c r="X122" t="s">
        <v>27</v>
      </c>
      <c r="Y122" t="s">
        <v>27</v>
      </c>
      <c r="Z122">
        <v>18.351383275840401</v>
      </c>
      <c r="AA122">
        <v>15.67910324317889</v>
      </c>
      <c r="AB122" t="s">
        <v>27</v>
      </c>
      <c r="AC122" t="s">
        <v>27</v>
      </c>
    </row>
    <row r="123" spans="1:29" x14ac:dyDescent="0.3">
      <c r="A123" t="s">
        <v>7341</v>
      </c>
      <c r="B123" t="s">
        <v>7224</v>
      </c>
      <c r="C123" t="s">
        <v>23</v>
      </c>
      <c r="D123">
        <v>83280.94</v>
      </c>
      <c r="E123">
        <v>81425.98</v>
      </c>
      <c r="F123" t="s">
        <v>134</v>
      </c>
      <c r="G123" t="s">
        <v>135</v>
      </c>
      <c r="H123">
        <v>1.3815111957833409E-3</v>
      </c>
      <c r="I123">
        <v>720</v>
      </c>
      <c r="J123">
        <v>-2.2273523809889779</v>
      </c>
      <c r="K123">
        <v>-2.562648007730274</v>
      </c>
      <c r="L123">
        <v>0.1151687197250857</v>
      </c>
      <c r="M123">
        <v>0.1124909029976304</v>
      </c>
      <c r="N123">
        <v>0.22765962272271609</v>
      </c>
      <c r="O123">
        <v>0.2</v>
      </c>
      <c r="P123">
        <v>-2.790307630452991</v>
      </c>
      <c r="Q123">
        <v>-2.4251250286079888</v>
      </c>
      <c r="R123">
        <v>986.03470639716534</v>
      </c>
      <c r="S123">
        <v>965.54567109118614</v>
      </c>
      <c r="T123" t="s">
        <v>26</v>
      </c>
      <c r="U123" t="s">
        <v>26</v>
      </c>
      <c r="V123">
        <v>15.910843509861831</v>
      </c>
      <c r="W123">
        <v>12.43443035164171</v>
      </c>
      <c r="X123" t="s">
        <v>27</v>
      </c>
      <c r="Y123" t="s">
        <v>27</v>
      </c>
      <c r="Z123">
        <v>13.24195016087071</v>
      </c>
      <c r="AA123">
        <v>12.43443035164171</v>
      </c>
      <c r="AB123" t="s">
        <v>27</v>
      </c>
      <c r="AC123" t="s">
        <v>27</v>
      </c>
    </row>
    <row r="124" spans="1:29" x14ac:dyDescent="0.3">
      <c r="A124" t="s">
        <v>7339</v>
      </c>
      <c r="B124" t="s">
        <v>7224</v>
      </c>
      <c r="C124" t="s">
        <v>23</v>
      </c>
      <c r="D124">
        <v>83104.009999999995</v>
      </c>
      <c r="E124">
        <v>81987.429999999993</v>
      </c>
      <c r="F124" t="s">
        <v>133</v>
      </c>
      <c r="G124" t="s">
        <v>131</v>
      </c>
      <c r="H124">
        <v>8.2349547935894971E-4</v>
      </c>
      <c r="I124">
        <v>600</v>
      </c>
      <c r="J124">
        <v>-1.343593407827137</v>
      </c>
      <c r="K124">
        <v>-0.9194985823426175</v>
      </c>
      <c r="L124">
        <v>6.8504280832433387E-2</v>
      </c>
      <c r="M124">
        <v>6.7516277969258326E-2</v>
      </c>
      <c r="N124">
        <v>0.1360205588016917</v>
      </c>
      <c r="O124">
        <v>0.2</v>
      </c>
      <c r="P124">
        <v>-1.055519141144309</v>
      </c>
      <c r="Q124">
        <v>-1.54224981441931</v>
      </c>
      <c r="R124">
        <v>984.24211157451919</v>
      </c>
      <c r="S124">
        <v>970.89346735890877</v>
      </c>
      <c r="T124" t="s">
        <v>26</v>
      </c>
      <c r="U124" t="s">
        <v>26</v>
      </c>
      <c r="V124">
        <v>17.29541687841585</v>
      </c>
      <c r="W124">
        <v>15.67910324317889</v>
      </c>
      <c r="X124" t="s">
        <v>27</v>
      </c>
      <c r="Y124" t="s">
        <v>27</v>
      </c>
      <c r="Z124">
        <v>17.29541687841585</v>
      </c>
      <c r="AA124">
        <v>15.67910324317889</v>
      </c>
      <c r="AB124" t="s">
        <v>27</v>
      </c>
      <c r="AC124" t="s">
        <v>27</v>
      </c>
    </row>
    <row r="125" spans="1:29" x14ac:dyDescent="0.3">
      <c r="A125" t="s">
        <v>7338</v>
      </c>
      <c r="B125" t="s">
        <v>7224</v>
      </c>
      <c r="C125" t="s">
        <v>23</v>
      </c>
      <c r="D125">
        <v>83133.48</v>
      </c>
      <c r="E125">
        <v>81987.429999999993</v>
      </c>
      <c r="F125" t="s">
        <v>132</v>
      </c>
      <c r="G125" t="s">
        <v>131</v>
      </c>
      <c r="H125">
        <v>6.24238893642527E-4</v>
      </c>
      <c r="I125">
        <v>420</v>
      </c>
      <c r="J125">
        <v>-1.378566132441472</v>
      </c>
      <c r="K125">
        <v>-0.71540898405901987</v>
      </c>
      <c r="L125">
        <v>5.1947098678531672E-2</v>
      </c>
      <c r="M125">
        <v>5.1179742595794123E-2</v>
      </c>
      <c r="N125">
        <v>0.1031268412743258</v>
      </c>
      <c r="O125">
        <v>0.2</v>
      </c>
      <c r="P125">
        <v>-0.81853582533334568</v>
      </c>
      <c r="Q125">
        <v>-1.5771875663090309</v>
      </c>
      <c r="R125">
        <v>984.47541212073588</v>
      </c>
      <c r="S125">
        <v>970.89346735890877</v>
      </c>
      <c r="T125" t="s">
        <v>26</v>
      </c>
      <c r="U125" t="s">
        <v>26</v>
      </c>
      <c r="V125">
        <v>18.351383275840401</v>
      </c>
      <c r="W125">
        <v>15.67910324317889</v>
      </c>
      <c r="X125" t="s">
        <v>27</v>
      </c>
      <c r="Y125" t="s">
        <v>27</v>
      </c>
      <c r="Z125">
        <v>15.910843509861831</v>
      </c>
      <c r="AA125">
        <v>12.43443035164171</v>
      </c>
      <c r="AB125" t="s">
        <v>27</v>
      </c>
      <c r="AC125" t="s">
        <v>27</v>
      </c>
    </row>
    <row r="126" spans="1:29" x14ac:dyDescent="0.3">
      <c r="A126" t="s">
        <v>7336</v>
      </c>
      <c r="B126" t="s">
        <v>7224</v>
      </c>
      <c r="C126" t="s">
        <v>23</v>
      </c>
      <c r="D126">
        <v>82765.52</v>
      </c>
      <c r="E126">
        <v>81811.05</v>
      </c>
      <c r="F126" t="s">
        <v>129</v>
      </c>
      <c r="G126" t="s">
        <v>130</v>
      </c>
      <c r="H126">
        <v>9.0820366678643748E-4</v>
      </c>
      <c r="I126">
        <v>240</v>
      </c>
      <c r="J126">
        <v>-1.15322177641124</v>
      </c>
      <c r="K126">
        <v>-0.86685315383765205</v>
      </c>
      <c r="L126">
        <v>7.5243191939425663E-2</v>
      </c>
      <c r="M126">
        <v>7.4301095593648586E-2</v>
      </c>
      <c r="N126">
        <v>0.14954428753307419</v>
      </c>
      <c r="O126">
        <v>0.2</v>
      </c>
      <c r="P126">
        <v>-1.016397441370726</v>
      </c>
      <c r="Q126">
        <v>-1.3520685546348279</v>
      </c>
      <c r="R126">
        <v>980.42545979164765</v>
      </c>
      <c r="S126">
        <v>969.03876460892286</v>
      </c>
      <c r="T126" t="s">
        <v>26</v>
      </c>
      <c r="U126" t="s">
        <v>26</v>
      </c>
      <c r="V126">
        <v>20</v>
      </c>
      <c r="W126">
        <v>18.466499002779631</v>
      </c>
      <c r="X126" t="s">
        <v>27</v>
      </c>
      <c r="Y126" t="s">
        <v>27</v>
      </c>
      <c r="Z126">
        <v>20</v>
      </c>
      <c r="AA126">
        <v>18.466499002779631</v>
      </c>
      <c r="AB126" t="s">
        <v>27</v>
      </c>
      <c r="AC126" t="s">
        <v>27</v>
      </c>
    </row>
    <row r="127" spans="1:29" x14ac:dyDescent="0.3">
      <c r="A127" t="s">
        <v>7337</v>
      </c>
      <c r="B127" t="s">
        <v>7224</v>
      </c>
      <c r="C127" t="s">
        <v>23</v>
      </c>
      <c r="D127">
        <v>82765.52</v>
      </c>
      <c r="E127">
        <v>81987.429999999993</v>
      </c>
      <c r="F127" t="s">
        <v>129</v>
      </c>
      <c r="G127" t="s">
        <v>131</v>
      </c>
      <c r="H127">
        <v>7.1310269885022228E-5</v>
      </c>
      <c r="I127">
        <v>300</v>
      </c>
      <c r="J127">
        <v>-0.94011370918712922</v>
      </c>
      <c r="K127">
        <v>-5.5485807894837737E-2</v>
      </c>
      <c r="L127">
        <v>5.9079395078820872E-3</v>
      </c>
      <c r="M127">
        <v>5.8465457604793677E-3</v>
      </c>
      <c r="N127">
        <v>1.175448526836145E-2</v>
      </c>
      <c r="O127">
        <v>0.2</v>
      </c>
      <c r="P127">
        <v>-6.7240293163199197E-2</v>
      </c>
      <c r="Q127">
        <v>-1.1391735954779421</v>
      </c>
      <c r="R127">
        <v>980.42545979164765</v>
      </c>
      <c r="S127">
        <v>970.89346735890877</v>
      </c>
      <c r="T127" t="s">
        <v>26</v>
      </c>
      <c r="U127" t="s">
        <v>26</v>
      </c>
      <c r="V127">
        <v>20</v>
      </c>
      <c r="W127">
        <v>15.67910324317889</v>
      </c>
      <c r="X127" t="s">
        <v>27</v>
      </c>
      <c r="Y127" t="s">
        <v>27</v>
      </c>
      <c r="Z127">
        <v>20</v>
      </c>
      <c r="AA127">
        <v>15.67910324317889</v>
      </c>
      <c r="AB127" t="s">
        <v>27</v>
      </c>
      <c r="AC127" t="s">
        <v>27</v>
      </c>
    </row>
    <row r="128" spans="1:29" x14ac:dyDescent="0.3">
      <c r="A128" t="s">
        <v>7356</v>
      </c>
      <c r="B128" t="s">
        <v>7224</v>
      </c>
      <c r="C128" t="s">
        <v>40</v>
      </c>
      <c r="D128">
        <v>83651.149999999994</v>
      </c>
      <c r="E128">
        <v>83444.88</v>
      </c>
      <c r="F128" t="s">
        <v>148</v>
      </c>
      <c r="G128" t="s">
        <v>149</v>
      </c>
      <c r="H128">
        <v>5.953143288709603E-4</v>
      </c>
      <c r="I128">
        <v>120</v>
      </c>
      <c r="J128">
        <v>0.24658357954432389</v>
      </c>
      <c r="K128">
        <v>0.12279548661620671</v>
      </c>
      <c r="L128">
        <v>4.9848576798332357E-2</v>
      </c>
      <c r="M128">
        <v>4.967593273491782E-2</v>
      </c>
      <c r="N128">
        <v>9.9524509533250177E-2</v>
      </c>
      <c r="O128">
        <v>0.2</v>
      </c>
      <c r="P128">
        <v>2.327097708295657E-2</v>
      </c>
      <c r="Q128">
        <v>4.6830163123868167E-2</v>
      </c>
      <c r="R128">
        <v>974.75107360086281</v>
      </c>
      <c r="S128">
        <v>974.77294491773966</v>
      </c>
      <c r="T128" t="s">
        <v>32</v>
      </c>
      <c r="U128" t="s">
        <v>32</v>
      </c>
      <c r="V128">
        <v>-1.021773241809742</v>
      </c>
      <c r="W128">
        <v>1.4667492506597051</v>
      </c>
      <c r="X128" t="s">
        <v>27</v>
      </c>
      <c r="Y128" t="s">
        <v>27</v>
      </c>
      <c r="Z128">
        <v>-1.021773241809742</v>
      </c>
      <c r="AA128">
        <v>1.4667492506597051</v>
      </c>
      <c r="AB128" t="s">
        <v>27</v>
      </c>
      <c r="AC128" t="s">
        <v>27</v>
      </c>
    </row>
    <row r="129" spans="1:29" x14ac:dyDescent="0.3">
      <c r="A129" t="s">
        <v>7365</v>
      </c>
      <c r="B129" t="s">
        <v>7224</v>
      </c>
      <c r="C129" t="s">
        <v>23</v>
      </c>
      <c r="D129">
        <v>83444.88</v>
      </c>
      <c r="E129">
        <v>81777.149999999994</v>
      </c>
      <c r="F129" t="s">
        <v>149</v>
      </c>
      <c r="G129" t="s">
        <v>158</v>
      </c>
      <c r="H129">
        <v>6.2523217467784584E-4</v>
      </c>
      <c r="I129">
        <v>780</v>
      </c>
      <c r="J129">
        <v>-1.9986007529761101</v>
      </c>
      <c r="K129">
        <v>-1.04271845467549</v>
      </c>
      <c r="L129">
        <v>5.2224648436568447E-2</v>
      </c>
      <c r="M129">
        <v>5.1129705333456399E-2</v>
      </c>
      <c r="N129">
        <v>0.1033543537700249</v>
      </c>
      <c r="O129">
        <v>0.2</v>
      </c>
      <c r="P129">
        <v>-1.146072808445515</v>
      </c>
      <c r="Q129">
        <v>-2.196602152223134</v>
      </c>
      <c r="R129">
        <v>974.77294491773966</v>
      </c>
      <c r="S129">
        <v>968.78953034406891</v>
      </c>
      <c r="T129" t="s">
        <v>26</v>
      </c>
      <c r="U129" t="s">
        <v>26</v>
      </c>
      <c r="V129">
        <v>1.4667492506597051</v>
      </c>
      <c r="W129">
        <v>0.38932838502558909</v>
      </c>
      <c r="X129" t="s">
        <v>27</v>
      </c>
      <c r="Y129" t="s">
        <v>27</v>
      </c>
      <c r="Z129">
        <v>1.4667492506597051</v>
      </c>
      <c r="AA129">
        <v>0.38932838502558909</v>
      </c>
      <c r="AB129" t="s">
        <v>27</v>
      </c>
      <c r="AC129" t="s">
        <v>27</v>
      </c>
    </row>
    <row r="130" spans="1:29" x14ac:dyDescent="0.3">
      <c r="A130" t="s">
        <v>7366</v>
      </c>
      <c r="B130" t="s">
        <v>7224</v>
      </c>
      <c r="C130" t="s">
        <v>23</v>
      </c>
      <c r="D130">
        <v>83444.88</v>
      </c>
      <c r="E130">
        <v>82009.5</v>
      </c>
      <c r="F130" t="s">
        <v>149</v>
      </c>
      <c r="G130" t="s">
        <v>159</v>
      </c>
      <c r="H130">
        <v>2.3061286880171009E-4</v>
      </c>
      <c r="I130">
        <v>840</v>
      </c>
      <c r="J130">
        <v>-1.720153471369368</v>
      </c>
      <c r="K130">
        <v>-0.33101709962059972</v>
      </c>
      <c r="L130">
        <v>1.9262725889503951E-2</v>
      </c>
      <c r="M130">
        <v>1.8912446063993841E-2</v>
      </c>
      <c r="N130">
        <v>3.8175171953497788E-2</v>
      </c>
      <c r="O130">
        <v>0.2</v>
      </c>
      <c r="P130">
        <v>-0.36919227157409751</v>
      </c>
      <c r="Q130">
        <v>-1.918433317897998</v>
      </c>
      <c r="R130">
        <v>974.77294491773966</v>
      </c>
      <c r="S130">
        <v>968.75194901388966</v>
      </c>
      <c r="T130" t="s">
        <v>26</v>
      </c>
      <c r="U130" t="s">
        <v>26</v>
      </c>
      <c r="V130">
        <v>1.4667492506597051</v>
      </c>
      <c r="W130">
        <v>-0.87733386340660413</v>
      </c>
      <c r="X130" t="s">
        <v>27</v>
      </c>
      <c r="Y130" t="s">
        <v>27</v>
      </c>
      <c r="Z130">
        <v>1.4667492506597051</v>
      </c>
      <c r="AA130">
        <v>-0.87733386340660413</v>
      </c>
      <c r="AB130" t="s">
        <v>27</v>
      </c>
      <c r="AC130" t="s">
        <v>27</v>
      </c>
    </row>
    <row r="131" spans="1:29" x14ac:dyDescent="0.3">
      <c r="A131" t="s">
        <v>7363</v>
      </c>
      <c r="B131" t="s">
        <v>7224</v>
      </c>
      <c r="C131" t="s">
        <v>23</v>
      </c>
      <c r="D131">
        <v>83919.679999999993</v>
      </c>
      <c r="E131">
        <v>82517.990000000005</v>
      </c>
      <c r="F131" t="s">
        <v>157</v>
      </c>
      <c r="G131" t="s">
        <v>156</v>
      </c>
      <c r="H131">
        <v>8.4573759692778232E-4</v>
      </c>
      <c r="I131">
        <v>660</v>
      </c>
      <c r="J131">
        <v>-1.670275673119803</v>
      </c>
      <c r="K131">
        <v>-1.1854619322376929</v>
      </c>
      <c r="L131">
        <v>7.1045073571720185E-2</v>
      </c>
      <c r="M131">
        <v>6.9788566565910773E-2</v>
      </c>
      <c r="N131">
        <v>0.14083364013763089</v>
      </c>
      <c r="O131">
        <v>0.2</v>
      </c>
      <c r="P131">
        <v>-1.326295572375324</v>
      </c>
      <c r="Q131">
        <v>-1.868605397446683</v>
      </c>
      <c r="R131">
        <v>975.05808711166435</v>
      </c>
      <c r="S131">
        <v>969.88083435306078</v>
      </c>
      <c r="T131" t="s">
        <v>26</v>
      </c>
      <c r="U131" t="s">
        <v>26</v>
      </c>
      <c r="V131">
        <v>3.773967045605398</v>
      </c>
      <c r="W131">
        <v>2.2893497151812441</v>
      </c>
      <c r="X131" t="s">
        <v>27</v>
      </c>
      <c r="Y131" t="s">
        <v>27</v>
      </c>
      <c r="Z131">
        <v>3.773967045605398</v>
      </c>
      <c r="AA131">
        <v>2.2893497151812441</v>
      </c>
      <c r="AB131" t="s">
        <v>27</v>
      </c>
      <c r="AC131" t="s">
        <v>27</v>
      </c>
    </row>
    <row r="132" spans="1:29" x14ac:dyDescent="0.3">
      <c r="A132" t="s">
        <v>7364</v>
      </c>
      <c r="B132" t="s">
        <v>7224</v>
      </c>
      <c r="C132" t="s">
        <v>23</v>
      </c>
      <c r="D132">
        <v>83919.679999999993</v>
      </c>
      <c r="E132">
        <v>81777.149999999994</v>
      </c>
      <c r="F132" t="s">
        <v>157</v>
      </c>
      <c r="G132" t="s">
        <v>158</v>
      </c>
      <c r="H132">
        <v>4.8955637255464852E-4</v>
      </c>
      <c r="I132">
        <v>720</v>
      </c>
      <c r="J132">
        <v>-2.5530721756803598</v>
      </c>
      <c r="K132">
        <v>-1.048889214889511</v>
      </c>
      <c r="L132">
        <v>4.112453866541229E-2</v>
      </c>
      <c r="M132">
        <v>4.0034524911857383E-2</v>
      </c>
      <c r="N132">
        <v>8.1159063577269666E-2</v>
      </c>
      <c r="O132">
        <v>0.2</v>
      </c>
      <c r="P132">
        <v>-1.13004827846678</v>
      </c>
      <c r="Q132">
        <v>-2.7505191035046801</v>
      </c>
      <c r="R132">
        <v>975.05808711166435</v>
      </c>
      <c r="S132">
        <v>968.78953034406891</v>
      </c>
      <c r="T132" t="s">
        <v>26</v>
      </c>
      <c r="U132" t="s">
        <v>26</v>
      </c>
      <c r="V132">
        <v>3.773967045605398</v>
      </c>
      <c r="W132">
        <v>0.38932838502558909</v>
      </c>
      <c r="X132" t="s">
        <v>27</v>
      </c>
      <c r="Y132" t="s">
        <v>27</v>
      </c>
      <c r="Z132">
        <v>3.773967045605398</v>
      </c>
      <c r="AA132">
        <v>0.38932838502558909</v>
      </c>
      <c r="AB132" t="s">
        <v>27</v>
      </c>
      <c r="AC132" t="s">
        <v>27</v>
      </c>
    </row>
    <row r="133" spans="1:29" x14ac:dyDescent="0.3">
      <c r="A133" t="s">
        <v>7361</v>
      </c>
      <c r="B133" t="s">
        <v>7224</v>
      </c>
      <c r="C133" t="s">
        <v>23</v>
      </c>
      <c r="D133">
        <v>83785.58</v>
      </c>
      <c r="E133">
        <v>82975.86</v>
      </c>
      <c r="F133" t="s">
        <v>155</v>
      </c>
      <c r="G133" t="s">
        <v>154</v>
      </c>
      <c r="H133">
        <v>7.4625099431559921E-4</v>
      </c>
      <c r="I133">
        <v>540</v>
      </c>
      <c r="J133">
        <v>-0.9664192812176009</v>
      </c>
      <c r="K133">
        <v>-0.60425435511722791</v>
      </c>
      <c r="L133">
        <v>6.2587660044353538E-2</v>
      </c>
      <c r="M133">
        <v>6.1920818029191957E-2</v>
      </c>
      <c r="N133">
        <v>0.12450847807354549</v>
      </c>
      <c r="O133">
        <v>0.2</v>
      </c>
      <c r="P133">
        <v>-0.7287628331907734</v>
      </c>
      <c r="Q133">
        <v>-1.1654528619363831</v>
      </c>
      <c r="R133">
        <v>974.65208575778911</v>
      </c>
      <c r="S133">
        <v>971.09580298174683</v>
      </c>
      <c r="T133" t="s">
        <v>26</v>
      </c>
      <c r="U133" t="s">
        <v>26</v>
      </c>
      <c r="V133">
        <v>5.5685049148606058</v>
      </c>
      <c r="W133">
        <v>4.2578176952203783</v>
      </c>
      <c r="X133" t="s">
        <v>27</v>
      </c>
      <c r="Y133" t="s">
        <v>27</v>
      </c>
      <c r="Z133">
        <v>5.5685049148606058</v>
      </c>
      <c r="AA133">
        <v>4.2578176952203783</v>
      </c>
      <c r="AB133" t="s">
        <v>27</v>
      </c>
      <c r="AC133" t="s">
        <v>27</v>
      </c>
    </row>
    <row r="134" spans="1:29" x14ac:dyDescent="0.3">
      <c r="A134" t="s">
        <v>7362</v>
      </c>
      <c r="B134" t="s">
        <v>7224</v>
      </c>
      <c r="C134" t="s">
        <v>23</v>
      </c>
      <c r="D134">
        <v>83785.58</v>
      </c>
      <c r="E134">
        <v>82517.990000000005</v>
      </c>
      <c r="F134" t="s">
        <v>155</v>
      </c>
      <c r="G134" t="s">
        <v>156</v>
      </c>
      <c r="H134">
        <v>3.0039822069243048E-4</v>
      </c>
      <c r="I134">
        <v>600</v>
      </c>
      <c r="J134">
        <v>-1.512897565428317</v>
      </c>
      <c r="K134">
        <v>-0.38078178056751688</v>
      </c>
      <c r="L134">
        <v>2.5194233385068359E-2</v>
      </c>
      <c r="M134">
        <v>2.4788257371115771E-2</v>
      </c>
      <c r="N134">
        <v>4.9982490756184127E-2</v>
      </c>
      <c r="O134">
        <v>0.2</v>
      </c>
      <c r="P134">
        <v>-0.43076427132370099</v>
      </c>
      <c r="Q134">
        <v>-1.711384667862889</v>
      </c>
      <c r="R134">
        <v>974.65208575778911</v>
      </c>
      <c r="S134">
        <v>969.88083435306078</v>
      </c>
      <c r="T134" t="s">
        <v>26</v>
      </c>
      <c r="U134" t="s">
        <v>26</v>
      </c>
      <c r="V134">
        <v>5.5685049148606058</v>
      </c>
      <c r="W134">
        <v>2.2893497151812441</v>
      </c>
      <c r="X134" t="s">
        <v>27</v>
      </c>
      <c r="Y134" t="s">
        <v>27</v>
      </c>
      <c r="Z134">
        <v>5.5685049148606058</v>
      </c>
      <c r="AA134">
        <v>2.2893497151812441</v>
      </c>
      <c r="AB134" t="s">
        <v>27</v>
      </c>
      <c r="AC134" t="s">
        <v>27</v>
      </c>
    </row>
    <row r="135" spans="1:29" x14ac:dyDescent="0.3">
      <c r="A135" t="s">
        <v>7359</v>
      </c>
      <c r="B135" t="s">
        <v>7224</v>
      </c>
      <c r="C135" t="s">
        <v>23</v>
      </c>
      <c r="D135">
        <v>83577.14</v>
      </c>
      <c r="E135">
        <v>83191.67</v>
      </c>
      <c r="F135" t="s">
        <v>153</v>
      </c>
      <c r="G135" t="s">
        <v>152</v>
      </c>
      <c r="H135">
        <v>9.6759064168916757E-4</v>
      </c>
      <c r="I135">
        <v>420</v>
      </c>
      <c r="J135">
        <v>-0.46121463357086112</v>
      </c>
      <c r="K135">
        <v>-0.37297716465192449</v>
      </c>
      <c r="L135">
        <v>8.0949407931076467E-2</v>
      </c>
      <c r="M135">
        <v>8.0495481358493465E-2</v>
      </c>
      <c r="N135">
        <v>0.1614448892895699</v>
      </c>
      <c r="O135">
        <v>0.2</v>
      </c>
      <c r="P135">
        <v>-0.53442205394149445</v>
      </c>
      <c r="Q135">
        <v>-0.66075341893729023</v>
      </c>
      <c r="R135">
        <v>973.88941928612155</v>
      </c>
      <c r="S135">
        <v>971.90946892920761</v>
      </c>
      <c r="T135" t="s">
        <v>26</v>
      </c>
      <c r="U135" t="s">
        <v>26</v>
      </c>
      <c r="V135">
        <v>7.473194368093905</v>
      </c>
      <c r="W135">
        <v>5.7955299526990522</v>
      </c>
      <c r="X135" t="s">
        <v>27</v>
      </c>
      <c r="Y135" t="s">
        <v>27</v>
      </c>
      <c r="Z135">
        <v>7.473194368093905</v>
      </c>
      <c r="AA135">
        <v>5.7955299526990522</v>
      </c>
      <c r="AB135" t="s">
        <v>27</v>
      </c>
      <c r="AC135" t="s">
        <v>27</v>
      </c>
    </row>
    <row r="136" spans="1:29" x14ac:dyDescent="0.3">
      <c r="A136" t="s">
        <v>7360</v>
      </c>
      <c r="B136" t="s">
        <v>7224</v>
      </c>
      <c r="C136" t="s">
        <v>23</v>
      </c>
      <c r="D136">
        <v>83577.14</v>
      </c>
      <c r="E136">
        <v>82975.86</v>
      </c>
      <c r="F136" t="s">
        <v>153</v>
      </c>
      <c r="G136" t="s">
        <v>154</v>
      </c>
      <c r="H136">
        <v>1.4760506831256319E-4</v>
      </c>
      <c r="I136">
        <v>480</v>
      </c>
      <c r="J136">
        <v>-0.71943117460109285</v>
      </c>
      <c r="K136">
        <v>-8.8751975474977804E-2</v>
      </c>
      <c r="L136">
        <v>1.2348758217285941E-2</v>
      </c>
      <c r="M136">
        <v>1.2247657483593679E-2</v>
      </c>
      <c r="N136">
        <v>2.4596415700879622E-2</v>
      </c>
      <c r="O136">
        <v>0.2</v>
      </c>
      <c r="P136">
        <v>-0.1133483911758574</v>
      </c>
      <c r="Q136">
        <v>-0.91871174342649176</v>
      </c>
      <c r="R136">
        <v>973.88941928612155</v>
      </c>
      <c r="S136">
        <v>971.09580298174683</v>
      </c>
      <c r="T136" t="s">
        <v>26</v>
      </c>
      <c r="U136" t="s">
        <v>26</v>
      </c>
      <c r="V136">
        <v>7.473194368093905</v>
      </c>
      <c r="W136">
        <v>4.2578176952203783</v>
      </c>
      <c r="X136" t="s">
        <v>27</v>
      </c>
      <c r="Y136" t="s">
        <v>27</v>
      </c>
      <c r="Z136">
        <v>7.473194368093905</v>
      </c>
      <c r="AA136">
        <v>4.2578176952203783</v>
      </c>
      <c r="AB136" t="s">
        <v>27</v>
      </c>
      <c r="AC136" t="s">
        <v>27</v>
      </c>
    </row>
    <row r="137" spans="1:29" x14ac:dyDescent="0.3">
      <c r="A137" t="s">
        <v>7357</v>
      </c>
      <c r="B137" t="s">
        <v>7224</v>
      </c>
      <c r="C137" t="s">
        <v>23</v>
      </c>
      <c r="D137">
        <v>83151.990000000005</v>
      </c>
      <c r="E137">
        <v>82973.350000000006</v>
      </c>
      <c r="F137" t="s">
        <v>150</v>
      </c>
      <c r="G137" t="s">
        <v>151</v>
      </c>
      <c r="H137">
        <v>6.0131494484055685E-4</v>
      </c>
      <c r="I137">
        <v>60</v>
      </c>
      <c r="J137">
        <v>-0.21483550784533459</v>
      </c>
      <c r="K137">
        <v>-0.1074189017463167</v>
      </c>
      <c r="L137">
        <v>5.0050584865097628E-2</v>
      </c>
      <c r="M137">
        <v>4.9893115378486223E-2</v>
      </c>
      <c r="N137">
        <v>9.9943700243583858E-2</v>
      </c>
      <c r="O137">
        <v>0.2</v>
      </c>
      <c r="P137">
        <v>-0.20736260198990061</v>
      </c>
      <c r="Q137">
        <v>-0.41462067233748923</v>
      </c>
      <c r="R137">
        <v>971.94544999874461</v>
      </c>
      <c r="S137">
        <v>971.00227744683207</v>
      </c>
      <c r="T137" t="s">
        <v>26</v>
      </c>
      <c r="U137" t="s">
        <v>26</v>
      </c>
      <c r="V137">
        <v>8.5309303201670517</v>
      </c>
      <c r="W137">
        <v>7.4921277934212327</v>
      </c>
      <c r="X137" t="s">
        <v>27</v>
      </c>
      <c r="Y137" t="s">
        <v>27</v>
      </c>
      <c r="Z137">
        <v>8.5309303201670517</v>
      </c>
      <c r="AA137">
        <v>7.4921277934212327</v>
      </c>
      <c r="AB137" t="s">
        <v>27</v>
      </c>
      <c r="AC137" t="s">
        <v>27</v>
      </c>
    </row>
    <row r="138" spans="1:29" x14ac:dyDescent="0.3">
      <c r="A138" t="s">
        <v>7358</v>
      </c>
      <c r="B138" t="s">
        <v>7224</v>
      </c>
      <c r="C138" t="s">
        <v>23</v>
      </c>
      <c r="D138">
        <v>83151.990000000005</v>
      </c>
      <c r="E138">
        <v>83191.67</v>
      </c>
      <c r="F138" t="s">
        <v>150</v>
      </c>
      <c r="G138" t="s">
        <v>152</v>
      </c>
      <c r="H138">
        <v>3.0877356247858473E-5</v>
      </c>
      <c r="I138">
        <v>180</v>
      </c>
      <c r="J138">
        <v>4.7719844107141363E-2</v>
      </c>
      <c r="K138">
        <v>1.2252134959148081E-3</v>
      </c>
      <c r="L138">
        <v>2.5700837016500149E-3</v>
      </c>
      <c r="M138">
        <v>2.5687388314442798E-3</v>
      </c>
      <c r="N138">
        <v>5.1388225330942948E-3</v>
      </c>
      <c r="O138">
        <v>0.2</v>
      </c>
      <c r="P138">
        <v>-3.9136090371794862E-3</v>
      </c>
      <c r="Q138">
        <v>-0.1523278757369658</v>
      </c>
      <c r="R138">
        <v>971.94544999874461</v>
      </c>
      <c r="S138">
        <v>971.90946892920761</v>
      </c>
      <c r="T138" t="s">
        <v>32</v>
      </c>
      <c r="U138" t="s">
        <v>26</v>
      </c>
      <c r="V138">
        <v>8.5309303201670517</v>
      </c>
      <c r="W138">
        <v>5.7955299526990522</v>
      </c>
      <c r="X138" t="s">
        <v>27</v>
      </c>
      <c r="Y138" t="s">
        <v>27</v>
      </c>
      <c r="Z138">
        <v>8.5309303201670517</v>
      </c>
      <c r="AA138">
        <v>5.7955299526990522</v>
      </c>
      <c r="AB138" t="s">
        <v>27</v>
      </c>
      <c r="AC138" t="s">
        <v>27</v>
      </c>
    </row>
    <row r="139" spans="1:29" x14ac:dyDescent="0.3">
      <c r="A139" t="s">
        <v>7385</v>
      </c>
      <c r="B139" t="s">
        <v>7224</v>
      </c>
      <c r="C139" t="s">
        <v>40</v>
      </c>
      <c r="D139">
        <v>82009.5</v>
      </c>
      <c r="E139">
        <v>82776.5</v>
      </c>
      <c r="F139" t="s">
        <v>159</v>
      </c>
      <c r="G139" t="s">
        <v>174</v>
      </c>
      <c r="H139">
        <v>5.1818319225884401E-4</v>
      </c>
      <c r="I139">
        <v>1140</v>
      </c>
      <c r="J139">
        <v>-0.93525750065541757</v>
      </c>
      <c r="K139">
        <v>-0.39744650846253338</v>
      </c>
      <c r="L139">
        <v>4.253848298854021E-2</v>
      </c>
      <c r="M139">
        <v>4.2893391014014202E-2</v>
      </c>
      <c r="N139">
        <v>8.543187400255442E-2</v>
      </c>
      <c r="O139">
        <v>0.2</v>
      </c>
      <c r="P139">
        <v>-0.4828783824650878</v>
      </c>
      <c r="Q139">
        <v>-1.1361927581560729</v>
      </c>
      <c r="R139">
        <v>968.75194901388966</v>
      </c>
      <c r="S139">
        <v>950.62338173361104</v>
      </c>
      <c r="T139" t="s">
        <v>26</v>
      </c>
      <c r="U139" t="s">
        <v>26</v>
      </c>
      <c r="V139">
        <v>-0.87733386340660413</v>
      </c>
      <c r="W139">
        <v>1.3396147027044949</v>
      </c>
      <c r="X139" t="s">
        <v>27</v>
      </c>
      <c r="Y139" t="s">
        <v>27</v>
      </c>
      <c r="Z139">
        <v>-2.7693179217314068</v>
      </c>
      <c r="AA139">
        <v>-1.0113815112608999</v>
      </c>
      <c r="AB139" t="s">
        <v>27</v>
      </c>
      <c r="AC139" t="s">
        <v>27</v>
      </c>
    </row>
    <row r="140" spans="1:29" x14ac:dyDescent="0.3">
      <c r="A140" t="s">
        <v>7383</v>
      </c>
      <c r="B140" t="s">
        <v>7224</v>
      </c>
      <c r="C140" t="s">
        <v>40</v>
      </c>
      <c r="D140">
        <v>81044.72</v>
      </c>
      <c r="E140">
        <v>82593.440000000002</v>
      </c>
      <c r="F140" t="s">
        <v>173</v>
      </c>
      <c r="G140" t="s">
        <v>172</v>
      </c>
      <c r="H140">
        <v>1.0737179202200691E-3</v>
      </c>
      <c r="I140">
        <v>1020</v>
      </c>
      <c r="J140">
        <v>-1.9109449696414591</v>
      </c>
      <c r="K140">
        <v>-1.662888417403227</v>
      </c>
      <c r="L140">
        <v>8.7106274477695519E-2</v>
      </c>
      <c r="M140">
        <v>8.8682056620621064E-2</v>
      </c>
      <c r="N140">
        <v>0.1757883310983166</v>
      </c>
      <c r="O140">
        <v>0.2</v>
      </c>
      <c r="P140">
        <v>-1.8386767485015429</v>
      </c>
      <c r="Q140">
        <v>-2.1128559146111008</v>
      </c>
      <c r="R140">
        <v>969.19047340354768</v>
      </c>
      <c r="S140">
        <v>950.82330600208002</v>
      </c>
      <c r="T140" t="s">
        <v>26</v>
      </c>
      <c r="U140" t="s">
        <v>26</v>
      </c>
      <c r="V140">
        <v>-2.7693179217314068</v>
      </c>
      <c r="W140">
        <v>-1.0113815112608999</v>
      </c>
      <c r="X140" t="s">
        <v>27</v>
      </c>
      <c r="Y140" t="s">
        <v>27</v>
      </c>
      <c r="Z140">
        <v>-5.0382730800323516</v>
      </c>
      <c r="AA140">
        <v>-2.955270979443148</v>
      </c>
      <c r="AB140" t="s">
        <v>27</v>
      </c>
      <c r="AC140" t="s">
        <v>27</v>
      </c>
    </row>
    <row r="141" spans="1:29" x14ac:dyDescent="0.3">
      <c r="A141" t="s">
        <v>7384</v>
      </c>
      <c r="B141" t="s">
        <v>7224</v>
      </c>
      <c r="C141" t="s">
        <v>40</v>
      </c>
      <c r="D141">
        <v>81044.72</v>
      </c>
      <c r="E141">
        <v>82776.5</v>
      </c>
      <c r="F141" t="s">
        <v>173</v>
      </c>
      <c r="G141" t="s">
        <v>174</v>
      </c>
      <c r="H141">
        <v>6.3972673973671824E-5</v>
      </c>
      <c r="I141">
        <v>1080</v>
      </c>
      <c r="J141">
        <v>-2.1368202641701921</v>
      </c>
      <c r="K141">
        <v>-0.1107865973341253</v>
      </c>
      <c r="L141">
        <v>5.1898372871346547E-3</v>
      </c>
      <c r="M141">
        <v>5.2954340471816456E-3</v>
      </c>
      <c r="N141">
        <v>1.0485271334316299E-2</v>
      </c>
      <c r="O141">
        <v>0.2</v>
      </c>
      <c r="P141">
        <v>-0.1212718686684416</v>
      </c>
      <c r="Q141">
        <v>-2.3389570844343619</v>
      </c>
      <c r="R141">
        <v>969.19047340354768</v>
      </c>
      <c r="S141">
        <v>950.62338173361104</v>
      </c>
      <c r="T141" t="s">
        <v>26</v>
      </c>
      <c r="U141" t="s">
        <v>26</v>
      </c>
      <c r="V141">
        <v>-2.7693179217314068</v>
      </c>
      <c r="W141">
        <v>1.3396147027044949</v>
      </c>
      <c r="X141" t="s">
        <v>27</v>
      </c>
      <c r="Y141" t="s">
        <v>27</v>
      </c>
      <c r="Z141">
        <v>-0.87733386340660413</v>
      </c>
      <c r="AA141">
        <v>1.3396147027044949</v>
      </c>
      <c r="AB141" t="s">
        <v>27</v>
      </c>
      <c r="AC141" t="s">
        <v>27</v>
      </c>
    </row>
    <row r="142" spans="1:29" x14ac:dyDescent="0.3">
      <c r="A142" t="s">
        <v>7381</v>
      </c>
      <c r="B142" t="s">
        <v>7224</v>
      </c>
      <c r="C142" t="s">
        <v>40</v>
      </c>
      <c r="D142">
        <v>80876.36</v>
      </c>
      <c r="E142">
        <v>82170.850000000006</v>
      </c>
      <c r="F142" t="s">
        <v>171</v>
      </c>
      <c r="G142" t="s">
        <v>170</v>
      </c>
      <c r="H142">
        <v>1.308096339884049E-3</v>
      </c>
      <c r="I142">
        <v>900</v>
      </c>
      <c r="J142">
        <v>-1.60057895780672</v>
      </c>
      <c r="K142">
        <v>-1.693317631016509</v>
      </c>
      <c r="L142">
        <v>0.1058999704696143</v>
      </c>
      <c r="M142">
        <v>0.1074873881301612</v>
      </c>
      <c r="N142">
        <v>0.21338735859977551</v>
      </c>
      <c r="O142">
        <v>0.2</v>
      </c>
      <c r="P142">
        <v>-1.9067049896162851</v>
      </c>
      <c r="Q142">
        <v>-1.802179536764527</v>
      </c>
      <c r="R142">
        <v>969.37705249858186</v>
      </c>
      <c r="S142">
        <v>951.6591277458781</v>
      </c>
      <c r="T142" t="s">
        <v>26</v>
      </c>
      <c r="U142" t="s">
        <v>26</v>
      </c>
      <c r="V142">
        <v>-5.0382730800323516</v>
      </c>
      <c r="W142">
        <v>-2.955270979443148</v>
      </c>
      <c r="X142" t="s">
        <v>27</v>
      </c>
      <c r="Y142" t="s">
        <v>27</v>
      </c>
      <c r="Z142">
        <v>-7.5925981166261591</v>
      </c>
      <c r="AA142">
        <v>-7.8957700284257859</v>
      </c>
      <c r="AB142" t="s">
        <v>27</v>
      </c>
      <c r="AC142" t="s">
        <v>27</v>
      </c>
    </row>
    <row r="143" spans="1:29" x14ac:dyDescent="0.3">
      <c r="A143" t="s">
        <v>7382</v>
      </c>
      <c r="B143" t="s">
        <v>7224</v>
      </c>
      <c r="C143" t="s">
        <v>40</v>
      </c>
      <c r="D143">
        <v>80876.36</v>
      </c>
      <c r="E143">
        <v>82593.440000000002</v>
      </c>
      <c r="F143" t="s">
        <v>171</v>
      </c>
      <c r="G143" t="s">
        <v>172</v>
      </c>
      <c r="H143">
        <v>5.5445131721909091E-5</v>
      </c>
      <c r="I143">
        <v>960</v>
      </c>
      <c r="J143">
        <v>-2.1230925823071178</v>
      </c>
      <c r="K143">
        <v>-9.5203726777055755E-2</v>
      </c>
      <c r="L143">
        <v>4.4886891225110496E-3</v>
      </c>
      <c r="M143">
        <v>4.5794041601655957E-3</v>
      </c>
      <c r="N143">
        <v>9.0680932826766453E-3</v>
      </c>
      <c r="O143">
        <v>0.2</v>
      </c>
      <c r="P143">
        <v>-0.1042718200597324</v>
      </c>
      <c r="Q143">
        <v>-2.3252156748894248</v>
      </c>
      <c r="R143">
        <v>969.37705249858186</v>
      </c>
      <c r="S143">
        <v>950.82330600208002</v>
      </c>
      <c r="T143" t="s">
        <v>26</v>
      </c>
      <c r="U143" t="s">
        <v>26</v>
      </c>
      <c r="V143">
        <v>-5.0382730800323516</v>
      </c>
      <c r="W143">
        <v>-1.0113815112608999</v>
      </c>
      <c r="X143" t="s">
        <v>27</v>
      </c>
      <c r="Y143" t="s">
        <v>27</v>
      </c>
      <c r="Z143">
        <v>-2.7693179217314068</v>
      </c>
      <c r="AA143">
        <v>1.3396147027044949</v>
      </c>
      <c r="AB143" t="s">
        <v>27</v>
      </c>
      <c r="AC143" t="s">
        <v>27</v>
      </c>
    </row>
    <row r="144" spans="1:29" x14ac:dyDescent="0.3">
      <c r="A144" t="s">
        <v>7378</v>
      </c>
      <c r="B144" t="s">
        <v>7224</v>
      </c>
      <c r="C144" t="s">
        <v>40</v>
      </c>
      <c r="D144">
        <v>80064</v>
      </c>
      <c r="E144">
        <v>82141.960000000006</v>
      </c>
      <c r="F144" t="s">
        <v>169</v>
      </c>
      <c r="G144" t="s">
        <v>166</v>
      </c>
      <c r="H144">
        <v>3.2687770851087383E-5</v>
      </c>
      <c r="I144">
        <v>720</v>
      </c>
      <c r="J144">
        <v>-2.595373701039172</v>
      </c>
      <c r="K144">
        <v>-6.7923880317725741E-2</v>
      </c>
      <c r="L144">
        <v>2.6197334188403009E-3</v>
      </c>
      <c r="M144">
        <v>2.6850375657391859E-3</v>
      </c>
      <c r="N144">
        <v>5.3047709845794868E-3</v>
      </c>
      <c r="O144">
        <v>0.2</v>
      </c>
      <c r="P144">
        <v>-7.3228651302305228E-2</v>
      </c>
      <c r="Q144">
        <v>-2.7979690747402111</v>
      </c>
      <c r="R144">
        <v>971.71962640668573</v>
      </c>
      <c r="S144">
        <v>951.85894422990805</v>
      </c>
      <c r="T144" t="s">
        <v>26</v>
      </c>
      <c r="U144" t="s">
        <v>26</v>
      </c>
      <c r="V144">
        <v>-7.5925981166261591</v>
      </c>
      <c r="W144">
        <v>-7.8957700284257859</v>
      </c>
      <c r="X144" t="s">
        <v>27</v>
      </c>
      <c r="Y144" t="s">
        <v>27</v>
      </c>
      <c r="Z144">
        <v>-7.5925981166261591</v>
      </c>
      <c r="AA144">
        <v>-5.3084818537150191</v>
      </c>
      <c r="AB144" t="s">
        <v>27</v>
      </c>
      <c r="AC144" t="s">
        <v>27</v>
      </c>
    </row>
    <row r="145" spans="1:29" x14ac:dyDescent="0.3">
      <c r="A145" t="s">
        <v>7379</v>
      </c>
      <c r="B145" t="s">
        <v>7224</v>
      </c>
      <c r="C145" t="s">
        <v>40</v>
      </c>
      <c r="D145">
        <v>80064</v>
      </c>
      <c r="E145">
        <v>82038.09</v>
      </c>
      <c r="F145" t="s">
        <v>169</v>
      </c>
      <c r="G145" t="s">
        <v>168</v>
      </c>
      <c r="H145">
        <v>1.4941035086206229E-3</v>
      </c>
      <c r="I145">
        <v>780</v>
      </c>
      <c r="J145">
        <v>-2.4656399880095941</v>
      </c>
      <c r="K145">
        <v>-2.9494947953328809</v>
      </c>
      <c r="L145">
        <v>0.1197436469611627</v>
      </c>
      <c r="M145">
        <v>0.12257339810953451</v>
      </c>
      <c r="N145">
        <v>0.24231704507069721</v>
      </c>
      <c r="O145">
        <v>0.2</v>
      </c>
      <c r="P145">
        <v>-3.1918118404035778</v>
      </c>
      <c r="Q145">
        <v>-2.668105627997603</v>
      </c>
      <c r="R145">
        <v>971.71962640668573</v>
      </c>
      <c r="S145">
        <v>952.19081698918001</v>
      </c>
      <c r="T145" t="s">
        <v>26</v>
      </c>
      <c r="U145" t="s">
        <v>26</v>
      </c>
      <c r="V145">
        <v>-7.5925981166261591</v>
      </c>
      <c r="W145">
        <v>-5.3084818537150191</v>
      </c>
      <c r="X145" t="s">
        <v>27</v>
      </c>
      <c r="Y145" t="s">
        <v>27</v>
      </c>
      <c r="Z145">
        <v>-7.5925981166261591</v>
      </c>
      <c r="AA145">
        <v>-2.955270979443148</v>
      </c>
      <c r="AB145" t="s">
        <v>27</v>
      </c>
      <c r="AC145" t="s">
        <v>27</v>
      </c>
    </row>
    <row r="146" spans="1:29" x14ac:dyDescent="0.3">
      <c r="A146" t="s">
        <v>7380</v>
      </c>
      <c r="B146" t="s">
        <v>7224</v>
      </c>
      <c r="C146" t="s">
        <v>40</v>
      </c>
      <c r="D146">
        <v>80064</v>
      </c>
      <c r="E146">
        <v>82170.850000000006</v>
      </c>
      <c r="F146" t="s">
        <v>169</v>
      </c>
      <c r="G146" t="s">
        <v>170</v>
      </c>
      <c r="H146">
        <v>6.1280351298731352E-5</v>
      </c>
      <c r="I146">
        <v>840</v>
      </c>
      <c r="J146">
        <v>-2.631457334132703</v>
      </c>
      <c r="K146">
        <v>-0.12910850813373251</v>
      </c>
      <c r="L146">
        <v>4.9112613076893168E-3</v>
      </c>
      <c r="M146">
        <v>5.0354585545153586E-3</v>
      </c>
      <c r="N146">
        <v>9.9467198622046754E-3</v>
      </c>
      <c r="O146">
        <v>0.2</v>
      </c>
      <c r="P146">
        <v>-0.1390552279959372</v>
      </c>
      <c r="Q146">
        <v>-2.834088791466836</v>
      </c>
      <c r="R146">
        <v>971.71962640668573</v>
      </c>
      <c r="S146">
        <v>951.6591277458781</v>
      </c>
      <c r="T146" t="s">
        <v>26</v>
      </c>
      <c r="U146" t="s">
        <v>26</v>
      </c>
      <c r="V146">
        <v>-7.5925981166261591</v>
      </c>
      <c r="W146">
        <v>-2.955270979443148</v>
      </c>
      <c r="X146" t="s">
        <v>27</v>
      </c>
      <c r="Y146" t="s">
        <v>27</v>
      </c>
      <c r="Z146">
        <v>-5.0382730800323516</v>
      </c>
      <c r="AA146">
        <v>-1.0113815112608999</v>
      </c>
      <c r="AB146" t="s">
        <v>27</v>
      </c>
      <c r="AC146" t="s">
        <v>27</v>
      </c>
    </row>
    <row r="147" spans="1:29" x14ac:dyDescent="0.3">
      <c r="A147" t="s">
        <v>7377</v>
      </c>
      <c r="B147" t="s">
        <v>7224</v>
      </c>
      <c r="C147" t="s">
        <v>40</v>
      </c>
      <c r="D147">
        <v>80820.05</v>
      </c>
      <c r="E147">
        <v>82141.960000000006</v>
      </c>
      <c r="F147" t="s">
        <v>167</v>
      </c>
      <c r="G147" t="s">
        <v>166</v>
      </c>
      <c r="H147">
        <v>7.2193031620833964E-4</v>
      </c>
      <c r="I147">
        <v>660</v>
      </c>
      <c r="J147">
        <v>-1.6356213588088591</v>
      </c>
      <c r="K147">
        <v>-0.95432690429896883</v>
      </c>
      <c r="L147">
        <v>5.8404849101575403E-2</v>
      </c>
      <c r="M147">
        <v>5.9300771156772791E-2</v>
      </c>
      <c r="N147">
        <v>0.1177056202583482</v>
      </c>
      <c r="O147">
        <v>0.2</v>
      </c>
      <c r="P147">
        <v>-1.072032524557317</v>
      </c>
      <c r="Q147">
        <v>-1.837256980167667</v>
      </c>
      <c r="R147">
        <v>968.1089885773406</v>
      </c>
      <c r="S147">
        <v>951.85894422990805</v>
      </c>
      <c r="T147" t="s">
        <v>26</v>
      </c>
      <c r="U147" t="s">
        <v>26</v>
      </c>
      <c r="V147">
        <v>-8.8982494752979377</v>
      </c>
      <c r="W147">
        <v>-7.8957700284257859</v>
      </c>
      <c r="X147" t="s">
        <v>27</v>
      </c>
      <c r="Y147" t="s">
        <v>27</v>
      </c>
      <c r="Z147">
        <v>-8.8982494752979377</v>
      </c>
      <c r="AA147">
        <v>-7.8957700284257859</v>
      </c>
      <c r="AB147" t="s">
        <v>27</v>
      </c>
      <c r="AC147" t="s">
        <v>27</v>
      </c>
    </row>
    <row r="148" spans="1:29" x14ac:dyDescent="0.3">
      <c r="A148" t="s">
        <v>7375</v>
      </c>
      <c r="B148" t="s">
        <v>7224</v>
      </c>
      <c r="C148" t="s">
        <v>40</v>
      </c>
      <c r="D148">
        <v>80211.399999999994</v>
      </c>
      <c r="E148">
        <v>81948.160000000003</v>
      </c>
      <c r="F148" t="s">
        <v>165</v>
      </c>
      <c r="G148" t="s">
        <v>164</v>
      </c>
      <c r="H148">
        <v>8.2905991884721646E-4</v>
      </c>
      <c r="I148">
        <v>540</v>
      </c>
      <c r="J148">
        <v>-2.1652283839953101</v>
      </c>
      <c r="K148">
        <v>-1.439878104657099</v>
      </c>
      <c r="L148">
        <v>6.6566623398019636E-2</v>
      </c>
      <c r="M148">
        <v>6.7939934879278713E-2</v>
      </c>
      <c r="N148">
        <v>0.13450655827729829</v>
      </c>
      <c r="O148">
        <v>0.2</v>
      </c>
      <c r="P148">
        <v>-1.574384662934398</v>
      </c>
      <c r="Q148">
        <v>-2.3673936123793049</v>
      </c>
      <c r="R148">
        <v>971.29439191493418</v>
      </c>
      <c r="S148">
        <v>953.18212771538992</v>
      </c>
      <c r="T148" t="s">
        <v>26</v>
      </c>
      <c r="U148" t="s">
        <v>26</v>
      </c>
      <c r="V148">
        <v>-11.80393032895344</v>
      </c>
      <c r="W148">
        <v>-10.863126515024749</v>
      </c>
      <c r="X148" t="s">
        <v>27</v>
      </c>
      <c r="Y148" t="s">
        <v>27</v>
      </c>
      <c r="Z148">
        <v>-11.80393032895344</v>
      </c>
      <c r="AA148">
        <v>-7.8957700284257859</v>
      </c>
      <c r="AB148" t="s">
        <v>27</v>
      </c>
      <c r="AC148" t="s">
        <v>27</v>
      </c>
    </row>
    <row r="149" spans="1:29" x14ac:dyDescent="0.3">
      <c r="A149" t="s">
        <v>7376</v>
      </c>
      <c r="B149" t="s">
        <v>7224</v>
      </c>
      <c r="C149" t="s">
        <v>40</v>
      </c>
      <c r="D149">
        <v>80211.399999999994</v>
      </c>
      <c r="E149">
        <v>82141.960000000006</v>
      </c>
      <c r="F149" t="s">
        <v>165</v>
      </c>
      <c r="G149" t="s">
        <v>166</v>
      </c>
      <c r="H149">
        <v>9.8831954782738402E-4</v>
      </c>
      <c r="I149">
        <v>600</v>
      </c>
      <c r="J149">
        <v>-2.4068399254968842</v>
      </c>
      <c r="K149">
        <v>-1.908010186253646</v>
      </c>
      <c r="L149">
        <v>7.9353848427028445E-2</v>
      </c>
      <c r="M149">
        <v>8.1182504764855071E-2</v>
      </c>
      <c r="N149">
        <v>0.1605363531918835</v>
      </c>
      <c r="O149">
        <v>0.2</v>
      </c>
      <c r="P149">
        <v>-2.06854653944553</v>
      </c>
      <c r="Q149">
        <v>-2.6092467654223812</v>
      </c>
      <c r="R149">
        <v>971.29439191493418</v>
      </c>
      <c r="S149">
        <v>951.85894422990805</v>
      </c>
      <c r="T149" t="s">
        <v>26</v>
      </c>
      <c r="U149" t="s">
        <v>26</v>
      </c>
      <c r="V149">
        <v>-11.80393032895344</v>
      </c>
      <c r="W149">
        <v>-7.8957700284257859</v>
      </c>
      <c r="X149" t="s">
        <v>27</v>
      </c>
      <c r="Y149" t="s">
        <v>27</v>
      </c>
      <c r="Z149">
        <v>-14.75189883256667</v>
      </c>
      <c r="AA149">
        <v>-12.917136245790831</v>
      </c>
      <c r="AB149" t="s">
        <v>27</v>
      </c>
      <c r="AC149" t="s">
        <v>27</v>
      </c>
    </row>
    <row r="150" spans="1:29" x14ac:dyDescent="0.3">
      <c r="A150" t="s">
        <v>7373</v>
      </c>
      <c r="B150" t="s">
        <v>7224</v>
      </c>
      <c r="C150" t="s">
        <v>40</v>
      </c>
      <c r="D150">
        <v>80379.05</v>
      </c>
      <c r="E150">
        <v>81888.77</v>
      </c>
      <c r="F150" t="s">
        <v>163</v>
      </c>
      <c r="G150" t="s">
        <v>162</v>
      </c>
      <c r="H150">
        <v>1.378463452186168E-3</v>
      </c>
      <c r="I150">
        <v>420</v>
      </c>
      <c r="J150">
        <v>-1.8782506138104389</v>
      </c>
      <c r="K150">
        <v>-2.0810938430345018</v>
      </c>
      <c r="L150">
        <v>0.1109104932396843</v>
      </c>
      <c r="M150">
        <v>0.1128806765894791</v>
      </c>
      <c r="N150">
        <v>0.22379116982916331</v>
      </c>
      <c r="O150">
        <v>0.2</v>
      </c>
      <c r="P150">
        <v>-2.3048850128636662</v>
      </c>
      <c r="Q150">
        <v>-2.0801288644242502</v>
      </c>
      <c r="R150">
        <v>969.95045690156849</v>
      </c>
      <c r="S150">
        <v>953.75235042632676</v>
      </c>
      <c r="T150" t="s">
        <v>26</v>
      </c>
      <c r="U150" t="s">
        <v>26</v>
      </c>
      <c r="V150">
        <v>-14.75189883256667</v>
      </c>
      <c r="W150">
        <v>-12.917136245790831</v>
      </c>
      <c r="X150" t="s">
        <v>27</v>
      </c>
      <c r="Y150" t="s">
        <v>27</v>
      </c>
      <c r="Z150">
        <v>-17.000506841548411</v>
      </c>
      <c r="AA150">
        <v>-15.61609858984003</v>
      </c>
      <c r="AB150" t="s">
        <v>27</v>
      </c>
      <c r="AC150" t="s">
        <v>27</v>
      </c>
    </row>
    <row r="151" spans="1:29" x14ac:dyDescent="0.3">
      <c r="A151" t="s">
        <v>7374</v>
      </c>
      <c r="B151" t="s">
        <v>7224</v>
      </c>
      <c r="C151" t="s">
        <v>40</v>
      </c>
      <c r="D151">
        <v>80379.05</v>
      </c>
      <c r="E151">
        <v>81948.160000000003</v>
      </c>
      <c r="F151" t="s">
        <v>163</v>
      </c>
      <c r="G151" t="s">
        <v>164</v>
      </c>
      <c r="H151">
        <v>3.7544908628400959E-4</v>
      </c>
      <c r="I151">
        <v>480</v>
      </c>
      <c r="J151">
        <v>-1.9521380260154819</v>
      </c>
      <c r="K151">
        <v>-0.58912091577910253</v>
      </c>
      <c r="L151">
        <v>3.020844932820493E-2</v>
      </c>
      <c r="M151">
        <v>3.076736179465582E-2</v>
      </c>
      <c r="N151">
        <v>6.0975811122860747E-2</v>
      </c>
      <c r="O151">
        <v>0.2</v>
      </c>
      <c r="P151">
        <v>-0.6500967269019633</v>
      </c>
      <c r="Q151">
        <v>-2.1540901640414969</v>
      </c>
      <c r="R151">
        <v>969.95045690156849</v>
      </c>
      <c r="S151">
        <v>953.18212771538992</v>
      </c>
      <c r="T151" t="s">
        <v>26</v>
      </c>
      <c r="U151" t="s">
        <v>26</v>
      </c>
      <c r="V151">
        <v>-14.75189883256667</v>
      </c>
      <c r="W151">
        <v>-10.863126515024749</v>
      </c>
      <c r="X151" t="s">
        <v>27</v>
      </c>
      <c r="Y151" t="s">
        <v>27</v>
      </c>
      <c r="Z151">
        <v>-11.80393032895344</v>
      </c>
      <c r="AA151">
        <v>-10.863126515024749</v>
      </c>
      <c r="AB151" t="s">
        <v>27</v>
      </c>
      <c r="AC151" t="s">
        <v>27</v>
      </c>
    </row>
    <row r="152" spans="1:29" x14ac:dyDescent="0.3">
      <c r="A152" t="s">
        <v>7371</v>
      </c>
      <c r="B152" t="s">
        <v>7224</v>
      </c>
      <c r="C152" t="s">
        <v>40</v>
      </c>
      <c r="D152">
        <v>80819.990000000005</v>
      </c>
      <c r="E152">
        <v>82226.98</v>
      </c>
      <c r="F152" t="s">
        <v>161</v>
      </c>
      <c r="G152" t="s">
        <v>160</v>
      </c>
      <c r="H152">
        <v>1.130111840395825E-3</v>
      </c>
      <c r="I152">
        <v>300</v>
      </c>
      <c r="J152">
        <v>-1.74089355863567</v>
      </c>
      <c r="K152">
        <v>-1.590056058318511</v>
      </c>
      <c r="L152">
        <v>9.1427054694366502E-2</v>
      </c>
      <c r="M152">
        <v>9.2925683697990646E-2</v>
      </c>
      <c r="N152">
        <v>0.18435273839235719</v>
      </c>
      <c r="O152">
        <v>0.2</v>
      </c>
      <c r="P152">
        <v>-1.7744087967108679</v>
      </c>
      <c r="Q152">
        <v>-1.942634452194306</v>
      </c>
      <c r="R152">
        <v>965.88480035880536</v>
      </c>
      <c r="S152">
        <v>950.80607787323277</v>
      </c>
      <c r="T152" t="s">
        <v>26</v>
      </c>
      <c r="U152" t="s">
        <v>26</v>
      </c>
      <c r="V152">
        <v>-17.000506841548411</v>
      </c>
      <c r="W152">
        <v>-15.61609858984003</v>
      </c>
      <c r="X152" t="s">
        <v>27</v>
      </c>
      <c r="Y152" t="s">
        <v>27</v>
      </c>
      <c r="Z152">
        <v>-18.646650326694989</v>
      </c>
      <c r="AA152">
        <v>-17.614505280850072</v>
      </c>
      <c r="AB152" t="s">
        <v>27</v>
      </c>
      <c r="AC152" t="s">
        <v>27</v>
      </c>
    </row>
    <row r="153" spans="1:29" x14ac:dyDescent="0.3">
      <c r="A153" t="s">
        <v>7372</v>
      </c>
      <c r="B153" t="s">
        <v>7224</v>
      </c>
      <c r="C153" t="s">
        <v>40</v>
      </c>
      <c r="D153">
        <v>80819.990000000005</v>
      </c>
      <c r="E153">
        <v>81888.77</v>
      </c>
      <c r="F153" t="s">
        <v>161</v>
      </c>
      <c r="G153" t="s">
        <v>162</v>
      </c>
      <c r="H153">
        <v>1.2788545052872579E-4</v>
      </c>
      <c r="I153">
        <v>360</v>
      </c>
      <c r="J153">
        <v>-1.3224203566469139</v>
      </c>
      <c r="K153">
        <v>-0.13668141181609139</v>
      </c>
      <c r="L153">
        <v>1.0346046879756869E-2</v>
      </c>
      <c r="M153">
        <v>1.04723822446932E-2</v>
      </c>
      <c r="N153">
        <v>2.0818429124450071E-2</v>
      </c>
      <c r="O153">
        <v>0.2</v>
      </c>
      <c r="P153">
        <v>-0.1574998409405414</v>
      </c>
      <c r="Q153">
        <v>-1.523742777003561</v>
      </c>
      <c r="R153">
        <v>965.88480035880536</v>
      </c>
      <c r="S153">
        <v>953.75235042632676</v>
      </c>
      <c r="T153" t="s">
        <v>26</v>
      </c>
      <c r="U153" t="s">
        <v>26</v>
      </c>
      <c r="V153">
        <v>-17.000506841548411</v>
      </c>
      <c r="W153">
        <v>-12.917136245790831</v>
      </c>
      <c r="X153" t="s">
        <v>27</v>
      </c>
      <c r="Y153" t="s">
        <v>27</v>
      </c>
      <c r="Z153">
        <v>-14.75189883256667</v>
      </c>
      <c r="AA153">
        <v>-10.863126515024749</v>
      </c>
      <c r="AB153" t="s">
        <v>27</v>
      </c>
      <c r="AC153" t="s">
        <v>27</v>
      </c>
    </row>
    <row r="154" spans="1:29" x14ac:dyDescent="0.3">
      <c r="A154" t="s">
        <v>7367</v>
      </c>
      <c r="B154" t="s">
        <v>7224</v>
      </c>
      <c r="C154" t="s">
        <v>40</v>
      </c>
      <c r="D154">
        <v>81115.78</v>
      </c>
      <c r="E154">
        <v>81603.08</v>
      </c>
      <c r="F154" t="s">
        <v>7368</v>
      </c>
      <c r="G154" t="s">
        <v>7369</v>
      </c>
      <c r="H154">
        <v>7.3395423891882785E-4</v>
      </c>
      <c r="I154">
        <v>120</v>
      </c>
      <c r="J154">
        <v>-0.60074624197659077</v>
      </c>
      <c r="K154">
        <v>-0.35765590062514702</v>
      </c>
      <c r="L154">
        <v>5.9594865439646719E-2</v>
      </c>
      <c r="M154">
        <v>5.9892926474832221E-2</v>
      </c>
      <c r="N154">
        <v>0.11948779191447891</v>
      </c>
      <c r="O154">
        <v>0.2</v>
      </c>
      <c r="P154">
        <v>-0.47714369253962591</v>
      </c>
      <c r="Q154">
        <v>-0.80134698821856731</v>
      </c>
      <c r="R154">
        <v>962.77828523437051</v>
      </c>
      <c r="S154">
        <v>957.31221163845044</v>
      </c>
      <c r="T154" t="s">
        <v>26</v>
      </c>
      <c r="U154" t="s">
        <v>26</v>
      </c>
      <c r="V154">
        <v>-18.646650326694989</v>
      </c>
      <c r="W154">
        <v>-17.614505280850072</v>
      </c>
      <c r="X154" t="s">
        <v>27</v>
      </c>
      <c r="Y154" t="s">
        <v>27</v>
      </c>
      <c r="Z154">
        <v>-18.646650326694989</v>
      </c>
      <c r="AA154">
        <v>-15.61609858984003</v>
      </c>
      <c r="AB154" t="s">
        <v>27</v>
      </c>
      <c r="AC154" t="s">
        <v>27</v>
      </c>
    </row>
    <row r="155" spans="1:29" x14ac:dyDescent="0.3">
      <c r="A155" t="s">
        <v>7370</v>
      </c>
      <c r="B155" t="s">
        <v>7224</v>
      </c>
      <c r="C155" t="s">
        <v>40</v>
      </c>
      <c r="D155">
        <v>81115.78</v>
      </c>
      <c r="E155">
        <v>82226.98</v>
      </c>
      <c r="F155" t="s">
        <v>7368</v>
      </c>
      <c r="G155" t="s">
        <v>160</v>
      </c>
      <c r="H155">
        <v>1.733673662815262E-4</v>
      </c>
      <c r="I155">
        <v>180</v>
      </c>
      <c r="J155">
        <v>-1.369893749403617</v>
      </c>
      <c r="K155">
        <v>-0.19264581741203141</v>
      </c>
      <c r="L155">
        <v>1.4076906048520211E-2</v>
      </c>
      <c r="M155">
        <v>1.425547495988373E-2</v>
      </c>
      <c r="N155">
        <v>2.8332381008403941E-2</v>
      </c>
      <c r="O155">
        <v>0.2</v>
      </c>
      <c r="P155">
        <v>-0.22097819842043531</v>
      </c>
      <c r="Q155">
        <v>-1.57126364315302</v>
      </c>
      <c r="R155">
        <v>962.77828523437051</v>
      </c>
      <c r="S155">
        <v>950.80607787323277</v>
      </c>
      <c r="T155" t="s">
        <v>26</v>
      </c>
      <c r="U155" t="s">
        <v>26</v>
      </c>
      <c r="V155">
        <v>-18.646650326694989</v>
      </c>
      <c r="W155">
        <v>-15.61609858984003</v>
      </c>
      <c r="X155" t="s">
        <v>27</v>
      </c>
      <c r="Y155" t="s">
        <v>27</v>
      </c>
      <c r="Z155">
        <v>-17.000506841548411</v>
      </c>
      <c r="AA155">
        <v>-12.917136245790831</v>
      </c>
      <c r="AB155" t="s">
        <v>27</v>
      </c>
      <c r="AC155" t="s">
        <v>27</v>
      </c>
    </row>
    <row r="156" spans="1:29" x14ac:dyDescent="0.3">
      <c r="A156" t="s">
        <v>7406</v>
      </c>
      <c r="B156" t="s">
        <v>7224</v>
      </c>
      <c r="C156" t="s">
        <v>23</v>
      </c>
      <c r="D156">
        <v>82776.5</v>
      </c>
      <c r="E156">
        <v>84131.75</v>
      </c>
      <c r="F156" t="s">
        <v>174</v>
      </c>
      <c r="G156" t="s">
        <v>195</v>
      </c>
      <c r="H156">
        <v>7.1783891080532303E-4</v>
      </c>
      <c r="I156">
        <v>1740</v>
      </c>
      <c r="J156">
        <v>1.6372400379334631</v>
      </c>
      <c r="K156">
        <v>0.972851183868914</v>
      </c>
      <c r="L156">
        <v>5.9479672272549369E-2</v>
      </c>
      <c r="M156">
        <v>6.0393043784145742E-2</v>
      </c>
      <c r="N156">
        <v>0.1198727160566951</v>
      </c>
      <c r="O156">
        <v>0.2</v>
      </c>
      <c r="P156">
        <v>0.85297846781221887</v>
      </c>
      <c r="Q156">
        <v>1.435602797895529</v>
      </c>
      <c r="R156">
        <v>950.62338173361104</v>
      </c>
      <c r="S156">
        <v>952.12194332871809</v>
      </c>
      <c r="T156" t="s">
        <v>32</v>
      </c>
      <c r="U156" t="s">
        <v>32</v>
      </c>
      <c r="V156">
        <v>1.3396147027044949</v>
      </c>
      <c r="W156">
        <v>8.9446115928426551E-2</v>
      </c>
      <c r="X156" t="s">
        <v>27</v>
      </c>
      <c r="Y156" t="s">
        <v>27</v>
      </c>
      <c r="Z156">
        <v>3.316516589400242</v>
      </c>
      <c r="AA156">
        <v>2.0342811296703012</v>
      </c>
      <c r="AB156" t="s">
        <v>27</v>
      </c>
      <c r="AC156" t="s">
        <v>27</v>
      </c>
    </row>
    <row r="157" spans="1:29" x14ac:dyDescent="0.3">
      <c r="A157" t="s">
        <v>7407</v>
      </c>
      <c r="B157" t="s">
        <v>7224</v>
      </c>
      <c r="C157" t="s">
        <v>23</v>
      </c>
      <c r="D157">
        <v>82776.5</v>
      </c>
      <c r="E157">
        <v>82410.02</v>
      </c>
      <c r="F157" t="s">
        <v>174</v>
      </c>
      <c r="G157" t="s">
        <v>196</v>
      </c>
      <c r="H157">
        <v>5.0613240376538842E-5</v>
      </c>
      <c r="I157">
        <v>3000</v>
      </c>
      <c r="J157">
        <v>-0.44273435093292729</v>
      </c>
      <c r="K157">
        <v>-1.8548740333193741E-2</v>
      </c>
      <c r="L157">
        <v>4.1937806727012682E-3</v>
      </c>
      <c r="M157">
        <v>4.1710381516953726E-3</v>
      </c>
      <c r="N157">
        <v>8.3648188243966408E-3</v>
      </c>
      <c r="O157">
        <v>0.2</v>
      </c>
      <c r="P157">
        <v>-2.6913559157590389E-2</v>
      </c>
      <c r="Q157">
        <v>-0.64229161658199441</v>
      </c>
      <c r="R157">
        <v>950.62338173361104</v>
      </c>
      <c r="S157">
        <v>951.9422134470575</v>
      </c>
      <c r="T157" t="s">
        <v>26</v>
      </c>
      <c r="U157" t="s">
        <v>26</v>
      </c>
      <c r="V157">
        <v>1.3396147027044949</v>
      </c>
      <c r="W157">
        <v>-1.6624160050493499</v>
      </c>
      <c r="X157" t="s">
        <v>27</v>
      </c>
      <c r="Y157" t="s">
        <v>27</v>
      </c>
      <c r="Z157">
        <v>1.3396147027044949</v>
      </c>
      <c r="AA157">
        <v>8.9446115928426551E-2</v>
      </c>
      <c r="AB157" t="s">
        <v>27</v>
      </c>
      <c r="AC157" t="s">
        <v>27</v>
      </c>
    </row>
    <row r="158" spans="1:29" x14ac:dyDescent="0.3">
      <c r="A158" t="s">
        <v>7404</v>
      </c>
      <c r="B158" t="s">
        <v>7224</v>
      </c>
      <c r="C158" t="s">
        <v>23</v>
      </c>
      <c r="D158">
        <v>83042.22</v>
      </c>
      <c r="E158">
        <v>84136.53</v>
      </c>
      <c r="F158" t="s">
        <v>194</v>
      </c>
      <c r="G158" t="s">
        <v>193</v>
      </c>
      <c r="H158">
        <v>7.462207321437005E-4</v>
      </c>
      <c r="I158">
        <v>1560</v>
      </c>
      <c r="J158">
        <v>1.317775464095239</v>
      </c>
      <c r="K158">
        <v>0.81659680939217116</v>
      </c>
      <c r="L158">
        <v>6.2029856063301553E-2</v>
      </c>
      <c r="M158">
        <v>6.2784423016630425E-2</v>
      </c>
      <c r="N158">
        <v>0.12481427907993201</v>
      </c>
      <c r="O158">
        <v>0.2</v>
      </c>
      <c r="P158">
        <v>0.69178253031223913</v>
      </c>
      <c r="Q158">
        <v>1.116457688631143</v>
      </c>
      <c r="R158">
        <v>950.71566432415443</v>
      </c>
      <c r="S158">
        <v>952.1912063526878</v>
      </c>
      <c r="T158" t="s">
        <v>32</v>
      </c>
      <c r="U158" t="s">
        <v>32</v>
      </c>
      <c r="V158">
        <v>3.316516589400242</v>
      </c>
      <c r="W158">
        <v>2.0342811296703012</v>
      </c>
      <c r="X158" t="s">
        <v>27</v>
      </c>
      <c r="Y158" t="s">
        <v>27</v>
      </c>
      <c r="Z158">
        <v>5.290264834805658</v>
      </c>
      <c r="AA158">
        <v>3.3722452699420651</v>
      </c>
      <c r="AB158" t="s">
        <v>27</v>
      </c>
      <c r="AC158" t="s">
        <v>27</v>
      </c>
    </row>
    <row r="159" spans="1:29" x14ac:dyDescent="0.3">
      <c r="A159" t="s">
        <v>7405</v>
      </c>
      <c r="B159" t="s">
        <v>7224</v>
      </c>
      <c r="C159" t="s">
        <v>23</v>
      </c>
      <c r="D159">
        <v>83042.22</v>
      </c>
      <c r="E159">
        <v>84131.75</v>
      </c>
      <c r="F159" t="s">
        <v>194</v>
      </c>
      <c r="G159" t="s">
        <v>195</v>
      </c>
      <c r="H159">
        <v>3.8266770301302231E-4</v>
      </c>
      <c r="I159">
        <v>1680</v>
      </c>
      <c r="J159">
        <v>1.312019355937255</v>
      </c>
      <c r="K159">
        <v>0.41692794246377768</v>
      </c>
      <c r="L159">
        <v>3.1809384965467521E-2</v>
      </c>
      <c r="M159">
        <v>3.219450352296583E-2</v>
      </c>
      <c r="N159">
        <v>6.4003888488433358E-2</v>
      </c>
      <c r="O159">
        <v>0.2</v>
      </c>
      <c r="P159">
        <v>0.35292405397534432</v>
      </c>
      <c r="Q159">
        <v>1.110707336581318</v>
      </c>
      <c r="R159">
        <v>950.71566432415443</v>
      </c>
      <c r="S159">
        <v>952.12194332871809</v>
      </c>
      <c r="T159" t="s">
        <v>32</v>
      </c>
      <c r="U159" t="s">
        <v>32</v>
      </c>
      <c r="V159">
        <v>3.316516589400242</v>
      </c>
      <c r="W159">
        <v>8.9446115928426551E-2</v>
      </c>
      <c r="X159" t="s">
        <v>27</v>
      </c>
      <c r="Y159" t="s">
        <v>27</v>
      </c>
      <c r="Z159">
        <v>1.3396147027044949</v>
      </c>
      <c r="AA159">
        <v>-1.6624160050493499</v>
      </c>
      <c r="AB159" t="s">
        <v>27</v>
      </c>
      <c r="AC159" t="s">
        <v>27</v>
      </c>
    </row>
    <row r="160" spans="1:29" x14ac:dyDescent="0.3">
      <c r="A160" t="s">
        <v>7401</v>
      </c>
      <c r="B160" t="s">
        <v>7224</v>
      </c>
      <c r="C160" t="s">
        <v>23</v>
      </c>
      <c r="D160">
        <v>83253.149999999994</v>
      </c>
      <c r="E160">
        <v>83912.19</v>
      </c>
      <c r="F160" t="s">
        <v>191</v>
      </c>
      <c r="G160" t="s">
        <v>190</v>
      </c>
      <c r="H160">
        <v>4.9475342828602038E-4</v>
      </c>
      <c r="I160">
        <v>1380</v>
      </c>
      <c r="J160">
        <v>0.79160968684068855</v>
      </c>
      <c r="K160">
        <v>0.32606229937762288</v>
      </c>
      <c r="L160">
        <v>4.1231012390500803E-2</v>
      </c>
      <c r="M160">
        <v>4.1515843677487917E-2</v>
      </c>
      <c r="N160">
        <v>8.2746856067988706E-2</v>
      </c>
      <c r="O160">
        <v>0.2</v>
      </c>
      <c r="P160">
        <v>0.2433154433096342</v>
      </c>
      <c r="Q160">
        <v>0.59081807715384782</v>
      </c>
      <c r="R160">
        <v>951.02203113300209</v>
      </c>
      <c r="S160">
        <v>951.79653897734192</v>
      </c>
      <c r="T160" t="s">
        <v>32</v>
      </c>
      <c r="U160" t="s">
        <v>32</v>
      </c>
      <c r="V160">
        <v>5.290264834805658</v>
      </c>
      <c r="W160">
        <v>4.453453772046867</v>
      </c>
      <c r="X160" t="s">
        <v>27</v>
      </c>
      <c r="Y160" t="s">
        <v>27</v>
      </c>
      <c r="Z160">
        <v>6.6941761422230073</v>
      </c>
      <c r="AA160">
        <v>6.5501868047204148</v>
      </c>
      <c r="AB160" t="s">
        <v>27</v>
      </c>
      <c r="AC160" t="s">
        <v>27</v>
      </c>
    </row>
    <row r="161" spans="1:29" x14ac:dyDescent="0.3">
      <c r="A161" t="s">
        <v>7402</v>
      </c>
      <c r="B161" t="s">
        <v>7224</v>
      </c>
      <c r="C161" t="s">
        <v>23</v>
      </c>
      <c r="D161">
        <v>83253.149999999994</v>
      </c>
      <c r="E161">
        <v>84103.74</v>
      </c>
      <c r="F161" t="s">
        <v>191</v>
      </c>
      <c r="G161" t="s">
        <v>192</v>
      </c>
      <c r="H161">
        <v>6.1678101309976265E-4</v>
      </c>
      <c r="I161">
        <v>1440</v>
      </c>
      <c r="J161">
        <v>1.0216910711486671</v>
      </c>
      <c r="K161">
        <v>0.52462776193253391</v>
      </c>
      <c r="L161">
        <v>5.1400362563309807E-2</v>
      </c>
      <c r="M161">
        <v>5.1873589962679038E-2</v>
      </c>
      <c r="N161">
        <v>0.1032739525259888</v>
      </c>
      <c r="O161">
        <v>0.2</v>
      </c>
      <c r="P161">
        <v>0.4213538094065451</v>
      </c>
      <c r="Q161">
        <v>0.82066938007751844</v>
      </c>
      <c r="R161">
        <v>951.02203113300209</v>
      </c>
      <c r="S161">
        <v>952.18048567781966</v>
      </c>
      <c r="T161" t="s">
        <v>32</v>
      </c>
      <c r="U161" t="s">
        <v>32</v>
      </c>
      <c r="V161">
        <v>5.290264834805658</v>
      </c>
      <c r="W161">
        <v>3.3722452699420651</v>
      </c>
      <c r="X161" t="s">
        <v>27</v>
      </c>
      <c r="Y161" t="s">
        <v>27</v>
      </c>
      <c r="Z161">
        <v>3.316516589400242</v>
      </c>
      <c r="AA161">
        <v>8.9446115928426551E-2</v>
      </c>
      <c r="AB161" t="s">
        <v>27</v>
      </c>
      <c r="AC161" t="s">
        <v>27</v>
      </c>
    </row>
    <row r="162" spans="1:29" x14ac:dyDescent="0.3">
      <c r="A162" t="s">
        <v>7403</v>
      </c>
      <c r="B162" t="s">
        <v>7224</v>
      </c>
      <c r="C162" t="s">
        <v>23</v>
      </c>
      <c r="D162">
        <v>83253.149999999994</v>
      </c>
      <c r="E162">
        <v>84136.53</v>
      </c>
      <c r="F162" t="s">
        <v>191</v>
      </c>
      <c r="G162" t="s">
        <v>193</v>
      </c>
      <c r="H162">
        <v>1.160314134710609E-5</v>
      </c>
      <c r="I162">
        <v>1500</v>
      </c>
      <c r="J162">
        <v>1.0610769682588559</v>
      </c>
      <c r="K162">
        <v>1.024998300320663E-2</v>
      </c>
      <c r="L162">
        <v>9.6696503207389928E-4</v>
      </c>
      <c r="M162">
        <v>9.762480500450319E-4</v>
      </c>
      <c r="N162">
        <v>1.9432130821189311E-3</v>
      </c>
      <c r="O162">
        <v>0.2</v>
      </c>
      <c r="P162">
        <v>8.3067699210877012E-3</v>
      </c>
      <c r="Q162">
        <v>0.8600158912905973</v>
      </c>
      <c r="R162">
        <v>951.02203113300209</v>
      </c>
      <c r="S162">
        <v>952.1912063526878</v>
      </c>
      <c r="T162" t="s">
        <v>32</v>
      </c>
      <c r="U162" t="s">
        <v>32</v>
      </c>
      <c r="V162">
        <v>5.290264834805658</v>
      </c>
      <c r="W162">
        <v>2.0342811296703012</v>
      </c>
      <c r="X162" t="s">
        <v>27</v>
      </c>
      <c r="Y162" t="s">
        <v>27</v>
      </c>
      <c r="Z162">
        <v>5.290264834805658</v>
      </c>
      <c r="AA162">
        <v>4.453453772046867</v>
      </c>
      <c r="AB162" t="s">
        <v>27</v>
      </c>
      <c r="AC162" t="s">
        <v>27</v>
      </c>
    </row>
    <row r="163" spans="1:29" x14ac:dyDescent="0.3">
      <c r="A163" t="s">
        <v>7399</v>
      </c>
      <c r="B163" t="s">
        <v>7224</v>
      </c>
      <c r="C163" t="s">
        <v>23</v>
      </c>
      <c r="D163">
        <v>83420.87</v>
      </c>
      <c r="E163">
        <v>83891.36</v>
      </c>
      <c r="F163" t="s">
        <v>189</v>
      </c>
      <c r="G163" t="s">
        <v>188</v>
      </c>
      <c r="H163">
        <v>1.009081345099482E-4</v>
      </c>
      <c r="I163">
        <v>1200</v>
      </c>
      <c r="J163">
        <v>0.56399555650763489</v>
      </c>
      <c r="K163">
        <v>4.7476268205586078E-2</v>
      </c>
      <c r="L163">
        <v>8.4262706415384435E-3</v>
      </c>
      <c r="M163">
        <v>8.4653206391024916E-3</v>
      </c>
      <c r="N163">
        <v>1.6891591280640939E-2</v>
      </c>
      <c r="O163">
        <v>0.2</v>
      </c>
      <c r="P163">
        <v>3.0584676924945139E-2</v>
      </c>
      <c r="Q163">
        <v>0.36343156095112727</v>
      </c>
      <c r="R163">
        <v>951.43502739153291</v>
      </c>
      <c r="S163">
        <v>951.78222732217705</v>
      </c>
      <c r="T163" t="s">
        <v>32</v>
      </c>
      <c r="U163" t="s">
        <v>32</v>
      </c>
      <c r="V163">
        <v>6.6941761422230073</v>
      </c>
      <c r="W163">
        <v>6.5501868047204148</v>
      </c>
      <c r="X163" t="s">
        <v>27</v>
      </c>
      <c r="Y163" t="s">
        <v>27</v>
      </c>
      <c r="Z163">
        <v>8.5996032813639989</v>
      </c>
      <c r="AA163">
        <v>6.5501868047204148</v>
      </c>
      <c r="AB163" t="s">
        <v>27</v>
      </c>
      <c r="AC163" t="s">
        <v>27</v>
      </c>
    </row>
    <row r="164" spans="1:29" x14ac:dyDescent="0.3">
      <c r="A164" t="s">
        <v>7400</v>
      </c>
      <c r="B164" t="s">
        <v>7224</v>
      </c>
      <c r="C164" t="s">
        <v>23</v>
      </c>
      <c r="D164">
        <v>83420.87</v>
      </c>
      <c r="E164">
        <v>83912.19</v>
      </c>
      <c r="F164" t="s">
        <v>189</v>
      </c>
      <c r="G164" t="s">
        <v>190</v>
      </c>
      <c r="H164">
        <v>6.9525095152755316E-4</v>
      </c>
      <c r="I164">
        <v>1320</v>
      </c>
      <c r="J164">
        <v>0.58896532726164796</v>
      </c>
      <c r="K164">
        <v>0.34159069750452231</v>
      </c>
      <c r="L164">
        <v>5.8056495740496809E-2</v>
      </c>
      <c r="M164">
        <v>5.8340029942260833E-2</v>
      </c>
      <c r="N164">
        <v>0.1163965256827576</v>
      </c>
      <c r="O164">
        <v>0.2</v>
      </c>
      <c r="P164">
        <v>0.2251941718217646</v>
      </c>
      <c r="Q164">
        <v>0.38837636193438629</v>
      </c>
      <c r="R164">
        <v>951.43502739153291</v>
      </c>
      <c r="S164">
        <v>951.79653897734192</v>
      </c>
      <c r="T164" t="s">
        <v>32</v>
      </c>
      <c r="U164" t="s">
        <v>32</v>
      </c>
      <c r="V164">
        <v>6.6941761422230073</v>
      </c>
      <c r="W164">
        <v>4.453453772046867</v>
      </c>
      <c r="X164" t="s">
        <v>27</v>
      </c>
      <c r="Y164" t="s">
        <v>27</v>
      </c>
      <c r="Z164">
        <v>5.290264834805658</v>
      </c>
      <c r="AA164">
        <v>2.0342811296703012</v>
      </c>
      <c r="AB164" t="s">
        <v>27</v>
      </c>
      <c r="AC164" t="s">
        <v>27</v>
      </c>
    </row>
    <row r="165" spans="1:29" x14ac:dyDescent="0.3">
      <c r="A165" t="s">
        <v>7397</v>
      </c>
      <c r="B165" t="s">
        <v>7224</v>
      </c>
      <c r="C165" t="s">
        <v>23</v>
      </c>
      <c r="D165">
        <v>83602.16</v>
      </c>
      <c r="E165">
        <v>83827.31</v>
      </c>
      <c r="F165" t="s">
        <v>187</v>
      </c>
      <c r="G165" t="s">
        <v>186</v>
      </c>
      <c r="H165">
        <v>4.2779210331426548E-4</v>
      </c>
      <c r="I165">
        <v>1080</v>
      </c>
      <c r="J165">
        <v>0.26931122353774928</v>
      </c>
      <c r="K165">
        <v>9.631739206120439E-2</v>
      </c>
      <c r="L165">
        <v>3.5800144012027788E-2</v>
      </c>
      <c r="M165">
        <v>3.5860661260076969E-2</v>
      </c>
      <c r="N165">
        <v>7.1660805272104749E-2</v>
      </c>
      <c r="O165">
        <v>0.2</v>
      </c>
      <c r="P165">
        <v>2.4656586789099641E-2</v>
      </c>
      <c r="Q165">
        <v>6.9041912314211529E-2</v>
      </c>
      <c r="R165">
        <v>952.06046279312955</v>
      </c>
      <c r="S165">
        <v>951.5591917627404</v>
      </c>
      <c r="T165" t="s">
        <v>32</v>
      </c>
      <c r="U165" t="s">
        <v>32</v>
      </c>
      <c r="V165">
        <v>8.5996032813639989</v>
      </c>
      <c r="W165">
        <v>7.8716783235102117</v>
      </c>
      <c r="X165" t="s">
        <v>27</v>
      </c>
      <c r="Y165" t="s">
        <v>27</v>
      </c>
      <c r="Z165">
        <v>6.6941761422230073</v>
      </c>
      <c r="AA165">
        <v>4.453453772046867</v>
      </c>
      <c r="AB165" t="s">
        <v>27</v>
      </c>
      <c r="AC165" t="s">
        <v>27</v>
      </c>
    </row>
    <row r="166" spans="1:29" x14ac:dyDescent="0.3">
      <c r="A166" t="s">
        <v>7398</v>
      </c>
      <c r="B166" t="s">
        <v>7224</v>
      </c>
      <c r="C166" t="s">
        <v>23</v>
      </c>
      <c r="D166">
        <v>83602.16</v>
      </c>
      <c r="E166">
        <v>83891.36</v>
      </c>
      <c r="F166" t="s">
        <v>187</v>
      </c>
      <c r="G166" t="s">
        <v>188</v>
      </c>
      <c r="H166">
        <v>6.510999676026081E-4</v>
      </c>
      <c r="I166">
        <v>1140</v>
      </c>
      <c r="J166">
        <v>0.34592407660281038</v>
      </c>
      <c r="K166">
        <v>0.18829811063067239</v>
      </c>
      <c r="L166">
        <v>5.4487851519027089E-2</v>
      </c>
      <c r="M166">
        <v>5.4621661778138729E-2</v>
      </c>
      <c r="N166">
        <v>0.1091095132971658</v>
      </c>
      <c r="O166">
        <v>0.2</v>
      </c>
      <c r="P166">
        <v>7.9188597333506555E-2</v>
      </c>
      <c r="Q166">
        <v>0.14557815252620759</v>
      </c>
      <c r="R166">
        <v>952.06046279312955</v>
      </c>
      <c r="S166">
        <v>951.78222732217705</v>
      </c>
      <c r="T166" t="s">
        <v>32</v>
      </c>
      <c r="U166" t="s">
        <v>32</v>
      </c>
      <c r="V166">
        <v>8.5996032813639989</v>
      </c>
      <c r="W166">
        <v>6.5501868047204148</v>
      </c>
      <c r="X166" t="s">
        <v>27</v>
      </c>
      <c r="Y166" t="s">
        <v>27</v>
      </c>
      <c r="Z166">
        <v>8.5996032813639989</v>
      </c>
      <c r="AA166">
        <v>7.8716783235102117</v>
      </c>
      <c r="AB166" t="s">
        <v>27</v>
      </c>
      <c r="AC166" t="s">
        <v>27</v>
      </c>
    </row>
    <row r="167" spans="1:29" x14ac:dyDescent="0.3">
      <c r="A167" t="s">
        <v>7394</v>
      </c>
      <c r="B167" t="s">
        <v>7224</v>
      </c>
      <c r="C167" t="s">
        <v>23</v>
      </c>
      <c r="D167">
        <v>83524.800000000003</v>
      </c>
      <c r="E167">
        <v>84266.26</v>
      </c>
      <c r="F167" t="s">
        <v>184</v>
      </c>
      <c r="G167" t="s">
        <v>183</v>
      </c>
      <c r="H167">
        <v>7.201536304928056E-5</v>
      </c>
      <c r="I167">
        <v>900</v>
      </c>
      <c r="J167">
        <v>0.88771239200811092</v>
      </c>
      <c r="K167">
        <v>5.339651108651898E-2</v>
      </c>
      <c r="L167">
        <v>6.0210898855040532E-3</v>
      </c>
      <c r="M167">
        <v>6.0684653067050688E-3</v>
      </c>
      <c r="N167">
        <v>1.208955519220912E-2</v>
      </c>
      <c r="O167">
        <v>0.2</v>
      </c>
      <c r="P167">
        <v>4.1306955894309848E-2</v>
      </c>
      <c r="Q167">
        <v>0.68682467961610283</v>
      </c>
      <c r="R167">
        <v>951.59145664893708</v>
      </c>
      <c r="S167">
        <v>954.02304027261494</v>
      </c>
      <c r="T167" t="s">
        <v>32</v>
      </c>
      <c r="U167" t="s">
        <v>32</v>
      </c>
      <c r="V167">
        <v>10.295992139395249</v>
      </c>
      <c r="W167">
        <v>10.23198472286224</v>
      </c>
      <c r="X167" t="s">
        <v>27</v>
      </c>
      <c r="Y167" t="s">
        <v>27</v>
      </c>
      <c r="Z167">
        <v>12.910810623659289</v>
      </c>
      <c r="AA167">
        <v>11.84986486167316</v>
      </c>
      <c r="AB167" t="s">
        <v>27</v>
      </c>
      <c r="AC167" t="s">
        <v>27</v>
      </c>
    </row>
    <row r="168" spans="1:29" x14ac:dyDescent="0.3">
      <c r="A168" t="s">
        <v>7395</v>
      </c>
      <c r="B168" t="s">
        <v>7224</v>
      </c>
      <c r="C168" t="s">
        <v>23</v>
      </c>
      <c r="D168">
        <v>83524.800000000003</v>
      </c>
      <c r="E168">
        <v>84183.28</v>
      </c>
      <c r="F168" t="s">
        <v>184</v>
      </c>
      <c r="G168" t="s">
        <v>185</v>
      </c>
      <c r="H168">
        <v>5.7133670990543661E-4</v>
      </c>
      <c r="I168">
        <v>960</v>
      </c>
      <c r="J168">
        <v>0.78836465337239758</v>
      </c>
      <c r="K168">
        <v>0.37621379673852962</v>
      </c>
      <c r="L168">
        <v>4.7768552980490098E-2</v>
      </c>
      <c r="M168">
        <v>4.8096998224248143E-2</v>
      </c>
      <c r="N168">
        <v>9.5865551204738247E-2</v>
      </c>
      <c r="O168">
        <v>0.2</v>
      </c>
      <c r="P168">
        <v>0.28034824553379128</v>
      </c>
      <c r="Q168">
        <v>0.58757628871902523</v>
      </c>
      <c r="R168">
        <v>951.59145664893708</v>
      </c>
      <c r="S168">
        <v>953.46571902874553</v>
      </c>
      <c r="T168" t="s">
        <v>32</v>
      </c>
      <c r="U168" t="s">
        <v>32</v>
      </c>
      <c r="V168">
        <v>10.295992139395249</v>
      </c>
      <c r="W168">
        <v>9.2189960129922532</v>
      </c>
      <c r="X168" t="s">
        <v>27</v>
      </c>
      <c r="Y168" t="s">
        <v>27</v>
      </c>
      <c r="Z168">
        <v>10.295992139395249</v>
      </c>
      <c r="AA168">
        <v>10.23198472286224</v>
      </c>
      <c r="AB168" t="s">
        <v>27</v>
      </c>
      <c r="AC168" t="s">
        <v>27</v>
      </c>
    </row>
    <row r="169" spans="1:29" x14ac:dyDescent="0.3">
      <c r="A169" t="s">
        <v>7396</v>
      </c>
      <c r="B169" t="s">
        <v>7224</v>
      </c>
      <c r="C169" t="s">
        <v>23</v>
      </c>
      <c r="D169">
        <v>83524.800000000003</v>
      </c>
      <c r="E169">
        <v>83827.31</v>
      </c>
      <c r="F169" t="s">
        <v>184</v>
      </c>
      <c r="G169" t="s">
        <v>186</v>
      </c>
      <c r="H169">
        <v>3.2522036574833318E-4</v>
      </c>
      <c r="I169">
        <v>1020</v>
      </c>
      <c r="J169">
        <v>0.36217985556386001</v>
      </c>
      <c r="K169">
        <v>9.8382412842526565E-2</v>
      </c>
      <c r="L169">
        <v>2.71911571622186E-2</v>
      </c>
      <c r="M169">
        <v>2.7262348417898909E-2</v>
      </c>
      <c r="N169">
        <v>5.4453505580117509E-2</v>
      </c>
      <c r="O169">
        <v>0.2</v>
      </c>
      <c r="P169">
        <v>4.3928907262409063E-2</v>
      </c>
      <c r="Q169">
        <v>0.16181767570829619</v>
      </c>
      <c r="R169">
        <v>951.59145664893708</v>
      </c>
      <c r="S169">
        <v>951.5591917627404</v>
      </c>
      <c r="T169" t="s">
        <v>32</v>
      </c>
      <c r="U169" t="s">
        <v>32</v>
      </c>
      <c r="V169">
        <v>10.295992139395249</v>
      </c>
      <c r="W169">
        <v>7.8716783235102117</v>
      </c>
      <c r="X169" t="s">
        <v>27</v>
      </c>
      <c r="Y169" t="s">
        <v>27</v>
      </c>
      <c r="Z169">
        <v>10.295992139395249</v>
      </c>
      <c r="AA169">
        <v>9.2189960129922532</v>
      </c>
      <c r="AB169" t="s">
        <v>27</v>
      </c>
      <c r="AC169" t="s">
        <v>27</v>
      </c>
    </row>
    <row r="170" spans="1:29" x14ac:dyDescent="0.3">
      <c r="A170" t="s">
        <v>7392</v>
      </c>
      <c r="B170" t="s">
        <v>7224</v>
      </c>
      <c r="C170" t="s">
        <v>23</v>
      </c>
      <c r="D170">
        <v>84724.58</v>
      </c>
      <c r="E170">
        <v>84456.57</v>
      </c>
      <c r="F170" t="s">
        <v>182</v>
      </c>
      <c r="G170" t="s">
        <v>181</v>
      </c>
      <c r="H170">
        <v>5.9977022580217049E-4</v>
      </c>
      <c r="I170">
        <v>780</v>
      </c>
      <c r="J170">
        <v>-0.31633086879863098</v>
      </c>
      <c r="K170">
        <v>-0.16074441821723659</v>
      </c>
      <c r="L170">
        <v>5.0866146624218282E-2</v>
      </c>
      <c r="M170">
        <v>5.0654536059376823E-2</v>
      </c>
      <c r="N170">
        <v>0.1015206826835951</v>
      </c>
      <c r="O170">
        <v>0.2</v>
      </c>
      <c r="P170">
        <v>-0.26226510090083172</v>
      </c>
      <c r="Q170">
        <v>-0.51601453792983243</v>
      </c>
      <c r="R170">
        <v>958.54610786419539</v>
      </c>
      <c r="S170">
        <v>955.36426758089146</v>
      </c>
      <c r="T170" t="s">
        <v>26</v>
      </c>
      <c r="U170" t="s">
        <v>26</v>
      </c>
      <c r="V170">
        <v>12.910810623659289</v>
      </c>
      <c r="W170">
        <v>11.84986486167316</v>
      </c>
      <c r="X170" t="s">
        <v>27</v>
      </c>
      <c r="Y170" t="s">
        <v>27</v>
      </c>
      <c r="Z170">
        <v>15.60299708960544</v>
      </c>
      <c r="AA170">
        <v>13.22681539043624</v>
      </c>
      <c r="AB170" t="s">
        <v>27</v>
      </c>
      <c r="AC170" t="s">
        <v>27</v>
      </c>
    </row>
    <row r="171" spans="1:29" x14ac:dyDescent="0.3">
      <c r="A171" t="s">
        <v>7393</v>
      </c>
      <c r="B171" t="s">
        <v>7224</v>
      </c>
      <c r="C171" t="s">
        <v>23</v>
      </c>
      <c r="D171">
        <v>84724.58</v>
      </c>
      <c r="E171">
        <v>84266.26</v>
      </c>
      <c r="F171" t="s">
        <v>182</v>
      </c>
      <c r="G171" t="s">
        <v>183</v>
      </c>
      <c r="H171">
        <v>8.3812250539296463E-4</v>
      </c>
      <c r="I171">
        <v>840</v>
      </c>
      <c r="J171">
        <v>-0.54095281440168508</v>
      </c>
      <c r="K171">
        <v>-0.38412830667170939</v>
      </c>
      <c r="L171">
        <v>7.1080657915882556E-2</v>
      </c>
      <c r="M171">
        <v>7.0625448951294953E-2</v>
      </c>
      <c r="N171">
        <v>0.14170610686717749</v>
      </c>
      <c r="O171">
        <v>0.2</v>
      </c>
      <c r="P171">
        <v>-0.52583441353888682</v>
      </c>
      <c r="Q171">
        <v>-0.74041186158728334</v>
      </c>
      <c r="R171">
        <v>958.54610786419539</v>
      </c>
      <c r="S171">
        <v>954.02304027261494</v>
      </c>
      <c r="T171" t="s">
        <v>26</v>
      </c>
      <c r="U171" t="s">
        <v>26</v>
      </c>
      <c r="V171">
        <v>12.910810623659289</v>
      </c>
      <c r="W171">
        <v>10.23198472286224</v>
      </c>
      <c r="X171" t="s">
        <v>27</v>
      </c>
      <c r="Y171" t="s">
        <v>27</v>
      </c>
      <c r="Z171">
        <v>10.295992139395249</v>
      </c>
      <c r="AA171">
        <v>7.8716783235102117</v>
      </c>
      <c r="AB171" t="s">
        <v>27</v>
      </c>
      <c r="AC171" t="s">
        <v>27</v>
      </c>
    </row>
    <row r="172" spans="1:29" x14ac:dyDescent="0.3">
      <c r="A172" t="s">
        <v>7389</v>
      </c>
      <c r="B172" t="s">
        <v>7224</v>
      </c>
      <c r="C172" t="s">
        <v>23</v>
      </c>
      <c r="D172">
        <v>84787.37</v>
      </c>
      <c r="E172">
        <v>84557.95</v>
      </c>
      <c r="F172" t="s">
        <v>179</v>
      </c>
      <c r="G172" t="s">
        <v>178</v>
      </c>
      <c r="H172">
        <v>5.844495852808145E-4</v>
      </c>
      <c r="I172">
        <v>600</v>
      </c>
      <c r="J172">
        <v>-0.27058275306806051</v>
      </c>
      <c r="K172">
        <v>-0.13408442385512351</v>
      </c>
      <c r="L172">
        <v>4.9603546780331298E-2</v>
      </c>
      <c r="M172">
        <v>4.9419858809695849E-2</v>
      </c>
      <c r="N172">
        <v>9.9023405590027147E-2</v>
      </c>
      <c r="O172">
        <v>0.2</v>
      </c>
      <c r="P172">
        <v>-0.2331078294451506</v>
      </c>
      <c r="Q172">
        <v>-0.47031217031499239</v>
      </c>
      <c r="R172">
        <v>958.88265329405431</v>
      </c>
      <c r="S172">
        <v>956.33152990114843</v>
      </c>
      <c r="T172" t="s">
        <v>26</v>
      </c>
      <c r="U172" t="s">
        <v>26</v>
      </c>
      <c r="V172">
        <v>15.60299708960544</v>
      </c>
      <c r="W172">
        <v>14.566068800818011</v>
      </c>
      <c r="X172" t="s">
        <v>27</v>
      </c>
      <c r="Y172" t="s">
        <v>27</v>
      </c>
      <c r="Z172">
        <v>17.70147238362707</v>
      </c>
      <c r="AA172">
        <v>16.545315325036331</v>
      </c>
      <c r="AB172" t="s">
        <v>27</v>
      </c>
      <c r="AC172" t="s">
        <v>27</v>
      </c>
    </row>
    <row r="173" spans="1:29" x14ac:dyDescent="0.3">
      <c r="A173" t="s">
        <v>7390</v>
      </c>
      <c r="B173" t="s">
        <v>7224</v>
      </c>
      <c r="C173" t="s">
        <v>23</v>
      </c>
      <c r="D173">
        <v>84787.37</v>
      </c>
      <c r="E173">
        <v>84491.99</v>
      </c>
      <c r="F173" t="s">
        <v>179</v>
      </c>
      <c r="G173" t="s">
        <v>180</v>
      </c>
      <c r="H173">
        <v>7.5649059009273614E-4</v>
      </c>
      <c r="I173">
        <v>660</v>
      </c>
      <c r="J173">
        <v>-0.34837735856176888</v>
      </c>
      <c r="K173">
        <v>-0.22345219050158491</v>
      </c>
      <c r="L173">
        <v>6.4205052616327474E-2</v>
      </c>
      <c r="M173">
        <v>6.3917395373209562E-2</v>
      </c>
      <c r="N173">
        <v>0.12812244798953701</v>
      </c>
      <c r="O173">
        <v>0.2</v>
      </c>
      <c r="P173">
        <v>-0.35157463849112192</v>
      </c>
      <c r="Q173">
        <v>-0.54802898120320709</v>
      </c>
      <c r="R173">
        <v>958.88265329405431</v>
      </c>
      <c r="S173">
        <v>955.69314282208768</v>
      </c>
      <c r="T173" t="s">
        <v>26</v>
      </c>
      <c r="U173" t="s">
        <v>26</v>
      </c>
      <c r="V173">
        <v>15.60299708960544</v>
      </c>
      <c r="W173">
        <v>13.22681539043624</v>
      </c>
      <c r="X173" t="s">
        <v>27</v>
      </c>
      <c r="Y173" t="s">
        <v>27</v>
      </c>
      <c r="Z173">
        <v>12.910810623659289</v>
      </c>
      <c r="AA173">
        <v>10.23198472286224</v>
      </c>
      <c r="AB173" t="s">
        <v>27</v>
      </c>
      <c r="AC173" t="s">
        <v>27</v>
      </c>
    </row>
    <row r="174" spans="1:29" x14ac:dyDescent="0.3">
      <c r="A174" t="s">
        <v>7391</v>
      </c>
      <c r="B174" t="s">
        <v>7224</v>
      </c>
      <c r="C174" t="s">
        <v>23</v>
      </c>
      <c r="D174">
        <v>84787.37</v>
      </c>
      <c r="E174">
        <v>84456.57</v>
      </c>
      <c r="F174" t="s">
        <v>179</v>
      </c>
      <c r="G174" t="s">
        <v>181</v>
      </c>
      <c r="H174">
        <v>1.7846416649684539E-4</v>
      </c>
      <c r="I174">
        <v>720</v>
      </c>
      <c r="J174">
        <v>-0.39015244841299479</v>
      </c>
      <c r="K174">
        <v>-5.9035946277154368E-2</v>
      </c>
      <c r="L174">
        <v>1.5146653970480111E-2</v>
      </c>
      <c r="M174">
        <v>1.5072471370232481E-2</v>
      </c>
      <c r="N174">
        <v>3.021912534071259E-2</v>
      </c>
      <c r="O174">
        <v>0.2</v>
      </c>
      <c r="P174">
        <v>-8.9255071617866957E-2</v>
      </c>
      <c r="Q174">
        <v>-0.58976229596458174</v>
      </c>
      <c r="R174">
        <v>958.88265329405431</v>
      </c>
      <c r="S174">
        <v>955.36426758089146</v>
      </c>
      <c r="T174" t="s">
        <v>26</v>
      </c>
      <c r="U174" t="s">
        <v>26</v>
      </c>
      <c r="V174">
        <v>15.60299708960544</v>
      </c>
      <c r="W174">
        <v>11.84986486167316</v>
      </c>
      <c r="X174" t="s">
        <v>27</v>
      </c>
      <c r="Y174" t="s">
        <v>27</v>
      </c>
      <c r="Z174">
        <v>15.60299708960544</v>
      </c>
      <c r="AA174">
        <v>14.566068800818011</v>
      </c>
      <c r="AB174" t="s">
        <v>27</v>
      </c>
      <c r="AC174" t="s">
        <v>27</v>
      </c>
    </row>
    <row r="175" spans="1:29" x14ac:dyDescent="0.3">
      <c r="A175" t="s">
        <v>7387</v>
      </c>
      <c r="B175" t="s">
        <v>7224</v>
      </c>
      <c r="C175" t="s">
        <v>23</v>
      </c>
      <c r="D175">
        <v>84365.18</v>
      </c>
      <c r="E175">
        <v>84353.85</v>
      </c>
      <c r="F175" t="s">
        <v>177</v>
      </c>
      <c r="G175" t="s">
        <v>176</v>
      </c>
      <c r="H175">
        <v>6.5663829236254311E-4</v>
      </c>
      <c r="I175">
        <v>480</v>
      </c>
      <c r="J175">
        <v>-1.342971116755631E-2</v>
      </c>
      <c r="K175">
        <v>-7.4397118524592047E-3</v>
      </c>
      <c r="L175">
        <v>5.5452860590649217E-2</v>
      </c>
      <c r="M175">
        <v>5.5389968018206108E-2</v>
      </c>
      <c r="N175">
        <v>0.1108428286088553</v>
      </c>
      <c r="O175">
        <v>0.2</v>
      </c>
      <c r="P175">
        <v>-0.11828254046131451</v>
      </c>
      <c r="Q175">
        <v>-0.2134162814563888</v>
      </c>
      <c r="R175">
        <v>955.02939166535873</v>
      </c>
      <c r="S175">
        <v>954.55031255592871</v>
      </c>
      <c r="T175" t="s">
        <v>26</v>
      </c>
      <c r="U175" t="s">
        <v>26</v>
      </c>
      <c r="V175">
        <v>17.70147238362707</v>
      </c>
      <c r="W175">
        <v>16.545315325036331</v>
      </c>
      <c r="X175" t="s">
        <v>27</v>
      </c>
      <c r="Y175" t="s">
        <v>27</v>
      </c>
      <c r="Z175">
        <v>19.259190701503389</v>
      </c>
      <c r="AA175">
        <v>16.545315325036331</v>
      </c>
      <c r="AB175" t="s">
        <v>27</v>
      </c>
      <c r="AC175" t="s">
        <v>27</v>
      </c>
    </row>
    <row r="176" spans="1:29" x14ac:dyDescent="0.3">
      <c r="A176" t="s">
        <v>7388</v>
      </c>
      <c r="B176" t="s">
        <v>7224</v>
      </c>
      <c r="C176" t="s">
        <v>23</v>
      </c>
      <c r="D176">
        <v>84365.18</v>
      </c>
      <c r="E176">
        <v>84557.95</v>
      </c>
      <c r="F176" t="s">
        <v>177</v>
      </c>
      <c r="G176" t="s">
        <v>178</v>
      </c>
      <c r="H176">
        <v>5.3996161869322766E-4</v>
      </c>
      <c r="I176">
        <v>540</v>
      </c>
      <c r="J176">
        <v>0.22849474155095531</v>
      </c>
      <c r="K176">
        <v>0.1040884012354957</v>
      </c>
      <c r="L176">
        <v>4.5599558712858368E-2</v>
      </c>
      <c r="M176">
        <v>4.5658047555381012E-2</v>
      </c>
      <c r="N176">
        <v>9.125760626823938E-2</v>
      </c>
      <c r="O176">
        <v>0.2</v>
      </c>
      <c r="P176">
        <v>1.2830794967256309E-2</v>
      </c>
      <c r="Q176">
        <v>2.826624680940433E-2</v>
      </c>
      <c r="R176">
        <v>955.02939166535873</v>
      </c>
      <c r="S176">
        <v>956.33152990114843</v>
      </c>
      <c r="T176" t="s">
        <v>32</v>
      </c>
      <c r="U176" t="s">
        <v>32</v>
      </c>
      <c r="V176">
        <v>17.70147238362707</v>
      </c>
      <c r="W176">
        <v>14.566068800818011</v>
      </c>
      <c r="X176" t="s">
        <v>27</v>
      </c>
      <c r="Y176" t="s">
        <v>27</v>
      </c>
      <c r="Z176">
        <v>15.60299708960544</v>
      </c>
      <c r="AA176">
        <v>11.84986486167316</v>
      </c>
      <c r="AB176" t="s">
        <v>27</v>
      </c>
      <c r="AC176" t="s">
        <v>27</v>
      </c>
    </row>
    <row r="177" spans="1:29" x14ac:dyDescent="0.3">
      <c r="A177" t="s">
        <v>7386</v>
      </c>
      <c r="B177" t="s">
        <v>7224</v>
      </c>
      <c r="C177" t="s">
        <v>23</v>
      </c>
      <c r="D177">
        <v>84570.54</v>
      </c>
      <c r="E177">
        <v>84353.85</v>
      </c>
      <c r="F177" t="s">
        <v>175</v>
      </c>
      <c r="G177" t="s">
        <v>176</v>
      </c>
      <c r="H177">
        <v>8.7780647748823056E-4</v>
      </c>
      <c r="I177">
        <v>420</v>
      </c>
      <c r="J177">
        <v>-0.25622397586675388</v>
      </c>
      <c r="K177">
        <v>-0.19021188560691399</v>
      </c>
      <c r="L177">
        <v>7.4310878695372867E-2</v>
      </c>
      <c r="M177">
        <v>7.4046355931070576E-2</v>
      </c>
      <c r="N177">
        <v>0.14835723462644351</v>
      </c>
      <c r="O177">
        <v>0.2</v>
      </c>
      <c r="P177">
        <v>-0.33856912023335739</v>
      </c>
      <c r="Q177">
        <v>-0.45596775189088717</v>
      </c>
      <c r="R177">
        <v>956.98563546911907</v>
      </c>
      <c r="S177">
        <v>954.55031255592871</v>
      </c>
      <c r="T177" t="s">
        <v>26</v>
      </c>
      <c r="U177" t="s">
        <v>26</v>
      </c>
      <c r="V177">
        <v>19.259190701503389</v>
      </c>
      <c r="W177">
        <v>16.545315325036331</v>
      </c>
      <c r="X177" t="s">
        <v>27</v>
      </c>
      <c r="Y177" t="s">
        <v>27</v>
      </c>
      <c r="Z177">
        <v>17.70147238362707</v>
      </c>
      <c r="AA177">
        <v>14.566068800818011</v>
      </c>
      <c r="AB177" t="s">
        <v>27</v>
      </c>
      <c r="AC177" t="s">
        <v>27</v>
      </c>
    </row>
    <row r="178" spans="1:29" x14ac:dyDescent="0.3">
      <c r="A178" t="s">
        <v>7415</v>
      </c>
      <c r="B178" t="s">
        <v>7224</v>
      </c>
      <c r="C178" t="s">
        <v>40</v>
      </c>
      <c r="D178">
        <v>82410.02</v>
      </c>
      <c r="E178">
        <v>83664.31</v>
      </c>
      <c r="F178" t="s">
        <v>196</v>
      </c>
      <c r="G178" t="s">
        <v>204</v>
      </c>
      <c r="H178">
        <v>7.8578229694572133E-4</v>
      </c>
      <c r="I178">
        <v>1320</v>
      </c>
      <c r="J178">
        <v>-1.5220115223852471</v>
      </c>
      <c r="K178">
        <v>-0.98559887723604378</v>
      </c>
      <c r="L178">
        <v>6.4821155962905733E-2</v>
      </c>
      <c r="M178">
        <v>6.5741933684178883E-2</v>
      </c>
      <c r="N178">
        <v>0.1305630896470846</v>
      </c>
      <c r="O178">
        <v>0.2</v>
      </c>
      <c r="P178">
        <v>-1.116161966883128</v>
      </c>
      <c r="Q178">
        <v>-1.7235335339076321</v>
      </c>
      <c r="R178">
        <v>951.9422134470575</v>
      </c>
      <c r="S178">
        <v>949.50545513493023</v>
      </c>
      <c r="T178" t="s">
        <v>26</v>
      </c>
      <c r="U178" t="s">
        <v>26</v>
      </c>
      <c r="V178">
        <v>-1.6624160050493499</v>
      </c>
      <c r="W178">
        <v>-0.30728785542621928</v>
      </c>
      <c r="X178" t="s">
        <v>27</v>
      </c>
      <c r="Y178" t="s">
        <v>27</v>
      </c>
      <c r="Z178">
        <v>-1.6624160050493499</v>
      </c>
      <c r="AA178">
        <v>-0.30728785542621928</v>
      </c>
      <c r="AB178" t="s">
        <v>27</v>
      </c>
      <c r="AC178" t="s">
        <v>27</v>
      </c>
    </row>
    <row r="179" spans="1:29" x14ac:dyDescent="0.3">
      <c r="A179" t="s">
        <v>7416</v>
      </c>
      <c r="B179" t="s">
        <v>7224</v>
      </c>
      <c r="C179" t="s">
        <v>40</v>
      </c>
      <c r="D179">
        <v>82410.02</v>
      </c>
      <c r="E179">
        <v>83514.73</v>
      </c>
      <c r="F179" t="s">
        <v>196</v>
      </c>
      <c r="G179" t="s">
        <v>205</v>
      </c>
      <c r="H179">
        <v>1.743703468204704E-4</v>
      </c>
      <c r="I179">
        <v>1440</v>
      </c>
      <c r="J179">
        <v>-1.3405044677819331</v>
      </c>
      <c r="K179">
        <v>-0.19262866583604049</v>
      </c>
      <c r="L179">
        <v>1.4384248016898801E-2</v>
      </c>
      <c r="M179">
        <v>1.4562492434717951E-2</v>
      </c>
      <c r="N179">
        <v>2.894674045161675E-2</v>
      </c>
      <c r="O179">
        <v>0.2</v>
      </c>
      <c r="P179">
        <v>-0.22157540628765721</v>
      </c>
      <c r="Q179">
        <v>-1.541844972249715</v>
      </c>
      <c r="R179">
        <v>951.9422134470575</v>
      </c>
      <c r="S179">
        <v>949.45664473232284</v>
      </c>
      <c r="T179" t="s">
        <v>26</v>
      </c>
      <c r="U179" t="s">
        <v>26</v>
      </c>
      <c r="V179">
        <v>-1.6624160050493499</v>
      </c>
      <c r="W179">
        <v>1.154660543157382</v>
      </c>
      <c r="X179" t="s">
        <v>27</v>
      </c>
      <c r="Y179" t="s">
        <v>27</v>
      </c>
      <c r="Z179">
        <v>-1.6624160050493499</v>
      </c>
      <c r="AA179">
        <v>1.154660543157382</v>
      </c>
      <c r="AB179" t="s">
        <v>27</v>
      </c>
      <c r="AC179" t="s">
        <v>27</v>
      </c>
    </row>
    <row r="180" spans="1:29" x14ac:dyDescent="0.3">
      <c r="A180" t="s">
        <v>7412</v>
      </c>
      <c r="B180" t="s">
        <v>7224</v>
      </c>
      <c r="C180" t="s">
        <v>40</v>
      </c>
      <c r="D180">
        <v>82596.100000000006</v>
      </c>
      <c r="E180">
        <v>83567.87</v>
      </c>
      <c r="F180" t="s">
        <v>202</v>
      </c>
      <c r="G180" t="s">
        <v>201</v>
      </c>
      <c r="H180">
        <v>2.1810943155712881E-4</v>
      </c>
      <c r="I180">
        <v>1080</v>
      </c>
      <c r="J180">
        <v>-1.176532548146936</v>
      </c>
      <c r="K180">
        <v>-0.2119522023042687</v>
      </c>
      <c r="L180">
        <v>1.8033021441277039E-2</v>
      </c>
      <c r="M180">
        <v>1.8226940622140031E-2</v>
      </c>
      <c r="N180">
        <v>3.625996206341707E-2</v>
      </c>
      <c r="O180">
        <v>0.2</v>
      </c>
      <c r="P180">
        <v>-0.24821216436768581</v>
      </c>
      <c r="Q180">
        <v>-1.3777090806950829</v>
      </c>
      <c r="R180">
        <v>951.68025100637783</v>
      </c>
      <c r="S180">
        <v>949.74954524682607</v>
      </c>
      <c r="T180" t="s">
        <v>26</v>
      </c>
      <c r="U180" t="s">
        <v>26</v>
      </c>
      <c r="V180">
        <v>-4.1157394924322688</v>
      </c>
      <c r="W180">
        <v>-3.7888014009684889</v>
      </c>
      <c r="X180" t="s">
        <v>27</v>
      </c>
      <c r="Y180" t="s">
        <v>27</v>
      </c>
      <c r="Z180">
        <v>-6.1679297013678136</v>
      </c>
      <c r="AA180">
        <v>-3.7888014009684889</v>
      </c>
      <c r="AB180" t="s">
        <v>27</v>
      </c>
      <c r="AC180" t="s">
        <v>27</v>
      </c>
    </row>
    <row r="181" spans="1:29" x14ac:dyDescent="0.3">
      <c r="A181" t="s">
        <v>7413</v>
      </c>
      <c r="B181" t="s">
        <v>7224</v>
      </c>
      <c r="C181" t="s">
        <v>40</v>
      </c>
      <c r="D181">
        <v>82596.100000000006</v>
      </c>
      <c r="E181">
        <v>83547.17</v>
      </c>
      <c r="F181" t="s">
        <v>202</v>
      </c>
      <c r="G181" t="s">
        <v>203</v>
      </c>
      <c r="H181">
        <v>1.0843554847303569E-3</v>
      </c>
      <c r="I181">
        <v>1140</v>
      </c>
      <c r="J181">
        <v>-1.151470832157919</v>
      </c>
      <c r="K181">
        <v>-1.0312979708624921</v>
      </c>
      <c r="L181">
        <v>8.965318723957659E-2</v>
      </c>
      <c r="M181">
        <v>9.0594832023199512E-2</v>
      </c>
      <c r="N181">
        <v>0.18024801926277609</v>
      </c>
      <c r="O181">
        <v>0.2</v>
      </c>
      <c r="P181">
        <v>-1.2115459901252681</v>
      </c>
      <c r="Q181">
        <v>-1.352622302990077</v>
      </c>
      <c r="R181">
        <v>951.68025100637783</v>
      </c>
      <c r="S181">
        <v>949.7213202640263</v>
      </c>
      <c r="T181" t="s">
        <v>26</v>
      </c>
      <c r="U181" t="s">
        <v>26</v>
      </c>
      <c r="V181">
        <v>-4.1157394924322688</v>
      </c>
      <c r="W181">
        <v>-1.880156201623961</v>
      </c>
      <c r="X181" t="s">
        <v>27</v>
      </c>
      <c r="Y181" t="s">
        <v>27</v>
      </c>
      <c r="Z181">
        <v>-4.1157394924322688</v>
      </c>
      <c r="AA181">
        <v>-3.7888014009684889</v>
      </c>
      <c r="AB181" t="s">
        <v>27</v>
      </c>
      <c r="AC181" t="s">
        <v>27</v>
      </c>
    </row>
    <row r="182" spans="1:29" x14ac:dyDescent="0.3">
      <c r="A182" t="s">
        <v>7414</v>
      </c>
      <c r="B182" t="s">
        <v>7224</v>
      </c>
      <c r="C182" t="s">
        <v>40</v>
      </c>
      <c r="D182">
        <v>82596.100000000006</v>
      </c>
      <c r="E182">
        <v>83664.31</v>
      </c>
      <c r="F182" t="s">
        <v>202</v>
      </c>
      <c r="G182" t="s">
        <v>204</v>
      </c>
      <c r="H182">
        <v>1.084798605477818E-4</v>
      </c>
      <c r="I182">
        <v>1200</v>
      </c>
      <c r="J182">
        <v>-1.2932935090155471</v>
      </c>
      <c r="K182">
        <v>-0.1158792718357451</v>
      </c>
      <c r="L182">
        <v>8.9689823921828213E-3</v>
      </c>
      <c r="M182">
        <v>9.0758926816263841E-3</v>
      </c>
      <c r="N182">
        <v>1.80448750738092E-2</v>
      </c>
      <c r="O182">
        <v>0.2</v>
      </c>
      <c r="P182">
        <v>-0.13392414690955429</v>
      </c>
      <c r="Q182">
        <v>-1.494586802524563</v>
      </c>
      <c r="R182">
        <v>951.68025100637783</v>
      </c>
      <c r="S182">
        <v>949.50545513493023</v>
      </c>
      <c r="T182" t="s">
        <v>26</v>
      </c>
      <c r="U182" t="s">
        <v>26</v>
      </c>
      <c r="V182">
        <v>-4.1157394924322688</v>
      </c>
      <c r="W182">
        <v>-0.30728785542621928</v>
      </c>
      <c r="X182" t="s">
        <v>27</v>
      </c>
      <c r="Y182" t="s">
        <v>27</v>
      </c>
      <c r="Z182">
        <v>-4.1157394924322688</v>
      </c>
      <c r="AA182">
        <v>-1.880156201623961</v>
      </c>
      <c r="AB182" t="s">
        <v>27</v>
      </c>
      <c r="AC182" t="s">
        <v>27</v>
      </c>
    </row>
    <row r="183" spans="1:29" x14ac:dyDescent="0.3">
      <c r="A183" t="s">
        <v>7410</v>
      </c>
      <c r="B183" t="s">
        <v>7224</v>
      </c>
      <c r="C183" t="s">
        <v>40</v>
      </c>
      <c r="D183">
        <v>83320.83</v>
      </c>
      <c r="E183">
        <v>83120</v>
      </c>
      <c r="F183" t="s">
        <v>200</v>
      </c>
      <c r="G183" t="s">
        <v>199</v>
      </c>
      <c r="H183">
        <v>4.9250751116850834E-4</v>
      </c>
      <c r="I183">
        <v>840</v>
      </c>
      <c r="J183">
        <v>0.24103216446595971</v>
      </c>
      <c r="K183">
        <v>9.8910283467972385E-2</v>
      </c>
      <c r="L183">
        <v>4.1077211823618003E-2</v>
      </c>
      <c r="M183">
        <v>4.0937224328326423E-2</v>
      </c>
      <c r="N183">
        <v>8.2014436151944425E-2</v>
      </c>
      <c r="O183">
        <v>0.2</v>
      </c>
      <c r="P183">
        <v>1.6895847316027959E-2</v>
      </c>
      <c r="Q183">
        <v>4.1273196630425613E-2</v>
      </c>
      <c r="R183">
        <v>949.84530703686346</v>
      </c>
      <c r="S183">
        <v>951.15716739374125</v>
      </c>
      <c r="T183" t="s">
        <v>32</v>
      </c>
      <c r="U183" t="s">
        <v>32</v>
      </c>
      <c r="V183">
        <v>-6.1679297013678136</v>
      </c>
      <c r="W183">
        <v>-5.2837887435743802</v>
      </c>
      <c r="X183" t="s">
        <v>27</v>
      </c>
      <c r="Y183" t="s">
        <v>27</v>
      </c>
      <c r="Z183">
        <v>-4.1157394924322688</v>
      </c>
      <c r="AA183">
        <v>-0.30728785542621928</v>
      </c>
      <c r="AB183" t="s">
        <v>27</v>
      </c>
      <c r="AC183" t="s">
        <v>27</v>
      </c>
    </row>
    <row r="184" spans="1:29" x14ac:dyDescent="0.3">
      <c r="A184" t="s">
        <v>7411</v>
      </c>
      <c r="B184" t="s">
        <v>7224</v>
      </c>
      <c r="C184" t="s">
        <v>40</v>
      </c>
      <c r="D184">
        <v>83320.83</v>
      </c>
      <c r="E184">
        <v>83567.87</v>
      </c>
      <c r="F184" t="s">
        <v>200</v>
      </c>
      <c r="G184" t="s">
        <v>201</v>
      </c>
      <c r="H184">
        <v>6.5207000868459854E-4</v>
      </c>
      <c r="I184">
        <v>960</v>
      </c>
      <c r="J184">
        <v>-0.29649248573255788</v>
      </c>
      <c r="K184">
        <v>-0.16108737494543901</v>
      </c>
      <c r="L184">
        <v>5.438539974144941E-2</v>
      </c>
      <c r="M184">
        <v>5.4492101716653397E-2</v>
      </c>
      <c r="N184">
        <v>0.10887750145810279</v>
      </c>
      <c r="O184">
        <v>0.2</v>
      </c>
      <c r="P184">
        <v>-0.26996487640354178</v>
      </c>
      <c r="Q184">
        <v>-0.49678897821829049</v>
      </c>
      <c r="R184">
        <v>949.84530703686346</v>
      </c>
      <c r="S184">
        <v>949.74954524682607</v>
      </c>
      <c r="T184" t="s">
        <v>26</v>
      </c>
      <c r="U184" t="s">
        <v>26</v>
      </c>
      <c r="V184">
        <v>-6.1679297013678136</v>
      </c>
      <c r="W184">
        <v>-3.7888014009684889</v>
      </c>
      <c r="X184" t="s">
        <v>27</v>
      </c>
      <c r="Y184" t="s">
        <v>27</v>
      </c>
      <c r="Z184">
        <v>-6.1679297013678136</v>
      </c>
      <c r="AA184">
        <v>-5.2837887435743802</v>
      </c>
      <c r="AB184" t="s">
        <v>27</v>
      </c>
      <c r="AC184" t="s">
        <v>27</v>
      </c>
    </row>
    <row r="185" spans="1:29" x14ac:dyDescent="0.3">
      <c r="A185" t="s">
        <v>7408</v>
      </c>
      <c r="B185" t="s">
        <v>7224</v>
      </c>
      <c r="C185" t="s">
        <v>40</v>
      </c>
      <c r="D185">
        <v>83701.75</v>
      </c>
      <c r="E185">
        <v>82574.53</v>
      </c>
      <c r="F185" t="s">
        <v>197</v>
      </c>
      <c r="G185" t="s">
        <v>198</v>
      </c>
      <c r="H185">
        <v>6.5087970337645944E-4</v>
      </c>
      <c r="I185">
        <v>300</v>
      </c>
      <c r="J185">
        <v>1.346710194231304</v>
      </c>
      <c r="K185">
        <v>0.73368461924001338</v>
      </c>
      <c r="L185">
        <v>5.4534304516607172E-2</v>
      </c>
      <c r="M185">
        <v>5.3746085592850552E-2</v>
      </c>
      <c r="N185">
        <v>0.1082803901094577</v>
      </c>
      <c r="O185">
        <v>0.2</v>
      </c>
      <c r="P185">
        <v>0.62540422913055571</v>
      </c>
      <c r="Q185">
        <v>1.1480569044255351</v>
      </c>
      <c r="R185">
        <v>948.41074898959209</v>
      </c>
      <c r="S185">
        <v>953.21164644317503</v>
      </c>
      <c r="T185" t="s">
        <v>32</v>
      </c>
      <c r="U185" t="s">
        <v>32</v>
      </c>
      <c r="V185">
        <v>-7.6228935356031924</v>
      </c>
      <c r="W185">
        <v>-6.3546750167966506</v>
      </c>
      <c r="X185" t="s">
        <v>27</v>
      </c>
      <c r="Y185" t="s">
        <v>27</v>
      </c>
      <c r="Z185">
        <v>-7.6228935356031924</v>
      </c>
      <c r="AA185">
        <v>-6.3546750167966506</v>
      </c>
      <c r="AB185" t="s">
        <v>27</v>
      </c>
      <c r="AC185" t="s">
        <v>27</v>
      </c>
    </row>
    <row r="186" spans="1:29" x14ac:dyDescent="0.3">
      <c r="A186" t="s">
        <v>7409</v>
      </c>
      <c r="B186" t="s">
        <v>7224</v>
      </c>
      <c r="C186" t="s">
        <v>40</v>
      </c>
      <c r="D186">
        <v>83701.75</v>
      </c>
      <c r="E186">
        <v>83120</v>
      </c>
      <c r="F186" t="s">
        <v>197</v>
      </c>
      <c r="G186" t="s">
        <v>199</v>
      </c>
      <c r="H186">
        <v>1.521329389072949E-4</v>
      </c>
      <c r="I186">
        <v>660</v>
      </c>
      <c r="J186">
        <v>0.69502728437577099</v>
      </c>
      <c r="K186">
        <v>8.8503337209318828E-2</v>
      </c>
      <c r="L186">
        <v>1.274653975894261E-2</v>
      </c>
      <c r="M186">
        <v>1.264528988197436E-2</v>
      </c>
      <c r="N186">
        <v>2.539182964091697E-2</v>
      </c>
      <c r="O186">
        <v>0.2</v>
      </c>
      <c r="P186">
        <v>6.3111507568401864E-2</v>
      </c>
      <c r="Q186">
        <v>0.4957223116601468</v>
      </c>
      <c r="R186">
        <v>948.41074898959209</v>
      </c>
      <c r="S186">
        <v>951.15716739374125</v>
      </c>
      <c r="T186" t="s">
        <v>32</v>
      </c>
      <c r="U186" t="s">
        <v>32</v>
      </c>
      <c r="V186">
        <v>-7.6228935356031924</v>
      </c>
      <c r="W186">
        <v>-5.2837887435743802</v>
      </c>
      <c r="X186" t="s">
        <v>27</v>
      </c>
      <c r="Y186" t="s">
        <v>27</v>
      </c>
      <c r="Z186">
        <v>-7.6228935356031924</v>
      </c>
      <c r="AA186">
        <v>-5.2837887435743802</v>
      </c>
      <c r="AB186" t="s">
        <v>27</v>
      </c>
      <c r="AC186" t="s">
        <v>27</v>
      </c>
    </row>
    <row r="187" spans="1:29" x14ac:dyDescent="0.3">
      <c r="A187" t="s">
        <v>7424</v>
      </c>
      <c r="B187" t="s">
        <v>7224</v>
      </c>
      <c r="C187" t="s">
        <v>23</v>
      </c>
      <c r="D187">
        <v>83514.73</v>
      </c>
      <c r="E187">
        <v>83010.87</v>
      </c>
      <c r="F187" t="s">
        <v>205</v>
      </c>
      <c r="G187" t="s">
        <v>212</v>
      </c>
      <c r="H187">
        <v>3.7729338667481143E-4</v>
      </c>
      <c r="I187">
        <v>1080</v>
      </c>
      <c r="J187">
        <v>-0.60331871994317998</v>
      </c>
      <c r="K187">
        <v>-0.1901030458099707</v>
      </c>
      <c r="L187">
        <v>3.1541096415347823E-2</v>
      </c>
      <c r="M187">
        <v>3.1319452273122501E-2</v>
      </c>
      <c r="N187">
        <v>6.2860548688470325E-2</v>
      </c>
      <c r="O187">
        <v>0.2</v>
      </c>
      <c r="P187">
        <v>-0.25296359449844102</v>
      </c>
      <c r="Q187">
        <v>-0.80271540122323681</v>
      </c>
      <c r="R187">
        <v>949.45664473232284</v>
      </c>
      <c r="S187">
        <v>945.37365661173305</v>
      </c>
      <c r="T187" t="s">
        <v>26</v>
      </c>
      <c r="U187" t="s">
        <v>26</v>
      </c>
      <c r="V187">
        <v>1.154660543157382</v>
      </c>
      <c r="W187">
        <v>0.48891483974955458</v>
      </c>
      <c r="X187" t="s">
        <v>27</v>
      </c>
      <c r="Y187" t="s">
        <v>27</v>
      </c>
      <c r="Z187">
        <v>2.3335977225322768</v>
      </c>
      <c r="AA187">
        <v>0.48891483974955458</v>
      </c>
      <c r="AB187" t="s">
        <v>27</v>
      </c>
      <c r="AC187" t="s">
        <v>27</v>
      </c>
    </row>
    <row r="188" spans="1:29" x14ac:dyDescent="0.3">
      <c r="A188" t="s">
        <v>7425</v>
      </c>
      <c r="B188" t="s">
        <v>7224</v>
      </c>
      <c r="C188" t="s">
        <v>23</v>
      </c>
      <c r="D188">
        <v>83514.73</v>
      </c>
      <c r="E188">
        <v>82450.009999999995</v>
      </c>
      <c r="F188" t="s">
        <v>205</v>
      </c>
      <c r="G188" t="s">
        <v>214</v>
      </c>
      <c r="H188">
        <v>2.7840161765909369E-4</v>
      </c>
      <c r="I188">
        <v>1140</v>
      </c>
      <c r="J188">
        <v>-1.2748888728970289</v>
      </c>
      <c r="K188">
        <v>-0.29641977035399059</v>
      </c>
      <c r="L188">
        <v>2.3273909840202649E-2</v>
      </c>
      <c r="M188">
        <v>2.295421616000845E-2</v>
      </c>
      <c r="N188">
        <v>4.6228126000211103E-2</v>
      </c>
      <c r="O188">
        <v>0.2</v>
      </c>
      <c r="P188">
        <v>-0.34264789635420168</v>
      </c>
      <c r="Q188">
        <v>-1.473613984024132</v>
      </c>
      <c r="R188">
        <v>949.45664473232284</v>
      </c>
      <c r="S188">
        <v>945.12592708235081</v>
      </c>
      <c r="T188" t="s">
        <v>26</v>
      </c>
      <c r="U188" t="s">
        <v>26</v>
      </c>
      <c r="V188">
        <v>1.154660543157382</v>
      </c>
      <c r="W188">
        <v>-1.071179959830082</v>
      </c>
      <c r="X188" t="s">
        <v>27</v>
      </c>
      <c r="Y188" t="s">
        <v>27</v>
      </c>
      <c r="Z188">
        <v>1.154660543157382</v>
      </c>
      <c r="AA188">
        <v>0.48891483974955458</v>
      </c>
      <c r="AB188" t="s">
        <v>27</v>
      </c>
      <c r="AC188" t="s">
        <v>27</v>
      </c>
    </row>
    <row r="189" spans="1:29" x14ac:dyDescent="0.3">
      <c r="A189" t="s">
        <v>7423</v>
      </c>
      <c r="B189" t="s">
        <v>7224</v>
      </c>
      <c r="C189" t="s">
        <v>23</v>
      </c>
      <c r="D189">
        <v>84496.58</v>
      </c>
      <c r="E189">
        <v>83010.87</v>
      </c>
      <c r="F189" t="s">
        <v>213</v>
      </c>
      <c r="G189" t="s">
        <v>212</v>
      </c>
      <c r="H189">
        <v>6.5553047754954687E-4</v>
      </c>
      <c r="I189">
        <v>660</v>
      </c>
      <c r="J189">
        <v>-1.7583078510396639</v>
      </c>
      <c r="K189">
        <v>-0.97392818580014151</v>
      </c>
      <c r="L189">
        <v>5.5445528967671159E-2</v>
      </c>
      <c r="M189">
        <v>5.4416155252903352E-2</v>
      </c>
      <c r="N189">
        <v>0.1098616842205745</v>
      </c>
      <c r="O189">
        <v>0.2</v>
      </c>
      <c r="P189">
        <v>-1.083789870020716</v>
      </c>
      <c r="Q189">
        <v>-1.9565495431886251</v>
      </c>
      <c r="R189">
        <v>950.03104679656826</v>
      </c>
      <c r="S189">
        <v>945.37365661173305</v>
      </c>
      <c r="T189" t="s">
        <v>26</v>
      </c>
      <c r="U189" t="s">
        <v>26</v>
      </c>
      <c r="V189">
        <v>2.3335977225322768</v>
      </c>
      <c r="W189">
        <v>0.48891483974955458</v>
      </c>
      <c r="X189" t="s">
        <v>27</v>
      </c>
      <c r="Y189" t="s">
        <v>27</v>
      </c>
      <c r="Z189">
        <v>1.154660543157382</v>
      </c>
      <c r="AA189">
        <v>-1.071179959830082</v>
      </c>
      <c r="AB189" t="s">
        <v>27</v>
      </c>
      <c r="AC189" t="s">
        <v>27</v>
      </c>
    </row>
    <row r="190" spans="1:29" x14ac:dyDescent="0.3">
      <c r="A190" t="s">
        <v>7421</v>
      </c>
      <c r="B190" t="s">
        <v>7224</v>
      </c>
      <c r="C190" t="s">
        <v>23</v>
      </c>
      <c r="D190">
        <v>84077.8</v>
      </c>
      <c r="E190">
        <v>82989.11</v>
      </c>
      <c r="F190" t="s">
        <v>211</v>
      </c>
      <c r="G190" t="s">
        <v>209</v>
      </c>
      <c r="H190">
        <v>5.5376072484812579E-4</v>
      </c>
      <c r="I190">
        <v>420</v>
      </c>
      <c r="J190">
        <v>-1.2948602365904009</v>
      </c>
      <c r="K190">
        <v>-0.6028737635349074</v>
      </c>
      <c r="L190">
        <v>4.6605589060696437E-2</v>
      </c>
      <c r="M190">
        <v>4.5956109708100851E-2</v>
      </c>
      <c r="N190">
        <v>9.2561698768797301E-2</v>
      </c>
      <c r="O190">
        <v>0.2</v>
      </c>
      <c r="P190">
        <v>-0.69543546230370468</v>
      </c>
      <c r="Q190">
        <v>-1.4935653763538099</v>
      </c>
      <c r="R190">
        <v>949.42648626029745</v>
      </c>
      <c r="S190">
        <v>945.4456097338782</v>
      </c>
      <c r="T190" t="s">
        <v>26</v>
      </c>
      <c r="U190" t="s">
        <v>26</v>
      </c>
      <c r="V190">
        <v>3.4290437583592852</v>
      </c>
      <c r="W190">
        <v>2.4256391222865492</v>
      </c>
      <c r="X190" t="s">
        <v>27</v>
      </c>
      <c r="Y190" t="s">
        <v>27</v>
      </c>
      <c r="Z190">
        <v>4.4674206604542466</v>
      </c>
      <c r="AA190">
        <v>2.4256391222865492</v>
      </c>
      <c r="AB190" t="s">
        <v>27</v>
      </c>
      <c r="AC190" t="s">
        <v>27</v>
      </c>
    </row>
    <row r="191" spans="1:29" x14ac:dyDescent="0.3">
      <c r="A191" t="s">
        <v>7422</v>
      </c>
      <c r="B191" t="s">
        <v>7224</v>
      </c>
      <c r="C191" t="s">
        <v>23</v>
      </c>
      <c r="D191">
        <v>84077.8</v>
      </c>
      <c r="E191">
        <v>83010.87</v>
      </c>
      <c r="F191" t="s">
        <v>211</v>
      </c>
      <c r="G191" t="s">
        <v>212</v>
      </c>
      <c r="H191">
        <v>7.0467766161113449E-5</v>
      </c>
      <c r="I191">
        <v>480</v>
      </c>
      <c r="J191">
        <v>-1.268979445228124</v>
      </c>
      <c r="K191">
        <v>-7.5184173750277306E-2</v>
      </c>
      <c r="L191">
        <v>5.9307054551960602E-3</v>
      </c>
      <c r="M191">
        <v>5.8495905759905868E-3</v>
      </c>
      <c r="N191">
        <v>1.178029603118665E-2</v>
      </c>
      <c r="O191">
        <v>0.2</v>
      </c>
      <c r="P191">
        <v>-8.6964469781463952E-2</v>
      </c>
      <c r="Q191">
        <v>-1.4677104657828961</v>
      </c>
      <c r="R191">
        <v>949.42648626029745</v>
      </c>
      <c r="S191">
        <v>945.37365661173305</v>
      </c>
      <c r="T191" t="s">
        <v>26</v>
      </c>
      <c r="U191" t="s">
        <v>26</v>
      </c>
      <c r="V191">
        <v>3.4290437583592852</v>
      </c>
      <c r="W191">
        <v>0.48891483974955458</v>
      </c>
      <c r="X191" t="s">
        <v>27</v>
      </c>
      <c r="Y191" t="s">
        <v>27</v>
      </c>
      <c r="Z191">
        <v>3.4290437583592852</v>
      </c>
      <c r="AA191">
        <v>2.4256391222865492</v>
      </c>
      <c r="AB191" t="s">
        <v>27</v>
      </c>
      <c r="AC191" t="s">
        <v>27</v>
      </c>
    </row>
    <row r="192" spans="1:29" x14ac:dyDescent="0.3">
      <c r="A192" t="s">
        <v>7420</v>
      </c>
      <c r="B192" t="s">
        <v>7224</v>
      </c>
      <c r="C192" t="s">
        <v>23</v>
      </c>
      <c r="D192">
        <v>84061.19</v>
      </c>
      <c r="E192">
        <v>82989.11</v>
      </c>
      <c r="F192" t="s">
        <v>210</v>
      </c>
      <c r="G192" t="s">
        <v>209</v>
      </c>
      <c r="H192">
        <v>5.865909818162726E-4</v>
      </c>
      <c r="I192">
        <v>360</v>
      </c>
      <c r="J192">
        <v>-1.2753566776772971</v>
      </c>
      <c r="K192">
        <v>-0.62887245978559059</v>
      </c>
      <c r="L192">
        <v>4.9358894869613847E-2</v>
      </c>
      <c r="M192">
        <v>4.8680663514958637E-2</v>
      </c>
      <c r="N192">
        <v>9.8039558384572484E-2</v>
      </c>
      <c r="O192">
        <v>0.2</v>
      </c>
      <c r="P192">
        <v>-0.72691201817016304</v>
      </c>
      <c r="Q192">
        <v>-1.47408132099962</v>
      </c>
      <c r="R192">
        <v>949.34180207529175</v>
      </c>
      <c r="S192">
        <v>945.4456097338782</v>
      </c>
      <c r="T192" t="s">
        <v>26</v>
      </c>
      <c r="U192" t="s">
        <v>26</v>
      </c>
      <c r="V192">
        <v>4.4674206604542466</v>
      </c>
      <c r="W192">
        <v>2.4256391222865492</v>
      </c>
      <c r="X192" t="s">
        <v>27</v>
      </c>
      <c r="Y192" t="s">
        <v>27</v>
      </c>
      <c r="Z192">
        <v>3.4290437583592852</v>
      </c>
      <c r="AA192">
        <v>0.48891483974955458</v>
      </c>
      <c r="AB192" t="s">
        <v>27</v>
      </c>
      <c r="AC192" t="s">
        <v>27</v>
      </c>
    </row>
    <row r="193" spans="1:29" x14ac:dyDescent="0.3">
      <c r="A193" t="s">
        <v>7418</v>
      </c>
      <c r="B193" t="s">
        <v>7224</v>
      </c>
      <c r="C193" t="s">
        <v>23</v>
      </c>
      <c r="D193">
        <v>84010.03</v>
      </c>
      <c r="E193">
        <v>83147.600000000006</v>
      </c>
      <c r="F193" t="s">
        <v>208</v>
      </c>
      <c r="G193" t="s">
        <v>207</v>
      </c>
      <c r="H193">
        <v>5.5802271054811755E-4</v>
      </c>
      <c r="I193">
        <v>240</v>
      </c>
      <c r="J193">
        <v>-1.02657980243549</v>
      </c>
      <c r="K193">
        <v>-0.4812555262580091</v>
      </c>
      <c r="L193">
        <v>4.6926431084913581E-2</v>
      </c>
      <c r="M193">
        <v>4.6398249127570658E-2</v>
      </c>
      <c r="N193">
        <v>9.3324680212484246E-2</v>
      </c>
      <c r="O193">
        <v>0.2</v>
      </c>
      <c r="P193">
        <v>-0.57458020647049335</v>
      </c>
      <c r="Q193">
        <v>-1.225553222633055</v>
      </c>
      <c r="R193">
        <v>949.16341536053915</v>
      </c>
      <c r="S193">
        <v>945.95410410402553</v>
      </c>
      <c r="T193" t="s">
        <v>26</v>
      </c>
      <c r="U193" t="s">
        <v>26</v>
      </c>
      <c r="V193">
        <v>5.6109155828827362</v>
      </c>
      <c r="W193">
        <v>4.5900340414934959</v>
      </c>
      <c r="X193" t="s">
        <v>27</v>
      </c>
      <c r="Y193" t="s">
        <v>27</v>
      </c>
      <c r="Z193">
        <v>6.6265265538942852</v>
      </c>
      <c r="AA193">
        <v>4.5900340414934959</v>
      </c>
      <c r="AB193" t="s">
        <v>27</v>
      </c>
      <c r="AC193" t="s">
        <v>27</v>
      </c>
    </row>
    <row r="194" spans="1:29" x14ac:dyDescent="0.3">
      <c r="A194" t="s">
        <v>7419</v>
      </c>
      <c r="B194" t="s">
        <v>7224</v>
      </c>
      <c r="C194" t="s">
        <v>23</v>
      </c>
      <c r="D194">
        <v>84010.03</v>
      </c>
      <c r="E194">
        <v>82989.11</v>
      </c>
      <c r="F194" t="s">
        <v>208</v>
      </c>
      <c r="G194" t="s">
        <v>209</v>
      </c>
      <c r="H194">
        <v>8.895135758866E-5</v>
      </c>
      <c r="I194">
        <v>300</v>
      </c>
      <c r="J194">
        <v>-1.215235847433926</v>
      </c>
      <c r="K194">
        <v>-9.0812219989414605E-2</v>
      </c>
      <c r="L194">
        <v>7.4802865060701242E-3</v>
      </c>
      <c r="M194">
        <v>7.38199399957464E-3</v>
      </c>
      <c r="N194">
        <v>1.4862280505644761E-2</v>
      </c>
      <c r="O194">
        <v>0.2</v>
      </c>
      <c r="P194">
        <v>-0.1056745004950594</v>
      </c>
      <c r="Q194">
        <v>-1.4140206115864931</v>
      </c>
      <c r="R194">
        <v>949.16341536053915</v>
      </c>
      <c r="S194">
        <v>945.4456097338782</v>
      </c>
      <c r="T194" t="s">
        <v>26</v>
      </c>
      <c r="U194" t="s">
        <v>26</v>
      </c>
      <c r="V194">
        <v>5.6109155828827362</v>
      </c>
      <c r="W194">
        <v>2.4256391222865492</v>
      </c>
      <c r="X194" t="s">
        <v>27</v>
      </c>
      <c r="Y194" t="s">
        <v>27</v>
      </c>
      <c r="Z194">
        <v>5.6109155828827362</v>
      </c>
      <c r="AA194">
        <v>4.5900340414934959</v>
      </c>
      <c r="AB194" t="s">
        <v>27</v>
      </c>
      <c r="AC194" t="s">
        <v>27</v>
      </c>
    </row>
    <row r="195" spans="1:29" x14ac:dyDescent="0.3">
      <c r="A195" t="s">
        <v>7417</v>
      </c>
      <c r="B195" t="s">
        <v>7224</v>
      </c>
      <c r="C195" t="s">
        <v>23</v>
      </c>
      <c r="D195">
        <v>83790.240000000005</v>
      </c>
      <c r="E195">
        <v>83147.600000000006</v>
      </c>
      <c r="F195" t="s">
        <v>206</v>
      </c>
      <c r="G195" t="s">
        <v>207</v>
      </c>
      <c r="H195">
        <v>5.8064592945206725E-4</v>
      </c>
      <c r="I195">
        <v>180</v>
      </c>
      <c r="J195">
        <v>-0.76696283481226812</v>
      </c>
      <c r="K195">
        <v>-0.37314630010307609</v>
      </c>
      <c r="L195">
        <v>4.8701162946758553E-2</v>
      </c>
      <c r="M195">
        <v>4.8279315483708708E-2</v>
      </c>
      <c r="N195">
        <v>9.6980478430467254E-2</v>
      </c>
      <c r="O195">
        <v>0.2</v>
      </c>
      <c r="P195">
        <v>-0.4701267785335434</v>
      </c>
      <c r="Q195">
        <v>-0.96619587197745582</v>
      </c>
      <c r="R195">
        <v>948.412489951917</v>
      </c>
      <c r="S195">
        <v>945.95410410402553</v>
      </c>
      <c r="T195" t="s">
        <v>26</v>
      </c>
      <c r="U195" t="s">
        <v>26</v>
      </c>
      <c r="V195">
        <v>6.6265265538942852</v>
      </c>
      <c r="W195">
        <v>4.5900340414934959</v>
      </c>
      <c r="X195" t="s">
        <v>27</v>
      </c>
      <c r="Y195" t="s">
        <v>27</v>
      </c>
      <c r="Z195">
        <v>5.6109155828827362</v>
      </c>
      <c r="AA195">
        <v>2.4256391222865492</v>
      </c>
      <c r="AB195" t="s">
        <v>27</v>
      </c>
      <c r="AC195" t="s">
        <v>27</v>
      </c>
    </row>
    <row r="196" spans="1:29" x14ac:dyDescent="0.3">
      <c r="A196" t="s">
        <v>7438</v>
      </c>
      <c r="B196" t="s">
        <v>7224</v>
      </c>
      <c r="C196" t="s">
        <v>40</v>
      </c>
      <c r="D196">
        <v>82450.009999999995</v>
      </c>
      <c r="E196">
        <v>82952.87</v>
      </c>
      <c r="F196" t="s">
        <v>214</v>
      </c>
      <c r="G196" t="s">
        <v>226</v>
      </c>
      <c r="H196">
        <v>4.2578205845747197E-4</v>
      </c>
      <c r="I196">
        <v>1320</v>
      </c>
      <c r="J196">
        <v>-0.60989683324477184</v>
      </c>
      <c r="K196">
        <v>-0.21410876591592459</v>
      </c>
      <c r="L196">
        <v>3.5140875853492647E-2</v>
      </c>
      <c r="M196">
        <v>3.5319843743555082E-2</v>
      </c>
      <c r="N196">
        <v>7.0460719597047722E-2</v>
      </c>
      <c r="O196">
        <v>0.2</v>
      </c>
      <c r="P196">
        <v>-0.28456948551297229</v>
      </c>
      <c r="Q196">
        <v>-0.81050673007801666</v>
      </c>
      <c r="R196">
        <v>945.12592708235081</v>
      </c>
      <c r="S196">
        <v>938.77252891942567</v>
      </c>
      <c r="T196" t="s">
        <v>26</v>
      </c>
      <c r="U196" t="s">
        <v>26</v>
      </c>
      <c r="V196">
        <v>-1.071179959830082</v>
      </c>
      <c r="W196">
        <v>-0.33253814248845881</v>
      </c>
      <c r="X196" t="s">
        <v>27</v>
      </c>
      <c r="Y196" t="s">
        <v>27</v>
      </c>
      <c r="Z196">
        <v>-2.1379483894873319</v>
      </c>
      <c r="AA196">
        <v>-2.0655751332399048</v>
      </c>
      <c r="AB196" t="s">
        <v>27</v>
      </c>
      <c r="AC196" t="s">
        <v>27</v>
      </c>
    </row>
    <row r="197" spans="1:29" x14ac:dyDescent="0.3">
      <c r="A197" t="s">
        <v>7439</v>
      </c>
      <c r="B197" t="s">
        <v>7224</v>
      </c>
      <c r="C197" t="s">
        <v>40</v>
      </c>
      <c r="D197">
        <v>82450.009999999995</v>
      </c>
      <c r="E197">
        <v>83241.990000000005</v>
      </c>
      <c r="F197" t="s">
        <v>214</v>
      </c>
      <c r="G197" t="s">
        <v>228</v>
      </c>
      <c r="H197">
        <v>1.881656855188123E-4</v>
      </c>
      <c r="I197">
        <v>1380</v>
      </c>
      <c r="J197">
        <v>-0.96055779738535296</v>
      </c>
      <c r="K197">
        <v>-0.14902345961719091</v>
      </c>
      <c r="L197">
        <v>1.552979244512806E-2</v>
      </c>
      <c r="M197">
        <v>1.5663286112300119E-2</v>
      </c>
      <c r="N197">
        <v>3.1193078557428179E-2</v>
      </c>
      <c r="O197">
        <v>0.2</v>
      </c>
      <c r="P197">
        <v>-0.18021653817461911</v>
      </c>
      <c r="Q197">
        <v>-1.1615183551827379</v>
      </c>
      <c r="R197">
        <v>945.12592708235081</v>
      </c>
      <c r="S197">
        <v>938.63679604740344</v>
      </c>
      <c r="T197" t="s">
        <v>26</v>
      </c>
      <c r="U197" t="s">
        <v>26</v>
      </c>
      <c r="V197">
        <v>-1.071179959830082</v>
      </c>
      <c r="W197">
        <v>1.0966563870897781</v>
      </c>
      <c r="X197" t="s">
        <v>27</v>
      </c>
      <c r="Y197" t="s">
        <v>27</v>
      </c>
      <c r="Z197">
        <v>-1.071179959830082</v>
      </c>
      <c r="AA197">
        <v>-0.33253814248845881</v>
      </c>
      <c r="AB197" t="s">
        <v>27</v>
      </c>
      <c r="AC197" t="s">
        <v>27</v>
      </c>
    </row>
    <row r="198" spans="1:29" x14ac:dyDescent="0.3">
      <c r="A198" t="s">
        <v>7436</v>
      </c>
      <c r="B198" t="s">
        <v>7224</v>
      </c>
      <c r="C198" t="s">
        <v>40</v>
      </c>
      <c r="D198">
        <v>83163.81</v>
      </c>
      <c r="E198">
        <v>83037.17</v>
      </c>
      <c r="F198" t="s">
        <v>227</v>
      </c>
      <c r="G198" t="s">
        <v>224</v>
      </c>
      <c r="H198">
        <v>4.6565328375248358E-5</v>
      </c>
      <c r="I198">
        <v>1200</v>
      </c>
      <c r="J198">
        <v>0.15227777563341369</v>
      </c>
      <c r="K198">
        <v>5.8970331854414264E-3</v>
      </c>
      <c r="L198">
        <v>3.8764265481348991E-3</v>
      </c>
      <c r="M198">
        <v>3.8666530884013221E-3</v>
      </c>
      <c r="N198">
        <v>7.7430796365362212E-3</v>
      </c>
      <c r="O198">
        <v>0.2</v>
      </c>
      <c r="P198">
        <v>-1.8460464510947959E-3</v>
      </c>
      <c r="Q198">
        <v>-4.7569946590952893E-2</v>
      </c>
      <c r="R198">
        <v>944.61411696891025</v>
      </c>
      <c r="S198">
        <v>938.78350500949296</v>
      </c>
      <c r="T198" t="s">
        <v>32</v>
      </c>
      <c r="U198" t="s">
        <v>26</v>
      </c>
      <c r="V198">
        <v>-2.1379483894873319</v>
      </c>
      <c r="W198">
        <v>-2.0655751332399048</v>
      </c>
      <c r="X198" t="s">
        <v>27</v>
      </c>
      <c r="Y198" t="s">
        <v>27</v>
      </c>
      <c r="Z198">
        <v>-4.1680780323934963</v>
      </c>
      <c r="AA198">
        <v>-2.0655751332399048</v>
      </c>
      <c r="AB198" t="s">
        <v>27</v>
      </c>
      <c r="AC198" t="s">
        <v>27</v>
      </c>
    </row>
    <row r="199" spans="1:29" x14ac:dyDescent="0.3">
      <c r="A199" t="s">
        <v>7437</v>
      </c>
      <c r="B199" t="s">
        <v>7224</v>
      </c>
      <c r="C199" t="s">
        <v>40</v>
      </c>
      <c r="D199">
        <v>83163.81</v>
      </c>
      <c r="E199">
        <v>82952.87</v>
      </c>
      <c r="F199" t="s">
        <v>227</v>
      </c>
      <c r="G199" t="s">
        <v>226</v>
      </c>
      <c r="H199">
        <v>5.5367867166589504E-4</v>
      </c>
      <c r="I199">
        <v>1260</v>
      </c>
      <c r="J199">
        <v>0.25364398288150181</v>
      </c>
      <c r="K199">
        <v>0.11679297900120519</v>
      </c>
      <c r="L199">
        <v>4.609211997144632E-2</v>
      </c>
      <c r="M199">
        <v>4.5929234872473669E-2</v>
      </c>
      <c r="N199">
        <v>9.2021354843919989E-2</v>
      </c>
      <c r="O199">
        <v>0.2</v>
      </c>
      <c r="P199">
        <v>2.4771624157285201E-2</v>
      </c>
      <c r="Q199">
        <v>5.3897626864383312E-2</v>
      </c>
      <c r="R199">
        <v>944.61411696891025</v>
      </c>
      <c r="S199">
        <v>938.77252891942567</v>
      </c>
      <c r="T199" t="s">
        <v>32</v>
      </c>
      <c r="U199" t="s">
        <v>32</v>
      </c>
      <c r="V199">
        <v>-2.1379483894873319</v>
      </c>
      <c r="W199">
        <v>-0.33253814248845881</v>
      </c>
      <c r="X199" t="s">
        <v>27</v>
      </c>
      <c r="Y199" t="s">
        <v>27</v>
      </c>
      <c r="Z199">
        <v>-1.071179959830082</v>
      </c>
      <c r="AA199">
        <v>1.0966563870897781</v>
      </c>
      <c r="AB199" t="s">
        <v>27</v>
      </c>
      <c r="AC199" t="s">
        <v>27</v>
      </c>
    </row>
    <row r="200" spans="1:29" x14ac:dyDescent="0.3">
      <c r="A200" t="s">
        <v>7435</v>
      </c>
      <c r="B200" t="s">
        <v>7224</v>
      </c>
      <c r="C200" t="s">
        <v>40</v>
      </c>
      <c r="D200">
        <v>82840.509999999995</v>
      </c>
      <c r="E200">
        <v>83037.17</v>
      </c>
      <c r="F200" t="s">
        <v>225</v>
      </c>
      <c r="G200" t="s">
        <v>224</v>
      </c>
      <c r="H200">
        <v>1.1630591064357731E-3</v>
      </c>
      <c r="I200">
        <v>1080</v>
      </c>
      <c r="J200">
        <v>-0.23739593104872281</v>
      </c>
      <c r="K200">
        <v>-0.2287272038716632</v>
      </c>
      <c r="L200">
        <v>9.6444854391675383E-2</v>
      </c>
      <c r="M200">
        <v>9.6577136741155381E-2</v>
      </c>
      <c r="N200">
        <v>0.19302199113283081</v>
      </c>
      <c r="O200">
        <v>0.2</v>
      </c>
      <c r="P200">
        <v>-0.42174919500449393</v>
      </c>
      <c r="Q200">
        <v>-0.43763332697977148</v>
      </c>
      <c r="R200">
        <v>944.95674658177813</v>
      </c>
      <c r="S200">
        <v>938.78350500949296</v>
      </c>
      <c r="T200" t="s">
        <v>26</v>
      </c>
      <c r="U200" t="s">
        <v>26</v>
      </c>
      <c r="V200">
        <v>-4.1680780323934963</v>
      </c>
      <c r="W200">
        <v>-2.0655751332399048</v>
      </c>
      <c r="X200" t="s">
        <v>27</v>
      </c>
      <c r="Y200" t="s">
        <v>27</v>
      </c>
      <c r="Z200">
        <v>-2.1379483894873319</v>
      </c>
      <c r="AA200">
        <v>-0.33253814248845881</v>
      </c>
      <c r="AB200" t="s">
        <v>27</v>
      </c>
      <c r="AC200" t="s">
        <v>27</v>
      </c>
    </row>
    <row r="201" spans="1:29" x14ac:dyDescent="0.3">
      <c r="A201" t="s">
        <v>7433</v>
      </c>
      <c r="B201" t="s">
        <v>7224</v>
      </c>
      <c r="C201" t="s">
        <v>40</v>
      </c>
      <c r="D201">
        <v>82581.100000000006</v>
      </c>
      <c r="E201">
        <v>82868.91</v>
      </c>
      <c r="F201" t="s">
        <v>223</v>
      </c>
      <c r="G201" t="s">
        <v>222</v>
      </c>
      <c r="H201">
        <v>6.6273210663182834E-4</v>
      </c>
      <c r="I201">
        <v>900</v>
      </c>
      <c r="J201">
        <v>-0.34851800230317748</v>
      </c>
      <c r="K201">
        <v>-0.19074092760970501</v>
      </c>
      <c r="L201">
        <v>5.4783930301274958E-2</v>
      </c>
      <c r="M201">
        <v>5.4919887298583388E-2</v>
      </c>
      <c r="N201">
        <v>0.10970381759985839</v>
      </c>
      <c r="O201">
        <v>0.2</v>
      </c>
      <c r="P201">
        <v>-0.30044474520956332</v>
      </c>
      <c r="Q201">
        <v>-0.54886652030548067</v>
      </c>
      <c r="R201">
        <v>945.47708081535677</v>
      </c>
      <c r="S201">
        <v>939.28094867155471</v>
      </c>
      <c r="T201" t="s">
        <v>26</v>
      </c>
      <c r="U201" t="s">
        <v>26</v>
      </c>
      <c r="V201">
        <v>-5.4967024304515277</v>
      </c>
      <c r="W201">
        <v>-4.3828429928033366</v>
      </c>
      <c r="X201" t="s">
        <v>27</v>
      </c>
      <c r="Y201" t="s">
        <v>27</v>
      </c>
      <c r="Z201">
        <v>-5.4967024304515277</v>
      </c>
      <c r="AA201">
        <v>-4.3828429928033366</v>
      </c>
      <c r="AB201" t="s">
        <v>27</v>
      </c>
      <c r="AC201" t="s">
        <v>27</v>
      </c>
    </row>
    <row r="202" spans="1:29" x14ac:dyDescent="0.3">
      <c r="A202" t="s">
        <v>7434</v>
      </c>
      <c r="B202" t="s">
        <v>7224</v>
      </c>
      <c r="C202" t="s">
        <v>40</v>
      </c>
      <c r="D202">
        <v>82581.100000000006</v>
      </c>
      <c r="E202">
        <v>83037.17</v>
      </c>
      <c r="F202" t="s">
        <v>223</v>
      </c>
      <c r="G202" t="s">
        <v>224</v>
      </c>
      <c r="H202">
        <v>1.066245403048012E-4</v>
      </c>
      <c r="I202">
        <v>960</v>
      </c>
      <c r="J202">
        <v>-0.55226922382964894</v>
      </c>
      <c r="K202">
        <v>-4.8628254096809848E-2</v>
      </c>
      <c r="L202">
        <v>8.8139858111759926E-3</v>
      </c>
      <c r="M202">
        <v>8.8538000794616267E-3</v>
      </c>
      <c r="N202">
        <v>1.7667785890637621E-2</v>
      </c>
      <c r="O202">
        <v>0.2</v>
      </c>
      <c r="P202">
        <v>-6.6296039987447472E-2</v>
      </c>
      <c r="Q202">
        <v>-0.75282149305347856</v>
      </c>
      <c r="R202">
        <v>945.47708081535677</v>
      </c>
      <c r="S202">
        <v>938.78350500949296</v>
      </c>
      <c r="T202" t="s">
        <v>26</v>
      </c>
      <c r="U202" t="s">
        <v>26</v>
      </c>
      <c r="V202">
        <v>-5.4967024304515277</v>
      </c>
      <c r="W202">
        <v>-2.0655751332399048</v>
      </c>
      <c r="X202" t="s">
        <v>27</v>
      </c>
      <c r="Y202" t="s">
        <v>27</v>
      </c>
      <c r="Z202">
        <v>-5.4967024304515277</v>
      </c>
      <c r="AA202">
        <v>-2.0655751332399048</v>
      </c>
      <c r="AB202" t="s">
        <v>27</v>
      </c>
      <c r="AC202" t="s">
        <v>27</v>
      </c>
    </row>
    <row r="203" spans="1:29" x14ac:dyDescent="0.3">
      <c r="A203" t="s">
        <v>7431</v>
      </c>
      <c r="B203" t="s">
        <v>7224</v>
      </c>
      <c r="C203" t="s">
        <v>40</v>
      </c>
      <c r="D203">
        <v>81366.64</v>
      </c>
      <c r="E203">
        <v>82598.7</v>
      </c>
      <c r="F203" t="s">
        <v>221</v>
      </c>
      <c r="G203" t="s">
        <v>220</v>
      </c>
      <c r="H203">
        <v>9.8456606909658921E-4</v>
      </c>
      <c r="I203">
        <v>720</v>
      </c>
      <c r="J203">
        <v>-1.514207788351585</v>
      </c>
      <c r="K203">
        <v>-1.213044471091141</v>
      </c>
      <c r="L203">
        <v>8.0191023924321619E-2</v>
      </c>
      <c r="M203">
        <v>8.132387737148844E-2</v>
      </c>
      <c r="N203">
        <v>0.16151490129581009</v>
      </c>
      <c r="O203">
        <v>0.2</v>
      </c>
      <c r="P203">
        <v>-1.374559372386952</v>
      </c>
      <c r="Q203">
        <v>-1.7157219961399359</v>
      </c>
      <c r="R203">
        <v>949.23497543844053</v>
      </c>
      <c r="S203">
        <v>940.29951112450567</v>
      </c>
      <c r="T203" t="s">
        <v>26</v>
      </c>
      <c r="U203" t="s">
        <v>26</v>
      </c>
      <c r="V203">
        <v>-7.589329085666674</v>
      </c>
      <c r="W203">
        <v>-6.0477149884249348</v>
      </c>
      <c r="X203" t="s">
        <v>27</v>
      </c>
      <c r="Y203" t="s">
        <v>27</v>
      </c>
      <c r="Z203">
        <v>-7.589329085666674</v>
      </c>
      <c r="AA203">
        <v>-6.0477149884249348</v>
      </c>
      <c r="AB203" t="s">
        <v>27</v>
      </c>
      <c r="AC203" t="s">
        <v>27</v>
      </c>
    </row>
    <row r="204" spans="1:29" x14ac:dyDescent="0.3">
      <c r="A204" t="s">
        <v>7432</v>
      </c>
      <c r="B204" t="s">
        <v>7224</v>
      </c>
      <c r="C204" t="s">
        <v>40</v>
      </c>
      <c r="D204">
        <v>81366.64</v>
      </c>
      <c r="E204">
        <v>82868.91</v>
      </c>
      <c r="F204" t="s">
        <v>221</v>
      </c>
      <c r="G204" t="s">
        <v>222</v>
      </c>
      <c r="H204">
        <v>2.9573690212027741E-4</v>
      </c>
      <c r="I204">
        <v>780</v>
      </c>
      <c r="J204">
        <v>-1.8462972048495669</v>
      </c>
      <c r="K204">
        <v>-0.44427667594823028</v>
      </c>
      <c r="L204">
        <v>2.408720525479064E-2</v>
      </c>
      <c r="M204">
        <v>2.450739472548407E-2</v>
      </c>
      <c r="N204">
        <v>4.8594599980274711E-2</v>
      </c>
      <c r="O204">
        <v>0.2</v>
      </c>
      <c r="P204">
        <v>-0.49287127592850499</v>
      </c>
      <c r="Q204">
        <v>-2.0481435020544172</v>
      </c>
      <c r="R204">
        <v>949.23497543844053</v>
      </c>
      <c r="S204">
        <v>939.28094867155471</v>
      </c>
      <c r="T204" t="s">
        <v>26</v>
      </c>
      <c r="U204" t="s">
        <v>26</v>
      </c>
      <c r="V204">
        <v>-7.589329085666674</v>
      </c>
      <c r="W204">
        <v>-4.3828429928033366</v>
      </c>
      <c r="X204" t="s">
        <v>27</v>
      </c>
      <c r="Y204" t="s">
        <v>27</v>
      </c>
      <c r="Z204">
        <v>-7.589329085666674</v>
      </c>
      <c r="AA204">
        <v>-4.3828429928033366</v>
      </c>
      <c r="AB204" t="s">
        <v>27</v>
      </c>
      <c r="AC204" t="s">
        <v>27</v>
      </c>
    </row>
    <row r="205" spans="1:29" x14ac:dyDescent="0.3">
      <c r="A205" t="s">
        <v>7429</v>
      </c>
      <c r="B205" t="s">
        <v>7224</v>
      </c>
      <c r="C205" t="s">
        <v>40</v>
      </c>
      <c r="D205">
        <v>81610.210000000006</v>
      </c>
      <c r="E205">
        <v>83118</v>
      </c>
      <c r="F205" t="s">
        <v>219</v>
      </c>
      <c r="G205" t="s">
        <v>218</v>
      </c>
      <c r="H205">
        <v>8.0118347981312133E-4</v>
      </c>
      <c r="I205">
        <v>540</v>
      </c>
      <c r="J205">
        <v>-1.847550692493005</v>
      </c>
      <c r="K205">
        <v>-1.2080164390274211</v>
      </c>
      <c r="L205">
        <v>6.545020223831792E-2</v>
      </c>
      <c r="M205">
        <v>6.659276847510702E-2</v>
      </c>
      <c r="N205">
        <v>0.13204297071342491</v>
      </c>
      <c r="O205">
        <v>0.2</v>
      </c>
      <c r="P205">
        <v>-1.340059409740846</v>
      </c>
      <c r="Q205">
        <v>-2.049398243185498</v>
      </c>
      <c r="R205">
        <v>948.05253890465201</v>
      </c>
      <c r="S205">
        <v>938.05757313821618</v>
      </c>
      <c r="T205" t="s">
        <v>26</v>
      </c>
      <c r="U205" t="s">
        <v>26</v>
      </c>
      <c r="V205">
        <v>-9.1466751628930254</v>
      </c>
      <c r="W205">
        <v>-7.9951213474257488</v>
      </c>
      <c r="X205" t="s">
        <v>27</v>
      </c>
      <c r="Y205" t="s">
        <v>27</v>
      </c>
      <c r="Z205">
        <v>-10.50213505900255</v>
      </c>
      <c r="AA205">
        <v>-10.069984802655419</v>
      </c>
      <c r="AB205" t="s">
        <v>27</v>
      </c>
      <c r="AC205" t="s">
        <v>27</v>
      </c>
    </row>
    <row r="206" spans="1:29" x14ac:dyDescent="0.3">
      <c r="A206" t="s">
        <v>7430</v>
      </c>
      <c r="B206" t="s">
        <v>7224</v>
      </c>
      <c r="C206" t="s">
        <v>40</v>
      </c>
      <c r="D206">
        <v>81610.210000000006</v>
      </c>
      <c r="E206">
        <v>82598.7</v>
      </c>
      <c r="F206" t="s">
        <v>219</v>
      </c>
      <c r="G206" t="s">
        <v>220</v>
      </c>
      <c r="H206">
        <v>8.4677952741111281E-5</v>
      </c>
      <c r="I206">
        <v>600</v>
      </c>
      <c r="J206">
        <v>-1.2112332513297019</v>
      </c>
      <c r="K206">
        <v>-8.3703309505060303E-2</v>
      </c>
      <c r="L206">
        <v>6.9175030085807483E-3</v>
      </c>
      <c r="M206">
        <v>6.9942888150772283E-3</v>
      </c>
      <c r="N206">
        <v>1.391179182365798E-2</v>
      </c>
      <c r="O206">
        <v>0.2</v>
      </c>
      <c r="P206">
        <v>-9.7615101328718284E-2</v>
      </c>
      <c r="Q206">
        <v>-1.412444484581032</v>
      </c>
      <c r="R206">
        <v>948.05253890465201</v>
      </c>
      <c r="S206">
        <v>940.29951112450567</v>
      </c>
      <c r="T206" t="s">
        <v>26</v>
      </c>
      <c r="U206" t="s">
        <v>26</v>
      </c>
      <c r="V206">
        <v>-9.1466751628930254</v>
      </c>
      <c r="W206">
        <v>-6.0477149884249348</v>
      </c>
      <c r="X206" t="s">
        <v>27</v>
      </c>
      <c r="Y206" t="s">
        <v>27</v>
      </c>
      <c r="Z206">
        <v>-9.1466751628930254</v>
      </c>
      <c r="AA206">
        <v>-7.9951213474257488</v>
      </c>
      <c r="AB206" t="s">
        <v>27</v>
      </c>
      <c r="AC206" t="s">
        <v>27</v>
      </c>
    </row>
    <row r="207" spans="1:29" x14ac:dyDescent="0.3">
      <c r="A207" t="s">
        <v>7427</v>
      </c>
      <c r="B207" t="s">
        <v>7224</v>
      </c>
      <c r="C207" t="s">
        <v>40</v>
      </c>
      <c r="D207">
        <v>81466.7</v>
      </c>
      <c r="E207">
        <v>82715.03</v>
      </c>
      <c r="F207" t="s">
        <v>217</v>
      </c>
      <c r="G207" t="s">
        <v>216</v>
      </c>
      <c r="H207">
        <v>3.9060350610258752E-4</v>
      </c>
      <c r="I207">
        <v>360</v>
      </c>
      <c r="J207">
        <v>-1.532319340294874</v>
      </c>
      <c r="K207">
        <v>-0.48760207477304368</v>
      </c>
      <c r="L207">
        <v>3.1853031682289951E-2</v>
      </c>
      <c r="M207">
        <v>3.2308780725380709E-2</v>
      </c>
      <c r="N207">
        <v>6.416181240767066E-2</v>
      </c>
      <c r="O207">
        <v>0.2</v>
      </c>
      <c r="P207">
        <v>-0.55176388718071434</v>
      </c>
      <c r="Q207">
        <v>-1.733851659635169</v>
      </c>
      <c r="R207">
        <v>948.74267946264581</v>
      </c>
      <c r="S207">
        <v>940.45084729394875</v>
      </c>
      <c r="T207" t="s">
        <v>26</v>
      </c>
      <c r="U207" t="s">
        <v>26</v>
      </c>
      <c r="V207">
        <v>-10.50213505900255</v>
      </c>
      <c r="W207">
        <v>-10.069984802655419</v>
      </c>
      <c r="X207" t="s">
        <v>27</v>
      </c>
      <c r="Y207" t="s">
        <v>27</v>
      </c>
      <c r="Z207">
        <v>-11.716516348654119</v>
      </c>
      <c r="AA207">
        <v>-10.069984802655419</v>
      </c>
      <c r="AB207" t="s">
        <v>27</v>
      </c>
      <c r="AC207" t="s">
        <v>27</v>
      </c>
    </row>
    <row r="208" spans="1:29" x14ac:dyDescent="0.3">
      <c r="A208" t="s">
        <v>7428</v>
      </c>
      <c r="B208" t="s">
        <v>7224</v>
      </c>
      <c r="C208" t="s">
        <v>40</v>
      </c>
      <c r="D208">
        <v>81466.7</v>
      </c>
      <c r="E208">
        <v>83118</v>
      </c>
      <c r="F208" t="s">
        <v>217</v>
      </c>
      <c r="G208" t="s">
        <v>218</v>
      </c>
      <c r="H208">
        <v>4.1189853654215441E-4</v>
      </c>
      <c r="I208">
        <v>420</v>
      </c>
      <c r="J208">
        <v>-2.0269631640903669</v>
      </c>
      <c r="K208">
        <v>-0.68016805339206077</v>
      </c>
      <c r="L208">
        <v>3.3589604111029757E-2</v>
      </c>
      <c r="M208">
        <v>3.4236182560310788E-2</v>
      </c>
      <c r="N208">
        <v>6.7825786671340538E-2</v>
      </c>
      <c r="O208">
        <v>0.2</v>
      </c>
      <c r="P208">
        <v>-0.74799384006340131</v>
      </c>
      <c r="Q208">
        <v>-2.2289901272544581</v>
      </c>
      <c r="R208">
        <v>948.74267946264581</v>
      </c>
      <c r="S208">
        <v>938.05757313821618</v>
      </c>
      <c r="T208" t="s">
        <v>26</v>
      </c>
      <c r="U208" t="s">
        <v>26</v>
      </c>
      <c r="V208">
        <v>-10.50213505900255</v>
      </c>
      <c r="W208">
        <v>-7.9951213474257488</v>
      </c>
      <c r="X208" t="s">
        <v>27</v>
      </c>
      <c r="Y208" t="s">
        <v>27</v>
      </c>
      <c r="Z208">
        <v>-9.1466751628930254</v>
      </c>
      <c r="AA208">
        <v>-6.0477149884249348</v>
      </c>
      <c r="AB208" t="s">
        <v>27</v>
      </c>
      <c r="AC208" t="s">
        <v>27</v>
      </c>
    </row>
    <row r="209" spans="1:29" x14ac:dyDescent="0.3">
      <c r="A209" t="s">
        <v>7426</v>
      </c>
      <c r="B209" t="s">
        <v>7224</v>
      </c>
      <c r="C209" t="s">
        <v>40</v>
      </c>
      <c r="D209">
        <v>81889.38</v>
      </c>
      <c r="E209">
        <v>82715.03</v>
      </c>
      <c r="F209" t="s">
        <v>215</v>
      </c>
      <c r="G209" t="s">
        <v>216</v>
      </c>
      <c r="H209">
        <v>6.5294693137007552E-4</v>
      </c>
      <c r="I209">
        <v>300</v>
      </c>
      <c r="J209">
        <v>-1.008250398281185</v>
      </c>
      <c r="K209">
        <v>-0.5391056338856991</v>
      </c>
      <c r="L209">
        <v>5.3522942325123161E-2</v>
      </c>
      <c r="M209">
        <v>5.4008525016683732E-2</v>
      </c>
      <c r="N209">
        <v>0.10753146734180689</v>
      </c>
      <c r="O209">
        <v>0.2</v>
      </c>
      <c r="P209">
        <v>-0.64663710122750595</v>
      </c>
      <c r="Q209">
        <v>-1.209258648679467</v>
      </c>
      <c r="R209">
        <v>946.0924982789204</v>
      </c>
      <c r="S209">
        <v>940.45084729394875</v>
      </c>
      <c r="T209" t="s">
        <v>26</v>
      </c>
      <c r="U209" t="s">
        <v>26</v>
      </c>
      <c r="V209">
        <v>-11.716516348654119</v>
      </c>
      <c r="W209">
        <v>-10.069984802655419</v>
      </c>
      <c r="X209" t="s">
        <v>27</v>
      </c>
      <c r="Y209" t="s">
        <v>27</v>
      </c>
      <c r="Z209">
        <v>-10.50213505900255</v>
      </c>
      <c r="AA209">
        <v>-7.9951213474257488</v>
      </c>
      <c r="AB209" t="s">
        <v>27</v>
      </c>
      <c r="AC209" t="s">
        <v>27</v>
      </c>
    </row>
    <row r="210" spans="1:29" x14ac:dyDescent="0.3">
      <c r="A210" t="s">
        <v>7462</v>
      </c>
      <c r="B210" t="s">
        <v>7224</v>
      </c>
      <c r="C210" t="s">
        <v>23</v>
      </c>
      <c r="D210">
        <v>83241.990000000005</v>
      </c>
      <c r="E210">
        <v>83802.009999999995</v>
      </c>
      <c r="F210" t="s">
        <v>228</v>
      </c>
      <c r="G210" t="s">
        <v>250</v>
      </c>
      <c r="H210">
        <v>5.3915873357465213E-5</v>
      </c>
      <c r="I210">
        <v>2100</v>
      </c>
      <c r="J210">
        <v>0.67276142725563037</v>
      </c>
      <c r="K210">
        <v>3.0193967397647101E-2</v>
      </c>
      <c r="L210">
        <v>4.4925571480113969E-3</v>
      </c>
      <c r="M210">
        <v>4.5182585582610327E-3</v>
      </c>
      <c r="N210">
        <v>9.0108157062724296E-3</v>
      </c>
      <c r="O210">
        <v>0.2</v>
      </c>
      <c r="P210">
        <v>2.118315169137467E-2</v>
      </c>
      <c r="Q210">
        <v>0.47208866582837478</v>
      </c>
      <c r="R210">
        <v>938.63679604740344</v>
      </c>
      <c r="S210">
        <v>944.89631990895646</v>
      </c>
      <c r="T210" t="s">
        <v>32</v>
      </c>
      <c r="U210" t="s">
        <v>32</v>
      </c>
      <c r="V210">
        <v>1.0966563870897781</v>
      </c>
      <c r="W210">
        <v>0.99998879243790029</v>
      </c>
      <c r="X210" t="s">
        <v>27</v>
      </c>
      <c r="Y210" t="s">
        <v>27</v>
      </c>
      <c r="Z210">
        <v>2.7274826225287541</v>
      </c>
      <c r="AA210">
        <v>0.99998879243790029</v>
      </c>
      <c r="AB210" t="s">
        <v>27</v>
      </c>
      <c r="AC210" t="s">
        <v>27</v>
      </c>
    </row>
    <row r="211" spans="1:29" x14ac:dyDescent="0.3">
      <c r="A211" t="s">
        <v>7463</v>
      </c>
      <c r="B211" t="s">
        <v>7224</v>
      </c>
      <c r="C211" t="s">
        <v>23</v>
      </c>
      <c r="D211">
        <v>83241.990000000005</v>
      </c>
      <c r="E211">
        <v>84093.43</v>
      </c>
      <c r="F211" t="s">
        <v>228</v>
      </c>
      <c r="G211" t="s">
        <v>252</v>
      </c>
      <c r="H211">
        <v>5.6376077967865731E-4</v>
      </c>
      <c r="I211">
        <v>2160</v>
      </c>
      <c r="J211">
        <v>1.022849165427187</v>
      </c>
      <c r="K211">
        <v>0.48000847824958909</v>
      </c>
      <c r="L211">
        <v>4.6975544729132131E-2</v>
      </c>
      <c r="M211">
        <v>4.7408577662652593E-2</v>
      </c>
      <c r="N211">
        <v>9.4384122391784731E-2</v>
      </c>
      <c r="O211">
        <v>0.2</v>
      </c>
      <c r="P211">
        <v>0.38562435585780441</v>
      </c>
      <c r="Q211">
        <v>0.82182631626175939</v>
      </c>
      <c r="R211">
        <v>938.63679604740344</v>
      </c>
      <c r="S211">
        <v>944.94743834902886</v>
      </c>
      <c r="T211" t="s">
        <v>32</v>
      </c>
      <c r="U211" t="s">
        <v>32</v>
      </c>
      <c r="V211">
        <v>1.0966563870897781</v>
      </c>
      <c r="W211">
        <v>-1.1019375125890241</v>
      </c>
      <c r="X211" t="s">
        <v>27</v>
      </c>
      <c r="Y211" t="s">
        <v>27</v>
      </c>
      <c r="Z211">
        <v>1.0966563870897781</v>
      </c>
      <c r="AA211">
        <v>0.99998879243790029</v>
      </c>
      <c r="AB211" t="s">
        <v>27</v>
      </c>
      <c r="AC211" t="s">
        <v>27</v>
      </c>
    </row>
    <row r="212" spans="1:29" x14ac:dyDescent="0.3">
      <c r="A212" t="s">
        <v>7461</v>
      </c>
      <c r="B212" t="s">
        <v>7224</v>
      </c>
      <c r="C212" t="s">
        <v>23</v>
      </c>
      <c r="D212">
        <v>83200</v>
      </c>
      <c r="E212">
        <v>83802.009999999995</v>
      </c>
      <c r="F212" t="s">
        <v>251</v>
      </c>
      <c r="G212" t="s">
        <v>250</v>
      </c>
      <c r="H212">
        <v>9.1978105084585546E-4</v>
      </c>
      <c r="I212">
        <v>2040</v>
      </c>
      <c r="J212">
        <v>0.72356971153846317</v>
      </c>
      <c r="K212">
        <v>0.55371739041970858</v>
      </c>
      <c r="L212">
        <v>7.660238581619136E-2</v>
      </c>
      <c r="M212">
        <v>7.7079500820794872E-2</v>
      </c>
      <c r="N212">
        <v>0.1536818866369862</v>
      </c>
      <c r="O212">
        <v>0.2</v>
      </c>
      <c r="P212">
        <v>0.40003550378272229</v>
      </c>
      <c r="Q212">
        <v>0.52284614182692468</v>
      </c>
      <c r="R212">
        <v>938.54371273778793</v>
      </c>
      <c r="S212">
        <v>944.89631990895646</v>
      </c>
      <c r="T212" t="s">
        <v>32</v>
      </c>
      <c r="U212" t="s">
        <v>32</v>
      </c>
      <c r="V212">
        <v>2.7274826225287541</v>
      </c>
      <c r="W212">
        <v>0.99998879243790029</v>
      </c>
      <c r="X212" t="s">
        <v>27</v>
      </c>
      <c r="Y212" t="s">
        <v>27</v>
      </c>
      <c r="Z212">
        <v>1.0966563870897781</v>
      </c>
      <c r="AA212">
        <v>-1.1019375125890241</v>
      </c>
      <c r="AB212" t="s">
        <v>27</v>
      </c>
      <c r="AC212" t="s">
        <v>27</v>
      </c>
    </row>
    <row r="213" spans="1:29" x14ac:dyDescent="0.3">
      <c r="A213" t="s">
        <v>7459</v>
      </c>
      <c r="B213" t="s">
        <v>7224</v>
      </c>
      <c r="C213" t="s">
        <v>23</v>
      </c>
      <c r="D213">
        <v>83190</v>
      </c>
      <c r="E213">
        <v>84691.76</v>
      </c>
      <c r="F213" t="s">
        <v>249</v>
      </c>
      <c r="G213" t="s">
        <v>247</v>
      </c>
      <c r="H213">
        <v>3.8665585752967538E-4</v>
      </c>
      <c r="I213">
        <v>1920</v>
      </c>
      <c r="J213">
        <v>1.805216973193891</v>
      </c>
      <c r="K213">
        <v>0.58066430060376328</v>
      </c>
      <c r="L213">
        <v>3.2198098886780477E-2</v>
      </c>
      <c r="M213">
        <v>3.2746565088497458E-2</v>
      </c>
      <c r="N213">
        <v>6.4944663975277928E-2</v>
      </c>
      <c r="O213">
        <v>0.2</v>
      </c>
      <c r="P213">
        <v>0.5157196366284853</v>
      </c>
      <c r="Q213">
        <v>1.603411756220696</v>
      </c>
      <c r="R213">
        <v>938.4517357749329</v>
      </c>
      <c r="S213">
        <v>946.70661366211561</v>
      </c>
      <c r="T213" t="s">
        <v>32</v>
      </c>
      <c r="U213" t="s">
        <v>32</v>
      </c>
      <c r="V213">
        <v>4.0806564093620601</v>
      </c>
      <c r="W213">
        <v>3.4249302577946672</v>
      </c>
      <c r="X213" t="s">
        <v>27</v>
      </c>
      <c r="Y213" t="s">
        <v>27</v>
      </c>
      <c r="Z213">
        <v>4.0806564093620601</v>
      </c>
      <c r="AA213">
        <v>0.99998879243790029</v>
      </c>
      <c r="AB213" t="s">
        <v>27</v>
      </c>
      <c r="AC213" t="s">
        <v>27</v>
      </c>
    </row>
    <row r="214" spans="1:29" x14ac:dyDescent="0.3">
      <c r="A214" t="s">
        <v>7460</v>
      </c>
      <c r="B214" t="s">
        <v>7224</v>
      </c>
      <c r="C214" t="s">
        <v>23</v>
      </c>
      <c r="D214">
        <v>83190</v>
      </c>
      <c r="E214">
        <v>83802.009999999995</v>
      </c>
      <c r="F214" t="s">
        <v>249</v>
      </c>
      <c r="G214" t="s">
        <v>250</v>
      </c>
      <c r="H214">
        <v>3.7678054455311539E-4</v>
      </c>
      <c r="I214">
        <v>1980</v>
      </c>
      <c r="J214">
        <v>0.73567736506792158</v>
      </c>
      <c r="K214">
        <v>0.2305934610719502</v>
      </c>
      <c r="L214">
        <v>3.1375749250624287E-2</v>
      </c>
      <c r="M214">
        <v>3.1574966962445619E-2</v>
      </c>
      <c r="N214">
        <v>6.2950716213069913E-2</v>
      </c>
      <c r="O214">
        <v>0.2</v>
      </c>
      <c r="P214">
        <v>0.16764274485888031</v>
      </c>
      <c r="Q214">
        <v>0.53494168770285366</v>
      </c>
      <c r="R214">
        <v>938.4517357749329</v>
      </c>
      <c r="S214">
        <v>944.89631990895646</v>
      </c>
      <c r="T214" t="s">
        <v>32</v>
      </c>
      <c r="U214" t="s">
        <v>32</v>
      </c>
      <c r="V214">
        <v>4.0806564093620601</v>
      </c>
      <c r="W214">
        <v>0.99998879243790029</v>
      </c>
      <c r="X214" t="s">
        <v>27</v>
      </c>
      <c r="Y214" t="s">
        <v>27</v>
      </c>
      <c r="Z214">
        <v>5.2938884838107381</v>
      </c>
      <c r="AA214">
        <v>3.4249302577946672</v>
      </c>
      <c r="AB214" t="s">
        <v>27</v>
      </c>
      <c r="AC214" t="s">
        <v>27</v>
      </c>
    </row>
    <row r="215" spans="1:29" x14ac:dyDescent="0.3">
      <c r="A215" t="s">
        <v>7458</v>
      </c>
      <c r="B215" t="s">
        <v>7224</v>
      </c>
      <c r="C215" t="s">
        <v>23</v>
      </c>
      <c r="D215">
        <v>83413.009999999995</v>
      </c>
      <c r="E215">
        <v>84691.76</v>
      </c>
      <c r="F215" t="s">
        <v>248</v>
      </c>
      <c r="G215" t="s">
        <v>247</v>
      </c>
      <c r="H215">
        <v>6.7784191367346695E-4</v>
      </c>
      <c r="I215">
        <v>1860</v>
      </c>
      <c r="J215">
        <v>1.5330342353069291</v>
      </c>
      <c r="K215">
        <v>0.86679034710994585</v>
      </c>
      <c r="L215">
        <v>5.6597431755419453E-2</v>
      </c>
      <c r="M215">
        <v>5.7407624670773982E-2</v>
      </c>
      <c r="N215">
        <v>0.11400505642619339</v>
      </c>
      <c r="O215">
        <v>0.2</v>
      </c>
      <c r="P215">
        <v>0.75278529068375244</v>
      </c>
      <c r="Q215">
        <v>1.3315012010716221</v>
      </c>
      <c r="R215">
        <v>938.90128432136669</v>
      </c>
      <c r="S215">
        <v>946.70661366211561</v>
      </c>
      <c r="T215" t="s">
        <v>32</v>
      </c>
      <c r="U215" t="s">
        <v>32</v>
      </c>
      <c r="V215">
        <v>5.2938884838107381</v>
      </c>
      <c r="W215">
        <v>3.4249302577946672</v>
      </c>
      <c r="X215" t="s">
        <v>27</v>
      </c>
      <c r="Y215" t="s">
        <v>27</v>
      </c>
      <c r="Z215">
        <v>4.0806564093620601</v>
      </c>
      <c r="AA215">
        <v>3.4249302577946672</v>
      </c>
      <c r="AB215" t="s">
        <v>27</v>
      </c>
      <c r="AC215" t="s">
        <v>27</v>
      </c>
    </row>
    <row r="216" spans="1:29" x14ac:dyDescent="0.3">
      <c r="A216" t="s">
        <v>7456</v>
      </c>
      <c r="B216" t="s">
        <v>7224</v>
      </c>
      <c r="C216" t="s">
        <v>23</v>
      </c>
      <c r="D216">
        <v>83467.41</v>
      </c>
      <c r="E216">
        <v>85513.81</v>
      </c>
      <c r="F216" t="s">
        <v>246</v>
      </c>
      <c r="G216" t="s">
        <v>245</v>
      </c>
      <c r="H216">
        <v>3.9353738796523812E-4</v>
      </c>
      <c r="I216">
        <v>1620</v>
      </c>
      <c r="J216">
        <v>2.4517353539543101</v>
      </c>
      <c r="K216">
        <v>0.80533491073206098</v>
      </c>
      <c r="L216">
        <v>3.2880426938562163E-2</v>
      </c>
      <c r="M216">
        <v>3.3652881422355653E-2</v>
      </c>
      <c r="N216">
        <v>6.6533308360917809E-2</v>
      </c>
      <c r="O216">
        <v>0.2</v>
      </c>
      <c r="P216">
        <v>0.73880160237114323</v>
      </c>
      <c r="Q216">
        <v>2.2492836186003551</v>
      </c>
      <c r="R216">
        <v>939.00673012907964</v>
      </c>
      <c r="S216">
        <v>949.38468664281504</v>
      </c>
      <c r="T216" t="s">
        <v>32</v>
      </c>
      <c r="U216" t="s">
        <v>32</v>
      </c>
      <c r="V216">
        <v>6.3519379771903584</v>
      </c>
      <c r="W216">
        <v>5.7265223830058609</v>
      </c>
      <c r="X216" t="s">
        <v>27</v>
      </c>
      <c r="Y216" t="s">
        <v>27</v>
      </c>
      <c r="Z216">
        <v>7.5505260191350843</v>
      </c>
      <c r="AA216">
        <v>7.0850589322741797</v>
      </c>
      <c r="AB216" t="s">
        <v>27</v>
      </c>
      <c r="AC216" t="s">
        <v>27</v>
      </c>
    </row>
    <row r="217" spans="1:29" x14ac:dyDescent="0.3">
      <c r="A217" t="s">
        <v>7457</v>
      </c>
      <c r="B217" t="s">
        <v>7224</v>
      </c>
      <c r="C217" t="s">
        <v>23</v>
      </c>
      <c r="D217">
        <v>83467.41</v>
      </c>
      <c r="E217">
        <v>84691.76</v>
      </c>
      <c r="F217" t="s">
        <v>246</v>
      </c>
      <c r="G217" t="s">
        <v>247</v>
      </c>
      <c r="H217">
        <v>2.000912704468895E-4</v>
      </c>
      <c r="I217">
        <v>1740</v>
      </c>
      <c r="J217">
        <v>1.4668599397057891</v>
      </c>
      <c r="K217">
        <v>0.2449817469716474</v>
      </c>
      <c r="L217">
        <v>1.6717817925737139E-2</v>
      </c>
      <c r="M217">
        <v>1.6946081854783059E-2</v>
      </c>
      <c r="N217">
        <v>3.3663899780520201E-2</v>
      </c>
      <c r="O217">
        <v>0.2</v>
      </c>
      <c r="P217">
        <v>0.2113178471911272</v>
      </c>
      <c r="Q217">
        <v>1.2653930797660831</v>
      </c>
      <c r="R217">
        <v>939.00673012907964</v>
      </c>
      <c r="S217">
        <v>946.70661366211561</v>
      </c>
      <c r="T217" t="s">
        <v>32</v>
      </c>
      <c r="U217" t="s">
        <v>32</v>
      </c>
      <c r="V217">
        <v>6.3519379771903584</v>
      </c>
      <c r="W217">
        <v>3.4249302577946672</v>
      </c>
      <c r="X217" t="s">
        <v>27</v>
      </c>
      <c r="Y217" t="s">
        <v>27</v>
      </c>
      <c r="Z217">
        <v>6.3519379771903584</v>
      </c>
      <c r="AA217">
        <v>5.7265223830058609</v>
      </c>
      <c r="AB217" t="s">
        <v>27</v>
      </c>
      <c r="AC217" t="s">
        <v>27</v>
      </c>
    </row>
    <row r="218" spans="1:29" x14ac:dyDescent="0.3">
      <c r="A218" t="s">
        <v>7454</v>
      </c>
      <c r="B218" t="s">
        <v>7224</v>
      </c>
      <c r="C218" t="s">
        <v>23</v>
      </c>
      <c r="D218">
        <v>83881.399999999994</v>
      </c>
      <c r="E218">
        <v>85356.07</v>
      </c>
      <c r="F218" t="s">
        <v>244</v>
      </c>
      <c r="G218" t="s">
        <v>243</v>
      </c>
      <c r="H218">
        <v>2.9399507261319781E-4</v>
      </c>
      <c r="I218">
        <v>1500</v>
      </c>
      <c r="J218">
        <v>1.7580417112733171</v>
      </c>
      <c r="K218">
        <v>0.43354571373050821</v>
      </c>
      <c r="L218">
        <v>2.4685403687584269E-2</v>
      </c>
      <c r="M218">
        <v>2.5094263997627202E-2</v>
      </c>
      <c r="N218">
        <v>4.9779667685211471E-2</v>
      </c>
      <c r="O218">
        <v>0.2</v>
      </c>
      <c r="P218">
        <v>0.38376604604529668</v>
      </c>
      <c r="Q218">
        <v>1.5562836695620439</v>
      </c>
      <c r="R218">
        <v>940.4360551372813</v>
      </c>
      <c r="S218">
        <v>948.84309672529741</v>
      </c>
      <c r="T218" t="s">
        <v>32</v>
      </c>
      <c r="U218" t="s">
        <v>32</v>
      </c>
      <c r="V218">
        <v>7.5505260191350843</v>
      </c>
      <c r="W218">
        <v>7.0850589322741797</v>
      </c>
      <c r="X218" t="s">
        <v>27</v>
      </c>
      <c r="Y218" t="s">
        <v>27</v>
      </c>
      <c r="Z218">
        <v>7.5505260191350843</v>
      </c>
      <c r="AA218">
        <v>5.7265223830058609</v>
      </c>
      <c r="AB218" t="s">
        <v>27</v>
      </c>
      <c r="AC218" t="s">
        <v>27</v>
      </c>
    </row>
    <row r="219" spans="1:29" x14ac:dyDescent="0.3">
      <c r="A219" t="s">
        <v>7455</v>
      </c>
      <c r="B219" t="s">
        <v>7224</v>
      </c>
      <c r="C219" t="s">
        <v>23</v>
      </c>
      <c r="D219">
        <v>83881.399999999994</v>
      </c>
      <c r="E219">
        <v>85513.81</v>
      </c>
      <c r="F219" t="s">
        <v>244</v>
      </c>
      <c r="G219" t="s">
        <v>245</v>
      </c>
      <c r="H219">
        <v>3.6561492772357911E-4</v>
      </c>
      <c r="I219">
        <v>1560</v>
      </c>
      <c r="J219">
        <v>1.946092935978649</v>
      </c>
      <c r="K219">
        <v>0.59683346416524907</v>
      </c>
      <c r="L219">
        <v>3.0698990989341968E-2</v>
      </c>
      <c r="M219">
        <v>3.1265125462517883E-2</v>
      </c>
      <c r="N219">
        <v>6.1964116451859841E-2</v>
      </c>
      <c r="O219">
        <v>0.2</v>
      </c>
      <c r="P219">
        <v>0.53486934771338923</v>
      </c>
      <c r="Q219">
        <v>1.744146843042671</v>
      </c>
      <c r="R219">
        <v>940.4360551372813</v>
      </c>
      <c r="S219">
        <v>949.38468664281504</v>
      </c>
      <c r="T219" t="s">
        <v>32</v>
      </c>
      <c r="U219" t="s">
        <v>32</v>
      </c>
      <c r="V219">
        <v>7.5505260191350843</v>
      </c>
      <c r="W219">
        <v>5.7265223830058609</v>
      </c>
      <c r="X219" t="s">
        <v>27</v>
      </c>
      <c r="Y219" t="s">
        <v>27</v>
      </c>
      <c r="Z219">
        <v>6.3519379771903584</v>
      </c>
      <c r="AA219">
        <v>3.4249302577946672</v>
      </c>
      <c r="AB219" t="s">
        <v>27</v>
      </c>
      <c r="AC219" t="s">
        <v>27</v>
      </c>
    </row>
    <row r="220" spans="1:29" x14ac:dyDescent="0.3">
      <c r="A220" t="s">
        <v>7452</v>
      </c>
      <c r="B220" t="s">
        <v>7224</v>
      </c>
      <c r="C220" t="s">
        <v>23</v>
      </c>
      <c r="D220">
        <v>84092.160000000003</v>
      </c>
      <c r="E220">
        <v>85502.17</v>
      </c>
      <c r="F220" t="s">
        <v>242</v>
      </c>
      <c r="G220" t="s">
        <v>241</v>
      </c>
      <c r="H220">
        <v>1.5752228400689119E-4</v>
      </c>
      <c r="I220">
        <v>1320</v>
      </c>
      <c r="J220">
        <v>1.676743705953077</v>
      </c>
      <c r="K220">
        <v>0.2221079956725559</v>
      </c>
      <c r="L220">
        <v>1.325964875903197E-2</v>
      </c>
      <c r="M220">
        <v>1.34684971059455E-2</v>
      </c>
      <c r="N220">
        <v>2.672814586497747E-2</v>
      </c>
      <c r="O220">
        <v>0.2</v>
      </c>
      <c r="P220">
        <v>0.19537984980757839</v>
      </c>
      <c r="Q220">
        <v>1.4750669622471231</v>
      </c>
      <c r="R220">
        <v>941.27260172582123</v>
      </c>
      <c r="S220">
        <v>949.61853255530275</v>
      </c>
      <c r="T220" t="s">
        <v>32</v>
      </c>
      <c r="U220" t="s">
        <v>32</v>
      </c>
      <c r="V220">
        <v>8.9851781480672077</v>
      </c>
      <c r="W220">
        <v>8.770448306508527</v>
      </c>
      <c r="X220" t="s">
        <v>27</v>
      </c>
      <c r="Y220" t="s">
        <v>27</v>
      </c>
      <c r="Z220">
        <v>8.9851781480672077</v>
      </c>
      <c r="AA220">
        <v>8.770448306508527</v>
      </c>
      <c r="AB220" t="s">
        <v>27</v>
      </c>
      <c r="AC220" t="s">
        <v>27</v>
      </c>
    </row>
    <row r="221" spans="1:29" x14ac:dyDescent="0.3">
      <c r="A221" t="s">
        <v>7453</v>
      </c>
      <c r="B221" t="s">
        <v>7224</v>
      </c>
      <c r="C221" t="s">
        <v>23</v>
      </c>
      <c r="D221">
        <v>84092.160000000003</v>
      </c>
      <c r="E221">
        <v>85356.07</v>
      </c>
      <c r="F221" t="s">
        <v>242</v>
      </c>
      <c r="G221" t="s">
        <v>243</v>
      </c>
      <c r="H221">
        <v>6.3841647699451154E-4</v>
      </c>
      <c r="I221">
        <v>1380</v>
      </c>
      <c r="J221">
        <v>1.503005749882047</v>
      </c>
      <c r="K221">
        <v>0.80690096943813527</v>
      </c>
      <c r="L221">
        <v>5.3739560090148943E-2</v>
      </c>
      <c r="M221">
        <v>5.4492721499496917E-2</v>
      </c>
      <c r="N221">
        <v>0.1082322815896459</v>
      </c>
      <c r="O221">
        <v>0.2</v>
      </c>
      <c r="P221">
        <v>0.69866868784848946</v>
      </c>
      <c r="Q221">
        <v>1.3015027441321649</v>
      </c>
      <c r="R221">
        <v>941.27260172582123</v>
      </c>
      <c r="S221">
        <v>948.84309672529741</v>
      </c>
      <c r="T221" t="s">
        <v>32</v>
      </c>
      <c r="U221" t="s">
        <v>32</v>
      </c>
      <c r="V221">
        <v>8.9851781480672077</v>
      </c>
      <c r="W221">
        <v>7.0850589322741797</v>
      </c>
      <c r="X221" t="s">
        <v>27</v>
      </c>
      <c r="Y221" t="s">
        <v>27</v>
      </c>
      <c r="Z221">
        <v>8.9851781480672077</v>
      </c>
      <c r="AA221">
        <v>7.0850589322741797</v>
      </c>
      <c r="AB221" t="s">
        <v>27</v>
      </c>
      <c r="AC221" t="s">
        <v>27</v>
      </c>
    </row>
    <row r="222" spans="1:29" x14ac:dyDescent="0.3">
      <c r="A222" t="s">
        <v>7450</v>
      </c>
      <c r="B222" t="s">
        <v>7224</v>
      </c>
      <c r="C222" t="s">
        <v>23</v>
      </c>
      <c r="D222">
        <v>84318.59</v>
      </c>
      <c r="E222">
        <v>85173.78</v>
      </c>
      <c r="F222" t="s">
        <v>240</v>
      </c>
      <c r="G222" t="s">
        <v>238</v>
      </c>
      <c r="H222">
        <v>8.9383140644123797E-5</v>
      </c>
      <c r="I222">
        <v>1200</v>
      </c>
      <c r="J222">
        <v>1.014236599544649</v>
      </c>
      <c r="K222">
        <v>7.6439568047448433E-2</v>
      </c>
      <c r="L222">
        <v>7.5442045934776877E-3</v>
      </c>
      <c r="M222">
        <v>7.6130999569316588E-3</v>
      </c>
      <c r="N222">
        <v>1.515730455040935E-2</v>
      </c>
      <c r="O222">
        <v>0.2</v>
      </c>
      <c r="P222">
        <v>6.1282263497039087E-2</v>
      </c>
      <c r="Q222">
        <v>0.8132223629451043</v>
      </c>
      <c r="R222">
        <v>942.34407295705273</v>
      </c>
      <c r="S222">
        <v>947.86088333013652</v>
      </c>
      <c r="T222" t="s">
        <v>32</v>
      </c>
      <c r="U222" t="s">
        <v>32</v>
      </c>
      <c r="V222">
        <v>10.21380650511361</v>
      </c>
      <c r="W222">
        <v>10.09548979338537</v>
      </c>
      <c r="X222" t="s">
        <v>27</v>
      </c>
      <c r="Y222" t="s">
        <v>27</v>
      </c>
      <c r="Z222">
        <v>10.21380650511361</v>
      </c>
      <c r="AA222">
        <v>10.09548979338537</v>
      </c>
      <c r="AB222" t="s">
        <v>27</v>
      </c>
      <c r="AC222" t="s">
        <v>27</v>
      </c>
    </row>
    <row r="223" spans="1:29" x14ac:dyDescent="0.3">
      <c r="A223" t="s">
        <v>7451</v>
      </c>
      <c r="B223" t="s">
        <v>7224</v>
      </c>
      <c r="C223" t="s">
        <v>23</v>
      </c>
      <c r="D223">
        <v>84318.59</v>
      </c>
      <c r="E223">
        <v>85502.17</v>
      </c>
      <c r="F223" t="s">
        <v>240</v>
      </c>
      <c r="G223" t="s">
        <v>241</v>
      </c>
      <c r="H223">
        <v>5.8949597534486129E-4</v>
      </c>
      <c r="I223">
        <v>1260</v>
      </c>
      <c r="J223">
        <v>1.403699943274672</v>
      </c>
      <c r="K223">
        <v>0.6977156464986719</v>
      </c>
      <c r="L223">
        <v>4.9755224676429892E-2</v>
      </c>
      <c r="M223">
        <v>5.0403185098252139E-2</v>
      </c>
      <c r="N223">
        <v>0.100158409774682</v>
      </c>
      <c r="O223">
        <v>0.2</v>
      </c>
      <c r="P223">
        <v>0.59755723672398986</v>
      </c>
      <c r="Q223">
        <v>1.202296243331398</v>
      </c>
      <c r="R223">
        <v>942.34407295705273</v>
      </c>
      <c r="S223">
        <v>949.61853255530275</v>
      </c>
      <c r="T223" t="s">
        <v>32</v>
      </c>
      <c r="U223" t="s">
        <v>32</v>
      </c>
      <c r="V223">
        <v>10.21380650511361</v>
      </c>
      <c r="W223">
        <v>8.770448306508527</v>
      </c>
      <c r="X223" t="s">
        <v>27</v>
      </c>
      <c r="Y223" t="s">
        <v>27</v>
      </c>
      <c r="Z223">
        <v>10.21380650511361</v>
      </c>
      <c r="AA223">
        <v>8.770448306508527</v>
      </c>
      <c r="AB223" t="s">
        <v>27</v>
      </c>
      <c r="AC223" t="s">
        <v>27</v>
      </c>
    </row>
    <row r="224" spans="1:29" x14ac:dyDescent="0.3">
      <c r="A224" t="s">
        <v>7449</v>
      </c>
      <c r="B224" t="s">
        <v>7224</v>
      </c>
      <c r="C224" t="s">
        <v>23</v>
      </c>
      <c r="D224">
        <v>84733.05</v>
      </c>
      <c r="E224">
        <v>85173.78</v>
      </c>
      <c r="F224" t="s">
        <v>239</v>
      </c>
      <c r="G224" t="s">
        <v>238</v>
      </c>
      <c r="H224">
        <v>5.6070902845926115E-4</v>
      </c>
      <c r="I224">
        <v>1140</v>
      </c>
      <c r="J224">
        <v>0.52013942611530695</v>
      </c>
      <c r="K224">
        <v>0.24712129011284789</v>
      </c>
      <c r="L224">
        <v>4.7558144288178179E-2</v>
      </c>
      <c r="M224">
        <v>4.7757707434002837E-2</v>
      </c>
      <c r="N224">
        <v>9.5315851722181016E-2</v>
      </c>
      <c r="O224">
        <v>0.2</v>
      </c>
      <c r="P224">
        <v>0.1518054383906669</v>
      </c>
      <c r="Q224">
        <v>0.31961928668919171</v>
      </c>
      <c r="R224">
        <v>944.65201077028473</v>
      </c>
      <c r="S224">
        <v>947.86088333013652</v>
      </c>
      <c r="T224" t="s">
        <v>32</v>
      </c>
      <c r="U224" t="s">
        <v>32</v>
      </c>
      <c r="V224">
        <v>11.24460811319361</v>
      </c>
      <c r="W224">
        <v>10.09548979338537</v>
      </c>
      <c r="X224" t="s">
        <v>27</v>
      </c>
      <c r="Y224" t="s">
        <v>27</v>
      </c>
      <c r="Z224">
        <v>12.772806272995259</v>
      </c>
      <c r="AA224">
        <v>11.970507031351611</v>
      </c>
      <c r="AB224" t="s">
        <v>27</v>
      </c>
      <c r="AC224" t="s">
        <v>27</v>
      </c>
    </row>
    <row r="225" spans="1:29" x14ac:dyDescent="0.3">
      <c r="A225" t="s">
        <v>7447</v>
      </c>
      <c r="B225" t="s">
        <v>7224</v>
      </c>
      <c r="C225" t="s">
        <v>23</v>
      </c>
      <c r="D225">
        <v>84230.97</v>
      </c>
      <c r="E225">
        <v>85877.28</v>
      </c>
      <c r="F225" t="s">
        <v>237</v>
      </c>
      <c r="G225" t="s">
        <v>235</v>
      </c>
      <c r="H225">
        <v>4.9781435601489071E-4</v>
      </c>
      <c r="I225">
        <v>960</v>
      </c>
      <c r="J225">
        <v>1.9545186289555929</v>
      </c>
      <c r="K225">
        <v>0.81955675245087356</v>
      </c>
      <c r="L225">
        <v>4.1973359446506077E-2</v>
      </c>
      <c r="M225">
        <v>4.2750942839510447E-2</v>
      </c>
      <c r="N225">
        <v>8.4724302286016545E-2</v>
      </c>
      <c r="O225">
        <v>0.2</v>
      </c>
      <c r="P225">
        <v>0.73483245016485699</v>
      </c>
      <c r="Q225">
        <v>1.7525641103266369</v>
      </c>
      <c r="R225">
        <v>941.45766543078366</v>
      </c>
      <c r="S225">
        <v>952.63918951225082</v>
      </c>
      <c r="T225" t="s">
        <v>32</v>
      </c>
      <c r="U225" t="s">
        <v>32</v>
      </c>
      <c r="V225">
        <v>12.772806272995259</v>
      </c>
      <c r="W225">
        <v>11.970507031351611</v>
      </c>
      <c r="X225" t="s">
        <v>27</v>
      </c>
      <c r="Y225" t="s">
        <v>27</v>
      </c>
      <c r="Z225">
        <v>14.11710182030679</v>
      </c>
      <c r="AA225">
        <v>11.970507031351611</v>
      </c>
      <c r="AB225" t="s">
        <v>27</v>
      </c>
      <c r="AC225" t="s">
        <v>27</v>
      </c>
    </row>
    <row r="226" spans="1:29" x14ac:dyDescent="0.3">
      <c r="A226" t="s">
        <v>7448</v>
      </c>
      <c r="B226" t="s">
        <v>7224</v>
      </c>
      <c r="C226" t="s">
        <v>23</v>
      </c>
      <c r="D226">
        <v>84230.97</v>
      </c>
      <c r="E226">
        <v>85173.78</v>
      </c>
      <c r="F226" t="s">
        <v>237</v>
      </c>
      <c r="G226" t="s">
        <v>238</v>
      </c>
      <c r="H226">
        <v>3.7195772157990273E-4</v>
      </c>
      <c r="I226">
        <v>1020</v>
      </c>
      <c r="J226">
        <v>1.119315140262533</v>
      </c>
      <c r="K226">
        <v>0.35068545948274721</v>
      </c>
      <c r="L226">
        <v>3.1361721409074207E-2</v>
      </c>
      <c r="M226">
        <v>3.1681045147147889E-2</v>
      </c>
      <c r="N226">
        <v>6.3042766556222096E-2</v>
      </c>
      <c r="O226">
        <v>0.2</v>
      </c>
      <c r="P226">
        <v>0.28764269292652511</v>
      </c>
      <c r="Q226">
        <v>0.91819582512227083</v>
      </c>
      <c r="R226">
        <v>941.45766543078366</v>
      </c>
      <c r="S226">
        <v>947.86088333013652</v>
      </c>
      <c r="T226" t="s">
        <v>32</v>
      </c>
      <c r="U226" t="s">
        <v>32</v>
      </c>
      <c r="V226">
        <v>12.772806272995259</v>
      </c>
      <c r="W226">
        <v>10.09548979338537</v>
      </c>
      <c r="X226" t="s">
        <v>27</v>
      </c>
      <c r="Y226" t="s">
        <v>27</v>
      </c>
      <c r="Z226">
        <v>11.24460811319361</v>
      </c>
      <c r="AA226">
        <v>10.09548979338537</v>
      </c>
      <c r="AB226" t="s">
        <v>27</v>
      </c>
      <c r="AC226" t="s">
        <v>27</v>
      </c>
    </row>
    <row r="227" spans="1:29" x14ac:dyDescent="0.3">
      <c r="A227" t="s">
        <v>7446</v>
      </c>
      <c r="B227" t="s">
        <v>7224</v>
      </c>
      <c r="C227" t="s">
        <v>23</v>
      </c>
      <c r="D227">
        <v>85612.25</v>
      </c>
      <c r="E227">
        <v>85877.28</v>
      </c>
      <c r="F227" t="s">
        <v>236</v>
      </c>
      <c r="G227" t="s">
        <v>235</v>
      </c>
      <c r="H227">
        <v>7.0481955290014394E-4</v>
      </c>
      <c r="I227">
        <v>900</v>
      </c>
      <c r="J227">
        <v>0.30957018417341331</v>
      </c>
      <c r="K227">
        <v>0.18679832610512431</v>
      </c>
      <c r="L227">
        <v>6.0401589357132468E-2</v>
      </c>
      <c r="M227">
        <v>6.0527986093880472E-2</v>
      </c>
      <c r="N227">
        <v>0.12092957545101291</v>
      </c>
      <c r="O227">
        <v>0.2</v>
      </c>
      <c r="P227">
        <v>6.5868750654111394E-2</v>
      </c>
      <c r="Q227">
        <v>0.1092606139892399</v>
      </c>
      <c r="R227">
        <v>951.24290371299026</v>
      </c>
      <c r="S227">
        <v>952.63918951225082</v>
      </c>
      <c r="T227" t="s">
        <v>32</v>
      </c>
      <c r="U227" t="s">
        <v>32</v>
      </c>
      <c r="V227">
        <v>14.11710182030679</v>
      </c>
      <c r="W227">
        <v>11.970507031351611</v>
      </c>
      <c r="X227" t="s">
        <v>27</v>
      </c>
      <c r="Y227" t="s">
        <v>27</v>
      </c>
      <c r="Z227">
        <v>12.772806272995259</v>
      </c>
      <c r="AA227">
        <v>10.09548979338537</v>
      </c>
      <c r="AB227" t="s">
        <v>27</v>
      </c>
      <c r="AC227" t="s">
        <v>27</v>
      </c>
    </row>
    <row r="228" spans="1:29" x14ac:dyDescent="0.3">
      <c r="A228" t="s">
        <v>7443</v>
      </c>
      <c r="B228" t="s">
        <v>7224</v>
      </c>
      <c r="C228" t="s">
        <v>23</v>
      </c>
      <c r="D228">
        <v>85353.99</v>
      </c>
      <c r="E228">
        <v>85816.39</v>
      </c>
      <c r="F228" t="s">
        <v>233</v>
      </c>
      <c r="G228" t="s">
        <v>232</v>
      </c>
      <c r="H228">
        <v>8.0058742982782867E-5</v>
      </c>
      <c r="I228">
        <v>660</v>
      </c>
      <c r="J228">
        <v>0.54174385989453899</v>
      </c>
      <c r="K228">
        <v>3.7019162755238331E-2</v>
      </c>
      <c r="L228">
        <v>6.8401733212863046E-3</v>
      </c>
      <c r="M228">
        <v>6.8703523107202583E-3</v>
      </c>
      <c r="N228">
        <v>1.3710525632006559E-2</v>
      </c>
      <c r="O228">
        <v>0.2</v>
      </c>
      <c r="P228">
        <v>2.3308637123231769E-2</v>
      </c>
      <c r="Q228">
        <v>0.34120211603464451</v>
      </c>
      <c r="R228">
        <v>949.15720313010002</v>
      </c>
      <c r="S228">
        <v>951.9998935753855</v>
      </c>
      <c r="T228" t="s">
        <v>32</v>
      </c>
      <c r="U228" t="s">
        <v>32</v>
      </c>
      <c r="V228">
        <v>15.59969877621614</v>
      </c>
      <c r="W228">
        <v>15.49154154380283</v>
      </c>
      <c r="X228" t="s">
        <v>27</v>
      </c>
      <c r="Y228" t="s">
        <v>27</v>
      </c>
      <c r="Z228">
        <v>15.59969877621614</v>
      </c>
      <c r="AA228">
        <v>14.242715001778979</v>
      </c>
      <c r="AB228" t="s">
        <v>27</v>
      </c>
      <c r="AC228" t="s">
        <v>27</v>
      </c>
    </row>
    <row r="229" spans="1:29" x14ac:dyDescent="0.3">
      <c r="A229" t="s">
        <v>7444</v>
      </c>
      <c r="B229" t="s">
        <v>7224</v>
      </c>
      <c r="C229" t="s">
        <v>23</v>
      </c>
      <c r="D229">
        <v>85353.99</v>
      </c>
      <c r="E229">
        <v>86241.05</v>
      </c>
      <c r="F229" t="s">
        <v>233</v>
      </c>
      <c r="G229" t="s">
        <v>234</v>
      </c>
      <c r="H229">
        <v>7.0210933517602454E-4</v>
      </c>
      <c r="I229">
        <v>720</v>
      </c>
      <c r="J229">
        <v>1.0392718606359259</v>
      </c>
      <c r="K229">
        <v>0.62281310686124269</v>
      </c>
      <c r="L229">
        <v>5.9987820994515557E-2</v>
      </c>
      <c r="M229">
        <v>6.0550646280382293E-2</v>
      </c>
      <c r="N229">
        <v>0.12053846727489791</v>
      </c>
      <c r="O229">
        <v>0.2</v>
      </c>
      <c r="P229">
        <v>0.50227463958634488</v>
      </c>
      <c r="Q229">
        <v>0.8382325887752905</v>
      </c>
      <c r="R229">
        <v>949.15720313010002</v>
      </c>
      <c r="S229">
        <v>955.57011219664776</v>
      </c>
      <c r="T229" t="s">
        <v>32</v>
      </c>
      <c r="U229" t="s">
        <v>32</v>
      </c>
      <c r="V229">
        <v>15.59969877621614</v>
      </c>
      <c r="W229">
        <v>14.242715001778979</v>
      </c>
      <c r="X229" t="s">
        <v>27</v>
      </c>
      <c r="Y229" t="s">
        <v>27</v>
      </c>
      <c r="Z229">
        <v>15.59969877621614</v>
      </c>
      <c r="AA229">
        <v>11.970507031351611</v>
      </c>
      <c r="AB229" t="s">
        <v>27</v>
      </c>
      <c r="AC229" t="s">
        <v>27</v>
      </c>
    </row>
    <row r="230" spans="1:29" x14ac:dyDescent="0.3">
      <c r="A230" t="s">
        <v>7445</v>
      </c>
      <c r="B230" t="s">
        <v>7224</v>
      </c>
      <c r="C230" t="s">
        <v>23</v>
      </c>
      <c r="D230">
        <v>85353.99</v>
      </c>
      <c r="E230">
        <v>85877.28</v>
      </c>
      <c r="F230" t="s">
        <v>233</v>
      </c>
      <c r="G230" t="s">
        <v>235</v>
      </c>
      <c r="H230">
        <v>4.8530086425174252E-5</v>
      </c>
      <c r="I230">
        <v>780</v>
      </c>
      <c r="J230">
        <v>0.61308205978418684</v>
      </c>
      <c r="K230">
        <v>2.5395308925429121E-2</v>
      </c>
      <c r="L230">
        <v>4.1463828943277868E-3</v>
      </c>
      <c r="M230">
        <v>4.1676318203588882E-3</v>
      </c>
      <c r="N230">
        <v>8.3140147146866759E-3</v>
      </c>
      <c r="O230">
        <v>0.2</v>
      </c>
      <c r="P230">
        <v>1.7081294210742452E-2</v>
      </c>
      <c r="Q230">
        <v>0.41246897772440272</v>
      </c>
      <c r="R230">
        <v>949.15720313010002</v>
      </c>
      <c r="S230">
        <v>952.63918951225082</v>
      </c>
      <c r="T230" t="s">
        <v>32</v>
      </c>
      <c r="U230" t="s">
        <v>32</v>
      </c>
      <c r="V230">
        <v>15.59969877621614</v>
      </c>
      <c r="W230">
        <v>11.970507031351611</v>
      </c>
      <c r="X230" t="s">
        <v>27</v>
      </c>
      <c r="Y230" t="s">
        <v>27</v>
      </c>
      <c r="Z230">
        <v>15.59969877621614</v>
      </c>
      <c r="AA230">
        <v>15.49154154380283</v>
      </c>
      <c r="AB230" t="s">
        <v>27</v>
      </c>
      <c r="AC230" t="s">
        <v>27</v>
      </c>
    </row>
    <row r="231" spans="1:29" x14ac:dyDescent="0.3">
      <c r="A231" t="s">
        <v>7441</v>
      </c>
      <c r="B231" t="s">
        <v>7224</v>
      </c>
      <c r="C231" t="s">
        <v>23</v>
      </c>
      <c r="D231">
        <v>86158.52</v>
      </c>
      <c r="E231">
        <v>85827.28</v>
      </c>
      <c r="F231" t="s">
        <v>231</v>
      </c>
      <c r="G231" t="s">
        <v>230</v>
      </c>
      <c r="H231">
        <v>3.5494793185056328E-5</v>
      </c>
      <c r="I231">
        <v>420</v>
      </c>
      <c r="J231">
        <v>-0.38445414336273348</v>
      </c>
      <c r="K231">
        <v>-1.175729529461824E-2</v>
      </c>
      <c r="L231">
        <v>3.0612400886191591E-3</v>
      </c>
      <c r="M231">
        <v>3.0464215532359212E-3</v>
      </c>
      <c r="N231">
        <v>6.1076616418550798E-3</v>
      </c>
      <c r="O231">
        <v>0.2</v>
      </c>
      <c r="P231">
        <v>-1.786495693647332E-2</v>
      </c>
      <c r="Q231">
        <v>-0.58406968921937075</v>
      </c>
      <c r="R231">
        <v>956.06374960096889</v>
      </c>
      <c r="S231">
        <v>952.15836775123933</v>
      </c>
      <c r="T231" t="s">
        <v>26</v>
      </c>
      <c r="U231" t="s">
        <v>26</v>
      </c>
      <c r="V231">
        <v>17.20713476139246</v>
      </c>
      <c r="W231">
        <v>17.14572099442768</v>
      </c>
      <c r="X231" t="s">
        <v>27</v>
      </c>
      <c r="Y231" t="s">
        <v>27</v>
      </c>
      <c r="Z231">
        <v>18.317326111114919</v>
      </c>
      <c r="AA231">
        <v>17.14572099442768</v>
      </c>
      <c r="AB231" t="s">
        <v>27</v>
      </c>
      <c r="AC231" t="s">
        <v>27</v>
      </c>
    </row>
    <row r="232" spans="1:29" x14ac:dyDescent="0.3">
      <c r="A232" t="s">
        <v>7442</v>
      </c>
      <c r="B232" t="s">
        <v>7224</v>
      </c>
      <c r="C232" t="s">
        <v>23</v>
      </c>
      <c r="D232">
        <v>86158.52</v>
      </c>
      <c r="E232">
        <v>85816.39</v>
      </c>
      <c r="F232" t="s">
        <v>231</v>
      </c>
      <c r="G232" t="s">
        <v>232</v>
      </c>
      <c r="H232">
        <v>8.3784539995717332E-4</v>
      </c>
      <c r="I232">
        <v>540</v>
      </c>
      <c r="J232">
        <v>-0.39709363624166327</v>
      </c>
      <c r="K232">
        <v>-0.28665204668735161</v>
      </c>
      <c r="L232">
        <v>7.2259779428546667E-2</v>
      </c>
      <c r="M232">
        <v>7.1900867602430765E-2</v>
      </c>
      <c r="N232">
        <v>0.14416064703097739</v>
      </c>
      <c r="O232">
        <v>0.2</v>
      </c>
      <c r="P232">
        <v>-0.43081269371832898</v>
      </c>
      <c r="Q232">
        <v>-0.5966965426054216</v>
      </c>
      <c r="R232">
        <v>956.06374960096889</v>
      </c>
      <c r="S232">
        <v>951.9998935753855</v>
      </c>
      <c r="T232" t="s">
        <v>26</v>
      </c>
      <c r="U232" t="s">
        <v>26</v>
      </c>
      <c r="V232">
        <v>17.20713476139246</v>
      </c>
      <c r="W232">
        <v>15.49154154380283</v>
      </c>
      <c r="X232" t="s">
        <v>27</v>
      </c>
      <c r="Y232" t="s">
        <v>27</v>
      </c>
      <c r="Z232">
        <v>17.20713476139246</v>
      </c>
      <c r="AA232">
        <v>17.14572099442768</v>
      </c>
      <c r="AB232" t="s">
        <v>27</v>
      </c>
      <c r="AC232" t="s">
        <v>27</v>
      </c>
    </row>
    <row r="233" spans="1:29" x14ac:dyDescent="0.3">
      <c r="A233" t="s">
        <v>7440</v>
      </c>
      <c r="B233" t="s">
        <v>7224</v>
      </c>
      <c r="C233" t="s">
        <v>23</v>
      </c>
      <c r="D233">
        <v>86845.94</v>
      </c>
      <c r="E233">
        <v>85827.28</v>
      </c>
      <c r="F233" t="s">
        <v>229</v>
      </c>
      <c r="G233" t="s">
        <v>230</v>
      </c>
      <c r="H233">
        <v>6.0420089951199294E-4</v>
      </c>
      <c r="I233">
        <v>360</v>
      </c>
      <c r="J233">
        <v>-1.1729506295861449</v>
      </c>
      <c r="K233">
        <v>-0.6154752882968888</v>
      </c>
      <c r="L233">
        <v>5.2524919986951517E-2</v>
      </c>
      <c r="M233">
        <v>5.185691977866768E-2</v>
      </c>
      <c r="N233">
        <v>0.1043818397656192</v>
      </c>
      <c r="O233">
        <v>0.2</v>
      </c>
      <c r="P233">
        <v>-0.71985712806250801</v>
      </c>
      <c r="Q233">
        <v>-1.371777678956559</v>
      </c>
      <c r="R233">
        <v>962.55063034671571</v>
      </c>
      <c r="S233">
        <v>952.15836775123933</v>
      </c>
      <c r="T233" t="s">
        <v>26</v>
      </c>
      <c r="U233" t="s">
        <v>26</v>
      </c>
      <c r="V233">
        <v>18.317326111114919</v>
      </c>
      <c r="W233">
        <v>17.14572099442768</v>
      </c>
      <c r="X233" t="s">
        <v>27</v>
      </c>
      <c r="Y233" t="s">
        <v>27</v>
      </c>
      <c r="Z233">
        <v>17.20713476139246</v>
      </c>
      <c r="AA233">
        <v>15.49154154380283</v>
      </c>
      <c r="AB233" t="s">
        <v>27</v>
      </c>
      <c r="AC233" t="s">
        <v>27</v>
      </c>
    </row>
    <row r="234" spans="1:29" x14ac:dyDescent="0.3">
      <c r="A234" t="s">
        <v>7477</v>
      </c>
      <c r="B234" t="s">
        <v>7224</v>
      </c>
      <c r="C234" t="s">
        <v>40</v>
      </c>
      <c r="D234">
        <v>84093.43</v>
      </c>
      <c r="E234">
        <v>84256.74</v>
      </c>
      <c r="F234" t="s">
        <v>252</v>
      </c>
      <c r="G234" t="s">
        <v>266</v>
      </c>
      <c r="H234">
        <v>5.2705348831399025E-4</v>
      </c>
      <c r="I234">
        <v>2040</v>
      </c>
      <c r="J234">
        <v>-0.19420066466548919</v>
      </c>
      <c r="K234">
        <v>-8.6073105176564191E-2</v>
      </c>
      <c r="L234">
        <v>4.4366101727515872E-2</v>
      </c>
      <c r="M234">
        <v>4.4407808730964921E-2</v>
      </c>
      <c r="N234">
        <v>8.8773910458480793E-2</v>
      </c>
      <c r="O234">
        <v>0.2</v>
      </c>
      <c r="P234">
        <v>-0.17484701563504501</v>
      </c>
      <c r="Q234">
        <v>-0.39439486533015472</v>
      </c>
      <c r="R234">
        <v>944.94743834902886</v>
      </c>
      <c r="S234">
        <v>942.91819799962639</v>
      </c>
      <c r="T234" t="s">
        <v>26</v>
      </c>
      <c r="U234" t="s">
        <v>26</v>
      </c>
      <c r="V234">
        <v>-1.1019375125890241</v>
      </c>
      <c r="W234">
        <v>-0.16453072450639539</v>
      </c>
      <c r="X234" t="s">
        <v>27</v>
      </c>
      <c r="Y234" t="s">
        <v>27</v>
      </c>
      <c r="Z234">
        <v>-3.778468424398107</v>
      </c>
      <c r="AA234">
        <v>-2.684790004184312</v>
      </c>
      <c r="AB234" t="s">
        <v>27</v>
      </c>
      <c r="AC234" t="s">
        <v>27</v>
      </c>
    </row>
    <row r="235" spans="1:29" x14ac:dyDescent="0.3">
      <c r="A235" t="s">
        <v>7478</v>
      </c>
      <c r="B235" t="s">
        <v>7224</v>
      </c>
      <c r="C235" t="s">
        <v>40</v>
      </c>
      <c r="D235">
        <v>84093.43</v>
      </c>
      <c r="E235">
        <v>84222.01</v>
      </c>
      <c r="F235" t="s">
        <v>252</v>
      </c>
      <c r="G235" t="s">
        <v>267</v>
      </c>
      <c r="H235">
        <v>9.206326655122291E-5</v>
      </c>
      <c r="I235">
        <v>2340</v>
      </c>
      <c r="J235">
        <v>-0.1529013622110664</v>
      </c>
      <c r="K235">
        <v>-1.18374948131564E-2</v>
      </c>
      <c r="L235">
        <v>7.749665526823428E-3</v>
      </c>
      <c r="M235">
        <v>7.753753356109761E-3</v>
      </c>
      <c r="N235">
        <v>1.550341888293319E-2</v>
      </c>
      <c r="O235">
        <v>0.2</v>
      </c>
      <c r="P235">
        <v>-2.734091369608959E-2</v>
      </c>
      <c r="Q235">
        <v>-0.35305426357327752</v>
      </c>
      <c r="R235">
        <v>944.94743834902886</v>
      </c>
      <c r="S235">
        <v>942.86048457339041</v>
      </c>
      <c r="T235" t="s">
        <v>26</v>
      </c>
      <c r="U235" t="s">
        <v>26</v>
      </c>
      <c r="V235">
        <v>-1.1019375125890241</v>
      </c>
      <c r="W235">
        <v>0.95159818741374913</v>
      </c>
      <c r="X235" t="s">
        <v>27</v>
      </c>
      <c r="Y235" t="s">
        <v>27</v>
      </c>
      <c r="Z235">
        <v>-1.1019375125890241</v>
      </c>
      <c r="AA235">
        <v>-0.16453072450639539</v>
      </c>
      <c r="AB235" t="s">
        <v>27</v>
      </c>
      <c r="AC235" t="s">
        <v>27</v>
      </c>
    </row>
    <row r="236" spans="1:29" x14ac:dyDescent="0.3">
      <c r="A236" t="s">
        <v>7474</v>
      </c>
      <c r="B236" t="s">
        <v>7224</v>
      </c>
      <c r="C236" t="s">
        <v>40</v>
      </c>
      <c r="D236">
        <v>84060.53</v>
      </c>
      <c r="E236">
        <v>84216.2</v>
      </c>
      <c r="F236" t="s">
        <v>264</v>
      </c>
      <c r="G236" t="s">
        <v>263</v>
      </c>
      <c r="H236">
        <v>6.2031390838957585E-4</v>
      </c>
      <c r="I236">
        <v>1560</v>
      </c>
      <c r="J236">
        <v>-0.1851879829927405</v>
      </c>
      <c r="K236">
        <v>-9.6564266119004191E-2</v>
      </c>
      <c r="L236">
        <v>5.2196112017616807E-2</v>
      </c>
      <c r="M236">
        <v>5.2240480171718201E-2</v>
      </c>
      <c r="N236">
        <v>0.104436592189335</v>
      </c>
      <c r="O236">
        <v>0.2</v>
      </c>
      <c r="P236">
        <v>-0.20100085830833919</v>
      </c>
      <c r="Q236">
        <v>-0.38537317097573331</v>
      </c>
      <c r="R236">
        <v>944.86833506111418</v>
      </c>
      <c r="S236">
        <v>943.0745273221296</v>
      </c>
      <c r="T236" t="s">
        <v>26</v>
      </c>
      <c r="U236" t="s">
        <v>26</v>
      </c>
      <c r="V236">
        <v>-3.778468424398107</v>
      </c>
      <c r="W236">
        <v>-2.684790004184312</v>
      </c>
      <c r="X236" t="s">
        <v>27</v>
      </c>
      <c r="Y236" t="s">
        <v>27</v>
      </c>
      <c r="Z236">
        <v>-3.778468424398107</v>
      </c>
      <c r="AA236">
        <v>-1.453790640092989</v>
      </c>
      <c r="AB236" t="s">
        <v>27</v>
      </c>
      <c r="AC236" t="s">
        <v>27</v>
      </c>
    </row>
    <row r="237" spans="1:29" x14ac:dyDescent="0.3">
      <c r="A237" t="s">
        <v>7475</v>
      </c>
      <c r="B237" t="s">
        <v>7224</v>
      </c>
      <c r="C237" t="s">
        <v>40</v>
      </c>
      <c r="D237">
        <v>84060.53</v>
      </c>
      <c r="E237">
        <v>84185.39</v>
      </c>
      <c r="F237" t="s">
        <v>264</v>
      </c>
      <c r="G237" t="s">
        <v>265</v>
      </c>
      <c r="H237">
        <v>6.8898905271756641E-4</v>
      </c>
      <c r="I237">
        <v>1680</v>
      </c>
      <c r="J237">
        <v>-0.14853582293616879</v>
      </c>
      <c r="K237">
        <v>-8.6027173122315739E-2</v>
      </c>
      <c r="L237">
        <v>5.7974759695331897E-2</v>
      </c>
      <c r="M237">
        <v>5.8002812108758892E-2</v>
      </c>
      <c r="N237">
        <v>0.1159775718040908</v>
      </c>
      <c r="O237">
        <v>0.2</v>
      </c>
      <c r="P237">
        <v>-0.20200474492640649</v>
      </c>
      <c r="Q237">
        <v>-0.34868435875910497</v>
      </c>
      <c r="R237">
        <v>944.86833506111418</v>
      </c>
      <c r="S237">
        <v>943.03435626458565</v>
      </c>
      <c r="T237" t="s">
        <v>26</v>
      </c>
      <c r="U237" t="s">
        <v>26</v>
      </c>
      <c r="V237">
        <v>-3.778468424398107</v>
      </c>
      <c r="W237">
        <v>-1.453790640092989</v>
      </c>
      <c r="X237" t="s">
        <v>27</v>
      </c>
      <c r="Y237" t="s">
        <v>27</v>
      </c>
      <c r="Z237">
        <v>-3.778468424398107</v>
      </c>
      <c r="AA237">
        <v>-0.16453072450639539</v>
      </c>
      <c r="AB237" t="s">
        <v>27</v>
      </c>
      <c r="AC237" t="s">
        <v>27</v>
      </c>
    </row>
    <row r="238" spans="1:29" x14ac:dyDescent="0.3">
      <c r="A238" t="s">
        <v>7476</v>
      </c>
      <c r="B238" t="s">
        <v>7224</v>
      </c>
      <c r="C238" t="s">
        <v>40</v>
      </c>
      <c r="D238">
        <v>84060.53</v>
      </c>
      <c r="E238">
        <v>84256.74</v>
      </c>
      <c r="F238" t="s">
        <v>264</v>
      </c>
      <c r="G238" t="s">
        <v>266</v>
      </c>
      <c r="H238">
        <v>1.951424179102354E-4</v>
      </c>
      <c r="I238">
        <v>1980</v>
      </c>
      <c r="J238">
        <v>-0.2334151354981939</v>
      </c>
      <c r="K238">
        <v>-3.8288893818168537E-2</v>
      </c>
      <c r="L238">
        <v>1.642019527028617E-2</v>
      </c>
      <c r="M238">
        <v>1.6442063968834051E-2</v>
      </c>
      <c r="N238">
        <v>3.2862259239120221E-2</v>
      </c>
      <c r="O238">
        <v>0.2</v>
      </c>
      <c r="P238">
        <v>-7.1151153057288766E-2</v>
      </c>
      <c r="Q238">
        <v>-0.43364855063369212</v>
      </c>
      <c r="R238">
        <v>944.86833506111418</v>
      </c>
      <c r="S238">
        <v>942.91819799962639</v>
      </c>
      <c r="T238" t="s">
        <v>26</v>
      </c>
      <c r="U238" t="s">
        <v>26</v>
      </c>
      <c r="V238">
        <v>-3.778468424398107</v>
      </c>
      <c r="W238">
        <v>-0.16453072450639539</v>
      </c>
      <c r="X238" t="s">
        <v>27</v>
      </c>
      <c r="Y238" t="s">
        <v>27</v>
      </c>
      <c r="Z238">
        <v>-1.1019375125890241</v>
      </c>
      <c r="AA238">
        <v>0.95159818741374913</v>
      </c>
      <c r="AB238" t="s">
        <v>27</v>
      </c>
      <c r="AC238" t="s">
        <v>27</v>
      </c>
    </row>
    <row r="239" spans="1:29" x14ac:dyDescent="0.3">
      <c r="A239" t="s">
        <v>7472</v>
      </c>
      <c r="B239" t="s">
        <v>7224</v>
      </c>
      <c r="C239" t="s">
        <v>40</v>
      </c>
      <c r="D239">
        <v>84174.79</v>
      </c>
      <c r="E239">
        <v>84024.11</v>
      </c>
      <c r="F239" t="s">
        <v>262</v>
      </c>
      <c r="G239" t="s">
        <v>261</v>
      </c>
      <c r="H239">
        <v>7.2782401778306697E-4</v>
      </c>
      <c r="I239">
        <v>1320</v>
      </c>
      <c r="J239">
        <v>0.1790084655987734</v>
      </c>
      <c r="K239">
        <v>0.10966852299954739</v>
      </c>
      <c r="L239">
        <v>6.1325759613459381E-2</v>
      </c>
      <c r="M239">
        <v>6.1154765330846378E-2</v>
      </c>
      <c r="N239">
        <v>0.12248052494430579</v>
      </c>
      <c r="O239">
        <v>0.2</v>
      </c>
      <c r="P239">
        <v>-1.2812001944758299E-2</v>
      </c>
      <c r="Q239">
        <v>-2.0812525935627869E-2</v>
      </c>
      <c r="R239">
        <v>944.49923237578059</v>
      </c>
      <c r="S239">
        <v>943.62190067830466</v>
      </c>
      <c r="T239" t="s">
        <v>32</v>
      </c>
      <c r="U239" t="s">
        <v>26</v>
      </c>
      <c r="V239">
        <v>-5.8053451769115583</v>
      </c>
      <c r="W239">
        <v>-4.5041700087111716</v>
      </c>
      <c r="X239" t="s">
        <v>27</v>
      </c>
      <c r="Y239" t="s">
        <v>27</v>
      </c>
      <c r="Z239">
        <v>-5.8053451769115583</v>
      </c>
      <c r="AA239">
        <v>-2.684790004184312</v>
      </c>
      <c r="AB239" t="s">
        <v>27</v>
      </c>
      <c r="AC239" t="s">
        <v>27</v>
      </c>
    </row>
    <row r="240" spans="1:29" x14ac:dyDescent="0.3">
      <c r="A240" t="s">
        <v>7473</v>
      </c>
      <c r="B240" t="s">
        <v>7224</v>
      </c>
      <c r="C240" t="s">
        <v>40</v>
      </c>
      <c r="D240">
        <v>84174.79</v>
      </c>
      <c r="E240">
        <v>84216.2</v>
      </c>
      <c r="F240" t="s">
        <v>262</v>
      </c>
      <c r="G240" t="s">
        <v>263</v>
      </c>
      <c r="H240">
        <v>4.0561280447632249E-4</v>
      </c>
      <c r="I240">
        <v>1500</v>
      </c>
      <c r="J240">
        <v>-4.9195251927569572E-2</v>
      </c>
      <c r="K240">
        <v>-1.679642623336593E-2</v>
      </c>
      <c r="L240">
        <v>3.41765491872928E-2</v>
      </c>
      <c r="M240">
        <v>3.4159169064338878E-2</v>
      </c>
      <c r="N240">
        <v>6.8335718251631677E-2</v>
      </c>
      <c r="O240">
        <v>0.2</v>
      </c>
      <c r="P240">
        <v>-8.5132144484997618E-2</v>
      </c>
      <c r="Q240">
        <v>-0.24924444717949709</v>
      </c>
      <c r="R240">
        <v>944.49923237578059</v>
      </c>
      <c r="S240">
        <v>943.0745273221296</v>
      </c>
      <c r="T240" t="s">
        <v>26</v>
      </c>
      <c r="U240" t="s">
        <v>26</v>
      </c>
      <c r="V240">
        <v>-5.8053451769115583</v>
      </c>
      <c r="W240">
        <v>-2.684790004184312</v>
      </c>
      <c r="X240" t="s">
        <v>27</v>
      </c>
      <c r="Y240" t="s">
        <v>27</v>
      </c>
      <c r="Z240">
        <v>-7.8429884832973418</v>
      </c>
      <c r="AA240">
        <v>-7.0502839551870311</v>
      </c>
      <c r="AB240" t="s">
        <v>27</v>
      </c>
      <c r="AC240" t="s">
        <v>27</v>
      </c>
    </row>
    <row r="241" spans="1:29" x14ac:dyDescent="0.3">
      <c r="A241" t="s">
        <v>7469</v>
      </c>
      <c r="B241" t="s">
        <v>7224</v>
      </c>
      <c r="C241" t="s">
        <v>40</v>
      </c>
      <c r="D241">
        <v>84350</v>
      </c>
      <c r="E241">
        <v>84469.66</v>
      </c>
      <c r="F241" t="s">
        <v>259</v>
      </c>
      <c r="G241" t="s">
        <v>258</v>
      </c>
      <c r="H241">
        <v>4.568017948006043E-4</v>
      </c>
      <c r="I241">
        <v>480</v>
      </c>
      <c r="J241">
        <v>-0.14186129223474619</v>
      </c>
      <c r="K241">
        <v>-5.4660902765841908E-2</v>
      </c>
      <c r="L241">
        <v>3.8569801192623591E-2</v>
      </c>
      <c r="M241">
        <v>3.8585892294196823E-2</v>
      </c>
      <c r="N241">
        <v>7.7155693486820415E-2</v>
      </c>
      <c r="O241">
        <v>0.2</v>
      </c>
      <c r="P241">
        <v>-0.13181659625266229</v>
      </c>
      <c r="Q241">
        <v>-0.34200315352698102</v>
      </c>
      <c r="R241">
        <v>943.83316678218307</v>
      </c>
      <c r="S241">
        <v>941.98419481041628</v>
      </c>
      <c r="T241" t="s">
        <v>26</v>
      </c>
      <c r="U241" t="s">
        <v>26</v>
      </c>
      <c r="V241">
        <v>-7.8429884832973418</v>
      </c>
      <c r="W241">
        <v>-7.0502839551870311</v>
      </c>
      <c r="X241" t="s">
        <v>27</v>
      </c>
      <c r="Y241" t="s">
        <v>27</v>
      </c>
      <c r="Z241">
        <v>-7.8429884832973418</v>
      </c>
      <c r="AA241">
        <v>-5.8067828307272196</v>
      </c>
      <c r="AB241" t="s">
        <v>27</v>
      </c>
      <c r="AC241" t="s">
        <v>27</v>
      </c>
    </row>
    <row r="242" spans="1:29" x14ac:dyDescent="0.3">
      <c r="A242" t="s">
        <v>7470</v>
      </c>
      <c r="B242" t="s">
        <v>7224</v>
      </c>
      <c r="C242" t="s">
        <v>40</v>
      </c>
      <c r="D242">
        <v>84350</v>
      </c>
      <c r="E242">
        <v>84022.32</v>
      </c>
      <c r="F242" t="s">
        <v>259</v>
      </c>
      <c r="G242" t="s">
        <v>260</v>
      </c>
      <c r="H242">
        <v>6.7024819463414682E-4</v>
      </c>
      <c r="I242">
        <v>660</v>
      </c>
      <c r="J242">
        <v>0.38847658565499538</v>
      </c>
      <c r="K242">
        <v>0.21962692841771261</v>
      </c>
      <c r="L242">
        <v>5.659202724463492E-2</v>
      </c>
      <c r="M242">
        <v>5.631580828897257E-2</v>
      </c>
      <c r="N242">
        <v>0.1129078355336075</v>
      </c>
      <c r="O242">
        <v>0.2</v>
      </c>
      <c r="P242">
        <v>0.1067190928841051</v>
      </c>
      <c r="Q242">
        <v>0.1888650622406505</v>
      </c>
      <c r="R242">
        <v>943.83316678218307</v>
      </c>
      <c r="S242">
        <v>943.68410987086168</v>
      </c>
      <c r="T242" t="s">
        <v>32</v>
      </c>
      <c r="U242" t="s">
        <v>32</v>
      </c>
      <c r="V242">
        <v>-7.8429884832973418</v>
      </c>
      <c r="W242">
        <v>-5.8067828307272196</v>
      </c>
      <c r="X242" t="s">
        <v>27</v>
      </c>
      <c r="Y242" t="s">
        <v>27</v>
      </c>
      <c r="Z242">
        <v>-7.8429884832973418</v>
      </c>
      <c r="AA242">
        <v>-4.5041700087111716</v>
      </c>
      <c r="AB242" t="s">
        <v>27</v>
      </c>
      <c r="AC242" t="s">
        <v>27</v>
      </c>
    </row>
    <row r="243" spans="1:29" x14ac:dyDescent="0.3">
      <c r="A243" t="s">
        <v>7471</v>
      </c>
      <c r="B243" t="s">
        <v>7224</v>
      </c>
      <c r="C243" t="s">
        <v>40</v>
      </c>
      <c r="D243">
        <v>84350</v>
      </c>
      <c r="E243">
        <v>84024.11</v>
      </c>
      <c r="F243" t="s">
        <v>259</v>
      </c>
      <c r="G243" t="s">
        <v>261</v>
      </c>
      <c r="H243">
        <v>3.9016514752671268E-6</v>
      </c>
      <c r="I243">
        <v>1200</v>
      </c>
      <c r="J243">
        <v>0.38635447540011908</v>
      </c>
      <c r="K243">
        <v>1.271509199274802E-3</v>
      </c>
      <c r="L243">
        <v>3.2943373567445659E-4</v>
      </c>
      <c r="M243">
        <v>3.2783279273950741E-4</v>
      </c>
      <c r="N243">
        <v>6.5726652841396394E-4</v>
      </c>
      <c r="O243">
        <v>0.2</v>
      </c>
      <c r="P243">
        <v>6.1424267086083767E-4</v>
      </c>
      <c r="Q243">
        <v>0.18674082987551929</v>
      </c>
      <c r="R243">
        <v>943.83316678218307</v>
      </c>
      <c r="S243">
        <v>943.62190067830466</v>
      </c>
      <c r="T243" t="s">
        <v>32</v>
      </c>
      <c r="U243" t="s">
        <v>32</v>
      </c>
      <c r="V243">
        <v>-7.8429884832973418</v>
      </c>
      <c r="W243">
        <v>-4.5041700087111716</v>
      </c>
      <c r="X243" t="s">
        <v>27</v>
      </c>
      <c r="Y243" t="s">
        <v>27</v>
      </c>
      <c r="Z243">
        <v>-5.8053451769115583</v>
      </c>
      <c r="AA243">
        <v>-4.5041700087111716</v>
      </c>
      <c r="AB243" t="s">
        <v>27</v>
      </c>
      <c r="AC243" t="s">
        <v>27</v>
      </c>
    </row>
    <row r="244" spans="1:29" x14ac:dyDescent="0.3">
      <c r="A244" t="s">
        <v>7467</v>
      </c>
      <c r="B244" t="s">
        <v>7224</v>
      </c>
      <c r="C244" t="s">
        <v>40</v>
      </c>
      <c r="D244">
        <v>84141.31</v>
      </c>
      <c r="E244">
        <v>84662.74</v>
      </c>
      <c r="F244" t="s">
        <v>257</v>
      </c>
      <c r="G244" t="s">
        <v>256</v>
      </c>
      <c r="H244">
        <v>4.829318838879712E-4</v>
      </c>
      <c r="I244">
        <v>360</v>
      </c>
      <c r="J244">
        <v>-0.61970748969799594</v>
      </c>
      <c r="K244">
        <v>-0.25181517221570848</v>
      </c>
      <c r="L244">
        <v>4.0675196547649443E-2</v>
      </c>
      <c r="M244">
        <v>4.0886336523317503E-2</v>
      </c>
      <c r="N244">
        <v>8.1561533070966932E-2</v>
      </c>
      <c r="O244">
        <v>0.2</v>
      </c>
      <c r="P244">
        <v>-0.3333767052866754</v>
      </c>
      <c r="Q244">
        <v>-0.82032719718769398</v>
      </c>
      <c r="R244">
        <v>944.65349242137086</v>
      </c>
      <c r="S244">
        <v>941.19313167419364</v>
      </c>
      <c r="T244" t="s">
        <v>26</v>
      </c>
      <c r="U244" t="s">
        <v>26</v>
      </c>
      <c r="V244">
        <v>-9.0988960037121647</v>
      </c>
      <c r="W244">
        <v>-8.3201232935479208</v>
      </c>
      <c r="X244" t="s">
        <v>27</v>
      </c>
      <c r="Y244" t="s">
        <v>27</v>
      </c>
      <c r="Z244">
        <v>-9.0988960037121647</v>
      </c>
      <c r="AA244">
        <v>-7.0502839551870311</v>
      </c>
      <c r="AB244" t="s">
        <v>27</v>
      </c>
      <c r="AC244" t="s">
        <v>27</v>
      </c>
    </row>
    <row r="245" spans="1:29" x14ac:dyDescent="0.3">
      <c r="A245" t="s">
        <v>7468</v>
      </c>
      <c r="B245" t="s">
        <v>7224</v>
      </c>
      <c r="C245" t="s">
        <v>40</v>
      </c>
      <c r="D245">
        <v>84141.31</v>
      </c>
      <c r="E245">
        <v>84469.66</v>
      </c>
      <c r="F245" t="s">
        <v>257</v>
      </c>
      <c r="G245" t="s">
        <v>258</v>
      </c>
      <c r="H245">
        <v>2.3677741114249879E-4</v>
      </c>
      <c r="I245">
        <v>420</v>
      </c>
      <c r="J245">
        <v>-0.39023637735138278</v>
      </c>
      <c r="K245">
        <v>-7.7745862948640859E-2</v>
      </c>
      <c r="L245">
        <v>1.994270425619464E-2</v>
      </c>
      <c r="M245">
        <v>2.0000507414887091E-2</v>
      </c>
      <c r="N245">
        <v>3.9943211671081731E-2</v>
      </c>
      <c r="O245">
        <v>0.2</v>
      </c>
      <c r="P245">
        <v>-0.1176890746197226</v>
      </c>
      <c r="Q245">
        <v>-0.59062661372873415</v>
      </c>
      <c r="R245">
        <v>944.65349242137086</v>
      </c>
      <c r="S245">
        <v>941.98419481041628</v>
      </c>
      <c r="T245" t="s">
        <v>26</v>
      </c>
      <c r="U245" t="s">
        <v>26</v>
      </c>
      <c r="V245">
        <v>-9.0988960037121647</v>
      </c>
      <c r="W245">
        <v>-7.0502839551870311</v>
      </c>
      <c r="X245" t="s">
        <v>27</v>
      </c>
      <c r="Y245" t="s">
        <v>27</v>
      </c>
      <c r="Z245">
        <v>-10.608247640192751</v>
      </c>
      <c r="AA245">
        <v>-10.486246833519621</v>
      </c>
      <c r="AB245" t="s">
        <v>27</v>
      </c>
      <c r="AC245" t="s">
        <v>27</v>
      </c>
    </row>
    <row r="246" spans="1:29" x14ac:dyDescent="0.3">
      <c r="A246" t="s">
        <v>7465</v>
      </c>
      <c r="B246" t="s">
        <v>7224</v>
      </c>
      <c r="C246" t="s">
        <v>40</v>
      </c>
      <c r="D246">
        <v>84223.39</v>
      </c>
      <c r="E246">
        <v>84685.4</v>
      </c>
      <c r="F246" t="s">
        <v>255</v>
      </c>
      <c r="G246" t="s">
        <v>254</v>
      </c>
      <c r="H246">
        <v>1.192287188349977E-4</v>
      </c>
      <c r="I246">
        <v>180</v>
      </c>
      <c r="J246">
        <v>-0.54855308008854298</v>
      </c>
      <c r="K246">
        <v>-5.5084860388956658E-2</v>
      </c>
      <c r="L246">
        <v>1.005189878442478E-2</v>
      </c>
      <c r="M246">
        <v>1.0096931746029309E-2</v>
      </c>
      <c r="N246">
        <v>2.014883053045409E-2</v>
      </c>
      <c r="O246">
        <v>0.2</v>
      </c>
      <c r="P246">
        <v>-7.5233690919410748E-2</v>
      </c>
      <c r="Q246">
        <v>-0.74910163316863154</v>
      </c>
      <c r="R246">
        <v>944.17369841452569</v>
      </c>
      <c r="S246">
        <v>941.14063517998432</v>
      </c>
      <c r="T246" t="s">
        <v>26</v>
      </c>
      <c r="U246" t="s">
        <v>26</v>
      </c>
      <c r="V246">
        <v>-10.608247640192751</v>
      </c>
      <c r="W246">
        <v>-10.486246833519621</v>
      </c>
      <c r="X246" t="s">
        <v>27</v>
      </c>
      <c r="Y246" t="s">
        <v>27</v>
      </c>
      <c r="Z246">
        <v>-12.132775782227929</v>
      </c>
      <c r="AA246">
        <v>-10.486246833519621</v>
      </c>
      <c r="AB246" t="s">
        <v>27</v>
      </c>
      <c r="AC246" t="s">
        <v>27</v>
      </c>
    </row>
    <row r="247" spans="1:29" x14ac:dyDescent="0.3">
      <c r="A247" t="s">
        <v>7466</v>
      </c>
      <c r="B247" t="s">
        <v>7224</v>
      </c>
      <c r="C247" t="s">
        <v>40</v>
      </c>
      <c r="D247">
        <v>84223.39</v>
      </c>
      <c r="E247">
        <v>84662.74</v>
      </c>
      <c r="F247" t="s">
        <v>255</v>
      </c>
      <c r="G247" t="s">
        <v>256</v>
      </c>
      <c r="H247">
        <v>7.1921995116840489E-4</v>
      </c>
      <c r="I247">
        <v>300</v>
      </c>
      <c r="J247">
        <v>-0.52164843994051413</v>
      </c>
      <c r="K247">
        <v>-0.31598928554584288</v>
      </c>
      <c r="L247">
        <v>6.0635778221258783E-2</v>
      </c>
      <c r="M247">
        <v>6.0891131728583361E-2</v>
      </c>
      <c r="N247">
        <v>0.1215269099498421</v>
      </c>
      <c r="O247">
        <v>0.2</v>
      </c>
      <c r="P247">
        <v>-0.43751619549568499</v>
      </c>
      <c r="Q247">
        <v>-0.7221700883804546</v>
      </c>
      <c r="R247">
        <v>944.17369841452569</v>
      </c>
      <c r="S247">
        <v>941.19313167419364</v>
      </c>
      <c r="T247" t="s">
        <v>26</v>
      </c>
      <c r="U247" t="s">
        <v>26</v>
      </c>
      <c r="V247">
        <v>-10.608247640192751</v>
      </c>
      <c r="W247">
        <v>-8.3201232935479208</v>
      </c>
      <c r="X247" t="s">
        <v>27</v>
      </c>
      <c r="Y247" t="s">
        <v>27</v>
      </c>
      <c r="Z247">
        <v>-9.0988960037121647</v>
      </c>
      <c r="AA247">
        <v>-8.3201232935479208</v>
      </c>
      <c r="AB247" t="s">
        <v>27</v>
      </c>
      <c r="AC247" t="s">
        <v>27</v>
      </c>
    </row>
    <row r="248" spans="1:29" x14ac:dyDescent="0.3">
      <c r="A248" t="s">
        <v>7464</v>
      </c>
      <c r="B248" t="s">
        <v>7224</v>
      </c>
      <c r="C248" t="s">
        <v>40</v>
      </c>
      <c r="D248">
        <v>84507.07</v>
      </c>
      <c r="E248">
        <v>84685.4</v>
      </c>
      <c r="F248" t="s">
        <v>253</v>
      </c>
      <c r="G248" t="s">
        <v>254</v>
      </c>
      <c r="H248">
        <v>8.1908015655164364E-4</v>
      </c>
      <c r="I248">
        <v>120</v>
      </c>
      <c r="J248">
        <v>-0.21102376404718021</v>
      </c>
      <c r="K248">
        <v>-0.14606656431784409</v>
      </c>
      <c r="L248">
        <v>6.9287351476797501E-2</v>
      </c>
      <c r="M248">
        <v>6.9364130689638565E-2</v>
      </c>
      <c r="N248">
        <v>0.13865148216643611</v>
      </c>
      <c r="O248">
        <v>0.2</v>
      </c>
      <c r="P248">
        <v>-0.28471804648428017</v>
      </c>
      <c r="Q248">
        <v>-0.4112347878112273</v>
      </c>
      <c r="R248">
        <v>942.41628934830419</v>
      </c>
      <c r="S248">
        <v>941.14063517998432</v>
      </c>
      <c r="T248" t="s">
        <v>26</v>
      </c>
      <c r="U248" t="s">
        <v>26</v>
      </c>
      <c r="V248">
        <v>-12.132775782227929</v>
      </c>
      <c r="W248">
        <v>-10.486246833519621</v>
      </c>
      <c r="X248" t="s">
        <v>27</v>
      </c>
      <c r="Y248" t="s">
        <v>27</v>
      </c>
      <c r="Z248">
        <v>-10.608247640192751</v>
      </c>
      <c r="AA248">
        <v>-8.3201232935479208</v>
      </c>
      <c r="AB248" t="s">
        <v>27</v>
      </c>
      <c r="AC248" t="s">
        <v>27</v>
      </c>
    </row>
    <row r="249" spans="1:29" x14ac:dyDescent="0.3">
      <c r="A249" t="s">
        <v>7480</v>
      </c>
      <c r="B249" t="s">
        <v>7224</v>
      </c>
      <c r="C249" t="s">
        <v>23</v>
      </c>
      <c r="D249">
        <v>84222.01</v>
      </c>
      <c r="E249">
        <v>84141</v>
      </c>
      <c r="F249" t="s">
        <v>267</v>
      </c>
      <c r="G249" t="s">
        <v>269</v>
      </c>
      <c r="H249">
        <v>2.9965918989214441E-5</v>
      </c>
      <c r="I249">
        <v>480</v>
      </c>
      <c r="J249">
        <v>-9.6186258200192665E-2</v>
      </c>
      <c r="K249">
        <v>-2.4275390973161051E-3</v>
      </c>
      <c r="L249">
        <v>2.526316245013822E-3</v>
      </c>
      <c r="M249">
        <v>2.5213623896714922E-3</v>
      </c>
      <c r="N249">
        <v>5.0476786346853146E-3</v>
      </c>
      <c r="O249">
        <v>0.2</v>
      </c>
      <c r="P249">
        <v>-7.4752177320014188E-3</v>
      </c>
      <c r="Q249">
        <v>-0.29609007194199249</v>
      </c>
      <c r="R249">
        <v>942.86048457339041</v>
      </c>
      <c r="S249">
        <v>942.66360316052067</v>
      </c>
      <c r="T249" t="s">
        <v>26</v>
      </c>
      <c r="U249" t="s">
        <v>26</v>
      </c>
      <c r="V249">
        <v>0.95159818741374913</v>
      </c>
      <c r="W249">
        <v>0.89643613018153268</v>
      </c>
      <c r="X249" t="s">
        <v>27</v>
      </c>
      <c r="Y249" t="s">
        <v>27</v>
      </c>
      <c r="Z249">
        <v>1.980490372539778</v>
      </c>
      <c r="AA249">
        <v>0.89643613018153268</v>
      </c>
      <c r="AB249" t="s">
        <v>27</v>
      </c>
      <c r="AC249" t="s">
        <v>27</v>
      </c>
    </row>
    <row r="250" spans="1:29" x14ac:dyDescent="0.3">
      <c r="A250" t="s">
        <v>7481</v>
      </c>
      <c r="B250" t="s">
        <v>7224</v>
      </c>
      <c r="C250" t="s">
        <v>23</v>
      </c>
      <c r="D250">
        <v>84222.01</v>
      </c>
      <c r="E250">
        <v>83944.69</v>
      </c>
      <c r="F250" t="s">
        <v>267</v>
      </c>
      <c r="G250" t="s">
        <v>270</v>
      </c>
      <c r="H250">
        <v>5.021557341130941E-4</v>
      </c>
      <c r="I250">
        <v>720</v>
      </c>
      <c r="J250">
        <v>-0.3292725975074573</v>
      </c>
      <c r="K250">
        <v>-0.13925782818423951</v>
      </c>
      <c r="L250">
        <v>4.2334900160190543E-2</v>
      </c>
      <c r="M250">
        <v>4.2153307431846108E-2</v>
      </c>
      <c r="N250">
        <v>8.4488207592036652E-2</v>
      </c>
      <c r="O250">
        <v>0.2</v>
      </c>
      <c r="P250">
        <v>-0.22374603577627611</v>
      </c>
      <c r="Q250">
        <v>-0.52894332490994977</v>
      </c>
      <c r="R250">
        <v>942.86048457339041</v>
      </c>
      <c r="S250">
        <v>942.51406499445432</v>
      </c>
      <c r="T250" t="s">
        <v>26</v>
      </c>
      <c r="U250" t="s">
        <v>26</v>
      </c>
      <c r="V250">
        <v>0.95159818741374913</v>
      </c>
      <c r="W250">
        <v>-0.26502649181803228</v>
      </c>
      <c r="X250" t="s">
        <v>27</v>
      </c>
      <c r="Y250" t="s">
        <v>27</v>
      </c>
      <c r="Z250">
        <v>0.95159818741374913</v>
      </c>
      <c r="AA250">
        <v>0.89643613018153268</v>
      </c>
      <c r="AB250" t="s">
        <v>27</v>
      </c>
      <c r="AC250" t="s">
        <v>27</v>
      </c>
    </row>
    <row r="251" spans="1:29" x14ac:dyDescent="0.3">
      <c r="A251" t="s">
        <v>7479</v>
      </c>
      <c r="B251" t="s">
        <v>7224</v>
      </c>
      <c r="C251" t="s">
        <v>23</v>
      </c>
      <c r="D251">
        <v>84232.39</v>
      </c>
      <c r="E251">
        <v>84141</v>
      </c>
      <c r="F251" t="s">
        <v>268</v>
      </c>
      <c r="G251" t="s">
        <v>269</v>
      </c>
      <c r="H251">
        <v>5.7568381066188659E-4</v>
      </c>
      <c r="I251">
        <v>240</v>
      </c>
      <c r="J251">
        <v>-0.1084974556699647</v>
      </c>
      <c r="K251">
        <v>-5.2611743456389477E-2</v>
      </c>
      <c r="L251">
        <v>4.8539763019377569E-2</v>
      </c>
      <c r="M251">
        <v>4.8438611512901797E-2</v>
      </c>
      <c r="N251">
        <v>9.6978374532279366E-2</v>
      </c>
      <c r="O251">
        <v>0.2</v>
      </c>
      <c r="P251">
        <v>-0.14959011798866881</v>
      </c>
      <c r="Q251">
        <v>-0.30838895821429479</v>
      </c>
      <c r="R251">
        <v>942.81338526487355</v>
      </c>
      <c r="S251">
        <v>942.66360316052067</v>
      </c>
      <c r="T251" t="s">
        <v>26</v>
      </c>
      <c r="U251" t="s">
        <v>26</v>
      </c>
      <c r="V251">
        <v>1.980490372539778</v>
      </c>
      <c r="W251">
        <v>0.89643613018153268</v>
      </c>
      <c r="X251" t="s">
        <v>27</v>
      </c>
      <c r="Y251" t="s">
        <v>27</v>
      </c>
      <c r="Z251">
        <v>0.95159818741374913</v>
      </c>
      <c r="AA251">
        <v>-0.26502649181803228</v>
      </c>
      <c r="AB251" t="s">
        <v>27</v>
      </c>
      <c r="AC251" t="s">
        <v>27</v>
      </c>
    </row>
    <row r="252" spans="1:29" x14ac:dyDescent="0.3">
      <c r="A252" t="s">
        <v>7483</v>
      </c>
      <c r="B252" t="s">
        <v>7224</v>
      </c>
      <c r="C252" t="s">
        <v>40</v>
      </c>
      <c r="D252">
        <v>83944.69</v>
      </c>
      <c r="E252">
        <v>84325.66</v>
      </c>
      <c r="F252" t="s">
        <v>270</v>
      </c>
      <c r="G252" t="s">
        <v>272</v>
      </c>
      <c r="H252">
        <v>1.487832024483235E-4</v>
      </c>
      <c r="I252">
        <v>780</v>
      </c>
      <c r="J252">
        <v>-0.45383454272092122</v>
      </c>
      <c r="K252">
        <v>-5.6681936636737977E-2</v>
      </c>
      <c r="L252">
        <v>1.250206186860036E-2</v>
      </c>
      <c r="M252">
        <v>1.25462417433685E-2</v>
      </c>
      <c r="N252">
        <v>2.5048303611968852E-2</v>
      </c>
      <c r="O252">
        <v>0.2</v>
      </c>
      <c r="P252">
        <v>-8.1730240248706829E-2</v>
      </c>
      <c r="Q252">
        <v>-0.65428837726364208</v>
      </c>
      <c r="R252">
        <v>942.51406499445432</v>
      </c>
      <c r="S252">
        <v>942.07232863178831</v>
      </c>
      <c r="T252" t="s">
        <v>26</v>
      </c>
      <c r="U252" t="s">
        <v>26</v>
      </c>
      <c r="V252">
        <v>-0.26502649181803228</v>
      </c>
      <c r="W252">
        <v>0.20354292255908571</v>
      </c>
      <c r="X252" t="s">
        <v>27</v>
      </c>
      <c r="Y252" t="s">
        <v>27</v>
      </c>
      <c r="Z252">
        <v>-0.26502649181803228</v>
      </c>
      <c r="AA252">
        <v>0.20354292255908571</v>
      </c>
      <c r="AB252" t="s">
        <v>27</v>
      </c>
      <c r="AC252" t="s">
        <v>27</v>
      </c>
    </row>
    <row r="253" spans="1:29" x14ac:dyDescent="0.3">
      <c r="A253" t="s">
        <v>7482</v>
      </c>
      <c r="B253" t="s">
        <v>7224</v>
      </c>
      <c r="C253" t="s">
        <v>40</v>
      </c>
      <c r="D253">
        <v>83840.59</v>
      </c>
      <c r="E253">
        <v>84325.66</v>
      </c>
      <c r="F253" t="s">
        <v>271</v>
      </c>
      <c r="G253" t="s">
        <v>272</v>
      </c>
      <c r="H253">
        <v>5.8077941349389008E-4</v>
      </c>
      <c r="I253">
        <v>600</v>
      </c>
      <c r="J253">
        <v>-0.57856224532772949</v>
      </c>
      <c r="K253">
        <v>-0.28171867010348528</v>
      </c>
      <c r="L253">
        <v>4.8741630317499209E-2</v>
      </c>
      <c r="M253">
        <v>4.8974607357285191E-2</v>
      </c>
      <c r="N253">
        <v>9.7716237674784406E-2</v>
      </c>
      <c r="O253">
        <v>0.2</v>
      </c>
      <c r="P253">
        <v>-0.37943490777826971</v>
      </c>
      <c r="Q253">
        <v>-0.77914080757305715</v>
      </c>
      <c r="R253">
        <v>942.47491045859056</v>
      </c>
      <c r="S253">
        <v>942.07232863178831</v>
      </c>
      <c r="T253" t="s">
        <v>26</v>
      </c>
      <c r="U253" t="s">
        <v>26</v>
      </c>
      <c r="V253">
        <v>-1.2980071826585999</v>
      </c>
      <c r="W253">
        <v>0.20354292255908571</v>
      </c>
      <c r="X253" t="s">
        <v>27</v>
      </c>
      <c r="Y253" t="s">
        <v>27</v>
      </c>
      <c r="Z253">
        <v>-1.2980071826585999</v>
      </c>
      <c r="AA253">
        <v>0.20354292255908571</v>
      </c>
      <c r="AB253" t="s">
        <v>27</v>
      </c>
      <c r="AC253" t="s">
        <v>27</v>
      </c>
    </row>
    <row r="254" spans="1:29" x14ac:dyDescent="0.3">
      <c r="A254" t="s">
        <v>7502</v>
      </c>
      <c r="B254" t="s">
        <v>7224</v>
      </c>
      <c r="C254" t="s">
        <v>23</v>
      </c>
      <c r="D254">
        <v>84325.66</v>
      </c>
      <c r="E254">
        <v>86656.07</v>
      </c>
      <c r="F254" t="s">
        <v>272</v>
      </c>
      <c r="G254" t="s">
        <v>291</v>
      </c>
      <c r="H254">
        <v>1.1358369615887091E-4</v>
      </c>
      <c r="I254">
        <v>2640</v>
      </c>
      <c r="J254">
        <v>2.76358346913621</v>
      </c>
      <c r="K254">
        <v>0.26469658136559471</v>
      </c>
      <c r="L254">
        <v>9.587607751587842E-3</v>
      </c>
      <c r="M254">
        <v>9.8427167252018478E-3</v>
      </c>
      <c r="N254">
        <v>1.943032447678969E-2</v>
      </c>
      <c r="O254">
        <v>0.2</v>
      </c>
      <c r="P254">
        <v>0.24526625688880499</v>
      </c>
      <c r="Q254">
        <v>2.5608198856670739</v>
      </c>
      <c r="R254">
        <v>942.07232863178831</v>
      </c>
      <c r="S254">
        <v>947.8599599013445</v>
      </c>
      <c r="T254" t="s">
        <v>32</v>
      </c>
      <c r="U254" t="s">
        <v>32</v>
      </c>
      <c r="V254">
        <v>0.20354292255908571</v>
      </c>
      <c r="W254">
        <v>-0.77916192340810042</v>
      </c>
      <c r="X254" t="s">
        <v>27</v>
      </c>
      <c r="Y254" t="s">
        <v>27</v>
      </c>
      <c r="Z254">
        <v>1.2925168506106031</v>
      </c>
      <c r="AA254">
        <v>1.234226000068839</v>
      </c>
      <c r="AB254" t="s">
        <v>27</v>
      </c>
      <c r="AC254" t="s">
        <v>27</v>
      </c>
    </row>
    <row r="255" spans="1:29" x14ac:dyDescent="0.3">
      <c r="A255" t="s">
        <v>7500</v>
      </c>
      <c r="B255" t="s">
        <v>7224</v>
      </c>
      <c r="C255" t="s">
        <v>23</v>
      </c>
      <c r="D255">
        <v>84679.99</v>
      </c>
      <c r="E255">
        <v>86547.17</v>
      </c>
      <c r="F255" t="s">
        <v>290</v>
      </c>
      <c r="G255" t="s">
        <v>288</v>
      </c>
      <c r="H255">
        <v>4.244318632118339E-5</v>
      </c>
      <c r="I255">
        <v>2460</v>
      </c>
      <c r="J255">
        <v>2.204983727560661</v>
      </c>
      <c r="K255">
        <v>7.9249068635186909E-2</v>
      </c>
      <c r="L255">
        <v>3.5976862795254719E-3</v>
      </c>
      <c r="M255">
        <v>3.6733376618811341E-3</v>
      </c>
      <c r="N255">
        <v>7.2710239414066052E-3</v>
      </c>
      <c r="O255">
        <v>0.2</v>
      </c>
      <c r="P255">
        <v>7.1978044693780302E-2</v>
      </c>
      <c r="Q255">
        <v>2.0027787438331002</v>
      </c>
      <c r="R255">
        <v>942.04140470356458</v>
      </c>
      <c r="S255">
        <v>947.9121080629161</v>
      </c>
      <c r="T255" t="s">
        <v>32</v>
      </c>
      <c r="U255" t="s">
        <v>32</v>
      </c>
      <c r="V255">
        <v>1.2925168506106031</v>
      </c>
      <c r="W255">
        <v>1.234226000068839</v>
      </c>
      <c r="X255" t="s">
        <v>27</v>
      </c>
      <c r="Y255" t="s">
        <v>27</v>
      </c>
      <c r="Z255">
        <v>2.4289538689239438</v>
      </c>
      <c r="AA255">
        <v>1.234226000068839</v>
      </c>
      <c r="AB255" t="s">
        <v>27</v>
      </c>
      <c r="AC255" t="s">
        <v>27</v>
      </c>
    </row>
    <row r="256" spans="1:29" x14ac:dyDescent="0.3">
      <c r="A256" t="s">
        <v>7501</v>
      </c>
      <c r="B256" t="s">
        <v>7224</v>
      </c>
      <c r="C256" t="s">
        <v>23</v>
      </c>
      <c r="D256">
        <v>84679.99</v>
      </c>
      <c r="E256">
        <v>86656.07</v>
      </c>
      <c r="F256" t="s">
        <v>290</v>
      </c>
      <c r="G256" t="s">
        <v>291</v>
      </c>
      <c r="H256">
        <v>5.6231233230243734E-4</v>
      </c>
      <c r="I256">
        <v>2520</v>
      </c>
      <c r="J256">
        <v>2.3335855377403898</v>
      </c>
      <c r="K256">
        <v>1.111174153616201</v>
      </c>
      <c r="L256">
        <v>4.7664266943190273E-2</v>
      </c>
      <c r="M256">
        <v>4.8727776829863283E-2</v>
      </c>
      <c r="N256">
        <v>9.6392043773053548E-2</v>
      </c>
      <c r="O256">
        <v>0.2</v>
      </c>
      <c r="P256">
        <v>1.014782109843148</v>
      </c>
      <c r="Q256">
        <v>2.1312519522026498</v>
      </c>
      <c r="R256">
        <v>942.04140470356458</v>
      </c>
      <c r="S256">
        <v>947.8599599013445</v>
      </c>
      <c r="T256" t="s">
        <v>32</v>
      </c>
      <c r="U256" t="s">
        <v>32</v>
      </c>
      <c r="V256">
        <v>1.2925168506106031</v>
      </c>
      <c r="W256">
        <v>-0.77916192340810042</v>
      </c>
      <c r="X256" t="s">
        <v>27</v>
      </c>
      <c r="Y256" t="s">
        <v>27</v>
      </c>
      <c r="Z256">
        <v>0.20354292255908571</v>
      </c>
      <c r="AA256">
        <v>-0.77916192340810042</v>
      </c>
      <c r="AB256" t="s">
        <v>27</v>
      </c>
      <c r="AC256" t="s">
        <v>27</v>
      </c>
    </row>
    <row r="257" spans="1:29" x14ac:dyDescent="0.3">
      <c r="A257" t="s">
        <v>7499</v>
      </c>
      <c r="B257" t="s">
        <v>7224</v>
      </c>
      <c r="C257" t="s">
        <v>23</v>
      </c>
      <c r="D257">
        <v>85093.59</v>
      </c>
      <c r="E257">
        <v>86547.17</v>
      </c>
      <c r="F257" t="s">
        <v>289</v>
      </c>
      <c r="G257" t="s">
        <v>288</v>
      </c>
      <c r="H257">
        <v>6.2589012452384906E-4</v>
      </c>
      <c r="I257">
        <v>2340</v>
      </c>
      <c r="J257">
        <v>1.7082132743488689</v>
      </c>
      <c r="K257">
        <v>0.90978136720537761</v>
      </c>
      <c r="L257">
        <v>5.3312550191472817E-2</v>
      </c>
      <c r="M257">
        <v>5.4169019008486738E-2</v>
      </c>
      <c r="N257">
        <v>0.1074815691999596</v>
      </c>
      <c r="O257">
        <v>0.2</v>
      </c>
      <c r="P257">
        <v>0.80229979800541806</v>
      </c>
      <c r="Q257">
        <v>1.5065050610745201</v>
      </c>
      <c r="R257">
        <v>942.28724784957581</v>
      </c>
      <c r="S257">
        <v>947.9121080629161</v>
      </c>
      <c r="T257" t="s">
        <v>32</v>
      </c>
      <c r="U257" t="s">
        <v>32</v>
      </c>
      <c r="V257">
        <v>2.4289538689239438</v>
      </c>
      <c r="W257">
        <v>1.234226000068839</v>
      </c>
      <c r="X257" t="s">
        <v>27</v>
      </c>
      <c r="Y257" t="s">
        <v>27</v>
      </c>
      <c r="Z257">
        <v>1.2925168506106031</v>
      </c>
      <c r="AA257">
        <v>-0.77916192340810042</v>
      </c>
      <c r="AB257" t="s">
        <v>27</v>
      </c>
      <c r="AC257" t="s">
        <v>27</v>
      </c>
    </row>
    <row r="258" spans="1:29" x14ac:dyDescent="0.3">
      <c r="A258" t="s">
        <v>7497</v>
      </c>
      <c r="B258" t="s">
        <v>7224</v>
      </c>
      <c r="C258" t="s">
        <v>23</v>
      </c>
      <c r="D258">
        <v>85189.41</v>
      </c>
      <c r="E258">
        <v>86520.88</v>
      </c>
      <c r="F258" t="s">
        <v>287</v>
      </c>
      <c r="G258" t="s">
        <v>284</v>
      </c>
      <c r="H258">
        <v>3.7507023602302179E-5</v>
      </c>
      <c r="I258">
        <v>2160</v>
      </c>
      <c r="J258">
        <v>1.5629524843522311</v>
      </c>
      <c r="K258">
        <v>4.9939476715757318E-2</v>
      </c>
      <c r="L258">
        <v>3.1983996111473452E-3</v>
      </c>
      <c r="M258">
        <v>3.2451406882519551E-3</v>
      </c>
      <c r="N258">
        <v>6.4435402993992998E-3</v>
      </c>
      <c r="O258">
        <v>0.2</v>
      </c>
      <c r="P258">
        <v>4.3495936416358023E-2</v>
      </c>
      <c r="Q258">
        <v>1.361389531867879</v>
      </c>
      <c r="R258">
        <v>942.36273935467671</v>
      </c>
      <c r="S258">
        <v>947.98528887243037</v>
      </c>
      <c r="T258" t="s">
        <v>32</v>
      </c>
      <c r="U258" t="s">
        <v>32</v>
      </c>
      <c r="V258">
        <v>3.9183405460816449</v>
      </c>
      <c r="W258">
        <v>3.8860130209412702</v>
      </c>
      <c r="X258" t="s">
        <v>27</v>
      </c>
      <c r="Y258" t="s">
        <v>27</v>
      </c>
      <c r="Z258">
        <v>3.9183405460816449</v>
      </c>
      <c r="AA258">
        <v>3.8860130209412702</v>
      </c>
      <c r="AB258" t="s">
        <v>27</v>
      </c>
      <c r="AC258" t="s">
        <v>27</v>
      </c>
    </row>
    <row r="259" spans="1:29" x14ac:dyDescent="0.3">
      <c r="A259" t="s">
        <v>7498</v>
      </c>
      <c r="B259" t="s">
        <v>7224</v>
      </c>
      <c r="C259" t="s">
        <v>23</v>
      </c>
      <c r="D259">
        <v>85189.41</v>
      </c>
      <c r="E259">
        <v>86547.17</v>
      </c>
      <c r="F259" t="s">
        <v>287</v>
      </c>
      <c r="G259" t="s">
        <v>288</v>
      </c>
      <c r="H259">
        <v>7.8466901229331686E-4</v>
      </c>
      <c r="I259">
        <v>2220</v>
      </c>
      <c r="J259">
        <v>1.5938131277115191</v>
      </c>
      <c r="K259">
        <v>1.0653921981313701</v>
      </c>
      <c r="L259">
        <v>6.691240260515556E-2</v>
      </c>
      <c r="M259">
        <v>6.7910882400681785E-2</v>
      </c>
      <c r="N259">
        <v>0.13482328500583729</v>
      </c>
      <c r="O259">
        <v>0.2</v>
      </c>
      <c r="P259">
        <v>0.93056891312553258</v>
      </c>
      <c r="Q259">
        <v>1.3922193145838071</v>
      </c>
      <c r="R259">
        <v>942.36273935467671</v>
      </c>
      <c r="S259">
        <v>947.9121080629161</v>
      </c>
      <c r="T259" t="s">
        <v>32</v>
      </c>
      <c r="U259" t="s">
        <v>32</v>
      </c>
      <c r="V259">
        <v>3.9183405460816449</v>
      </c>
      <c r="W259">
        <v>1.234226000068839</v>
      </c>
      <c r="X259" t="s">
        <v>27</v>
      </c>
      <c r="Y259" t="s">
        <v>27</v>
      </c>
      <c r="Z259">
        <v>3.9183405460816449</v>
      </c>
      <c r="AA259">
        <v>1.234226000068839</v>
      </c>
      <c r="AB259" t="s">
        <v>27</v>
      </c>
      <c r="AC259" t="s">
        <v>27</v>
      </c>
    </row>
    <row r="260" spans="1:29" x14ac:dyDescent="0.3">
      <c r="A260" t="s">
        <v>7496</v>
      </c>
      <c r="B260" t="s">
        <v>7224</v>
      </c>
      <c r="C260" t="s">
        <v>23</v>
      </c>
      <c r="D260">
        <v>85017.66</v>
      </c>
      <c r="E260">
        <v>86520.88</v>
      </c>
      <c r="F260" t="s">
        <v>286</v>
      </c>
      <c r="G260" t="s">
        <v>284</v>
      </c>
      <c r="H260">
        <v>7.9491999581830146E-4</v>
      </c>
      <c r="I260">
        <v>2040</v>
      </c>
      <c r="J260">
        <v>1.768126763310107</v>
      </c>
      <c r="K260">
        <v>1.1949396361139879</v>
      </c>
      <c r="L260">
        <v>6.7649887819501278E-2</v>
      </c>
      <c r="M260">
        <v>6.8777177567795764E-2</v>
      </c>
      <c r="N260">
        <v>0.13642706538729699</v>
      </c>
      <c r="O260">
        <v>0.2</v>
      </c>
      <c r="P260">
        <v>1.0585125707266909</v>
      </c>
      <c r="Q260">
        <v>1.566358636546797</v>
      </c>
      <c r="R260">
        <v>941.9205484292695</v>
      </c>
      <c r="S260">
        <v>947.98528887243037</v>
      </c>
      <c r="T260" t="s">
        <v>32</v>
      </c>
      <c r="U260" t="s">
        <v>32</v>
      </c>
      <c r="V260">
        <v>5.3472154068736621</v>
      </c>
      <c r="W260">
        <v>3.8860130209412702</v>
      </c>
      <c r="X260" t="s">
        <v>27</v>
      </c>
      <c r="Y260" t="s">
        <v>27</v>
      </c>
      <c r="Z260">
        <v>5.3472154068736621</v>
      </c>
      <c r="AA260">
        <v>3.8860130209412702</v>
      </c>
      <c r="AB260" t="s">
        <v>27</v>
      </c>
      <c r="AC260" t="s">
        <v>27</v>
      </c>
    </row>
    <row r="261" spans="1:29" x14ac:dyDescent="0.3">
      <c r="A261" t="s">
        <v>7494</v>
      </c>
      <c r="B261" t="s">
        <v>7224</v>
      </c>
      <c r="C261" t="s">
        <v>23</v>
      </c>
      <c r="D261">
        <v>85102.62</v>
      </c>
      <c r="E261">
        <v>86854.94</v>
      </c>
      <c r="F261" t="s">
        <v>285</v>
      </c>
      <c r="G261" t="s">
        <v>282</v>
      </c>
      <c r="H261">
        <v>2.8494068457203019E-5</v>
      </c>
      <c r="I261">
        <v>1800</v>
      </c>
      <c r="J261">
        <v>2.0590670416492651</v>
      </c>
      <c r="K261">
        <v>4.993072603892619E-2</v>
      </c>
      <c r="L261">
        <v>2.4273472273947292E-3</v>
      </c>
      <c r="M261">
        <v>2.4748506062062612E-3</v>
      </c>
      <c r="N261">
        <v>4.9021978336009891E-3</v>
      </c>
      <c r="O261">
        <v>0.2</v>
      </c>
      <c r="P261">
        <v>4.50285282053252E-2</v>
      </c>
      <c r="Q261">
        <v>1.857007974607616</v>
      </c>
      <c r="R261">
        <v>942.10449274497182</v>
      </c>
      <c r="S261">
        <v>949.29209155742649</v>
      </c>
      <c r="T261" t="s">
        <v>32</v>
      </c>
      <c r="U261" t="s">
        <v>32</v>
      </c>
      <c r="V261">
        <v>6.595678873493549</v>
      </c>
      <c r="W261">
        <v>6.6271180234944724</v>
      </c>
      <c r="X261" t="s">
        <v>27</v>
      </c>
      <c r="Y261" t="s">
        <v>27</v>
      </c>
      <c r="Z261">
        <v>6.595678873493549</v>
      </c>
      <c r="AA261">
        <v>6.6271180234944724</v>
      </c>
      <c r="AB261" t="s">
        <v>27</v>
      </c>
      <c r="AC261" t="s">
        <v>27</v>
      </c>
    </row>
    <row r="262" spans="1:29" x14ac:dyDescent="0.3">
      <c r="A262" t="s">
        <v>7495</v>
      </c>
      <c r="B262" t="s">
        <v>7224</v>
      </c>
      <c r="C262" t="s">
        <v>23</v>
      </c>
      <c r="D262">
        <v>85102.62</v>
      </c>
      <c r="E262">
        <v>86520.88</v>
      </c>
      <c r="F262" t="s">
        <v>285</v>
      </c>
      <c r="G262" t="s">
        <v>284</v>
      </c>
      <c r="H262">
        <v>6.6027101113197179E-4</v>
      </c>
      <c r="I262">
        <v>1860</v>
      </c>
      <c r="J262">
        <v>1.666529185587962</v>
      </c>
      <c r="K262">
        <v>0.93643596424803643</v>
      </c>
      <c r="L262">
        <v>5.6247039997377339E-2</v>
      </c>
      <c r="M262">
        <v>5.7127228921627998E-2</v>
      </c>
      <c r="N262">
        <v>0.1133742689190053</v>
      </c>
      <c r="O262">
        <v>0.2</v>
      </c>
      <c r="P262">
        <v>0.82306169532903106</v>
      </c>
      <c r="Q262">
        <v>1.464862656402373</v>
      </c>
      <c r="R262">
        <v>942.10449274497182</v>
      </c>
      <c r="S262">
        <v>947.98528887243037</v>
      </c>
      <c r="T262" t="s">
        <v>32</v>
      </c>
      <c r="U262" t="s">
        <v>32</v>
      </c>
      <c r="V262">
        <v>6.595678873493549</v>
      </c>
      <c r="W262">
        <v>3.8860130209412702</v>
      </c>
      <c r="X262" t="s">
        <v>27</v>
      </c>
      <c r="Y262" t="s">
        <v>27</v>
      </c>
      <c r="Z262">
        <v>6.595678873493549</v>
      </c>
      <c r="AA262">
        <v>3.8860130209412702</v>
      </c>
      <c r="AB262" t="s">
        <v>27</v>
      </c>
      <c r="AC262" t="s">
        <v>27</v>
      </c>
    </row>
    <row r="263" spans="1:29" x14ac:dyDescent="0.3">
      <c r="A263" t="s">
        <v>7493</v>
      </c>
      <c r="B263" t="s">
        <v>7224</v>
      </c>
      <c r="C263" t="s">
        <v>23</v>
      </c>
      <c r="D263">
        <v>86021.74</v>
      </c>
      <c r="E263">
        <v>86854.94</v>
      </c>
      <c r="F263" t="s">
        <v>283</v>
      </c>
      <c r="G263" t="s">
        <v>282</v>
      </c>
      <c r="H263">
        <v>7.9251692022407083E-4</v>
      </c>
      <c r="I263">
        <v>1560</v>
      </c>
      <c r="J263">
        <v>0.96859235816433298</v>
      </c>
      <c r="K263">
        <v>0.66032509793069349</v>
      </c>
      <c r="L263">
        <v>6.8241926383499268E-2</v>
      </c>
      <c r="M263">
        <v>6.8834009555046469E-2</v>
      </c>
      <c r="N263">
        <v>0.1370759359385457</v>
      </c>
      <c r="O263">
        <v>0.2</v>
      </c>
      <c r="P263">
        <v>0.52324916199214777</v>
      </c>
      <c r="Q263">
        <v>0.76762376580616865</v>
      </c>
      <c r="R263">
        <v>945.40068949271119</v>
      </c>
      <c r="S263">
        <v>949.29209155742649</v>
      </c>
      <c r="T263" t="s">
        <v>32</v>
      </c>
      <c r="U263" t="s">
        <v>32</v>
      </c>
      <c r="V263">
        <v>8.0860752980285167</v>
      </c>
      <c r="W263">
        <v>6.6271180234944724</v>
      </c>
      <c r="X263" t="s">
        <v>27</v>
      </c>
      <c r="Y263" t="s">
        <v>27</v>
      </c>
      <c r="Z263">
        <v>8.0860752980285167</v>
      </c>
      <c r="AA263">
        <v>6.6271180234944724</v>
      </c>
      <c r="AB263" t="s">
        <v>27</v>
      </c>
      <c r="AC263" t="s">
        <v>27</v>
      </c>
    </row>
    <row r="264" spans="1:29" x14ac:dyDescent="0.3">
      <c r="A264" t="s">
        <v>7491</v>
      </c>
      <c r="B264" t="s">
        <v>7224</v>
      </c>
      <c r="C264" t="s">
        <v>23</v>
      </c>
      <c r="D264">
        <v>86841.83</v>
      </c>
      <c r="E264">
        <v>87088.31</v>
      </c>
      <c r="F264" t="s">
        <v>281</v>
      </c>
      <c r="G264" t="s">
        <v>279</v>
      </c>
      <c r="H264">
        <v>6.1595588204496599E-4</v>
      </c>
      <c r="I264">
        <v>1260</v>
      </c>
      <c r="J264">
        <v>0.28382635418897628</v>
      </c>
      <c r="K264">
        <v>0.1518208058064407</v>
      </c>
      <c r="L264">
        <v>5.3544280276325323E-2</v>
      </c>
      <c r="M264">
        <v>5.364255680185543E-2</v>
      </c>
      <c r="N264">
        <v>0.10718683707818071</v>
      </c>
      <c r="O264">
        <v>0.2</v>
      </c>
      <c r="P264">
        <v>4.4633968728259948E-2</v>
      </c>
      <c r="Q264">
        <v>8.35425278347873E-2</v>
      </c>
      <c r="R264">
        <v>948.97578544507451</v>
      </c>
      <c r="S264">
        <v>950.5034828925825</v>
      </c>
      <c r="T264" t="s">
        <v>32</v>
      </c>
      <c r="U264" t="s">
        <v>32</v>
      </c>
      <c r="V264">
        <v>9.8007470868559654</v>
      </c>
      <c r="W264">
        <v>8.6823766019072934</v>
      </c>
      <c r="X264" t="s">
        <v>27</v>
      </c>
      <c r="Y264" t="s">
        <v>27</v>
      </c>
      <c r="Z264">
        <v>9.8007470868559654</v>
      </c>
      <c r="AA264">
        <v>8.6823766019072934</v>
      </c>
      <c r="AB264" t="s">
        <v>27</v>
      </c>
      <c r="AC264" t="s">
        <v>27</v>
      </c>
    </row>
    <row r="265" spans="1:29" x14ac:dyDescent="0.3">
      <c r="A265" t="s">
        <v>7492</v>
      </c>
      <c r="B265" t="s">
        <v>7224</v>
      </c>
      <c r="C265" t="s">
        <v>23</v>
      </c>
      <c r="D265">
        <v>86841.83</v>
      </c>
      <c r="E265">
        <v>86854.94</v>
      </c>
      <c r="F265" t="s">
        <v>281</v>
      </c>
      <c r="G265" t="s">
        <v>282</v>
      </c>
      <c r="H265">
        <v>2.9547354949779089E-4</v>
      </c>
      <c r="I265">
        <v>1320</v>
      </c>
      <c r="J265">
        <v>1.509641148740304E-2</v>
      </c>
      <c r="K265">
        <v>3.8736582339162109E-3</v>
      </c>
      <c r="L265">
        <v>2.568514890388764E-2</v>
      </c>
      <c r="M265">
        <v>2.566333741321767E-2</v>
      </c>
      <c r="N265">
        <v>5.1348486317105299E-2</v>
      </c>
      <c r="O265">
        <v>0.2</v>
      </c>
      <c r="P265">
        <v>-4.7474828083189091E-2</v>
      </c>
      <c r="Q265">
        <v>-0.18491868492408439</v>
      </c>
      <c r="R265">
        <v>948.97578544507451</v>
      </c>
      <c r="S265">
        <v>949.29209155742649</v>
      </c>
      <c r="T265" t="s">
        <v>32</v>
      </c>
      <c r="U265" t="s">
        <v>26</v>
      </c>
      <c r="V265">
        <v>9.8007470868559654</v>
      </c>
      <c r="W265">
        <v>6.6271180234944724</v>
      </c>
      <c r="X265" t="s">
        <v>27</v>
      </c>
      <c r="Y265" t="s">
        <v>27</v>
      </c>
      <c r="Z265">
        <v>9.8007470868559654</v>
      </c>
      <c r="AA265">
        <v>6.6271180234944724</v>
      </c>
      <c r="AB265" t="s">
        <v>27</v>
      </c>
      <c r="AC265" t="s">
        <v>27</v>
      </c>
    </row>
    <row r="266" spans="1:29" x14ac:dyDescent="0.3">
      <c r="A266" t="s">
        <v>7490</v>
      </c>
      <c r="B266" t="s">
        <v>7224</v>
      </c>
      <c r="C266" t="s">
        <v>23</v>
      </c>
      <c r="D266">
        <v>86899.73</v>
      </c>
      <c r="E266">
        <v>87088.31</v>
      </c>
      <c r="F266" t="s">
        <v>280</v>
      </c>
      <c r="G266" t="s">
        <v>279</v>
      </c>
      <c r="H266">
        <v>5.4974226494570533E-4</v>
      </c>
      <c r="I266">
        <v>1200</v>
      </c>
      <c r="J266">
        <v>0.2170087294862677</v>
      </c>
      <c r="K266">
        <v>0.1036703963234621</v>
      </c>
      <c r="L266">
        <v>4.7820274668038287E-2</v>
      </c>
      <c r="M266">
        <v>4.7876124789693719E-2</v>
      </c>
      <c r="N266">
        <v>9.5696399457732007E-2</v>
      </c>
      <c r="O266">
        <v>0.2</v>
      </c>
      <c r="P266">
        <v>7.9739968657300681E-3</v>
      </c>
      <c r="Q266">
        <v>1.6791720756781429E-2</v>
      </c>
      <c r="R266">
        <v>949.20655474675186</v>
      </c>
      <c r="S266">
        <v>950.5034828925825</v>
      </c>
      <c r="T266" t="s">
        <v>32</v>
      </c>
      <c r="U266" t="s">
        <v>32</v>
      </c>
      <c r="V266">
        <v>10.810810874383179</v>
      </c>
      <c r="W266">
        <v>8.6823766019072934</v>
      </c>
      <c r="X266" t="s">
        <v>27</v>
      </c>
      <c r="Y266" t="s">
        <v>27</v>
      </c>
      <c r="Z266">
        <v>10.810810874383179</v>
      </c>
      <c r="AA266">
        <v>8.6823766019072934</v>
      </c>
      <c r="AB266" t="s">
        <v>27</v>
      </c>
      <c r="AC266" t="s">
        <v>27</v>
      </c>
    </row>
    <row r="267" spans="1:29" x14ac:dyDescent="0.3">
      <c r="A267" t="s">
        <v>7488</v>
      </c>
      <c r="B267" t="s">
        <v>7224</v>
      </c>
      <c r="C267" t="s">
        <v>23</v>
      </c>
      <c r="D267">
        <v>87113.37</v>
      </c>
      <c r="E267">
        <v>87599.99</v>
      </c>
      <c r="F267" t="s">
        <v>278</v>
      </c>
      <c r="G267" t="s">
        <v>277</v>
      </c>
      <c r="H267">
        <v>5.6315393715480108E-4</v>
      </c>
      <c r="I267">
        <v>1080</v>
      </c>
      <c r="J267">
        <v>0.55860541269383557</v>
      </c>
      <c r="K267">
        <v>0.27404196889827492</v>
      </c>
      <c r="L267">
        <v>4.9107344638961888E-2</v>
      </c>
      <c r="M267">
        <v>4.9332279263221201E-2</v>
      </c>
      <c r="N267">
        <v>9.8439623902183082E-2</v>
      </c>
      <c r="O267">
        <v>0.2</v>
      </c>
      <c r="P267">
        <v>0.17560234499609181</v>
      </c>
      <c r="Q267">
        <v>0.35804680728114169</v>
      </c>
      <c r="R267">
        <v>950.42001783202659</v>
      </c>
      <c r="S267">
        <v>953.61739173864112</v>
      </c>
      <c r="T267" t="s">
        <v>32</v>
      </c>
      <c r="U267" t="s">
        <v>32</v>
      </c>
      <c r="V267">
        <v>11.943298305026721</v>
      </c>
      <c r="W267">
        <v>10.933988087928</v>
      </c>
      <c r="X267" t="s">
        <v>27</v>
      </c>
      <c r="Y267" t="s">
        <v>27</v>
      </c>
      <c r="Z267">
        <v>11.943298305026721</v>
      </c>
      <c r="AA267">
        <v>10.933988087928</v>
      </c>
      <c r="AB267" t="s">
        <v>27</v>
      </c>
      <c r="AC267" t="s">
        <v>27</v>
      </c>
    </row>
    <row r="268" spans="1:29" x14ac:dyDescent="0.3">
      <c r="A268" t="s">
        <v>7489</v>
      </c>
      <c r="B268" t="s">
        <v>7224</v>
      </c>
      <c r="C268" t="s">
        <v>23</v>
      </c>
      <c r="D268">
        <v>87113.37</v>
      </c>
      <c r="E268">
        <v>87088.31</v>
      </c>
      <c r="F268" t="s">
        <v>278</v>
      </c>
      <c r="G268" t="s">
        <v>279</v>
      </c>
      <c r="H268">
        <v>4.7614992033103032E-5</v>
      </c>
      <c r="I268">
        <v>1140</v>
      </c>
      <c r="J268">
        <v>-2.8767111179373028E-2</v>
      </c>
      <c r="K268">
        <v>-1.1932317003494511E-3</v>
      </c>
      <c r="L268">
        <v>4.1520544729997553E-3</v>
      </c>
      <c r="M268">
        <v>4.1467091868264061E-3</v>
      </c>
      <c r="N268">
        <v>8.2987636598261614E-3</v>
      </c>
      <c r="O268">
        <v>0.2</v>
      </c>
      <c r="P268">
        <v>-9.4919953601756129E-3</v>
      </c>
      <c r="Q268">
        <v>-0.22873834406819371</v>
      </c>
      <c r="R268">
        <v>950.42001783202659</v>
      </c>
      <c r="S268">
        <v>950.5034828925825</v>
      </c>
      <c r="T268" t="s">
        <v>26</v>
      </c>
      <c r="U268" t="s">
        <v>26</v>
      </c>
      <c r="V268">
        <v>11.943298305026721</v>
      </c>
      <c r="W268">
        <v>8.6823766019072934</v>
      </c>
      <c r="X268" t="s">
        <v>27</v>
      </c>
      <c r="Y268" t="s">
        <v>27</v>
      </c>
      <c r="Z268">
        <v>11.943298305026721</v>
      </c>
      <c r="AA268">
        <v>8.6823766019072934</v>
      </c>
      <c r="AB268" t="s">
        <v>27</v>
      </c>
      <c r="AC268" t="s">
        <v>27</v>
      </c>
    </row>
    <row r="269" spans="1:29" x14ac:dyDescent="0.3">
      <c r="A269" t="s">
        <v>7486</v>
      </c>
      <c r="B269" t="s">
        <v>7224</v>
      </c>
      <c r="C269" t="s">
        <v>23</v>
      </c>
      <c r="D269">
        <v>87416.35</v>
      </c>
      <c r="E269">
        <v>87498.16</v>
      </c>
      <c r="F269" t="s">
        <v>276</v>
      </c>
      <c r="G269" t="s">
        <v>275</v>
      </c>
      <c r="H269">
        <v>8.7288853452205351E-4</v>
      </c>
      <c r="I269">
        <v>900</v>
      </c>
      <c r="J269">
        <v>9.3586611657880958E-2</v>
      </c>
      <c r="K269">
        <v>7.1411011009247169E-2</v>
      </c>
      <c r="L269">
        <v>7.6381110755522438E-2</v>
      </c>
      <c r="M269">
        <v>7.6376140655776165E-2</v>
      </c>
      <c r="N269">
        <v>0.15275725141129859</v>
      </c>
      <c r="O269">
        <v>0.2</v>
      </c>
      <c r="P269">
        <v>-8.134624040205142E-2</v>
      </c>
      <c r="Q269">
        <v>-0.1065069749537769</v>
      </c>
      <c r="R269">
        <v>952.34053618489713</v>
      </c>
      <c r="S269">
        <v>953.02127313212543</v>
      </c>
      <c r="T269" t="s">
        <v>32</v>
      </c>
      <c r="U269" t="s">
        <v>26</v>
      </c>
      <c r="V269">
        <v>13.96990032973866</v>
      </c>
      <c r="W269">
        <v>12.36815422101567</v>
      </c>
      <c r="X269" t="s">
        <v>27</v>
      </c>
      <c r="Y269" t="s">
        <v>27</v>
      </c>
      <c r="Z269">
        <v>15.80669067062734</v>
      </c>
      <c r="AA269">
        <v>14.27901668948239</v>
      </c>
      <c r="AB269" t="s">
        <v>27</v>
      </c>
      <c r="AC269" t="s">
        <v>27</v>
      </c>
    </row>
    <row r="270" spans="1:29" x14ac:dyDescent="0.3">
      <c r="A270" t="s">
        <v>7487</v>
      </c>
      <c r="B270" t="s">
        <v>7224</v>
      </c>
      <c r="C270" t="s">
        <v>23</v>
      </c>
      <c r="D270">
        <v>87416.35</v>
      </c>
      <c r="E270">
        <v>87599.99</v>
      </c>
      <c r="F270" t="s">
        <v>276</v>
      </c>
      <c r="G270" t="s">
        <v>277</v>
      </c>
      <c r="H270">
        <v>2.2108740542705E-4</v>
      </c>
      <c r="I270">
        <v>960</v>
      </c>
      <c r="J270">
        <v>0.2100751175266424</v>
      </c>
      <c r="K270">
        <v>4.0600491132623331E-2</v>
      </c>
      <c r="L270">
        <v>1.9346000013416319E-2</v>
      </c>
      <c r="M270">
        <v>1.9367254504535528E-2</v>
      </c>
      <c r="N270">
        <v>3.8713254517951851E-2</v>
      </c>
      <c r="O270">
        <v>0.2</v>
      </c>
      <c r="P270">
        <v>1.8872366146714811E-3</v>
      </c>
      <c r="Q270">
        <v>9.8650424091157873E-3</v>
      </c>
      <c r="R270">
        <v>952.34053618489713</v>
      </c>
      <c r="S270">
        <v>953.61739173864112</v>
      </c>
      <c r="T270" t="s">
        <v>32</v>
      </c>
      <c r="U270" t="s">
        <v>32</v>
      </c>
      <c r="V270">
        <v>13.96990032973866</v>
      </c>
      <c r="W270">
        <v>10.933988087928</v>
      </c>
      <c r="X270" t="s">
        <v>27</v>
      </c>
      <c r="Y270" t="s">
        <v>27</v>
      </c>
      <c r="Z270">
        <v>13.96990032973866</v>
      </c>
      <c r="AA270">
        <v>12.36815422101567</v>
      </c>
      <c r="AB270" t="s">
        <v>27</v>
      </c>
      <c r="AC270" t="s">
        <v>27</v>
      </c>
    </row>
    <row r="271" spans="1:29" x14ac:dyDescent="0.3">
      <c r="A271" t="s">
        <v>7484</v>
      </c>
      <c r="B271" t="s">
        <v>7224</v>
      </c>
      <c r="C271" t="s">
        <v>23</v>
      </c>
      <c r="D271">
        <v>87689.52</v>
      </c>
      <c r="E271">
        <v>88100.01</v>
      </c>
      <c r="F271" t="s">
        <v>273</v>
      </c>
      <c r="G271" t="s">
        <v>274</v>
      </c>
      <c r="H271">
        <v>8.3858874883531648E-4</v>
      </c>
      <c r="I271">
        <v>600</v>
      </c>
      <c r="J271">
        <v>0.46811751278827968</v>
      </c>
      <c r="K271">
        <v>0.34423229550940132</v>
      </c>
      <c r="L271">
        <v>7.3609053916686151E-2</v>
      </c>
      <c r="M271">
        <v>7.3879677158278867E-2</v>
      </c>
      <c r="N271">
        <v>0.14748873107496499</v>
      </c>
      <c r="O271">
        <v>0.2</v>
      </c>
      <c r="P271">
        <v>0.19674356443443619</v>
      </c>
      <c r="Q271">
        <v>0.26764939527549148</v>
      </c>
      <c r="R271">
        <v>954.32322955785071</v>
      </c>
      <c r="S271">
        <v>957.76647955503336</v>
      </c>
      <c r="T271" t="s">
        <v>32</v>
      </c>
      <c r="U271" t="s">
        <v>32</v>
      </c>
      <c r="V271">
        <v>15.80669067062734</v>
      </c>
      <c r="W271">
        <v>14.27901668948239</v>
      </c>
      <c r="X271" t="s">
        <v>27</v>
      </c>
      <c r="Y271" t="s">
        <v>27</v>
      </c>
      <c r="Z271">
        <v>15.80669067062734</v>
      </c>
      <c r="AA271">
        <v>12.36815422101567</v>
      </c>
      <c r="AB271" t="s">
        <v>27</v>
      </c>
      <c r="AC271" t="s">
        <v>27</v>
      </c>
    </row>
    <row r="272" spans="1:29" x14ac:dyDescent="0.3">
      <c r="A272" t="s">
        <v>7485</v>
      </c>
      <c r="B272" t="s">
        <v>7224</v>
      </c>
      <c r="C272" t="s">
        <v>23</v>
      </c>
      <c r="D272">
        <v>87689.52</v>
      </c>
      <c r="E272">
        <v>87498.16</v>
      </c>
      <c r="F272" t="s">
        <v>273</v>
      </c>
      <c r="G272" t="s">
        <v>275</v>
      </c>
      <c r="H272">
        <v>1.53088999903411E-4</v>
      </c>
      <c r="I272">
        <v>720</v>
      </c>
      <c r="J272">
        <v>-0.21822448110104811</v>
      </c>
      <c r="K272">
        <v>-2.9295111021516822E-2</v>
      </c>
      <c r="L272">
        <v>1.343773865746763E-2</v>
      </c>
      <c r="M272">
        <v>1.339500580778864E-2</v>
      </c>
      <c r="N272">
        <v>2.683274446525627E-2</v>
      </c>
      <c r="O272">
        <v>0.2</v>
      </c>
      <c r="P272">
        <v>-5.6127855486773091E-2</v>
      </c>
      <c r="Q272">
        <v>-0.418006256619947</v>
      </c>
      <c r="R272">
        <v>954.32322955785071</v>
      </c>
      <c r="S272">
        <v>953.02127313212543</v>
      </c>
      <c r="T272" t="s">
        <v>26</v>
      </c>
      <c r="U272" t="s">
        <v>26</v>
      </c>
      <c r="V272">
        <v>15.80669067062734</v>
      </c>
      <c r="W272">
        <v>12.36815422101567</v>
      </c>
      <c r="X272" t="s">
        <v>27</v>
      </c>
      <c r="Y272" t="s">
        <v>27</v>
      </c>
      <c r="Z272">
        <v>13.96990032973866</v>
      </c>
      <c r="AA272">
        <v>10.933988087928</v>
      </c>
      <c r="AB272" t="s">
        <v>27</v>
      </c>
      <c r="AC272" t="s">
        <v>27</v>
      </c>
    </row>
    <row r="273" spans="1:29" x14ac:dyDescent="0.3">
      <c r="A273" t="s">
        <v>7511</v>
      </c>
      <c r="B273" t="s">
        <v>7224</v>
      </c>
      <c r="C273" t="s">
        <v>40</v>
      </c>
      <c r="D273">
        <v>86656.07</v>
      </c>
      <c r="E273">
        <v>87937.27</v>
      </c>
      <c r="F273" t="s">
        <v>291</v>
      </c>
      <c r="G273" t="s">
        <v>300</v>
      </c>
      <c r="H273">
        <v>3.4586482371240127E-4</v>
      </c>
      <c r="I273">
        <v>720</v>
      </c>
      <c r="J273">
        <v>-1.4784884659551301</v>
      </c>
      <c r="K273">
        <v>-0.44312201214032759</v>
      </c>
      <c r="L273">
        <v>3.0001287661821328E-2</v>
      </c>
      <c r="M273">
        <v>3.041440838629984E-2</v>
      </c>
      <c r="N273">
        <v>6.0415696048121172E-2</v>
      </c>
      <c r="O273">
        <v>0.2</v>
      </c>
      <c r="P273">
        <v>-0.50353770818844878</v>
      </c>
      <c r="Q273">
        <v>-1.6799669544210849</v>
      </c>
      <c r="R273">
        <v>947.8599599013445</v>
      </c>
      <c r="S273">
        <v>942.64327357775073</v>
      </c>
      <c r="T273" t="s">
        <v>26</v>
      </c>
      <c r="U273" t="s">
        <v>26</v>
      </c>
      <c r="V273">
        <v>-0.77916192340810042</v>
      </c>
      <c r="W273">
        <v>-0.14975696644159431</v>
      </c>
      <c r="X273" t="s">
        <v>27</v>
      </c>
      <c r="Y273" t="s">
        <v>27</v>
      </c>
      <c r="Z273">
        <v>-2.4610364155726039</v>
      </c>
      <c r="AA273">
        <v>-1.7707638920886339</v>
      </c>
      <c r="AB273" t="s">
        <v>27</v>
      </c>
      <c r="AC273" t="s">
        <v>27</v>
      </c>
    </row>
    <row r="274" spans="1:29" x14ac:dyDescent="0.3">
      <c r="A274" t="s">
        <v>7512</v>
      </c>
      <c r="B274" t="s">
        <v>7224</v>
      </c>
      <c r="C274" t="s">
        <v>40</v>
      </c>
      <c r="D274">
        <v>86656.07</v>
      </c>
      <c r="E274">
        <v>87822</v>
      </c>
      <c r="F274" t="s">
        <v>291</v>
      </c>
      <c r="G274" t="s">
        <v>301</v>
      </c>
      <c r="H274">
        <v>8.0265965208822852E-5</v>
      </c>
      <c r="I274">
        <v>780</v>
      </c>
      <c r="J274">
        <v>-1.3454683555346849</v>
      </c>
      <c r="K274">
        <v>-9.3584496815922263E-2</v>
      </c>
      <c r="L274">
        <v>6.962495595348667E-3</v>
      </c>
      <c r="M274">
        <v>7.0491175965692399E-3</v>
      </c>
      <c r="N274">
        <v>1.401161319191791E-2</v>
      </c>
      <c r="O274">
        <v>0.2</v>
      </c>
      <c r="P274">
        <v>-0.1075961100078402</v>
      </c>
      <c r="Q274">
        <v>-1.5468138238902189</v>
      </c>
      <c r="R274">
        <v>947.8599599013445</v>
      </c>
      <c r="S274">
        <v>942.57589166403443</v>
      </c>
      <c r="T274" t="s">
        <v>26</v>
      </c>
      <c r="U274" t="s">
        <v>26</v>
      </c>
      <c r="V274">
        <v>-0.77916192340810042</v>
      </c>
      <c r="W274">
        <v>0.92757861889980475</v>
      </c>
      <c r="X274" t="s">
        <v>27</v>
      </c>
      <c r="Y274" t="s">
        <v>27</v>
      </c>
      <c r="Z274">
        <v>-0.77916192340810042</v>
      </c>
      <c r="AA274">
        <v>-0.14975696644159431</v>
      </c>
      <c r="AB274" t="s">
        <v>27</v>
      </c>
      <c r="AC274" t="s">
        <v>27</v>
      </c>
    </row>
    <row r="275" spans="1:29" x14ac:dyDescent="0.3">
      <c r="A275" t="s">
        <v>7509</v>
      </c>
      <c r="B275" t="s">
        <v>7224</v>
      </c>
      <c r="C275" t="s">
        <v>40</v>
      </c>
      <c r="D275">
        <v>86534.5</v>
      </c>
      <c r="E275">
        <v>87792.4</v>
      </c>
      <c r="F275" t="s">
        <v>299</v>
      </c>
      <c r="G275" t="s">
        <v>298</v>
      </c>
      <c r="H275">
        <v>3.9693354823616309E-4</v>
      </c>
      <c r="I275">
        <v>600</v>
      </c>
      <c r="J275">
        <v>-1.453639877736612</v>
      </c>
      <c r="K275">
        <v>-0.49930271032626722</v>
      </c>
      <c r="L275">
        <v>3.4382828958801057E-2</v>
      </c>
      <c r="M275">
        <v>3.4847748840168523E-2</v>
      </c>
      <c r="N275">
        <v>6.9230577798969573E-2</v>
      </c>
      <c r="O275">
        <v>0.2</v>
      </c>
      <c r="P275">
        <v>-0.56853328812523674</v>
      </c>
      <c r="Q275">
        <v>-1.6550935176143491</v>
      </c>
      <c r="R275">
        <v>947.81626730832465</v>
      </c>
      <c r="S275">
        <v>942.84909128807544</v>
      </c>
      <c r="T275" t="s">
        <v>26</v>
      </c>
      <c r="U275" t="s">
        <v>26</v>
      </c>
      <c r="V275">
        <v>-2.4610364155726039</v>
      </c>
      <c r="W275">
        <v>-1.7707638920886339</v>
      </c>
      <c r="X275" t="s">
        <v>27</v>
      </c>
      <c r="Y275" t="s">
        <v>27</v>
      </c>
      <c r="Z275">
        <v>-4.6982274447066041</v>
      </c>
      <c r="AA275">
        <v>-3.212242286369182</v>
      </c>
      <c r="AB275" t="s">
        <v>27</v>
      </c>
      <c r="AC275" t="s">
        <v>27</v>
      </c>
    </row>
    <row r="276" spans="1:29" x14ac:dyDescent="0.3">
      <c r="A276" t="s">
        <v>7510</v>
      </c>
      <c r="B276" t="s">
        <v>7224</v>
      </c>
      <c r="C276" t="s">
        <v>40</v>
      </c>
      <c r="D276">
        <v>86534.5</v>
      </c>
      <c r="E276">
        <v>87937.27</v>
      </c>
      <c r="F276" t="s">
        <v>299</v>
      </c>
      <c r="G276" t="s">
        <v>300</v>
      </c>
      <c r="H276">
        <v>5.2472778570568151E-4</v>
      </c>
      <c r="I276">
        <v>660</v>
      </c>
      <c r="J276">
        <v>-1.6210528748649371</v>
      </c>
      <c r="K276">
        <v>-0.73607239595436103</v>
      </c>
      <c r="L276">
        <v>4.5452509081229532E-2</v>
      </c>
      <c r="M276">
        <v>4.6143128968102659E-2</v>
      </c>
      <c r="N276">
        <v>9.1595638049332184E-2</v>
      </c>
      <c r="O276">
        <v>0.2</v>
      </c>
      <c r="P276">
        <v>-0.82766803400369326</v>
      </c>
      <c r="Q276">
        <v>-1.8226739277398021</v>
      </c>
      <c r="R276">
        <v>947.81626730832465</v>
      </c>
      <c r="S276">
        <v>942.64327357775073</v>
      </c>
      <c r="T276" t="s">
        <v>26</v>
      </c>
      <c r="U276" t="s">
        <v>26</v>
      </c>
      <c r="V276">
        <v>-2.4610364155726039</v>
      </c>
      <c r="W276">
        <v>-0.14975696644159431</v>
      </c>
      <c r="X276" t="s">
        <v>27</v>
      </c>
      <c r="Y276" t="s">
        <v>27</v>
      </c>
      <c r="Z276">
        <v>-0.77916192340810042</v>
      </c>
      <c r="AA276">
        <v>0.92757861889980475</v>
      </c>
      <c r="AB276" t="s">
        <v>27</v>
      </c>
      <c r="AC276" t="s">
        <v>27</v>
      </c>
    </row>
    <row r="277" spans="1:29" x14ac:dyDescent="0.3">
      <c r="A277" t="s">
        <v>7506</v>
      </c>
      <c r="B277" t="s">
        <v>7224</v>
      </c>
      <c r="C277" t="s">
        <v>40</v>
      </c>
      <c r="D277">
        <v>86436.82</v>
      </c>
      <c r="E277">
        <v>88022.399999999994</v>
      </c>
      <c r="F277" t="s">
        <v>296</v>
      </c>
      <c r="G277" t="s">
        <v>295</v>
      </c>
      <c r="H277">
        <v>2.9602368471129777E-4</v>
      </c>
      <c r="I277">
        <v>420</v>
      </c>
      <c r="J277">
        <v>-1.834380302283201</v>
      </c>
      <c r="K277">
        <v>-0.46936923400453578</v>
      </c>
      <c r="L277">
        <v>2.5612958910037242E-2</v>
      </c>
      <c r="M277">
        <v>2.6056715185131741E-2</v>
      </c>
      <c r="N277">
        <v>5.1669674095168983E-2</v>
      </c>
      <c r="O277">
        <v>0.2</v>
      </c>
      <c r="P277">
        <v>-0.52103890809970488</v>
      </c>
      <c r="Q277">
        <v>-2.0362146825854839</v>
      </c>
      <c r="R277">
        <v>947.86816414018381</v>
      </c>
      <c r="S277">
        <v>942.43387068796869</v>
      </c>
      <c r="T277" t="s">
        <v>26</v>
      </c>
      <c r="U277" t="s">
        <v>26</v>
      </c>
      <c r="V277">
        <v>-4.6982274447066041</v>
      </c>
      <c r="W277">
        <v>-4.2590323904441174</v>
      </c>
      <c r="X277" t="s">
        <v>27</v>
      </c>
      <c r="Y277" t="s">
        <v>27</v>
      </c>
      <c r="Z277">
        <v>-5.8644329937914694</v>
      </c>
      <c r="AA277">
        <v>-5.7163029646213337</v>
      </c>
      <c r="AB277" t="s">
        <v>27</v>
      </c>
      <c r="AC277" t="s">
        <v>27</v>
      </c>
    </row>
    <row r="278" spans="1:29" x14ac:dyDescent="0.3">
      <c r="A278" t="s">
        <v>7507</v>
      </c>
      <c r="B278" t="s">
        <v>7224</v>
      </c>
      <c r="C278" t="s">
        <v>40</v>
      </c>
      <c r="D278">
        <v>86436.82</v>
      </c>
      <c r="E278">
        <v>87774.37</v>
      </c>
      <c r="F278" t="s">
        <v>296</v>
      </c>
      <c r="G278" t="s">
        <v>297</v>
      </c>
      <c r="H278">
        <v>5.5462085982183236E-4</v>
      </c>
      <c r="I278">
        <v>480</v>
      </c>
      <c r="J278">
        <v>-1.5474308286676841</v>
      </c>
      <c r="K278">
        <v>-0.7418331310546854</v>
      </c>
      <c r="L278">
        <v>4.7987651079744703E-2</v>
      </c>
      <c r="M278">
        <v>4.868149655971965E-2</v>
      </c>
      <c r="N278">
        <v>9.6669147639464353E-2</v>
      </c>
      <c r="O278">
        <v>0.2</v>
      </c>
      <c r="P278">
        <v>-0.83850227869414973</v>
      </c>
      <c r="Q278">
        <v>-1.7489782594963521</v>
      </c>
      <c r="R278">
        <v>947.86816414018381</v>
      </c>
      <c r="S278">
        <v>942.92893045861604</v>
      </c>
      <c r="T278" t="s">
        <v>26</v>
      </c>
      <c r="U278" t="s">
        <v>26</v>
      </c>
      <c r="V278">
        <v>-4.6982274447066041</v>
      </c>
      <c r="W278">
        <v>-3.212242286369182</v>
      </c>
      <c r="X278" t="s">
        <v>27</v>
      </c>
      <c r="Y278" t="s">
        <v>27</v>
      </c>
      <c r="Z278">
        <v>-2.4610364155726039</v>
      </c>
      <c r="AA278">
        <v>-0.14975696644159431</v>
      </c>
      <c r="AB278" t="s">
        <v>27</v>
      </c>
      <c r="AC278" t="s">
        <v>27</v>
      </c>
    </row>
    <row r="279" spans="1:29" x14ac:dyDescent="0.3">
      <c r="A279" t="s">
        <v>7508</v>
      </c>
      <c r="B279" t="s">
        <v>7224</v>
      </c>
      <c r="C279" t="s">
        <v>40</v>
      </c>
      <c r="D279">
        <v>86436.82</v>
      </c>
      <c r="E279">
        <v>87792.4</v>
      </c>
      <c r="F279" t="s">
        <v>296</v>
      </c>
      <c r="G279" t="s">
        <v>298</v>
      </c>
      <c r="H279">
        <v>3.7760686516728238E-4</v>
      </c>
      <c r="I279">
        <v>540</v>
      </c>
      <c r="J279">
        <v>-1.5682899949350131</v>
      </c>
      <c r="K279">
        <v>-0.51187631428345981</v>
      </c>
      <c r="L279">
        <v>3.2671808443672332E-2</v>
      </c>
      <c r="M279">
        <v>3.3151012949512122E-2</v>
      </c>
      <c r="N279">
        <v>6.5822821393184461E-2</v>
      </c>
      <c r="O279">
        <v>0.2</v>
      </c>
      <c r="P279">
        <v>-0.57769913567664433</v>
      </c>
      <c r="Q279">
        <v>-1.769858284929948</v>
      </c>
      <c r="R279">
        <v>947.86816414018381</v>
      </c>
      <c r="S279">
        <v>942.84909128807544</v>
      </c>
      <c r="T279" t="s">
        <v>26</v>
      </c>
      <c r="U279" t="s">
        <v>26</v>
      </c>
      <c r="V279">
        <v>-4.6982274447066041</v>
      </c>
      <c r="W279">
        <v>-1.7707638920886339</v>
      </c>
      <c r="X279" t="s">
        <v>27</v>
      </c>
      <c r="Y279" t="s">
        <v>27</v>
      </c>
      <c r="Z279">
        <v>-4.6982274447066041</v>
      </c>
      <c r="AA279">
        <v>-4.2590323904441174</v>
      </c>
      <c r="AB279" t="s">
        <v>27</v>
      </c>
      <c r="AC279" t="s">
        <v>27</v>
      </c>
    </row>
    <row r="280" spans="1:29" x14ac:dyDescent="0.3">
      <c r="A280" t="s">
        <v>7504</v>
      </c>
      <c r="B280" t="s">
        <v>7224</v>
      </c>
      <c r="C280" t="s">
        <v>40</v>
      </c>
      <c r="D280">
        <v>86714.79</v>
      </c>
      <c r="E280">
        <v>87594.4</v>
      </c>
      <c r="F280" t="s">
        <v>294</v>
      </c>
      <c r="G280" t="s">
        <v>293</v>
      </c>
      <c r="H280">
        <v>1.227633854857806E-4</v>
      </c>
      <c r="I280">
        <v>300</v>
      </c>
      <c r="J280">
        <v>-1.014371366176414</v>
      </c>
      <c r="K280">
        <v>-0.1079839015071475</v>
      </c>
      <c r="L280">
        <v>1.0656057249337851E-2</v>
      </c>
      <c r="M280">
        <v>1.075338509359566E-2</v>
      </c>
      <c r="N280">
        <v>2.1409442342933509E-2</v>
      </c>
      <c r="O280">
        <v>0.2</v>
      </c>
      <c r="P280">
        <v>-0.129393343850081</v>
      </c>
      <c r="Q280">
        <v>-1.2153857375425909</v>
      </c>
      <c r="R280">
        <v>947.04593517342209</v>
      </c>
      <c r="S280">
        <v>943.81924894015674</v>
      </c>
      <c r="T280" t="s">
        <v>26</v>
      </c>
      <c r="U280" t="s">
        <v>26</v>
      </c>
      <c r="V280">
        <v>-5.8644329937914694</v>
      </c>
      <c r="W280">
        <v>-5.7163029646213337</v>
      </c>
      <c r="X280" t="s">
        <v>27</v>
      </c>
      <c r="Y280" t="s">
        <v>27</v>
      </c>
      <c r="Z280">
        <v>-7.0892920184650876</v>
      </c>
      <c r="AA280">
        <v>-5.7163029646213337</v>
      </c>
      <c r="AB280" t="s">
        <v>27</v>
      </c>
      <c r="AC280" t="s">
        <v>27</v>
      </c>
    </row>
    <row r="281" spans="1:29" x14ac:dyDescent="0.3">
      <c r="A281" t="s">
        <v>7505</v>
      </c>
      <c r="B281" t="s">
        <v>7224</v>
      </c>
      <c r="C281" t="s">
        <v>40</v>
      </c>
      <c r="D281">
        <v>86714.79</v>
      </c>
      <c r="E281">
        <v>88022.399999999994</v>
      </c>
      <c r="F281" t="s">
        <v>294</v>
      </c>
      <c r="G281" t="s">
        <v>295</v>
      </c>
      <c r="H281">
        <v>5.0358071897731291E-4</v>
      </c>
      <c r="I281">
        <v>360</v>
      </c>
      <c r="J281">
        <v>-1.5079434546286801</v>
      </c>
      <c r="K281">
        <v>-0.6584871839419244</v>
      </c>
      <c r="L281">
        <v>4.3711607902068773E-2</v>
      </c>
      <c r="M281">
        <v>4.4326383478108633E-2</v>
      </c>
      <c r="N281">
        <v>8.8037991380177399E-2</v>
      </c>
      <c r="O281">
        <v>0.2</v>
      </c>
      <c r="P281">
        <v>-0.74652517532210183</v>
      </c>
      <c r="Q281">
        <v>-1.7094513980833079</v>
      </c>
      <c r="R281">
        <v>947.04593517342209</v>
      </c>
      <c r="S281">
        <v>942.43387068796869</v>
      </c>
      <c r="T281" t="s">
        <v>26</v>
      </c>
      <c r="U281" t="s">
        <v>26</v>
      </c>
      <c r="V281">
        <v>-5.8644329937914694</v>
      </c>
      <c r="W281">
        <v>-4.2590323904441174</v>
      </c>
      <c r="X281" t="s">
        <v>27</v>
      </c>
      <c r="Y281" t="s">
        <v>27</v>
      </c>
      <c r="Z281">
        <v>-4.6982274447066041</v>
      </c>
      <c r="AA281">
        <v>-1.7707638920886339</v>
      </c>
      <c r="AB281" t="s">
        <v>27</v>
      </c>
      <c r="AC281" t="s">
        <v>27</v>
      </c>
    </row>
    <row r="282" spans="1:29" x14ac:dyDescent="0.3">
      <c r="A282" t="s">
        <v>7503</v>
      </c>
      <c r="B282" t="s">
        <v>7224</v>
      </c>
      <c r="C282" t="s">
        <v>40</v>
      </c>
      <c r="D282">
        <v>87130.14</v>
      </c>
      <c r="E282">
        <v>87594.4</v>
      </c>
      <c r="F282" t="s">
        <v>292</v>
      </c>
      <c r="G282" t="s">
        <v>293</v>
      </c>
      <c r="H282">
        <v>6.4477167904027576E-4</v>
      </c>
      <c r="I282">
        <v>180</v>
      </c>
      <c r="J282">
        <v>-0.53283513603903376</v>
      </c>
      <c r="K282">
        <v>-0.29934169971123498</v>
      </c>
      <c r="L282">
        <v>5.6235281944759047E-2</v>
      </c>
      <c r="M282">
        <v>5.6478388362525528E-2</v>
      </c>
      <c r="N282">
        <v>0.1127136703072846</v>
      </c>
      <c r="O282">
        <v>0.2</v>
      </c>
      <c r="P282">
        <v>-0.41205537001851961</v>
      </c>
      <c r="Q282">
        <v>-0.7333679711750728</v>
      </c>
      <c r="R282">
        <v>945.66151017089669</v>
      </c>
      <c r="S282">
        <v>943.81924894015674</v>
      </c>
      <c r="T282" t="s">
        <v>26</v>
      </c>
      <c r="U282" t="s">
        <v>26</v>
      </c>
      <c r="V282">
        <v>-7.0892920184650876</v>
      </c>
      <c r="W282">
        <v>-5.7163029646213337</v>
      </c>
      <c r="X282" t="s">
        <v>27</v>
      </c>
      <c r="Y282" t="s">
        <v>27</v>
      </c>
      <c r="Z282">
        <v>-5.8644329937914694</v>
      </c>
      <c r="AA282">
        <v>-4.2590323904441174</v>
      </c>
      <c r="AB282" t="s">
        <v>27</v>
      </c>
      <c r="AC282" t="s">
        <v>27</v>
      </c>
    </row>
    <row r="283" spans="1:29" x14ac:dyDescent="0.3">
      <c r="A283" t="s">
        <v>7517</v>
      </c>
      <c r="B283" t="s">
        <v>7224</v>
      </c>
      <c r="C283" t="s">
        <v>23</v>
      </c>
      <c r="D283">
        <v>87822</v>
      </c>
      <c r="E283">
        <v>86752.52</v>
      </c>
      <c r="F283" t="s">
        <v>301</v>
      </c>
      <c r="G283" t="s">
        <v>306</v>
      </c>
      <c r="H283">
        <v>3.5802424896402309E-4</v>
      </c>
      <c r="I283">
        <v>1260</v>
      </c>
      <c r="J283">
        <v>-1.217781421511688</v>
      </c>
      <c r="K283">
        <v>-0.38289977378204199</v>
      </c>
      <c r="L283">
        <v>3.1473879471990429E-2</v>
      </c>
      <c r="M283">
        <v>3.1059505818736399E-2</v>
      </c>
      <c r="N283">
        <v>6.2533385290726828E-2</v>
      </c>
      <c r="O283">
        <v>0.2</v>
      </c>
      <c r="P283">
        <v>-0.44543315907276881</v>
      </c>
      <c r="Q283">
        <v>-1.416563640090176</v>
      </c>
      <c r="R283">
        <v>942.57589166403443</v>
      </c>
      <c r="S283">
        <v>940.61040773170441</v>
      </c>
      <c r="T283" t="s">
        <v>26</v>
      </c>
      <c r="U283" t="s">
        <v>26</v>
      </c>
      <c r="V283">
        <v>0.92757861889980475</v>
      </c>
      <c r="W283">
        <v>0.25686749282050059</v>
      </c>
      <c r="X283" t="s">
        <v>27</v>
      </c>
      <c r="Y283" t="s">
        <v>27</v>
      </c>
      <c r="Z283">
        <v>0.92757861889980475</v>
      </c>
      <c r="AA283">
        <v>0.25686749282050059</v>
      </c>
      <c r="AB283" t="s">
        <v>27</v>
      </c>
      <c r="AC283" t="s">
        <v>27</v>
      </c>
    </row>
    <row r="284" spans="1:29" x14ac:dyDescent="0.3">
      <c r="A284" t="s">
        <v>7518</v>
      </c>
      <c r="B284" t="s">
        <v>7224</v>
      </c>
      <c r="C284" t="s">
        <v>23</v>
      </c>
      <c r="D284">
        <v>87822</v>
      </c>
      <c r="E284">
        <v>86513.99</v>
      </c>
      <c r="F284" t="s">
        <v>301</v>
      </c>
      <c r="G284" t="s">
        <v>307</v>
      </c>
      <c r="H284">
        <v>1.3925372839596579E-4</v>
      </c>
      <c r="I284">
        <v>1320</v>
      </c>
      <c r="J284">
        <v>-1.489387624968685</v>
      </c>
      <c r="K284">
        <v>-0.18214526927920649</v>
      </c>
      <c r="L284">
        <v>1.224178271790842E-2</v>
      </c>
      <c r="M284">
        <v>1.2047395665911301E-2</v>
      </c>
      <c r="N284">
        <v>2.4289178383819721E-2</v>
      </c>
      <c r="O284">
        <v>0.2</v>
      </c>
      <c r="P284">
        <v>-0.20643444766302621</v>
      </c>
      <c r="Q284">
        <v>-1.687898237343717</v>
      </c>
      <c r="R284">
        <v>942.57589166403443</v>
      </c>
      <c r="S284">
        <v>940.51367934525695</v>
      </c>
      <c r="T284" t="s">
        <v>26</v>
      </c>
      <c r="U284" t="s">
        <v>26</v>
      </c>
      <c r="V284">
        <v>0.92757861889980475</v>
      </c>
      <c r="W284">
        <v>-1.101386862452425</v>
      </c>
      <c r="X284" t="s">
        <v>27</v>
      </c>
      <c r="Y284" t="s">
        <v>27</v>
      </c>
      <c r="Z284">
        <v>0.92757861889980475</v>
      </c>
      <c r="AA284">
        <v>-1.101386862452425</v>
      </c>
      <c r="AB284" t="s">
        <v>27</v>
      </c>
      <c r="AC284" t="s">
        <v>27</v>
      </c>
    </row>
    <row r="285" spans="1:29" x14ac:dyDescent="0.3">
      <c r="A285" t="s">
        <v>7515</v>
      </c>
      <c r="B285" t="s">
        <v>7224</v>
      </c>
      <c r="C285" t="s">
        <v>23</v>
      </c>
      <c r="D285">
        <v>87849.98</v>
      </c>
      <c r="E285">
        <v>86841.31</v>
      </c>
      <c r="F285" t="s">
        <v>305</v>
      </c>
      <c r="G285" t="s">
        <v>304</v>
      </c>
      <c r="H285">
        <v>5.5370138163659481E-4</v>
      </c>
      <c r="I285">
        <v>1020</v>
      </c>
      <c r="J285">
        <v>-1.148173283590959</v>
      </c>
      <c r="K285">
        <v>-0.55850197261538315</v>
      </c>
      <c r="L285">
        <v>4.8691346649396609E-2</v>
      </c>
      <c r="M285">
        <v>4.8084153330131843E-2</v>
      </c>
      <c r="N285">
        <v>9.6775499979528445E-2</v>
      </c>
      <c r="O285">
        <v>0.2</v>
      </c>
      <c r="P285">
        <v>-0.65527747259491154</v>
      </c>
      <c r="Q285">
        <v>-1.347025110307368</v>
      </c>
      <c r="R285">
        <v>942.53903366588088</v>
      </c>
      <c r="S285">
        <v>940.74655957982486</v>
      </c>
      <c r="T285" t="s">
        <v>26</v>
      </c>
      <c r="U285" t="s">
        <v>26</v>
      </c>
      <c r="V285">
        <v>2.6582099875036569</v>
      </c>
      <c r="W285">
        <v>1.6087260461035151</v>
      </c>
      <c r="X285" t="s">
        <v>27</v>
      </c>
      <c r="Y285" t="s">
        <v>27</v>
      </c>
      <c r="Z285">
        <v>2.6582099875036569</v>
      </c>
      <c r="AA285">
        <v>1.6087260461035151</v>
      </c>
      <c r="AB285" t="s">
        <v>27</v>
      </c>
      <c r="AC285" t="s">
        <v>27</v>
      </c>
    </row>
    <row r="286" spans="1:29" x14ac:dyDescent="0.3">
      <c r="A286" t="s">
        <v>7516</v>
      </c>
      <c r="B286" t="s">
        <v>7224</v>
      </c>
      <c r="C286" t="s">
        <v>23</v>
      </c>
      <c r="D286">
        <v>87849.98</v>
      </c>
      <c r="E286">
        <v>86752.52</v>
      </c>
      <c r="F286" t="s">
        <v>305</v>
      </c>
      <c r="G286" t="s">
        <v>306</v>
      </c>
      <c r="H286">
        <v>3.7408352857441957E-4</v>
      </c>
      <c r="I286">
        <v>1140</v>
      </c>
      <c r="J286">
        <v>-1.249243312292148</v>
      </c>
      <c r="K286">
        <v>-0.41054170926927952</v>
      </c>
      <c r="L286">
        <v>3.2896126630222407E-2</v>
      </c>
      <c r="M286">
        <v>3.2452688794322913E-2</v>
      </c>
      <c r="N286">
        <v>6.534881542454532E-2</v>
      </c>
      <c r="O286">
        <v>0.2</v>
      </c>
      <c r="P286">
        <v>-0.47589052469382492</v>
      </c>
      <c r="Q286">
        <v>-1.4479940689798561</v>
      </c>
      <c r="R286">
        <v>942.53903366588088</v>
      </c>
      <c r="S286">
        <v>940.61040773170441</v>
      </c>
      <c r="T286" t="s">
        <v>26</v>
      </c>
      <c r="U286" t="s">
        <v>26</v>
      </c>
      <c r="V286">
        <v>2.6582099875036569</v>
      </c>
      <c r="W286">
        <v>0.25686749282050059</v>
      </c>
      <c r="X286" t="s">
        <v>27</v>
      </c>
      <c r="Y286" t="s">
        <v>27</v>
      </c>
      <c r="Z286">
        <v>2.6582099875036569</v>
      </c>
      <c r="AA286">
        <v>0.25686749282050059</v>
      </c>
      <c r="AB286" t="s">
        <v>27</v>
      </c>
      <c r="AC286" t="s">
        <v>27</v>
      </c>
    </row>
    <row r="287" spans="1:29" x14ac:dyDescent="0.3">
      <c r="A287" t="s">
        <v>7513</v>
      </c>
      <c r="B287" t="s">
        <v>7224</v>
      </c>
      <c r="C287" t="s">
        <v>23</v>
      </c>
      <c r="D287">
        <v>87464.73</v>
      </c>
      <c r="E287">
        <v>87326.78</v>
      </c>
      <c r="F287" t="s">
        <v>302</v>
      </c>
      <c r="G287" t="s">
        <v>303</v>
      </c>
      <c r="H287">
        <v>5.9416239084006698E-4</v>
      </c>
      <c r="I287">
        <v>360</v>
      </c>
      <c r="J287">
        <v>-0.15772071782533811</v>
      </c>
      <c r="K287">
        <v>-8.1964701816385516E-2</v>
      </c>
      <c r="L287">
        <v>5.2020273364345268E-2</v>
      </c>
      <c r="M287">
        <v>5.1886288389164537E-2</v>
      </c>
      <c r="N287">
        <v>0.1039065617535098</v>
      </c>
      <c r="O287">
        <v>0.2</v>
      </c>
      <c r="P287">
        <v>-0.18587126356989531</v>
      </c>
      <c r="Q287">
        <v>-0.35756299710751283</v>
      </c>
      <c r="R287">
        <v>941.90844071516449</v>
      </c>
      <c r="S287">
        <v>941.55008472667942</v>
      </c>
      <c r="T287" t="s">
        <v>26</v>
      </c>
      <c r="U287" t="s">
        <v>26</v>
      </c>
      <c r="V287">
        <v>3.9802195160560938</v>
      </c>
      <c r="W287">
        <v>2.8719762383160319</v>
      </c>
      <c r="X287" t="s">
        <v>27</v>
      </c>
      <c r="Y287" t="s">
        <v>27</v>
      </c>
      <c r="Z287">
        <v>3.9802195160560938</v>
      </c>
      <c r="AA287">
        <v>2.8719762383160319</v>
      </c>
      <c r="AB287" t="s">
        <v>27</v>
      </c>
      <c r="AC287" t="s">
        <v>27</v>
      </c>
    </row>
    <row r="288" spans="1:29" x14ac:dyDescent="0.3">
      <c r="A288" t="s">
        <v>7514</v>
      </c>
      <c r="B288" t="s">
        <v>7224</v>
      </c>
      <c r="C288" t="s">
        <v>23</v>
      </c>
      <c r="D288">
        <v>87464.73</v>
      </c>
      <c r="E288">
        <v>86841.31</v>
      </c>
      <c r="F288" t="s">
        <v>302</v>
      </c>
      <c r="G288" t="s">
        <v>304</v>
      </c>
      <c r="H288">
        <v>1.232075688224817E-4</v>
      </c>
      <c r="I288">
        <v>900</v>
      </c>
      <c r="J288">
        <v>-0.71276730631878449</v>
      </c>
      <c r="K288">
        <v>-7.6810062555311323E-2</v>
      </c>
      <c r="L288">
        <v>1.078710384485964E-2</v>
      </c>
      <c r="M288">
        <v>1.069950667845947E-2</v>
      </c>
      <c r="N288">
        <v>2.148661052331911E-2</v>
      </c>
      <c r="O288">
        <v>0.2</v>
      </c>
      <c r="P288">
        <v>-9.8296673078630437E-2</v>
      </c>
      <c r="Q288">
        <v>-0.91205453901246569</v>
      </c>
      <c r="R288">
        <v>941.90844071516449</v>
      </c>
      <c r="S288">
        <v>940.74655957982486</v>
      </c>
      <c r="T288" t="s">
        <v>26</v>
      </c>
      <c r="U288" t="s">
        <v>26</v>
      </c>
      <c r="V288">
        <v>3.9802195160560938</v>
      </c>
      <c r="W288">
        <v>1.6087260461035151</v>
      </c>
      <c r="X288" t="s">
        <v>27</v>
      </c>
      <c r="Y288" t="s">
        <v>27</v>
      </c>
      <c r="Z288">
        <v>3.9802195160560938</v>
      </c>
      <c r="AA288">
        <v>1.6087260461035151</v>
      </c>
      <c r="AB288" t="s">
        <v>27</v>
      </c>
      <c r="AC288" t="s">
        <v>27</v>
      </c>
    </row>
    <row r="289" spans="1:29" x14ac:dyDescent="0.3">
      <c r="A289" t="s">
        <v>7527</v>
      </c>
      <c r="B289" t="s">
        <v>7224</v>
      </c>
      <c r="C289" t="s">
        <v>40</v>
      </c>
      <c r="D289">
        <v>86513.99</v>
      </c>
      <c r="E289">
        <v>87352.68</v>
      </c>
      <c r="F289" t="s">
        <v>307</v>
      </c>
      <c r="G289" t="s">
        <v>316</v>
      </c>
      <c r="H289">
        <v>4.5753374685134128E-4</v>
      </c>
      <c r="I289">
        <v>840</v>
      </c>
      <c r="J289">
        <v>-0.96942702561746419</v>
      </c>
      <c r="K289">
        <v>-0.38372897814674578</v>
      </c>
      <c r="L289">
        <v>3.9622692692451923E-2</v>
      </c>
      <c r="M289">
        <v>3.9966798977906233E-2</v>
      </c>
      <c r="N289">
        <v>7.9589491670358142E-2</v>
      </c>
      <c r="O289">
        <v>0.2</v>
      </c>
      <c r="P289">
        <v>-0.46331846981710401</v>
      </c>
      <c r="Q289">
        <v>-1.1703964526430819</v>
      </c>
      <c r="R289">
        <v>940.51367934525695</v>
      </c>
      <c r="S289">
        <v>936.49785819603062</v>
      </c>
      <c r="T289" t="s">
        <v>26</v>
      </c>
      <c r="U289" t="s">
        <v>26</v>
      </c>
      <c r="V289">
        <v>-1.101386862452425</v>
      </c>
      <c r="W289">
        <v>-0.26329524054535808</v>
      </c>
      <c r="X289" t="s">
        <v>27</v>
      </c>
      <c r="Y289" t="s">
        <v>27</v>
      </c>
      <c r="Z289">
        <v>-2.5905909666654741</v>
      </c>
      <c r="AA289">
        <v>-1.34653949529473</v>
      </c>
      <c r="AB289" t="s">
        <v>27</v>
      </c>
      <c r="AC289" t="s">
        <v>27</v>
      </c>
    </row>
    <row r="290" spans="1:29" x14ac:dyDescent="0.3">
      <c r="A290" t="s">
        <v>7528</v>
      </c>
      <c r="B290" t="s">
        <v>7224</v>
      </c>
      <c r="C290" t="s">
        <v>40</v>
      </c>
      <c r="D290">
        <v>86513.99</v>
      </c>
      <c r="E290">
        <v>87434.82</v>
      </c>
      <c r="F290" t="s">
        <v>307</v>
      </c>
      <c r="G290" t="s">
        <v>317</v>
      </c>
      <c r="H290">
        <v>1.41137872841415E-4</v>
      </c>
      <c r="I290">
        <v>960</v>
      </c>
      <c r="J290">
        <v>-1.0643712074775551</v>
      </c>
      <c r="K290">
        <v>-0.12996398744856039</v>
      </c>
      <c r="L290">
        <v>1.222262314276621E-2</v>
      </c>
      <c r="M290">
        <v>1.2340364507072011E-2</v>
      </c>
      <c r="N290">
        <v>2.4562987649838219E-2</v>
      </c>
      <c r="O290">
        <v>0.2</v>
      </c>
      <c r="P290">
        <v>-0.15452697509839861</v>
      </c>
      <c r="Q290">
        <v>-1.265435578685032</v>
      </c>
      <c r="R290">
        <v>940.51367934525695</v>
      </c>
      <c r="S290">
        <v>936.43561687651334</v>
      </c>
      <c r="T290" t="s">
        <v>26</v>
      </c>
      <c r="U290" t="s">
        <v>26</v>
      </c>
      <c r="V290">
        <v>-1.101386862452425</v>
      </c>
      <c r="W290">
        <v>0.88697142835303389</v>
      </c>
      <c r="X290" t="s">
        <v>27</v>
      </c>
      <c r="Y290" t="s">
        <v>27</v>
      </c>
      <c r="Z290">
        <v>-1.101386862452425</v>
      </c>
      <c r="AA290">
        <v>-0.26329524054535808</v>
      </c>
      <c r="AB290" t="s">
        <v>27</v>
      </c>
      <c r="AC290" t="s">
        <v>27</v>
      </c>
    </row>
    <row r="291" spans="1:29" x14ac:dyDescent="0.3">
      <c r="A291" t="s">
        <v>7525</v>
      </c>
      <c r="B291" t="s">
        <v>7224</v>
      </c>
      <c r="C291" t="s">
        <v>40</v>
      </c>
      <c r="D291">
        <v>86569.99</v>
      </c>
      <c r="E291">
        <v>87521.61</v>
      </c>
      <c r="F291" t="s">
        <v>315</v>
      </c>
      <c r="G291" t="s">
        <v>314</v>
      </c>
      <c r="H291">
        <v>6.8671776398789854E-4</v>
      </c>
      <c r="I291">
        <v>660</v>
      </c>
      <c r="J291">
        <v>-1.099249289505511</v>
      </c>
      <c r="K291">
        <v>-0.65349435856616078</v>
      </c>
      <c r="L291">
        <v>5.9508658619874623E-2</v>
      </c>
      <c r="M291">
        <v>6.0102644319820903E-2</v>
      </c>
      <c r="N291">
        <v>0.1196113029396955</v>
      </c>
      <c r="O291">
        <v>0.2</v>
      </c>
      <c r="P291">
        <v>-0.77310566150585625</v>
      </c>
      <c r="Q291">
        <v>-1.300348538795016</v>
      </c>
      <c r="R291">
        <v>940.41631286836889</v>
      </c>
      <c r="S291">
        <v>936.44591044106483</v>
      </c>
      <c r="T291" t="s">
        <v>26</v>
      </c>
      <c r="U291" t="s">
        <v>26</v>
      </c>
      <c r="V291">
        <v>-2.5905909666654741</v>
      </c>
      <c r="W291">
        <v>-1.34653949529473</v>
      </c>
      <c r="X291" t="s">
        <v>27</v>
      </c>
      <c r="Y291" t="s">
        <v>27</v>
      </c>
      <c r="Z291">
        <v>-4.2663599783123729</v>
      </c>
      <c r="AA291">
        <v>-2.8399205936650018</v>
      </c>
      <c r="AB291" t="s">
        <v>27</v>
      </c>
      <c r="AC291" t="s">
        <v>27</v>
      </c>
    </row>
    <row r="292" spans="1:29" x14ac:dyDescent="0.3">
      <c r="A292" t="s">
        <v>7526</v>
      </c>
      <c r="B292" t="s">
        <v>7224</v>
      </c>
      <c r="C292" t="s">
        <v>40</v>
      </c>
      <c r="D292">
        <v>86569.99</v>
      </c>
      <c r="E292">
        <v>87352.68</v>
      </c>
      <c r="F292" t="s">
        <v>315</v>
      </c>
      <c r="G292" t="s">
        <v>316</v>
      </c>
      <c r="H292">
        <v>1.216998426330181E-4</v>
      </c>
      <c r="I292">
        <v>780</v>
      </c>
      <c r="J292">
        <v>-0.90411238351764123</v>
      </c>
      <c r="K292">
        <v>-9.5253249830435469E-2</v>
      </c>
      <c r="L292">
        <v>1.054610026000195E-2</v>
      </c>
      <c r="M292">
        <v>1.0630807409572391E-2</v>
      </c>
      <c r="N292">
        <v>2.1176907669574339E-2</v>
      </c>
      <c r="O292">
        <v>0.2</v>
      </c>
      <c r="P292">
        <v>-0.1164301575000098</v>
      </c>
      <c r="Q292">
        <v>-1.105016495901159</v>
      </c>
      <c r="R292">
        <v>940.41631286836889</v>
      </c>
      <c r="S292">
        <v>936.49785819603062</v>
      </c>
      <c r="T292" t="s">
        <v>26</v>
      </c>
      <c r="U292" t="s">
        <v>26</v>
      </c>
      <c r="V292">
        <v>-2.5905909666654741</v>
      </c>
      <c r="W292">
        <v>-0.26329524054535808</v>
      </c>
      <c r="X292" t="s">
        <v>27</v>
      </c>
      <c r="Y292" t="s">
        <v>27</v>
      </c>
      <c r="Z292">
        <v>-1.101386862452425</v>
      </c>
      <c r="AA292">
        <v>0.88697142835303389</v>
      </c>
      <c r="AB292" t="s">
        <v>27</v>
      </c>
      <c r="AC292" t="s">
        <v>27</v>
      </c>
    </row>
    <row r="293" spans="1:29" x14ac:dyDescent="0.3">
      <c r="A293" t="s">
        <v>7522</v>
      </c>
      <c r="B293" t="s">
        <v>7224</v>
      </c>
      <c r="C293" t="s">
        <v>40</v>
      </c>
      <c r="D293">
        <v>86198.53</v>
      </c>
      <c r="E293">
        <v>87575.39</v>
      </c>
      <c r="F293" t="s">
        <v>312</v>
      </c>
      <c r="G293" t="s">
        <v>310</v>
      </c>
      <c r="H293">
        <v>1.207963329570237E-4</v>
      </c>
      <c r="I293">
        <v>480</v>
      </c>
      <c r="J293">
        <v>-1.5973126223846279</v>
      </c>
      <c r="K293">
        <v>-0.16631963899520771</v>
      </c>
      <c r="L293">
        <v>1.04228892195055E-2</v>
      </c>
      <c r="M293">
        <v>1.0578785969281201E-2</v>
      </c>
      <c r="N293">
        <v>2.1001675188786699E-2</v>
      </c>
      <c r="O293">
        <v>0.2</v>
      </c>
      <c r="P293">
        <v>-0.18732131418399439</v>
      </c>
      <c r="Q293">
        <v>-1.798909935007013</v>
      </c>
      <c r="R293">
        <v>940.86900552825443</v>
      </c>
      <c r="S293">
        <v>936.55312868007854</v>
      </c>
      <c r="T293" t="s">
        <v>26</v>
      </c>
      <c r="U293" t="s">
        <v>26</v>
      </c>
      <c r="V293">
        <v>-4.2663599783123729</v>
      </c>
      <c r="W293">
        <v>-4.1285726698273573</v>
      </c>
      <c r="X293" t="s">
        <v>27</v>
      </c>
      <c r="Y293" t="s">
        <v>27</v>
      </c>
      <c r="Z293">
        <v>-5.4456822621476997</v>
      </c>
      <c r="AA293">
        <v>-5.4481871726652642</v>
      </c>
      <c r="AB293" t="s">
        <v>27</v>
      </c>
      <c r="AC293" t="s">
        <v>27</v>
      </c>
    </row>
    <row r="294" spans="1:29" x14ac:dyDescent="0.3">
      <c r="A294" t="s">
        <v>7523</v>
      </c>
      <c r="B294" t="s">
        <v>7224</v>
      </c>
      <c r="C294" t="s">
        <v>40</v>
      </c>
      <c r="D294">
        <v>86198.53</v>
      </c>
      <c r="E294">
        <v>87670.18</v>
      </c>
      <c r="F294" t="s">
        <v>312</v>
      </c>
      <c r="G294" t="s">
        <v>313</v>
      </c>
      <c r="H294">
        <v>6.9114057771073735E-4</v>
      </c>
      <c r="I294">
        <v>540</v>
      </c>
      <c r="J294">
        <v>-1.7072796949089359</v>
      </c>
      <c r="K294">
        <v>-1.0171170311880029</v>
      </c>
      <c r="L294">
        <v>5.9634936758775098E-2</v>
      </c>
      <c r="M294">
        <v>6.0592418853204329E-2</v>
      </c>
      <c r="N294">
        <v>0.12022735561197941</v>
      </c>
      <c r="O294">
        <v>0.2</v>
      </c>
      <c r="P294">
        <v>-1.137344386799982</v>
      </c>
      <c r="Q294">
        <v>-1.908986974603845</v>
      </c>
      <c r="R294">
        <v>940.86900552825443</v>
      </c>
      <c r="S294">
        <v>936.28126321876164</v>
      </c>
      <c r="T294" t="s">
        <v>26</v>
      </c>
      <c r="U294" t="s">
        <v>26</v>
      </c>
      <c r="V294">
        <v>-4.2663599783123729</v>
      </c>
      <c r="W294">
        <v>-2.8399205936650018</v>
      </c>
      <c r="X294" t="s">
        <v>27</v>
      </c>
      <c r="Y294" t="s">
        <v>27</v>
      </c>
      <c r="Z294">
        <v>-2.5905909666654741</v>
      </c>
      <c r="AA294">
        <v>-0.26329524054535808</v>
      </c>
      <c r="AB294" t="s">
        <v>27</v>
      </c>
      <c r="AC294" t="s">
        <v>27</v>
      </c>
    </row>
    <row r="295" spans="1:29" x14ac:dyDescent="0.3">
      <c r="A295" t="s">
        <v>7524</v>
      </c>
      <c r="B295" t="s">
        <v>7224</v>
      </c>
      <c r="C295" t="s">
        <v>40</v>
      </c>
      <c r="D295">
        <v>86198.53</v>
      </c>
      <c r="E295">
        <v>87521.61</v>
      </c>
      <c r="F295" t="s">
        <v>312</v>
      </c>
      <c r="G295" t="s">
        <v>314</v>
      </c>
      <c r="H295">
        <v>1.0936964309759289E-4</v>
      </c>
      <c r="I295">
        <v>600</v>
      </c>
      <c r="J295">
        <v>-1.5349217672273601</v>
      </c>
      <c r="K295">
        <v>-0.14470478738956341</v>
      </c>
      <c r="L295">
        <v>9.4369394010381906E-3</v>
      </c>
      <c r="M295">
        <v>9.5722072490267152E-3</v>
      </c>
      <c r="N295">
        <v>1.9009146650064909E-2</v>
      </c>
      <c r="O295">
        <v>0.2</v>
      </c>
      <c r="P295">
        <v>-0.16371393403962831</v>
      </c>
      <c r="Q295">
        <v>-1.7364566889945869</v>
      </c>
      <c r="R295">
        <v>940.86900552825443</v>
      </c>
      <c r="S295">
        <v>936.44591044106483</v>
      </c>
      <c r="T295" t="s">
        <v>26</v>
      </c>
      <c r="U295" t="s">
        <v>26</v>
      </c>
      <c r="V295">
        <v>-4.2663599783123729</v>
      </c>
      <c r="W295">
        <v>-1.34653949529473</v>
      </c>
      <c r="X295" t="s">
        <v>27</v>
      </c>
      <c r="Y295" t="s">
        <v>27</v>
      </c>
      <c r="Z295">
        <v>-4.2663599783123729</v>
      </c>
      <c r="AA295">
        <v>-4.1285726698273573</v>
      </c>
      <c r="AB295" t="s">
        <v>27</v>
      </c>
      <c r="AC295" t="s">
        <v>27</v>
      </c>
    </row>
    <row r="296" spans="1:29" x14ac:dyDescent="0.3">
      <c r="A296" t="s">
        <v>7520</v>
      </c>
      <c r="B296" t="s">
        <v>7224</v>
      </c>
      <c r="C296" t="s">
        <v>40</v>
      </c>
      <c r="D296">
        <v>86567.19</v>
      </c>
      <c r="E296">
        <v>87378.87</v>
      </c>
      <c r="F296" t="s">
        <v>311</v>
      </c>
      <c r="G296" t="s">
        <v>309</v>
      </c>
      <c r="H296">
        <v>3.4634208140905838E-5</v>
      </c>
      <c r="I296">
        <v>360</v>
      </c>
      <c r="J296">
        <v>-0.93763006515517056</v>
      </c>
      <c r="K296">
        <v>-2.8111894063810219E-2</v>
      </c>
      <c r="L296">
        <v>3.0011872638972411E-3</v>
      </c>
      <c r="M296">
        <v>3.026297970697154E-3</v>
      </c>
      <c r="N296">
        <v>6.0274852345943942E-3</v>
      </c>
      <c r="O296">
        <v>0.2</v>
      </c>
      <c r="P296">
        <v>-3.4139379298404611E-2</v>
      </c>
      <c r="Q296">
        <v>-1.1385676952203261</v>
      </c>
      <c r="R296">
        <v>939.93120386935664</v>
      </c>
      <c r="S296">
        <v>937.19870177992152</v>
      </c>
      <c r="T296" t="s">
        <v>26</v>
      </c>
      <c r="U296" t="s">
        <v>26</v>
      </c>
      <c r="V296">
        <v>-5.4456822621476997</v>
      </c>
      <c r="W296">
        <v>-5.4481871726652642</v>
      </c>
      <c r="X296" t="s">
        <v>27</v>
      </c>
      <c r="Y296" t="s">
        <v>27</v>
      </c>
      <c r="Z296">
        <v>-6.9406059063249481</v>
      </c>
      <c r="AA296">
        <v>-5.4481871726652642</v>
      </c>
      <c r="AB296" t="s">
        <v>27</v>
      </c>
      <c r="AC296" t="s">
        <v>27</v>
      </c>
    </row>
    <row r="297" spans="1:29" x14ac:dyDescent="0.3">
      <c r="A297" t="s">
        <v>7521</v>
      </c>
      <c r="B297" t="s">
        <v>7224</v>
      </c>
      <c r="C297" t="s">
        <v>40</v>
      </c>
      <c r="D297">
        <v>86567.19</v>
      </c>
      <c r="E297">
        <v>87575.39</v>
      </c>
      <c r="F297" t="s">
        <v>311</v>
      </c>
      <c r="G297" t="s">
        <v>310</v>
      </c>
      <c r="H297">
        <v>5.9338264603011562E-4</v>
      </c>
      <c r="I297">
        <v>420</v>
      </c>
      <c r="J297">
        <v>-1.16464448020086</v>
      </c>
      <c r="K297">
        <v>-0.59824838372756084</v>
      </c>
      <c r="L297">
        <v>5.1418887148740509E-2</v>
      </c>
      <c r="M297">
        <v>5.1965716645319328E-2</v>
      </c>
      <c r="N297">
        <v>0.1033846037940598</v>
      </c>
      <c r="O297">
        <v>0.2</v>
      </c>
      <c r="P297">
        <v>-0.70163298752162073</v>
      </c>
      <c r="Q297">
        <v>-1.3658091246810611</v>
      </c>
      <c r="R297">
        <v>939.93120386935664</v>
      </c>
      <c r="S297">
        <v>936.55312868007854</v>
      </c>
      <c r="T297" t="s">
        <v>26</v>
      </c>
      <c r="U297" t="s">
        <v>26</v>
      </c>
      <c r="V297">
        <v>-5.4456822621476997</v>
      </c>
      <c r="W297">
        <v>-4.1285726698273573</v>
      </c>
      <c r="X297" t="s">
        <v>27</v>
      </c>
      <c r="Y297" t="s">
        <v>27</v>
      </c>
      <c r="Z297">
        <v>-4.2663599783123729</v>
      </c>
      <c r="AA297">
        <v>-1.34653949529473</v>
      </c>
      <c r="AB297" t="s">
        <v>27</v>
      </c>
      <c r="AC297" t="s">
        <v>27</v>
      </c>
    </row>
    <row r="298" spans="1:29" x14ac:dyDescent="0.3">
      <c r="A298" t="s">
        <v>7519</v>
      </c>
      <c r="B298" t="s">
        <v>7224</v>
      </c>
      <c r="C298" t="s">
        <v>40</v>
      </c>
      <c r="D298">
        <v>87109.65</v>
      </c>
      <c r="E298">
        <v>87378.87</v>
      </c>
      <c r="F298" t="s">
        <v>308</v>
      </c>
      <c r="G298" t="s">
        <v>309</v>
      </c>
      <c r="H298">
        <v>7.8151068295560029E-4</v>
      </c>
      <c r="I298">
        <v>240</v>
      </c>
      <c r="J298">
        <v>-0.30905875525846233</v>
      </c>
      <c r="K298">
        <v>-0.2103983060653076</v>
      </c>
      <c r="L298">
        <v>6.8145267330854159E-2</v>
      </c>
      <c r="M298">
        <v>6.8287520369588614E-2</v>
      </c>
      <c r="N298">
        <v>0.13643278770044279</v>
      </c>
      <c r="O298">
        <v>0.2</v>
      </c>
      <c r="P298">
        <v>-0.34683109376575039</v>
      </c>
      <c r="Q298">
        <v>-0.50936781401372067</v>
      </c>
      <c r="R298">
        <v>938.27310261744321</v>
      </c>
      <c r="S298">
        <v>937.19870177992152</v>
      </c>
      <c r="T298" t="s">
        <v>26</v>
      </c>
      <c r="U298" t="s">
        <v>26</v>
      </c>
      <c r="V298">
        <v>-6.9406059063249481</v>
      </c>
      <c r="W298">
        <v>-5.4481871726652642</v>
      </c>
      <c r="X298" t="s">
        <v>27</v>
      </c>
      <c r="Y298" t="s">
        <v>27</v>
      </c>
      <c r="Z298">
        <v>-5.4456822621476997</v>
      </c>
      <c r="AA298">
        <v>-4.1285726698273573</v>
      </c>
      <c r="AB298" t="s">
        <v>27</v>
      </c>
      <c r="AC298" t="s">
        <v>27</v>
      </c>
    </row>
    <row r="299" spans="1:29" x14ac:dyDescent="0.3">
      <c r="A299" t="s">
        <v>7529</v>
      </c>
      <c r="B299" t="s">
        <v>7224</v>
      </c>
      <c r="C299" t="s">
        <v>23</v>
      </c>
      <c r="D299">
        <v>87434.82</v>
      </c>
      <c r="E299">
        <v>86383.83</v>
      </c>
      <c r="F299" t="s">
        <v>317</v>
      </c>
      <c r="G299" t="s">
        <v>318</v>
      </c>
      <c r="H299">
        <v>4.7450263237515307E-4</v>
      </c>
      <c r="I299">
        <v>300</v>
      </c>
      <c r="J299">
        <v>-1.2020268355330319</v>
      </c>
      <c r="K299">
        <v>-0.49869752159996472</v>
      </c>
      <c r="L299">
        <v>4.1529581833080767E-2</v>
      </c>
      <c r="M299">
        <v>4.0989354729647723E-2</v>
      </c>
      <c r="N299">
        <v>8.251893656272849E-2</v>
      </c>
      <c r="O299">
        <v>0.2</v>
      </c>
      <c r="P299">
        <v>-0.58121645816269318</v>
      </c>
      <c r="Q299">
        <v>-1.400824808697499</v>
      </c>
      <c r="R299">
        <v>936.43561687651334</v>
      </c>
      <c r="S299">
        <v>935.88303705585599</v>
      </c>
      <c r="T299" t="s">
        <v>26</v>
      </c>
      <c r="U299" t="s">
        <v>26</v>
      </c>
      <c r="V299">
        <v>0.88697142835303389</v>
      </c>
      <c r="W299">
        <v>-0.2615894839619326</v>
      </c>
      <c r="X299" t="s">
        <v>27</v>
      </c>
      <c r="Y299" t="s">
        <v>27</v>
      </c>
      <c r="Z299">
        <v>0.88697142835303389</v>
      </c>
      <c r="AA299">
        <v>-0.2615894839619326</v>
      </c>
      <c r="AB299" t="s">
        <v>27</v>
      </c>
      <c r="AC299" t="s">
        <v>27</v>
      </c>
    </row>
    <row r="300" spans="1:29" x14ac:dyDescent="0.3">
      <c r="A300" t="s">
        <v>7567</v>
      </c>
      <c r="B300" t="s">
        <v>7224</v>
      </c>
      <c r="C300" t="s">
        <v>40</v>
      </c>
      <c r="D300">
        <v>86383.83</v>
      </c>
      <c r="E300">
        <v>83378.09</v>
      </c>
      <c r="F300" t="s">
        <v>318</v>
      </c>
      <c r="G300" t="s">
        <v>346</v>
      </c>
      <c r="H300">
        <v>1.417031177664659E-4</v>
      </c>
      <c r="I300">
        <v>4080</v>
      </c>
      <c r="J300">
        <v>3.4795169420017702</v>
      </c>
      <c r="K300">
        <v>0.42592272919537799</v>
      </c>
      <c r="L300">
        <v>1.2253111146755129E-2</v>
      </c>
      <c r="M300">
        <v>1.1814935306412991E-2</v>
      </c>
      <c r="N300">
        <v>2.406804645316812E-2</v>
      </c>
      <c r="O300">
        <v>0.2</v>
      </c>
      <c r="P300">
        <v>0.40185468274220992</v>
      </c>
      <c r="Q300">
        <v>3.2829964589437721</v>
      </c>
      <c r="R300">
        <v>935.88303705585599</v>
      </c>
      <c r="S300">
        <v>942.80200301178502</v>
      </c>
      <c r="T300" t="s">
        <v>32</v>
      </c>
      <c r="U300" t="s">
        <v>32</v>
      </c>
      <c r="V300">
        <v>-0.2615894839619326</v>
      </c>
      <c r="W300">
        <v>0.50617465739866141</v>
      </c>
      <c r="X300" t="s">
        <v>27</v>
      </c>
      <c r="Y300" t="s">
        <v>27</v>
      </c>
      <c r="Z300">
        <v>-13.28295044235961</v>
      </c>
      <c r="AA300">
        <v>-11.984720226142279</v>
      </c>
      <c r="AB300" t="s">
        <v>27</v>
      </c>
      <c r="AC300" t="s">
        <v>27</v>
      </c>
    </row>
    <row r="301" spans="1:29" x14ac:dyDescent="0.3">
      <c r="A301" t="s">
        <v>7565</v>
      </c>
      <c r="B301" t="s">
        <v>7224</v>
      </c>
      <c r="C301" t="s">
        <v>40</v>
      </c>
      <c r="D301">
        <v>86059.02</v>
      </c>
      <c r="E301">
        <v>83076.59</v>
      </c>
      <c r="F301" t="s">
        <v>345</v>
      </c>
      <c r="G301" t="s">
        <v>344</v>
      </c>
      <c r="H301">
        <v>2.4310158010137139E-4</v>
      </c>
      <c r="I301">
        <v>3060</v>
      </c>
      <c r="J301">
        <v>3.465563516758619</v>
      </c>
      <c r="K301">
        <v>0.72503344554173488</v>
      </c>
      <c r="L301">
        <v>2.0942025769745271E-2</v>
      </c>
      <c r="M301">
        <v>2.0196050298433781E-2</v>
      </c>
      <c r="N301">
        <v>4.1138076068179062E-2</v>
      </c>
      <c r="O301">
        <v>0.2</v>
      </c>
      <c r="P301">
        <v>0.68389536947355578</v>
      </c>
      <c r="Q301">
        <v>3.2690290802753772</v>
      </c>
      <c r="R301">
        <v>935.87583343277254</v>
      </c>
      <c r="S301">
        <v>943.00600906704403</v>
      </c>
      <c r="T301" t="s">
        <v>32</v>
      </c>
      <c r="U301" t="s">
        <v>32</v>
      </c>
      <c r="V301">
        <v>-1.3597478464423269</v>
      </c>
      <c r="W301">
        <v>-0.87436657685635577</v>
      </c>
      <c r="X301" t="s">
        <v>27</v>
      </c>
      <c r="Y301" t="s">
        <v>27</v>
      </c>
      <c r="Z301">
        <v>-14.50964497641394</v>
      </c>
      <c r="AA301">
        <v>-13.484369516821079</v>
      </c>
      <c r="AB301" t="s">
        <v>27</v>
      </c>
      <c r="AC301" t="s">
        <v>27</v>
      </c>
    </row>
    <row r="302" spans="1:29" x14ac:dyDescent="0.3">
      <c r="A302" t="s">
        <v>7566</v>
      </c>
      <c r="B302" t="s">
        <v>7224</v>
      </c>
      <c r="C302" t="s">
        <v>40</v>
      </c>
      <c r="D302">
        <v>86059.02</v>
      </c>
      <c r="E302">
        <v>83378.09</v>
      </c>
      <c r="F302" t="s">
        <v>345</v>
      </c>
      <c r="G302" t="s">
        <v>346</v>
      </c>
      <c r="H302">
        <v>3.5454554632947542E-4</v>
      </c>
      <c r="I302">
        <v>3120</v>
      </c>
      <c r="J302">
        <v>3.1152225530804429</v>
      </c>
      <c r="K302">
        <v>0.95051179152108323</v>
      </c>
      <c r="L302">
        <v>3.0542384647126379E-2</v>
      </c>
      <c r="M302">
        <v>2.9561330470958169E-2</v>
      </c>
      <c r="N302">
        <v>6.0103715118084537E-2</v>
      </c>
      <c r="O302">
        <v>0.2</v>
      </c>
      <c r="P302">
        <v>0.89040807640299868</v>
      </c>
      <c r="Q302">
        <v>2.9183377756335238</v>
      </c>
      <c r="R302">
        <v>935.87583343277254</v>
      </c>
      <c r="S302">
        <v>942.80200301178502</v>
      </c>
      <c r="T302" t="s">
        <v>32</v>
      </c>
      <c r="U302" t="s">
        <v>32</v>
      </c>
      <c r="V302">
        <v>-1.3597478464423269</v>
      </c>
      <c r="W302">
        <v>0.50617465739866141</v>
      </c>
      <c r="X302" t="s">
        <v>27</v>
      </c>
      <c r="Y302" t="s">
        <v>27</v>
      </c>
      <c r="Z302">
        <v>-12.12635149818375</v>
      </c>
      <c r="AA302">
        <v>-10.48812442374558</v>
      </c>
      <c r="AB302" t="s">
        <v>27</v>
      </c>
      <c r="AC302" t="s">
        <v>27</v>
      </c>
    </row>
    <row r="303" spans="1:29" x14ac:dyDescent="0.3">
      <c r="A303" t="s">
        <v>7563</v>
      </c>
      <c r="B303" t="s">
        <v>7224</v>
      </c>
      <c r="C303" t="s">
        <v>40</v>
      </c>
      <c r="D303">
        <v>85719.27</v>
      </c>
      <c r="E303">
        <v>83178.14</v>
      </c>
      <c r="F303" t="s">
        <v>343</v>
      </c>
      <c r="G303" t="s">
        <v>342</v>
      </c>
      <c r="H303">
        <v>2.6118463147373682E-4</v>
      </c>
      <c r="I303">
        <v>2940</v>
      </c>
      <c r="J303">
        <v>2.9644792821964079</v>
      </c>
      <c r="K303">
        <v>0.66370410257685808</v>
      </c>
      <c r="L303">
        <v>2.2410966912059811E-2</v>
      </c>
      <c r="M303">
        <v>2.1724851842570891E-2</v>
      </c>
      <c r="N303">
        <v>4.4135818754630698E-2</v>
      </c>
      <c r="O303">
        <v>0.2</v>
      </c>
      <c r="P303">
        <v>0.61956828382222739</v>
      </c>
      <c r="Q303">
        <v>2.7674437614786052</v>
      </c>
      <c r="R303">
        <v>936.07559475223206</v>
      </c>
      <c r="S303">
        <v>942.98930299011897</v>
      </c>
      <c r="T303" t="s">
        <v>32</v>
      </c>
      <c r="U303" t="s">
        <v>32</v>
      </c>
      <c r="V303">
        <v>-2.5849975749620002</v>
      </c>
      <c r="W303">
        <v>-2.0292096834072511</v>
      </c>
      <c r="X303" t="s">
        <v>27</v>
      </c>
      <c r="Y303" t="s">
        <v>27</v>
      </c>
      <c r="Z303">
        <v>-14.50964497641394</v>
      </c>
      <c r="AA303">
        <v>-11.984720226142279</v>
      </c>
      <c r="AB303" t="s">
        <v>27</v>
      </c>
      <c r="AC303" t="s">
        <v>27</v>
      </c>
    </row>
    <row r="304" spans="1:29" x14ac:dyDescent="0.3">
      <c r="A304" t="s">
        <v>7564</v>
      </c>
      <c r="B304" t="s">
        <v>7224</v>
      </c>
      <c r="C304" t="s">
        <v>40</v>
      </c>
      <c r="D304">
        <v>85719.27</v>
      </c>
      <c r="E304">
        <v>83076.59</v>
      </c>
      <c r="F304" t="s">
        <v>343</v>
      </c>
      <c r="G304" t="s">
        <v>344</v>
      </c>
      <c r="H304">
        <v>4.1090571546769289E-4</v>
      </c>
      <c r="I304">
        <v>3000</v>
      </c>
      <c r="J304">
        <v>3.082947393275759</v>
      </c>
      <c r="K304">
        <v>1.0858923161521661</v>
      </c>
      <c r="L304">
        <v>3.5257795764482833E-2</v>
      </c>
      <c r="M304">
        <v>3.4136645652566182E-2</v>
      </c>
      <c r="N304">
        <v>6.9394441417049008E-2</v>
      </c>
      <c r="O304">
        <v>0.2</v>
      </c>
      <c r="P304">
        <v>1.016497874735117</v>
      </c>
      <c r="Q304">
        <v>2.8860303406690351</v>
      </c>
      <c r="R304">
        <v>936.07559475223206</v>
      </c>
      <c r="S304">
        <v>943.00600906704403</v>
      </c>
      <c r="T304" t="s">
        <v>32</v>
      </c>
      <c r="U304" t="s">
        <v>32</v>
      </c>
      <c r="V304">
        <v>-2.5849975749620002</v>
      </c>
      <c r="W304">
        <v>-0.87436657685635577</v>
      </c>
      <c r="X304" t="s">
        <v>27</v>
      </c>
      <c r="Y304" t="s">
        <v>27</v>
      </c>
      <c r="Z304">
        <v>-13.28295044235961</v>
      </c>
      <c r="AA304">
        <v>-10.48812442374558</v>
      </c>
      <c r="AB304" t="s">
        <v>27</v>
      </c>
      <c r="AC304" t="s">
        <v>27</v>
      </c>
    </row>
    <row r="305" spans="1:29" x14ac:dyDescent="0.3">
      <c r="A305" t="s">
        <v>7561</v>
      </c>
      <c r="B305" t="s">
        <v>7224</v>
      </c>
      <c r="C305" t="s">
        <v>40</v>
      </c>
      <c r="D305">
        <v>85212.99</v>
      </c>
      <c r="E305">
        <v>83109.81</v>
      </c>
      <c r="F305" t="s">
        <v>341</v>
      </c>
      <c r="G305" t="s">
        <v>340</v>
      </c>
      <c r="H305">
        <v>1.014779631746986E-4</v>
      </c>
      <c r="I305">
        <v>2760</v>
      </c>
      <c r="J305">
        <v>2.4681448215817858</v>
      </c>
      <c r="K305">
        <v>0.21342642258976341</v>
      </c>
      <c r="L305">
        <v>8.655896557783746E-3</v>
      </c>
      <c r="M305">
        <v>8.4338142386361989E-3</v>
      </c>
      <c r="N305">
        <v>1.7089710796419941E-2</v>
      </c>
      <c r="O305">
        <v>0.2</v>
      </c>
      <c r="P305">
        <v>0.1963367117933435</v>
      </c>
      <c r="Q305">
        <v>2.270612966403367</v>
      </c>
      <c r="R305">
        <v>936.73256780079998</v>
      </c>
      <c r="S305">
        <v>943.21944066233789</v>
      </c>
      <c r="T305" t="s">
        <v>32</v>
      </c>
      <c r="U305" t="s">
        <v>32</v>
      </c>
      <c r="V305">
        <v>-4.4647265042179196</v>
      </c>
      <c r="W305">
        <v>-4.1457524793371281</v>
      </c>
      <c r="X305" t="s">
        <v>27</v>
      </c>
      <c r="Y305" t="s">
        <v>27</v>
      </c>
      <c r="Z305">
        <v>-15.55540948644007</v>
      </c>
      <c r="AA305">
        <v>-14.88219187967699</v>
      </c>
      <c r="AB305" t="s">
        <v>27</v>
      </c>
      <c r="AC305" t="s">
        <v>27</v>
      </c>
    </row>
    <row r="306" spans="1:29" x14ac:dyDescent="0.3">
      <c r="A306" t="s">
        <v>7562</v>
      </c>
      <c r="B306" t="s">
        <v>7224</v>
      </c>
      <c r="C306" t="s">
        <v>40</v>
      </c>
      <c r="D306">
        <v>85212.99</v>
      </c>
      <c r="E306">
        <v>83178.14</v>
      </c>
      <c r="F306" t="s">
        <v>341</v>
      </c>
      <c r="G306" t="s">
        <v>342</v>
      </c>
      <c r="H306">
        <v>9.4108213432824274E-4</v>
      </c>
      <c r="I306">
        <v>2880</v>
      </c>
      <c r="J306">
        <v>2.3879575168058391</v>
      </c>
      <c r="K306">
        <v>1.9149609810378301</v>
      </c>
      <c r="L306">
        <v>8.0272695196888094E-2</v>
      </c>
      <c r="M306">
        <v>7.8277461520653374E-2</v>
      </c>
      <c r="N306">
        <v>0.1585501567175415</v>
      </c>
      <c r="O306">
        <v>0.2</v>
      </c>
      <c r="P306">
        <v>1.7564108243202889</v>
      </c>
      <c r="Q306">
        <v>2.190345474322644</v>
      </c>
      <c r="R306">
        <v>936.73256780079998</v>
      </c>
      <c r="S306">
        <v>942.98930299011897</v>
      </c>
      <c r="T306" t="s">
        <v>32</v>
      </c>
      <c r="U306" t="s">
        <v>32</v>
      </c>
      <c r="V306">
        <v>-4.4647265042179196</v>
      </c>
      <c r="W306">
        <v>-2.0292096834072511</v>
      </c>
      <c r="X306" t="s">
        <v>27</v>
      </c>
      <c r="Y306" t="s">
        <v>27</v>
      </c>
      <c r="Z306">
        <v>-15.55540948644007</v>
      </c>
      <c r="AA306">
        <v>-13.484369516821079</v>
      </c>
      <c r="AB306" t="s">
        <v>27</v>
      </c>
      <c r="AC306" t="s">
        <v>27</v>
      </c>
    </row>
    <row r="307" spans="1:29" x14ac:dyDescent="0.3">
      <c r="A307" t="s">
        <v>7559</v>
      </c>
      <c r="B307" t="s">
        <v>7224</v>
      </c>
      <c r="C307" t="s">
        <v>40</v>
      </c>
      <c r="D307">
        <v>85213.87</v>
      </c>
      <c r="E307">
        <v>83088.81</v>
      </c>
      <c r="F307" t="s">
        <v>335</v>
      </c>
      <c r="G307" t="s">
        <v>339</v>
      </c>
      <c r="H307">
        <v>1.2259522510423511E-4</v>
      </c>
      <c r="I307">
        <v>2640</v>
      </c>
      <c r="J307">
        <v>2.4937959043521918</v>
      </c>
      <c r="K307">
        <v>0.26052220906000562</v>
      </c>
      <c r="L307">
        <v>1.045727084549853E-2</v>
      </c>
      <c r="M307">
        <v>1.0186291365593019E-2</v>
      </c>
      <c r="N307">
        <v>2.0643562211091551E-2</v>
      </c>
      <c r="O307">
        <v>0.2</v>
      </c>
      <c r="P307">
        <v>0.23987864684891411</v>
      </c>
      <c r="Q307">
        <v>2.2962897002565441</v>
      </c>
      <c r="R307">
        <v>936.64156861703111</v>
      </c>
      <c r="S307">
        <v>943.34614461076421</v>
      </c>
      <c r="T307" t="s">
        <v>32</v>
      </c>
      <c r="U307" t="s">
        <v>32</v>
      </c>
      <c r="V307">
        <v>-6.0212946359196051</v>
      </c>
      <c r="W307">
        <v>-5.613447495151247</v>
      </c>
      <c r="X307" t="s">
        <v>27</v>
      </c>
      <c r="Y307" t="s">
        <v>27</v>
      </c>
      <c r="Z307">
        <v>-1.3597478464423269</v>
      </c>
      <c r="AA307">
        <v>0.50617465739866141</v>
      </c>
      <c r="AB307" t="s">
        <v>27</v>
      </c>
      <c r="AC307" t="s">
        <v>27</v>
      </c>
    </row>
    <row r="308" spans="1:29" x14ac:dyDescent="0.3">
      <c r="A308" t="s">
        <v>7560</v>
      </c>
      <c r="B308" t="s">
        <v>7224</v>
      </c>
      <c r="C308" t="s">
        <v>40</v>
      </c>
      <c r="D308">
        <v>85213.87</v>
      </c>
      <c r="E308">
        <v>83109.81</v>
      </c>
      <c r="F308" t="s">
        <v>335</v>
      </c>
      <c r="G308" t="s">
        <v>340</v>
      </c>
      <c r="H308">
        <v>7.3260413367186219E-4</v>
      </c>
      <c r="I308">
        <v>2700</v>
      </c>
      <c r="J308">
        <v>2.4691520288891882</v>
      </c>
      <c r="K308">
        <v>1.541443053493617</v>
      </c>
      <c r="L308">
        <v>6.2490523932108792E-2</v>
      </c>
      <c r="M308">
        <v>6.0886590354683072E-2</v>
      </c>
      <c r="N308">
        <v>0.12337711428679191</v>
      </c>
      <c r="O308">
        <v>0.2</v>
      </c>
      <c r="P308">
        <v>1.4180659392068251</v>
      </c>
      <c r="Q308">
        <v>2.2716211809180771</v>
      </c>
      <c r="R308">
        <v>936.64156861703111</v>
      </c>
      <c r="S308">
        <v>943.21944066233789</v>
      </c>
      <c r="T308" t="s">
        <v>32</v>
      </c>
      <c r="U308" t="s">
        <v>32</v>
      </c>
      <c r="V308">
        <v>-6.0212946359196051</v>
      </c>
      <c r="W308">
        <v>-4.1457524793371281</v>
      </c>
      <c r="X308" t="s">
        <v>27</v>
      </c>
      <c r="Y308" t="s">
        <v>27</v>
      </c>
      <c r="Z308">
        <v>-0.2615894839619326</v>
      </c>
      <c r="AA308">
        <v>0.50617465739866141</v>
      </c>
      <c r="AB308" t="s">
        <v>27</v>
      </c>
      <c r="AC308" t="s">
        <v>27</v>
      </c>
    </row>
    <row r="309" spans="1:29" x14ac:dyDescent="0.3">
      <c r="A309" t="s">
        <v>7546</v>
      </c>
      <c r="B309" t="s">
        <v>7224</v>
      </c>
      <c r="C309" t="s">
        <v>40</v>
      </c>
      <c r="D309">
        <v>85148</v>
      </c>
      <c r="E309">
        <v>83934.95</v>
      </c>
      <c r="F309" t="s">
        <v>334</v>
      </c>
      <c r="G309" t="s">
        <v>333</v>
      </c>
      <c r="H309">
        <v>6.9912227871136154E-4</v>
      </c>
      <c r="I309">
        <v>1380</v>
      </c>
      <c r="J309">
        <v>1.4246371024569049</v>
      </c>
      <c r="K309">
        <v>0.8480702801908192</v>
      </c>
      <c r="L309">
        <v>5.9588452239954973E-2</v>
      </c>
      <c r="M309">
        <v>5.8680793507524191E-2</v>
      </c>
      <c r="N309">
        <v>0.1182692457474792</v>
      </c>
      <c r="O309">
        <v>0.2</v>
      </c>
      <c r="P309">
        <v>0.7298010344433401</v>
      </c>
      <c r="Q309">
        <v>1.226061739559362</v>
      </c>
      <c r="R309">
        <v>936.78667077717159</v>
      </c>
      <c r="S309">
        <v>943.4306826072783</v>
      </c>
      <c r="T309" t="s">
        <v>32</v>
      </c>
      <c r="U309" t="s">
        <v>32</v>
      </c>
      <c r="V309">
        <v>-7.4586601615841408</v>
      </c>
      <c r="W309">
        <v>-6.056635417363232</v>
      </c>
      <c r="X309" t="s">
        <v>27</v>
      </c>
      <c r="Y309" t="s">
        <v>27</v>
      </c>
      <c r="Z309">
        <v>-9.2553762781962803</v>
      </c>
      <c r="AA309">
        <v>-8.9762955080507911</v>
      </c>
      <c r="AB309" t="s">
        <v>27</v>
      </c>
      <c r="AC309" t="s">
        <v>27</v>
      </c>
    </row>
    <row r="310" spans="1:29" x14ac:dyDescent="0.3">
      <c r="A310" t="s">
        <v>7558</v>
      </c>
      <c r="B310" t="s">
        <v>7224</v>
      </c>
      <c r="C310" t="s">
        <v>40</v>
      </c>
      <c r="D310">
        <v>85148</v>
      </c>
      <c r="E310">
        <v>83088.81</v>
      </c>
      <c r="F310" t="s">
        <v>334</v>
      </c>
      <c r="G310" t="s">
        <v>339</v>
      </c>
      <c r="H310">
        <v>9.4635712361912003E-5</v>
      </c>
      <c r="I310">
        <v>2580</v>
      </c>
      <c r="J310">
        <v>2.418365669187772</v>
      </c>
      <c r="K310">
        <v>0.19487291253852579</v>
      </c>
      <c r="L310">
        <v>8.0661077439360199E-3</v>
      </c>
      <c r="M310">
        <v>7.8631687236535575E-3</v>
      </c>
      <c r="N310">
        <v>1.5929276467589581E-2</v>
      </c>
      <c r="O310">
        <v>0.2</v>
      </c>
      <c r="P310">
        <v>0.17894363607093619</v>
      </c>
      <c r="Q310">
        <v>2.2207840348569601</v>
      </c>
      <c r="R310">
        <v>936.78667077717159</v>
      </c>
      <c r="S310">
        <v>943.34614461076421</v>
      </c>
      <c r="T310" t="s">
        <v>32</v>
      </c>
      <c r="U310" t="s">
        <v>32</v>
      </c>
      <c r="V310">
        <v>-7.4586601615841408</v>
      </c>
      <c r="W310">
        <v>-5.613447495151247</v>
      </c>
      <c r="X310" t="s">
        <v>27</v>
      </c>
      <c r="Y310" t="s">
        <v>27</v>
      </c>
      <c r="Z310">
        <v>-1.3597478464423269</v>
      </c>
      <c r="AA310">
        <v>-0.87436657685635577</v>
      </c>
      <c r="AB310" t="s">
        <v>27</v>
      </c>
      <c r="AC310" t="s">
        <v>27</v>
      </c>
    </row>
    <row r="311" spans="1:29" x14ac:dyDescent="0.3">
      <c r="A311" t="s">
        <v>7543</v>
      </c>
      <c r="B311" t="s">
        <v>7224</v>
      </c>
      <c r="C311" t="s">
        <v>40</v>
      </c>
      <c r="D311">
        <v>84941.49</v>
      </c>
      <c r="E311">
        <v>84012.64</v>
      </c>
      <c r="F311" t="s">
        <v>331</v>
      </c>
      <c r="G311" t="s">
        <v>330</v>
      </c>
      <c r="H311">
        <v>6.9893493433710141E-5</v>
      </c>
      <c r="I311">
        <v>1140</v>
      </c>
      <c r="J311">
        <v>1.093517431822788</v>
      </c>
      <c r="K311">
        <v>6.492057137590207E-2</v>
      </c>
      <c r="L311">
        <v>5.9428002738383936E-3</v>
      </c>
      <c r="M311">
        <v>5.871936902188654E-3</v>
      </c>
      <c r="N311">
        <v>1.1814737176027049E-2</v>
      </c>
      <c r="O311">
        <v>0.2</v>
      </c>
      <c r="P311">
        <v>5.3105834199875017E-2</v>
      </c>
      <c r="Q311">
        <v>0.89461094925461082</v>
      </c>
      <c r="R311">
        <v>937.56638573627652</v>
      </c>
      <c r="S311">
        <v>943.06171631448774</v>
      </c>
      <c r="T311" t="s">
        <v>32</v>
      </c>
      <c r="U311" t="s">
        <v>32</v>
      </c>
      <c r="V311">
        <v>-9.2553762781962803</v>
      </c>
      <c r="W311">
        <v>-8.9762955080507911</v>
      </c>
      <c r="X311" t="s">
        <v>27</v>
      </c>
      <c r="Y311" t="s">
        <v>27</v>
      </c>
      <c r="Z311">
        <v>-9.2553762781962803</v>
      </c>
      <c r="AA311">
        <v>-6.056635417363232</v>
      </c>
      <c r="AB311" t="s">
        <v>27</v>
      </c>
      <c r="AC311" t="s">
        <v>27</v>
      </c>
    </row>
    <row r="312" spans="1:29" x14ac:dyDescent="0.3">
      <c r="A312" t="s">
        <v>7544</v>
      </c>
      <c r="B312" t="s">
        <v>7224</v>
      </c>
      <c r="C312" t="s">
        <v>40</v>
      </c>
      <c r="D312">
        <v>84941.49</v>
      </c>
      <c r="E312">
        <v>83787.28</v>
      </c>
      <c r="F312" t="s">
        <v>331</v>
      </c>
      <c r="G312" t="s">
        <v>332</v>
      </c>
      <c r="H312">
        <v>7.5885537117817772E-4</v>
      </c>
      <c r="I312">
        <v>1200</v>
      </c>
      <c r="J312">
        <v>1.358829471910616</v>
      </c>
      <c r="K312">
        <v>0.87587845796756936</v>
      </c>
      <c r="L312">
        <v>6.4522828751128608E-2</v>
      </c>
      <c r="M312">
        <v>6.358242746440991E-2</v>
      </c>
      <c r="N312">
        <v>0.1281052562155385</v>
      </c>
      <c r="O312">
        <v>0.2</v>
      </c>
      <c r="P312">
        <v>0.74777320175203088</v>
      </c>
      <c r="Q312">
        <v>1.1601883013825269</v>
      </c>
      <c r="R312">
        <v>937.56638573627652</v>
      </c>
      <c r="S312">
        <v>944.12623761785346</v>
      </c>
      <c r="T312" t="s">
        <v>32</v>
      </c>
      <c r="U312" t="s">
        <v>32</v>
      </c>
      <c r="V312">
        <v>-9.2553762781962803</v>
      </c>
      <c r="W312">
        <v>-7.5952179972120781</v>
      </c>
      <c r="X312" t="s">
        <v>27</v>
      </c>
      <c r="Y312" t="s">
        <v>27</v>
      </c>
      <c r="Z312">
        <v>-10.74900157338743</v>
      </c>
      <c r="AA312">
        <v>-10.48812442374558</v>
      </c>
      <c r="AB312" t="s">
        <v>27</v>
      </c>
      <c r="AC312" t="s">
        <v>27</v>
      </c>
    </row>
    <row r="313" spans="1:29" x14ac:dyDescent="0.3">
      <c r="A313" t="s">
        <v>7545</v>
      </c>
      <c r="B313" t="s">
        <v>7224</v>
      </c>
      <c r="C313" t="s">
        <v>40</v>
      </c>
      <c r="D313">
        <v>84941.49</v>
      </c>
      <c r="E313">
        <v>83934.95</v>
      </c>
      <c r="F313" t="s">
        <v>331</v>
      </c>
      <c r="G313" t="s">
        <v>333</v>
      </c>
      <c r="H313">
        <v>1.7623839299308439E-4</v>
      </c>
      <c r="I313">
        <v>1320</v>
      </c>
      <c r="J313">
        <v>1.1849803906194829</v>
      </c>
      <c r="K313">
        <v>0.17739099208326059</v>
      </c>
      <c r="L313">
        <v>1.4984936632670819E-2</v>
      </c>
      <c r="M313">
        <v>1.4792560703954891E-2</v>
      </c>
      <c r="N313">
        <v>2.97774973366257E-2</v>
      </c>
      <c r="O313">
        <v>0.2</v>
      </c>
      <c r="P313">
        <v>0.14761349474663479</v>
      </c>
      <c r="Q313">
        <v>0.98616537101010271</v>
      </c>
      <c r="R313">
        <v>937.56638573627652</v>
      </c>
      <c r="S313">
        <v>943.4306826072783</v>
      </c>
      <c r="T313" t="s">
        <v>32</v>
      </c>
      <c r="U313" t="s">
        <v>32</v>
      </c>
      <c r="V313">
        <v>-9.2553762781962803</v>
      </c>
      <c r="W313">
        <v>-6.056635417363232</v>
      </c>
      <c r="X313" t="s">
        <v>27</v>
      </c>
      <c r="Y313" t="s">
        <v>27</v>
      </c>
      <c r="Z313">
        <v>-7.4586601615841408</v>
      </c>
      <c r="AA313">
        <v>-5.613447495151247</v>
      </c>
      <c r="AB313" t="s">
        <v>27</v>
      </c>
      <c r="AC313" t="s">
        <v>27</v>
      </c>
    </row>
    <row r="314" spans="1:29" x14ac:dyDescent="0.3">
      <c r="A314" t="s">
        <v>7541</v>
      </c>
      <c r="B314" t="s">
        <v>7224</v>
      </c>
      <c r="C314" t="s">
        <v>40</v>
      </c>
      <c r="D314">
        <v>85255.26</v>
      </c>
      <c r="E314">
        <v>84072.960000000006</v>
      </c>
      <c r="F314" t="s">
        <v>329</v>
      </c>
      <c r="G314" t="s">
        <v>328</v>
      </c>
      <c r="H314">
        <v>1.9204775210802111E-5</v>
      </c>
      <c r="I314">
        <v>1020</v>
      </c>
      <c r="J314">
        <v>1.3867766047514161</v>
      </c>
      <c r="K314">
        <v>2.2705805731731119E-2</v>
      </c>
      <c r="L314">
        <v>1.638947050889378E-3</v>
      </c>
      <c r="M314">
        <v>1.6146022981067579E-3</v>
      </c>
      <c r="N314">
        <v>3.2535493489961359E-3</v>
      </c>
      <c r="O314">
        <v>0.2</v>
      </c>
      <c r="P314">
        <v>1.945225638273498E-2</v>
      </c>
      <c r="Q314">
        <v>1.1881633813561681</v>
      </c>
      <c r="R314">
        <v>935.87830062562864</v>
      </c>
      <c r="S314">
        <v>942.77666047557909</v>
      </c>
      <c r="T314" t="s">
        <v>32</v>
      </c>
      <c r="U314" t="s">
        <v>32</v>
      </c>
      <c r="V314">
        <v>-10.74900157338743</v>
      </c>
      <c r="W314">
        <v>-10.48812442374558</v>
      </c>
      <c r="X314" t="s">
        <v>27</v>
      </c>
      <c r="Y314" t="s">
        <v>27</v>
      </c>
      <c r="Z314">
        <v>-16.49337491587244</v>
      </c>
      <c r="AA314">
        <v>-16.219911334427689</v>
      </c>
      <c r="AB314" t="s">
        <v>27</v>
      </c>
      <c r="AC314" t="s">
        <v>27</v>
      </c>
    </row>
    <row r="315" spans="1:29" x14ac:dyDescent="0.3">
      <c r="A315" t="s">
        <v>7542</v>
      </c>
      <c r="B315" t="s">
        <v>7224</v>
      </c>
      <c r="C315" t="s">
        <v>40</v>
      </c>
      <c r="D315">
        <v>85255.26</v>
      </c>
      <c r="E315">
        <v>84012.64</v>
      </c>
      <c r="F315" t="s">
        <v>329</v>
      </c>
      <c r="G315" t="s">
        <v>330</v>
      </c>
      <c r="H315">
        <v>7.7263683094649406E-4</v>
      </c>
      <c r="I315">
        <v>1080</v>
      </c>
      <c r="J315">
        <v>1.457528837516886</v>
      </c>
      <c r="K315">
        <v>0.96009397887072889</v>
      </c>
      <c r="L315">
        <v>6.5937291199118522E-2</v>
      </c>
      <c r="M315">
        <v>6.491125992904867E-2</v>
      </c>
      <c r="N315">
        <v>0.13084855112816721</v>
      </c>
      <c r="O315">
        <v>0.2</v>
      </c>
      <c r="P315">
        <v>0.82924542774256171</v>
      </c>
      <c r="Q315">
        <v>1.258986366354403</v>
      </c>
      <c r="R315">
        <v>935.87830062562864</v>
      </c>
      <c r="S315">
        <v>943.06171631448774</v>
      </c>
      <c r="T315" t="s">
        <v>32</v>
      </c>
      <c r="U315" t="s">
        <v>32</v>
      </c>
      <c r="V315">
        <v>-10.74900157338743</v>
      </c>
      <c r="W315">
        <v>-8.9762955080507911</v>
      </c>
      <c r="X315" t="s">
        <v>27</v>
      </c>
      <c r="Y315" t="s">
        <v>27</v>
      </c>
      <c r="Z315">
        <v>-9.2553762781962803</v>
      </c>
      <c r="AA315">
        <v>-7.5952179972120781</v>
      </c>
      <c r="AB315" t="s">
        <v>27</v>
      </c>
      <c r="AC315" t="s">
        <v>27</v>
      </c>
    </row>
    <row r="316" spans="1:29" x14ac:dyDescent="0.3">
      <c r="A316" t="s">
        <v>7540</v>
      </c>
      <c r="B316" t="s">
        <v>7224</v>
      </c>
      <c r="C316" t="s">
        <v>40</v>
      </c>
      <c r="D316">
        <v>85028.27</v>
      </c>
      <c r="E316">
        <v>84072.960000000006</v>
      </c>
      <c r="F316" t="s">
        <v>327</v>
      </c>
      <c r="G316" t="s">
        <v>328</v>
      </c>
      <c r="H316">
        <v>7.8282002347082613E-4</v>
      </c>
      <c r="I316">
        <v>960</v>
      </c>
      <c r="J316">
        <v>1.1235204479639549</v>
      </c>
      <c r="K316">
        <v>0.74783579662191313</v>
      </c>
      <c r="L316">
        <v>6.6628460777861609E-2</v>
      </c>
      <c r="M316">
        <v>6.5813996520461826E-2</v>
      </c>
      <c r="N316">
        <v>0.13244245729832341</v>
      </c>
      <c r="O316">
        <v>0.2</v>
      </c>
      <c r="P316">
        <v>0.61539333932358975</v>
      </c>
      <c r="Q316">
        <v>0.92464396841191876</v>
      </c>
      <c r="R316">
        <v>937.14998459255935</v>
      </c>
      <c r="S316">
        <v>942.77666047557909</v>
      </c>
      <c r="T316" t="s">
        <v>32</v>
      </c>
      <c r="U316" t="s">
        <v>32</v>
      </c>
      <c r="V316">
        <v>-12.12635149818375</v>
      </c>
      <c r="W316">
        <v>-10.48812442374558</v>
      </c>
      <c r="X316" t="s">
        <v>27</v>
      </c>
      <c r="Y316" t="s">
        <v>27</v>
      </c>
      <c r="Z316">
        <v>-10.74900157338743</v>
      </c>
      <c r="AA316">
        <v>-8.9762955080507911</v>
      </c>
      <c r="AB316" t="s">
        <v>27</v>
      </c>
      <c r="AC316" t="s">
        <v>27</v>
      </c>
    </row>
    <row r="317" spans="1:29" x14ac:dyDescent="0.3">
      <c r="A317" t="s">
        <v>7538</v>
      </c>
      <c r="B317" t="s">
        <v>7224</v>
      </c>
      <c r="C317" t="s">
        <v>40</v>
      </c>
      <c r="D317">
        <v>84994</v>
      </c>
      <c r="E317">
        <v>84166.3</v>
      </c>
      <c r="F317" t="s">
        <v>326</v>
      </c>
      <c r="G317" t="s">
        <v>325</v>
      </c>
      <c r="H317">
        <v>6.1587795950838597E-4</v>
      </c>
      <c r="I317">
        <v>840</v>
      </c>
      <c r="J317">
        <v>0.97383344706685193</v>
      </c>
      <c r="K317">
        <v>0.50976218708508925</v>
      </c>
      <c r="L317">
        <v>5.2398329620075831E-2</v>
      </c>
      <c r="M317">
        <v>5.1836169103370668E-2</v>
      </c>
      <c r="N317">
        <v>0.10423449872344651</v>
      </c>
      <c r="O317">
        <v>0.2</v>
      </c>
      <c r="P317">
        <v>0.40552768836164282</v>
      </c>
      <c r="Q317">
        <v>0.77480728051391878</v>
      </c>
      <c r="R317">
        <v>937.3124356995869</v>
      </c>
      <c r="S317">
        <v>942.2252750701366</v>
      </c>
      <c r="T317" t="s">
        <v>32</v>
      </c>
      <c r="U317" t="s">
        <v>32</v>
      </c>
      <c r="V317">
        <v>-13.28295044235961</v>
      </c>
      <c r="W317">
        <v>-11.984720226142279</v>
      </c>
      <c r="X317" t="s">
        <v>27</v>
      </c>
      <c r="Y317" t="s">
        <v>27</v>
      </c>
      <c r="Z317">
        <v>-16.49337491587244</v>
      </c>
      <c r="AA317">
        <v>-14.88219187967699</v>
      </c>
      <c r="AB317" t="s">
        <v>27</v>
      </c>
      <c r="AC317" t="s">
        <v>27</v>
      </c>
    </row>
    <row r="318" spans="1:29" x14ac:dyDescent="0.3">
      <c r="A318" t="s">
        <v>7539</v>
      </c>
      <c r="B318" t="s">
        <v>7224</v>
      </c>
      <c r="C318" t="s">
        <v>40</v>
      </c>
      <c r="D318">
        <v>84994</v>
      </c>
      <c r="E318">
        <v>84072.960000000006</v>
      </c>
      <c r="F318" t="s">
        <v>326</v>
      </c>
      <c r="G318" t="s">
        <v>328</v>
      </c>
      <c r="H318">
        <v>2.5723077920738612E-5</v>
      </c>
      <c r="I318">
        <v>900</v>
      </c>
      <c r="J318">
        <v>1.083652963738613</v>
      </c>
      <c r="K318">
        <v>2.3691983688116931E-2</v>
      </c>
      <c r="L318">
        <v>2.1884957805758331E-3</v>
      </c>
      <c r="M318">
        <v>2.1626153011071411E-3</v>
      </c>
      <c r="N318">
        <v>4.3511110816829741E-3</v>
      </c>
      <c r="O318">
        <v>0.2</v>
      </c>
      <c r="P318">
        <v>1.934087260643395E-2</v>
      </c>
      <c r="Q318">
        <v>0.88473661670235137</v>
      </c>
      <c r="R318">
        <v>937.3124356995869</v>
      </c>
      <c r="S318">
        <v>942.77666047557909</v>
      </c>
      <c r="T318" t="s">
        <v>32</v>
      </c>
      <c r="U318" t="s">
        <v>32</v>
      </c>
      <c r="V318">
        <v>-13.28295044235961</v>
      </c>
      <c r="W318">
        <v>-10.48812442374558</v>
      </c>
      <c r="X318" t="s">
        <v>27</v>
      </c>
      <c r="Y318" t="s">
        <v>27</v>
      </c>
      <c r="Z318">
        <v>-17.818798221788331</v>
      </c>
      <c r="AA318">
        <v>-16.219911334427689</v>
      </c>
      <c r="AB318" t="s">
        <v>27</v>
      </c>
      <c r="AC318" t="s">
        <v>27</v>
      </c>
    </row>
    <row r="319" spans="1:29" x14ac:dyDescent="0.3">
      <c r="A319" t="s">
        <v>7536</v>
      </c>
      <c r="B319" t="s">
        <v>7224</v>
      </c>
      <c r="C319" t="s">
        <v>40</v>
      </c>
      <c r="D319">
        <v>84172.01</v>
      </c>
      <c r="E319">
        <v>83851.399999999994</v>
      </c>
      <c r="F319" t="s">
        <v>324</v>
      </c>
      <c r="G319" t="s">
        <v>323</v>
      </c>
      <c r="H319">
        <v>5.3435398421292318E-4</v>
      </c>
      <c r="I319">
        <v>720</v>
      </c>
      <c r="J319">
        <v>0.38089859087361289</v>
      </c>
      <c r="K319">
        <v>0.17131923087850559</v>
      </c>
      <c r="L319">
        <v>4.5022671574284287E-2</v>
      </c>
      <c r="M319">
        <v>4.4806329671831513E-2</v>
      </c>
      <c r="N319">
        <v>8.98290012461158E-2</v>
      </c>
      <c r="O319">
        <v>0.2</v>
      </c>
      <c r="P319">
        <v>8.1490229632389818E-2</v>
      </c>
      <c r="Q319">
        <v>0.18127948946448649</v>
      </c>
      <c r="R319">
        <v>943.27832916464411</v>
      </c>
      <c r="S319">
        <v>944.67708453177966</v>
      </c>
      <c r="T319" t="s">
        <v>32</v>
      </c>
      <c r="U319" t="s">
        <v>32</v>
      </c>
      <c r="V319">
        <v>-14.50964497641394</v>
      </c>
      <c r="W319">
        <v>-13.484369516821079</v>
      </c>
      <c r="X319" t="s">
        <v>27</v>
      </c>
      <c r="Y319" t="s">
        <v>27</v>
      </c>
      <c r="Z319">
        <v>-7.1205645247089944</v>
      </c>
      <c r="AA319">
        <v>-6.9056611852827956</v>
      </c>
      <c r="AB319" t="s">
        <v>27</v>
      </c>
      <c r="AC319" t="s">
        <v>27</v>
      </c>
    </row>
    <row r="320" spans="1:29" x14ac:dyDescent="0.3">
      <c r="A320" t="s">
        <v>7537</v>
      </c>
      <c r="B320" t="s">
        <v>7224</v>
      </c>
      <c r="C320" t="s">
        <v>40</v>
      </c>
      <c r="D320">
        <v>84172.01</v>
      </c>
      <c r="E320">
        <v>84166.3</v>
      </c>
      <c r="F320" t="s">
        <v>324</v>
      </c>
      <c r="G320" t="s">
        <v>325</v>
      </c>
      <c r="H320">
        <v>2.7159537578903663E-4</v>
      </c>
      <c r="I320">
        <v>780</v>
      </c>
      <c r="J320">
        <v>6.7837277498705717E-3</v>
      </c>
      <c r="K320">
        <v>1.5508095957531859E-3</v>
      </c>
      <c r="L320">
        <v>2.2883612299167719E-2</v>
      </c>
      <c r="M320">
        <v>2.2859177877272801E-2</v>
      </c>
      <c r="N320">
        <v>4.5742790176440513E-2</v>
      </c>
      <c r="O320">
        <v>0.2</v>
      </c>
      <c r="P320">
        <v>-4.419198058068733E-2</v>
      </c>
      <c r="Q320">
        <v>-0.1932094885223796</v>
      </c>
      <c r="R320">
        <v>943.27832916464411</v>
      </c>
      <c r="S320">
        <v>942.2252750701366</v>
      </c>
      <c r="T320" t="s">
        <v>32</v>
      </c>
      <c r="U320" t="s">
        <v>26</v>
      </c>
      <c r="V320">
        <v>-14.50964497641394</v>
      </c>
      <c r="W320">
        <v>-11.984720226142279</v>
      </c>
      <c r="X320" t="s">
        <v>27</v>
      </c>
      <c r="Y320" t="s">
        <v>27</v>
      </c>
      <c r="Z320">
        <v>-7.1205645247089944</v>
      </c>
      <c r="AA320">
        <v>-5.613447495151247</v>
      </c>
      <c r="AB320" t="s">
        <v>27</v>
      </c>
      <c r="AC320" t="s">
        <v>27</v>
      </c>
    </row>
    <row r="321" spans="1:29" x14ac:dyDescent="0.3">
      <c r="A321" t="s">
        <v>7534</v>
      </c>
      <c r="B321" t="s">
        <v>7224</v>
      </c>
      <c r="C321" t="s">
        <v>40</v>
      </c>
      <c r="D321">
        <v>84051.16</v>
      </c>
      <c r="E321">
        <v>84281.9</v>
      </c>
      <c r="F321" t="s">
        <v>322</v>
      </c>
      <c r="G321" t="s">
        <v>321</v>
      </c>
      <c r="H321">
        <v>4.2778393605277419E-4</v>
      </c>
      <c r="I321">
        <v>600</v>
      </c>
      <c r="J321">
        <v>-0.27452327844135199</v>
      </c>
      <c r="K321">
        <v>-9.8706865404813132E-2</v>
      </c>
      <c r="L321">
        <v>3.5991727782383881E-2</v>
      </c>
      <c r="M321">
        <v>3.6054442920006313E-2</v>
      </c>
      <c r="N321">
        <v>7.2046170702390194E-2</v>
      </c>
      <c r="O321">
        <v>0.2</v>
      </c>
      <c r="P321">
        <v>-0.1707530361072033</v>
      </c>
      <c r="Q321">
        <v>-0.47479780171979341</v>
      </c>
      <c r="R321">
        <v>944.19302029955782</v>
      </c>
      <c r="S321">
        <v>941.16111404835453</v>
      </c>
      <c r="T321" t="s">
        <v>26</v>
      </c>
      <c r="U321" t="s">
        <v>26</v>
      </c>
      <c r="V321">
        <v>-15.55540948644007</v>
      </c>
      <c r="W321">
        <v>-14.88219187967699</v>
      </c>
      <c r="X321" t="s">
        <v>27</v>
      </c>
      <c r="Y321" t="s">
        <v>27</v>
      </c>
      <c r="Z321">
        <v>-8.9262344923533021</v>
      </c>
      <c r="AA321">
        <v>-6.9056611852827956</v>
      </c>
      <c r="AB321" t="s">
        <v>27</v>
      </c>
      <c r="AC321" t="s">
        <v>27</v>
      </c>
    </row>
    <row r="322" spans="1:29" x14ac:dyDescent="0.3">
      <c r="A322" t="s">
        <v>7535</v>
      </c>
      <c r="B322" t="s">
        <v>7224</v>
      </c>
      <c r="C322" t="s">
        <v>40</v>
      </c>
      <c r="D322">
        <v>84051.16</v>
      </c>
      <c r="E322">
        <v>83851.399999999994</v>
      </c>
      <c r="F322" t="s">
        <v>322</v>
      </c>
      <c r="G322" t="s">
        <v>323</v>
      </c>
      <c r="H322">
        <v>1.791832879120125E-4</v>
      </c>
      <c r="I322">
        <v>660</v>
      </c>
      <c r="J322">
        <v>0.2376647746444083</v>
      </c>
      <c r="K322">
        <v>3.5793653593305268E-2</v>
      </c>
      <c r="L322">
        <v>1.507563884045908E-2</v>
      </c>
      <c r="M322">
        <v>1.502476954802532E-2</v>
      </c>
      <c r="N322">
        <v>3.01004083884844E-2</v>
      </c>
      <c r="O322">
        <v>0.2</v>
      </c>
      <c r="P322">
        <v>5.6932452048208716E-3</v>
      </c>
      <c r="Q322">
        <v>3.7902439419052657E-2</v>
      </c>
      <c r="R322">
        <v>944.19302029955782</v>
      </c>
      <c r="S322">
        <v>944.67708453177966</v>
      </c>
      <c r="T322" t="s">
        <v>32</v>
      </c>
      <c r="U322" t="s">
        <v>32</v>
      </c>
      <c r="V322">
        <v>-15.55540948644007</v>
      </c>
      <c r="W322">
        <v>-13.484369516821079</v>
      </c>
      <c r="X322" t="s">
        <v>27</v>
      </c>
      <c r="Y322" t="s">
        <v>27</v>
      </c>
      <c r="Z322">
        <v>-10.571111066731479</v>
      </c>
      <c r="AA322">
        <v>-9.4195307033017031</v>
      </c>
      <c r="AB322" t="s">
        <v>27</v>
      </c>
      <c r="AC322" t="s">
        <v>27</v>
      </c>
    </row>
    <row r="323" spans="1:29" x14ac:dyDescent="0.3">
      <c r="A323" t="s">
        <v>7531</v>
      </c>
      <c r="B323" t="s">
        <v>7224</v>
      </c>
      <c r="C323" t="s">
        <v>40</v>
      </c>
      <c r="D323">
        <v>83794.73</v>
      </c>
      <c r="E323">
        <v>84396.89</v>
      </c>
      <c r="F323" t="s">
        <v>7532</v>
      </c>
      <c r="G323" t="s">
        <v>320</v>
      </c>
      <c r="H323">
        <v>2.790991668182473E-4</v>
      </c>
      <c r="I323">
        <v>480</v>
      </c>
      <c r="J323">
        <v>-0.71861321111721388</v>
      </c>
      <c r="K323">
        <v>-0.16806235429127669</v>
      </c>
      <c r="L323">
        <v>2.3410449776536519E-2</v>
      </c>
      <c r="M323">
        <v>2.3555101681051259E-2</v>
      </c>
      <c r="N323">
        <v>4.6965551457587781E-2</v>
      </c>
      <c r="O323">
        <v>0.2</v>
      </c>
      <c r="P323">
        <v>-0.21502790574886449</v>
      </c>
      <c r="Q323">
        <v>-0.91933182432833105</v>
      </c>
      <c r="R323">
        <v>946.38246484791966</v>
      </c>
      <c r="S323">
        <v>940.20904848711859</v>
      </c>
      <c r="T323" t="s">
        <v>26</v>
      </c>
      <c r="U323" t="s">
        <v>26</v>
      </c>
      <c r="V323">
        <v>-16.49337491587244</v>
      </c>
      <c r="W323">
        <v>-16.219911334427689</v>
      </c>
      <c r="X323" t="s">
        <v>27</v>
      </c>
      <c r="Y323" t="s">
        <v>27</v>
      </c>
      <c r="Z323">
        <v>-10.571111066731479</v>
      </c>
      <c r="AA323">
        <v>-6.9056611852827956</v>
      </c>
      <c r="AB323" t="s">
        <v>27</v>
      </c>
      <c r="AC323" t="s">
        <v>27</v>
      </c>
    </row>
    <row r="324" spans="1:29" x14ac:dyDescent="0.3">
      <c r="A324" t="s">
        <v>7533</v>
      </c>
      <c r="B324" t="s">
        <v>7224</v>
      </c>
      <c r="C324" t="s">
        <v>40</v>
      </c>
      <c r="D324">
        <v>83794.73</v>
      </c>
      <c r="E324">
        <v>84281.9</v>
      </c>
      <c r="F324" t="s">
        <v>7532</v>
      </c>
      <c r="G324" t="s">
        <v>321</v>
      </c>
      <c r="H324">
        <v>2.9763218520014291E-4</v>
      </c>
      <c r="I324">
        <v>540</v>
      </c>
      <c r="J324">
        <v>-0.5813850107279972</v>
      </c>
      <c r="K324">
        <v>-0.1449974716639531</v>
      </c>
      <c r="L324">
        <v>2.4964973571727701E-2</v>
      </c>
      <c r="M324">
        <v>2.5085006069819921E-2</v>
      </c>
      <c r="N324">
        <v>5.0049979641547622E-2</v>
      </c>
      <c r="O324">
        <v>0.2</v>
      </c>
      <c r="P324">
        <v>-0.19504745130550069</v>
      </c>
      <c r="Q324">
        <v>-0.78196639573872517</v>
      </c>
      <c r="R324">
        <v>946.38246484791966</v>
      </c>
      <c r="S324">
        <v>941.16111404835453</v>
      </c>
      <c r="T324" t="s">
        <v>26</v>
      </c>
      <c r="U324" t="s">
        <v>26</v>
      </c>
      <c r="V324">
        <v>-16.49337491587244</v>
      </c>
      <c r="W324">
        <v>-14.88219187967699</v>
      </c>
      <c r="X324" t="s">
        <v>27</v>
      </c>
      <c r="Y324" t="s">
        <v>27</v>
      </c>
      <c r="Z324">
        <v>-11.936392587702629</v>
      </c>
      <c r="AA324">
        <v>-10.96502608754091</v>
      </c>
      <c r="AB324" t="s">
        <v>27</v>
      </c>
      <c r="AC324" t="s">
        <v>27</v>
      </c>
    </row>
    <row r="325" spans="1:29" x14ac:dyDescent="0.3">
      <c r="A325" t="s">
        <v>7530</v>
      </c>
      <c r="B325" t="s">
        <v>7224</v>
      </c>
      <c r="C325" t="s">
        <v>40</v>
      </c>
      <c r="D325">
        <v>83790.73</v>
      </c>
      <c r="E325">
        <v>84396.89</v>
      </c>
      <c r="F325" t="s">
        <v>319</v>
      </c>
      <c r="G325" t="s">
        <v>320</v>
      </c>
      <c r="H325">
        <v>7.488329560153017E-4</v>
      </c>
      <c r="I325">
        <v>300</v>
      </c>
      <c r="J325">
        <v>-0.72342131402842735</v>
      </c>
      <c r="K325">
        <v>-0.45391258461823791</v>
      </c>
      <c r="L325">
        <v>6.2808068100680695E-2</v>
      </c>
      <c r="M325">
        <v>6.3199172617198263E-2</v>
      </c>
      <c r="N325">
        <v>0.12600724071787889</v>
      </c>
      <c r="O325">
        <v>0.2</v>
      </c>
      <c r="P325">
        <v>-0.57991982533611686</v>
      </c>
      <c r="Q325">
        <v>-0.92414473534245578</v>
      </c>
      <c r="R325">
        <v>946.37139322359121</v>
      </c>
      <c r="S325">
        <v>940.20904848711859</v>
      </c>
      <c r="T325" t="s">
        <v>26</v>
      </c>
      <c r="U325" t="s">
        <v>26</v>
      </c>
      <c r="V325">
        <v>-17.818798221788331</v>
      </c>
      <c r="W325">
        <v>-16.219911334427689</v>
      </c>
      <c r="X325" t="s">
        <v>27</v>
      </c>
      <c r="Y325" t="s">
        <v>27</v>
      </c>
      <c r="Z325">
        <v>-11.936392587702629</v>
      </c>
      <c r="AA325">
        <v>-9.4195307033017031</v>
      </c>
      <c r="AB325" t="s">
        <v>27</v>
      </c>
      <c r="AC325" t="s">
        <v>27</v>
      </c>
    </row>
    <row r="326" spans="1:29" x14ac:dyDescent="0.3">
      <c r="A326" t="s">
        <v>7556</v>
      </c>
      <c r="B326" t="s">
        <v>7224</v>
      </c>
      <c r="C326" t="s">
        <v>40</v>
      </c>
      <c r="D326">
        <v>82293.56</v>
      </c>
      <c r="E326">
        <v>83330</v>
      </c>
      <c r="F326" t="s">
        <v>338</v>
      </c>
      <c r="G326" t="s">
        <v>337</v>
      </c>
      <c r="H326">
        <v>2.000159627558091E-4</v>
      </c>
      <c r="I326">
        <v>960</v>
      </c>
      <c r="J326">
        <v>-1.259442415664114</v>
      </c>
      <c r="K326">
        <v>-0.20730454443863119</v>
      </c>
      <c r="L326">
        <v>1.647650213413708E-2</v>
      </c>
      <c r="M326">
        <v>1.6667330176441571E-2</v>
      </c>
      <c r="N326">
        <v>3.3143832310578658E-2</v>
      </c>
      <c r="O326">
        <v>0.2</v>
      </c>
      <c r="P326">
        <v>-0.24044837674920991</v>
      </c>
      <c r="Q326">
        <v>-1.4607018580797779</v>
      </c>
      <c r="R326">
        <v>948.94415768391036</v>
      </c>
      <c r="S326">
        <v>942.52701935719074</v>
      </c>
      <c r="T326" t="s">
        <v>26</v>
      </c>
      <c r="U326" t="s">
        <v>26</v>
      </c>
      <c r="V326">
        <v>-7.1205645247089944</v>
      </c>
      <c r="W326">
        <v>-6.9056611852827956</v>
      </c>
      <c r="X326" t="s">
        <v>27</v>
      </c>
      <c r="Y326" t="s">
        <v>27</v>
      </c>
      <c r="Z326">
        <v>-2.5849975749620002</v>
      </c>
      <c r="AA326">
        <v>-2.0292096834072511</v>
      </c>
      <c r="AB326" t="s">
        <v>27</v>
      </c>
      <c r="AC326" t="s">
        <v>27</v>
      </c>
    </row>
    <row r="327" spans="1:29" x14ac:dyDescent="0.3">
      <c r="A327" t="s">
        <v>7557</v>
      </c>
      <c r="B327" t="s">
        <v>7224</v>
      </c>
      <c r="C327" t="s">
        <v>40</v>
      </c>
      <c r="D327">
        <v>82293.56</v>
      </c>
      <c r="E327">
        <v>83088.81</v>
      </c>
      <c r="F327" t="s">
        <v>338</v>
      </c>
      <c r="G327" t="s">
        <v>339</v>
      </c>
      <c r="H327">
        <v>5.0158380919620917E-4</v>
      </c>
      <c r="I327">
        <v>1020</v>
      </c>
      <c r="J327">
        <v>-0.96635751327320829</v>
      </c>
      <c r="K327">
        <v>-0.39888452426328541</v>
      </c>
      <c r="L327">
        <v>4.1318435732849643E-2</v>
      </c>
      <c r="M327">
        <v>4.1676001821380079E-2</v>
      </c>
      <c r="N327">
        <v>8.2994437554229722E-2</v>
      </c>
      <c r="O327">
        <v>0.2</v>
      </c>
      <c r="P327">
        <v>-0.48187896181751511</v>
      </c>
      <c r="Q327">
        <v>-1.1673238707864819</v>
      </c>
      <c r="R327">
        <v>948.94415768391036</v>
      </c>
      <c r="S327">
        <v>943.34614461076421</v>
      </c>
      <c r="T327" t="s">
        <v>26</v>
      </c>
      <c r="U327" t="s">
        <v>26</v>
      </c>
      <c r="V327">
        <v>-7.1205645247089944</v>
      </c>
      <c r="W327">
        <v>-5.613447495151247</v>
      </c>
      <c r="X327" t="s">
        <v>27</v>
      </c>
      <c r="Y327" t="s">
        <v>27</v>
      </c>
      <c r="Z327">
        <v>-2.5849975749620002</v>
      </c>
      <c r="AA327">
        <v>-0.87436657685635577</v>
      </c>
      <c r="AB327" t="s">
        <v>27</v>
      </c>
      <c r="AC327" t="s">
        <v>27</v>
      </c>
    </row>
    <row r="328" spans="1:29" x14ac:dyDescent="0.3">
      <c r="A328" t="s">
        <v>7554</v>
      </c>
      <c r="B328" t="s">
        <v>7224</v>
      </c>
      <c r="C328" t="s">
        <v>40</v>
      </c>
      <c r="D328">
        <v>82504.009999999995</v>
      </c>
      <c r="E328">
        <v>83330</v>
      </c>
      <c r="F328" t="s">
        <v>7555</v>
      </c>
      <c r="G328" t="s">
        <v>337</v>
      </c>
      <c r="H328">
        <v>1.022964002284918E-3</v>
      </c>
      <c r="I328">
        <v>780</v>
      </c>
      <c r="J328">
        <v>-1.001151337977402</v>
      </c>
      <c r="K328">
        <v>-0.84495803624732513</v>
      </c>
      <c r="L328">
        <v>8.4483115389544478E-2</v>
      </c>
      <c r="M328">
        <v>8.5243590310402254E-2</v>
      </c>
      <c r="N328">
        <v>0.16972670569994669</v>
      </c>
      <c r="O328">
        <v>0.2</v>
      </c>
      <c r="P328">
        <v>-1.014684741947272</v>
      </c>
      <c r="Q328">
        <v>-1.202152489315379</v>
      </c>
      <c r="R328">
        <v>948.02243163332855</v>
      </c>
      <c r="S328">
        <v>942.52701935719074</v>
      </c>
      <c r="T328" t="s">
        <v>26</v>
      </c>
      <c r="U328" t="s">
        <v>26</v>
      </c>
      <c r="V328">
        <v>-8.9262344923533021</v>
      </c>
      <c r="W328">
        <v>-6.9056611852827956</v>
      </c>
      <c r="X328" t="s">
        <v>27</v>
      </c>
      <c r="Y328" t="s">
        <v>27</v>
      </c>
      <c r="Z328">
        <v>-4.4647265042179196</v>
      </c>
      <c r="AA328">
        <v>-2.0292096834072511</v>
      </c>
      <c r="AB328" t="s">
        <v>27</v>
      </c>
      <c r="AC328" t="s">
        <v>27</v>
      </c>
    </row>
    <row r="329" spans="1:29" x14ac:dyDescent="0.3">
      <c r="A329" t="s">
        <v>7551</v>
      </c>
      <c r="B329" t="s">
        <v>7224</v>
      </c>
      <c r="C329" t="s">
        <v>40</v>
      </c>
      <c r="D329">
        <v>82198.429999999993</v>
      </c>
      <c r="E329">
        <v>82799.73</v>
      </c>
      <c r="F329" t="s">
        <v>7552</v>
      </c>
      <c r="G329" t="s">
        <v>336</v>
      </c>
      <c r="H329">
        <v>7.2766590544989882E-4</v>
      </c>
      <c r="I329">
        <v>480</v>
      </c>
      <c r="J329">
        <v>-0.73152248771661821</v>
      </c>
      <c r="K329">
        <v>-0.43754550894702632</v>
      </c>
      <c r="L329">
        <v>5.9872867860370493E-2</v>
      </c>
      <c r="M329">
        <v>6.0250540501457138E-2</v>
      </c>
      <c r="N329">
        <v>0.1201234083618276</v>
      </c>
      <c r="O329">
        <v>0.2</v>
      </c>
      <c r="P329">
        <v>-0.55766891730885393</v>
      </c>
      <c r="Q329">
        <v>-0.93225401020433485</v>
      </c>
      <c r="R329">
        <v>949.5051693306591</v>
      </c>
      <c r="S329">
        <v>945.45464742935906</v>
      </c>
      <c r="T329" t="s">
        <v>26</v>
      </c>
      <c r="U329" t="s">
        <v>26</v>
      </c>
      <c r="V329">
        <v>-10.571111066731479</v>
      </c>
      <c r="W329">
        <v>-9.4195307033017031</v>
      </c>
      <c r="X329" t="s">
        <v>27</v>
      </c>
      <c r="Y329" t="s">
        <v>27</v>
      </c>
      <c r="Z329">
        <v>-6.0212946359196051</v>
      </c>
      <c r="AA329">
        <v>-4.1457524793371281</v>
      </c>
      <c r="AB329" t="s">
        <v>27</v>
      </c>
      <c r="AC329" t="s">
        <v>27</v>
      </c>
    </row>
    <row r="330" spans="1:29" x14ac:dyDescent="0.3">
      <c r="A330" t="s">
        <v>7553</v>
      </c>
      <c r="B330" t="s">
        <v>7224</v>
      </c>
      <c r="C330" t="s">
        <v>40</v>
      </c>
      <c r="D330">
        <v>82198.429999999993</v>
      </c>
      <c r="E330">
        <v>83330</v>
      </c>
      <c r="F330" t="s">
        <v>7552</v>
      </c>
      <c r="G330" t="s">
        <v>337</v>
      </c>
      <c r="H330">
        <v>2.4947976585556488E-4</v>
      </c>
      <c r="I330">
        <v>660</v>
      </c>
      <c r="J330">
        <v>-1.376632132754851</v>
      </c>
      <c r="K330">
        <v>-0.2823038186491833</v>
      </c>
      <c r="L330">
        <v>2.0527372442537582E-2</v>
      </c>
      <c r="M330">
        <v>2.0789148888744221E-2</v>
      </c>
      <c r="N330">
        <v>4.1316521331281802E-2</v>
      </c>
      <c r="O330">
        <v>0.2</v>
      </c>
      <c r="P330">
        <v>-0.32362033998046508</v>
      </c>
      <c r="Q330">
        <v>-1.578008764887606</v>
      </c>
      <c r="R330">
        <v>949.5051693306591</v>
      </c>
      <c r="S330">
        <v>942.52701935719074</v>
      </c>
      <c r="T330" t="s">
        <v>26</v>
      </c>
      <c r="U330" t="s">
        <v>26</v>
      </c>
      <c r="V330">
        <v>-10.571111066731479</v>
      </c>
      <c r="W330">
        <v>-6.9056611852827956</v>
      </c>
      <c r="X330" t="s">
        <v>27</v>
      </c>
      <c r="Y330" t="s">
        <v>27</v>
      </c>
      <c r="Z330">
        <v>-4.4647265042179196</v>
      </c>
      <c r="AA330">
        <v>-4.1457524793371281</v>
      </c>
      <c r="AB330" t="s">
        <v>27</v>
      </c>
      <c r="AC330" t="s">
        <v>27</v>
      </c>
    </row>
    <row r="331" spans="1:29" x14ac:dyDescent="0.3">
      <c r="A331" t="s">
        <v>7547</v>
      </c>
      <c r="B331" t="s">
        <v>7224</v>
      </c>
      <c r="C331" t="s">
        <v>40</v>
      </c>
      <c r="D331">
        <v>82343.64</v>
      </c>
      <c r="E331">
        <v>82518.740000000005</v>
      </c>
      <c r="F331" t="s">
        <v>7548</v>
      </c>
      <c r="G331" t="s">
        <v>7549</v>
      </c>
      <c r="H331">
        <v>5.8129137561059932E-4</v>
      </c>
      <c r="I331">
        <v>180</v>
      </c>
      <c r="J331">
        <v>-0.21264544535559701</v>
      </c>
      <c r="K331">
        <v>-0.10178411986941931</v>
      </c>
      <c r="L331">
        <v>4.7913561329713687E-2</v>
      </c>
      <c r="M331">
        <v>4.7967431888253392E-2</v>
      </c>
      <c r="N331">
        <v>9.5880993217967073E-2</v>
      </c>
      <c r="O331">
        <v>0.2</v>
      </c>
      <c r="P331">
        <v>-0.19766511308738641</v>
      </c>
      <c r="Q331">
        <v>-0.41285809080095259</v>
      </c>
      <c r="R331">
        <v>948.53826327133152</v>
      </c>
      <c r="S331">
        <v>947.27111066639463</v>
      </c>
      <c r="T331" t="s">
        <v>26</v>
      </c>
      <c r="U331" t="s">
        <v>26</v>
      </c>
      <c r="V331">
        <v>-11.936392587702629</v>
      </c>
      <c r="W331">
        <v>-10.96502608754091</v>
      </c>
      <c r="X331" t="s">
        <v>27</v>
      </c>
      <c r="Y331" t="s">
        <v>27</v>
      </c>
      <c r="Z331">
        <v>-7.4586601615841408</v>
      </c>
      <c r="AA331">
        <v>-6.056635417363232</v>
      </c>
      <c r="AB331" t="s">
        <v>27</v>
      </c>
      <c r="AC331" t="s">
        <v>27</v>
      </c>
    </row>
    <row r="332" spans="1:29" x14ac:dyDescent="0.3">
      <c r="A332" t="s">
        <v>7550</v>
      </c>
      <c r="B332" t="s">
        <v>7224</v>
      </c>
      <c r="C332" t="s">
        <v>40</v>
      </c>
      <c r="D332">
        <v>82343.64</v>
      </c>
      <c r="E332">
        <v>82799.73</v>
      </c>
      <c r="F332" t="s">
        <v>7548</v>
      </c>
      <c r="G332" t="s">
        <v>336</v>
      </c>
      <c r="H332">
        <v>1.8808727163457511E-4</v>
      </c>
      <c r="I332">
        <v>360</v>
      </c>
      <c r="J332">
        <v>-0.55388612891049682</v>
      </c>
      <c r="K332">
        <v>-8.5784723719812675E-2</v>
      </c>
      <c r="L332">
        <v>1.5503293877937601E-2</v>
      </c>
      <c r="M332">
        <v>1.557357530777947E-2</v>
      </c>
      <c r="N332">
        <v>3.107686918571707E-2</v>
      </c>
      <c r="O332">
        <v>0.2</v>
      </c>
      <c r="P332">
        <v>-0.11686159290552969</v>
      </c>
      <c r="Q332">
        <v>-0.75444001503940727</v>
      </c>
      <c r="R332">
        <v>948.53826327133152</v>
      </c>
      <c r="S332">
        <v>945.45464742935906</v>
      </c>
      <c r="T332" t="s">
        <v>26</v>
      </c>
      <c r="U332" t="s">
        <v>26</v>
      </c>
      <c r="V332">
        <v>-11.936392587702629</v>
      </c>
      <c r="W332">
        <v>-9.4195307033017031</v>
      </c>
      <c r="X332" t="s">
        <v>27</v>
      </c>
      <c r="Y332" t="s">
        <v>27</v>
      </c>
      <c r="Z332">
        <v>-6.0212946359196051</v>
      </c>
      <c r="AA332">
        <v>-5.613447495151247</v>
      </c>
      <c r="AB332" t="s">
        <v>27</v>
      </c>
      <c r="AC332" t="s">
        <v>27</v>
      </c>
    </row>
    <row r="333" spans="1:29" x14ac:dyDescent="0.3">
      <c r="A333" t="s">
        <v>7571</v>
      </c>
      <c r="B333" t="s">
        <v>7224</v>
      </c>
      <c r="C333" t="s">
        <v>23</v>
      </c>
      <c r="D333">
        <v>83378.09</v>
      </c>
      <c r="E333">
        <v>82548.81</v>
      </c>
      <c r="F333" t="s">
        <v>346</v>
      </c>
      <c r="G333" t="s">
        <v>350</v>
      </c>
      <c r="H333">
        <v>2.8589360729442998E-4</v>
      </c>
      <c r="I333">
        <v>660</v>
      </c>
      <c r="J333">
        <v>-0.99460181925491442</v>
      </c>
      <c r="K333">
        <v>-0.23708585065712459</v>
      </c>
      <c r="L333">
        <v>2.3861124043463099E-2</v>
      </c>
      <c r="M333">
        <v>2.360017706876251E-2</v>
      </c>
      <c r="N333">
        <v>4.7461301112225622E-2</v>
      </c>
      <c r="O333">
        <v>0.2</v>
      </c>
      <c r="P333">
        <v>-0.28454715176935019</v>
      </c>
      <c r="Q333">
        <v>-1.19360721743566</v>
      </c>
      <c r="R333">
        <v>942.80200301178502</v>
      </c>
      <c r="S333">
        <v>941.05204355429817</v>
      </c>
      <c r="T333" t="s">
        <v>26</v>
      </c>
      <c r="U333" t="s">
        <v>26</v>
      </c>
      <c r="V333">
        <v>0.50617465739866141</v>
      </c>
      <c r="W333">
        <v>-0.39989899323089612</v>
      </c>
      <c r="X333" t="s">
        <v>27</v>
      </c>
      <c r="Y333" t="s">
        <v>27</v>
      </c>
      <c r="Z333">
        <v>0.50617465739866141</v>
      </c>
      <c r="AA333">
        <v>-0.39989899323089612</v>
      </c>
      <c r="AB333" t="s">
        <v>27</v>
      </c>
      <c r="AC333" t="s">
        <v>27</v>
      </c>
    </row>
    <row r="334" spans="1:29" x14ac:dyDescent="0.3">
      <c r="A334" t="s">
        <v>7569</v>
      </c>
      <c r="B334" t="s">
        <v>7224</v>
      </c>
      <c r="C334" t="s">
        <v>23</v>
      </c>
      <c r="D334">
        <v>83502.320000000007</v>
      </c>
      <c r="E334">
        <v>82415.53</v>
      </c>
      <c r="F334" t="s">
        <v>349</v>
      </c>
      <c r="G334" t="s">
        <v>348</v>
      </c>
      <c r="H334">
        <v>1.483099000678911E-4</v>
      </c>
      <c r="I334">
        <v>480</v>
      </c>
      <c r="J334">
        <v>-1.3015087484994581</v>
      </c>
      <c r="K334">
        <v>-0.16118171629478459</v>
      </c>
      <c r="L334">
        <v>1.2396617351989049E-2</v>
      </c>
      <c r="M334">
        <v>1.2223039018342281E-2</v>
      </c>
      <c r="N334">
        <v>2.4619656370331339E-2</v>
      </c>
      <c r="O334">
        <v>0.2</v>
      </c>
      <c r="P334">
        <v>-0.1858013726651159</v>
      </c>
      <c r="Q334">
        <v>-1.5002072397509589</v>
      </c>
      <c r="R334">
        <v>942.77224076711491</v>
      </c>
      <c r="S334">
        <v>941.01148272684304</v>
      </c>
      <c r="T334" t="s">
        <v>26</v>
      </c>
      <c r="U334" t="s">
        <v>26</v>
      </c>
      <c r="V334">
        <v>1.8018254822667059</v>
      </c>
      <c r="W334">
        <v>1.5206361024096</v>
      </c>
      <c r="X334" t="s">
        <v>27</v>
      </c>
      <c r="Y334" t="s">
        <v>27</v>
      </c>
      <c r="Z334">
        <v>1.8018254822667059</v>
      </c>
      <c r="AA334">
        <v>1.5206361024096</v>
      </c>
      <c r="AB334" t="s">
        <v>27</v>
      </c>
      <c r="AC334" t="s">
        <v>27</v>
      </c>
    </row>
    <row r="335" spans="1:29" x14ac:dyDescent="0.3">
      <c r="A335" t="s">
        <v>7570</v>
      </c>
      <c r="B335" t="s">
        <v>7224</v>
      </c>
      <c r="C335" t="s">
        <v>23</v>
      </c>
      <c r="D335">
        <v>83502.320000000007</v>
      </c>
      <c r="E335">
        <v>82548.81</v>
      </c>
      <c r="F335" t="s">
        <v>349</v>
      </c>
      <c r="G335" t="s">
        <v>350</v>
      </c>
      <c r="H335">
        <v>5.8222920488455222E-4</v>
      </c>
      <c r="I335">
        <v>600</v>
      </c>
      <c r="J335">
        <v>-1.141896416770227</v>
      </c>
      <c r="K335">
        <v>-0.55516136914947478</v>
      </c>
      <c r="L335">
        <v>4.86661555351506E-2</v>
      </c>
      <c r="M335">
        <v>4.806232801046597E-2</v>
      </c>
      <c r="N335">
        <v>9.672848354561657E-2</v>
      </c>
      <c r="O335">
        <v>0.2</v>
      </c>
      <c r="P335">
        <v>-0.65188985269509137</v>
      </c>
      <c r="Q335">
        <v>-1.340754520353457</v>
      </c>
      <c r="R335">
        <v>942.77224076711491</v>
      </c>
      <c r="S335">
        <v>941.05204355429817</v>
      </c>
      <c r="T335" t="s">
        <v>26</v>
      </c>
      <c r="U335" t="s">
        <v>26</v>
      </c>
      <c r="V335">
        <v>1.8018254822667059</v>
      </c>
      <c r="W335">
        <v>-0.39989899323089612</v>
      </c>
      <c r="X335" t="s">
        <v>27</v>
      </c>
      <c r="Y335" t="s">
        <v>27</v>
      </c>
      <c r="Z335">
        <v>1.8018254822667059</v>
      </c>
      <c r="AA335">
        <v>-0.39989899323089612</v>
      </c>
      <c r="AB335" t="s">
        <v>27</v>
      </c>
      <c r="AC335" t="s">
        <v>27</v>
      </c>
    </row>
    <row r="336" spans="1:29" x14ac:dyDescent="0.3">
      <c r="A336" t="s">
        <v>7568</v>
      </c>
      <c r="B336" t="s">
        <v>7224</v>
      </c>
      <c r="C336" t="s">
        <v>23</v>
      </c>
      <c r="D336">
        <v>83111.759999999995</v>
      </c>
      <c r="E336">
        <v>82415.53</v>
      </c>
      <c r="F336" t="s">
        <v>347</v>
      </c>
      <c r="G336" t="s">
        <v>348</v>
      </c>
      <c r="H336">
        <v>7.6344278722307354E-4</v>
      </c>
      <c r="I336">
        <v>360</v>
      </c>
      <c r="J336">
        <v>-0.83770335269039986</v>
      </c>
      <c r="K336">
        <v>-0.53153177174831734</v>
      </c>
      <c r="L336">
        <v>6.351458829370886E-2</v>
      </c>
      <c r="M336">
        <v>6.2919541933666834E-2</v>
      </c>
      <c r="N336">
        <v>0.12643413022737571</v>
      </c>
      <c r="O336">
        <v>0.2</v>
      </c>
      <c r="P336">
        <v>-0.65796590197569305</v>
      </c>
      <c r="Q336">
        <v>-1.03686564933771</v>
      </c>
      <c r="R336">
        <v>942.31420003413268</v>
      </c>
      <c r="S336">
        <v>941.01148272684304</v>
      </c>
      <c r="T336" t="s">
        <v>26</v>
      </c>
      <c r="U336" t="s">
        <v>26</v>
      </c>
      <c r="V336">
        <v>3.141035122356417</v>
      </c>
      <c r="W336">
        <v>1.5206361024096</v>
      </c>
      <c r="X336" t="s">
        <v>27</v>
      </c>
      <c r="Y336" t="s">
        <v>27</v>
      </c>
      <c r="Z336">
        <v>3.141035122356417</v>
      </c>
      <c r="AA336">
        <v>1.5206361024096</v>
      </c>
      <c r="AB336" t="s">
        <v>27</v>
      </c>
      <c r="AC336" t="s">
        <v>27</v>
      </c>
    </row>
    <row r="337" spans="1:29" x14ac:dyDescent="0.3">
      <c r="A337" t="s">
        <v>7580</v>
      </c>
      <c r="B337" t="s">
        <v>7224</v>
      </c>
      <c r="C337" t="s">
        <v>40</v>
      </c>
      <c r="D337">
        <v>82548.81</v>
      </c>
      <c r="E337">
        <v>83418.78</v>
      </c>
      <c r="F337" t="s">
        <v>350</v>
      </c>
      <c r="G337" t="s">
        <v>359</v>
      </c>
      <c r="H337">
        <v>1.486305037767299E-4</v>
      </c>
      <c r="I337">
        <v>1200</v>
      </c>
      <c r="J337">
        <v>-1.053885573880464</v>
      </c>
      <c r="K337">
        <v>-0.12930407937064189</v>
      </c>
      <c r="L337">
        <v>1.2281552769238801E-2</v>
      </c>
      <c r="M337">
        <v>1.23985752958402E-2</v>
      </c>
      <c r="N337">
        <v>2.4680128065079E-2</v>
      </c>
      <c r="O337">
        <v>0.2</v>
      </c>
      <c r="P337">
        <v>-0.15398420743572089</v>
      </c>
      <c r="Q337">
        <v>-1.254939459454345</v>
      </c>
      <c r="R337">
        <v>941.05204355429817</v>
      </c>
      <c r="S337">
        <v>936.14690196696165</v>
      </c>
      <c r="T337" t="s">
        <v>26</v>
      </c>
      <c r="U337" t="s">
        <v>26</v>
      </c>
      <c r="V337">
        <v>-0.39989899323089612</v>
      </c>
      <c r="W337">
        <v>-0.1413456601163654</v>
      </c>
      <c r="X337" t="s">
        <v>27</v>
      </c>
      <c r="Y337" t="s">
        <v>27</v>
      </c>
      <c r="Z337">
        <v>-2.0891003302236921</v>
      </c>
      <c r="AA337">
        <v>-1.6941854034253629</v>
      </c>
      <c r="AB337" t="s">
        <v>27</v>
      </c>
      <c r="AC337" t="s">
        <v>27</v>
      </c>
    </row>
    <row r="338" spans="1:29" x14ac:dyDescent="0.3">
      <c r="A338" t="s">
        <v>7581</v>
      </c>
      <c r="B338" t="s">
        <v>7224</v>
      </c>
      <c r="C338" t="s">
        <v>40</v>
      </c>
      <c r="D338">
        <v>82548.81</v>
      </c>
      <c r="E338">
        <v>83288.89</v>
      </c>
      <c r="F338" t="s">
        <v>350</v>
      </c>
      <c r="G338" t="s">
        <v>360</v>
      </c>
      <c r="H338">
        <v>7.9310858912351342E-5</v>
      </c>
      <c r="I338">
        <v>1260</v>
      </c>
      <c r="J338">
        <v>-0.8965362432238555</v>
      </c>
      <c r="K338">
        <v>-5.8696380463853122E-2</v>
      </c>
      <c r="L338">
        <v>6.5535705938863844E-3</v>
      </c>
      <c r="M338">
        <v>6.6057134037563513E-3</v>
      </c>
      <c r="N338">
        <v>1.315928399764273E-2</v>
      </c>
      <c r="O338">
        <v>0.2</v>
      </c>
      <c r="P338">
        <v>-7.1855664461495855E-2</v>
      </c>
      <c r="Q338">
        <v>-1.0974327794670791</v>
      </c>
      <c r="R338">
        <v>941.05204355429817</v>
      </c>
      <c r="S338">
        <v>936.08452151712049</v>
      </c>
      <c r="T338" t="s">
        <v>26</v>
      </c>
      <c r="U338" t="s">
        <v>26</v>
      </c>
      <c r="V338">
        <v>-0.39989899323089612</v>
      </c>
      <c r="W338">
        <v>1.290614735507845</v>
      </c>
      <c r="X338" t="s">
        <v>27</v>
      </c>
      <c r="Y338" t="s">
        <v>27</v>
      </c>
      <c r="Z338">
        <v>-0.39989899323089612</v>
      </c>
      <c r="AA338">
        <v>-0.1413456601163654</v>
      </c>
      <c r="AB338" t="s">
        <v>27</v>
      </c>
      <c r="AC338" t="s">
        <v>27</v>
      </c>
    </row>
    <row r="339" spans="1:29" x14ac:dyDescent="0.3">
      <c r="A339" t="s">
        <v>7578</v>
      </c>
      <c r="B339" t="s">
        <v>7224</v>
      </c>
      <c r="C339" t="s">
        <v>40</v>
      </c>
      <c r="D339">
        <v>82237.679999999993</v>
      </c>
      <c r="E339">
        <v>83499.179999999993</v>
      </c>
      <c r="F339" t="s">
        <v>358</v>
      </c>
      <c r="G339" t="s">
        <v>356</v>
      </c>
      <c r="H339">
        <v>2.4553004986089622E-4</v>
      </c>
      <c r="I339">
        <v>1020</v>
      </c>
      <c r="J339">
        <v>-1.533968370703054</v>
      </c>
      <c r="K339">
        <v>-0.30973615789952058</v>
      </c>
      <c r="L339">
        <v>2.0212033704548979E-2</v>
      </c>
      <c r="M339">
        <v>2.0501557828743949E-2</v>
      </c>
      <c r="N339">
        <v>4.0713591533292917E-2</v>
      </c>
      <c r="O339">
        <v>0.2</v>
      </c>
      <c r="P339">
        <v>-0.35044974943281348</v>
      </c>
      <c r="Q339">
        <v>-1.7355023390737569</v>
      </c>
      <c r="R339">
        <v>941.03248415715268</v>
      </c>
      <c r="S339">
        <v>936.16470237109138</v>
      </c>
      <c r="T339" t="s">
        <v>26</v>
      </c>
      <c r="U339" t="s">
        <v>26</v>
      </c>
      <c r="V339">
        <v>-2.0891003302236921</v>
      </c>
      <c r="W339">
        <v>-1.6941854034253629</v>
      </c>
      <c r="X339" t="s">
        <v>27</v>
      </c>
      <c r="Y339" t="s">
        <v>27</v>
      </c>
      <c r="Z339">
        <v>-3.323526227881124</v>
      </c>
      <c r="AA339">
        <v>-1.6941854034253629</v>
      </c>
      <c r="AB339" t="s">
        <v>27</v>
      </c>
      <c r="AC339" t="s">
        <v>27</v>
      </c>
    </row>
    <row r="340" spans="1:29" x14ac:dyDescent="0.3">
      <c r="A340" t="s">
        <v>7579</v>
      </c>
      <c r="B340" t="s">
        <v>7224</v>
      </c>
      <c r="C340" t="s">
        <v>40</v>
      </c>
      <c r="D340">
        <v>82237.679999999993</v>
      </c>
      <c r="E340">
        <v>83418.78</v>
      </c>
      <c r="F340" t="s">
        <v>358</v>
      </c>
      <c r="G340" t="s">
        <v>359</v>
      </c>
      <c r="H340">
        <v>7.2179046339541084E-4</v>
      </c>
      <c r="I340">
        <v>1080</v>
      </c>
      <c r="J340">
        <v>-1.4362029668152141</v>
      </c>
      <c r="K340">
        <v>-0.85250671631632391</v>
      </c>
      <c r="L340">
        <v>5.9417790946710208E-2</v>
      </c>
      <c r="M340">
        <v>6.0210879872079827E-2</v>
      </c>
      <c r="N340">
        <v>0.11962867081879</v>
      </c>
      <c r="O340">
        <v>0.2</v>
      </c>
      <c r="P340">
        <v>-0.97213538713511394</v>
      </c>
      <c r="Q340">
        <v>-1.6376391697820301</v>
      </c>
      <c r="R340">
        <v>941.03248415715268</v>
      </c>
      <c r="S340">
        <v>936.14690196696165</v>
      </c>
      <c r="T340" t="s">
        <v>26</v>
      </c>
      <c r="U340" t="s">
        <v>26</v>
      </c>
      <c r="V340">
        <v>-2.0891003302236921</v>
      </c>
      <c r="W340">
        <v>-0.1413456601163654</v>
      </c>
      <c r="X340" t="s">
        <v>27</v>
      </c>
      <c r="Y340" t="s">
        <v>27</v>
      </c>
      <c r="Z340">
        <v>-0.39989899323089612</v>
      </c>
      <c r="AA340">
        <v>1.290614735507845</v>
      </c>
      <c r="AB340" t="s">
        <v>27</v>
      </c>
      <c r="AC340" t="s">
        <v>27</v>
      </c>
    </row>
    <row r="341" spans="1:29" x14ac:dyDescent="0.3">
      <c r="A341" t="s">
        <v>7577</v>
      </c>
      <c r="B341" t="s">
        <v>7224</v>
      </c>
      <c r="C341" t="s">
        <v>40</v>
      </c>
      <c r="D341">
        <v>82389.990000000005</v>
      </c>
      <c r="E341">
        <v>83499.179999999993</v>
      </c>
      <c r="F341" t="s">
        <v>357</v>
      </c>
      <c r="G341" t="s">
        <v>356</v>
      </c>
      <c r="H341">
        <v>7.0222391459659039E-4</v>
      </c>
      <c r="I341">
        <v>900</v>
      </c>
      <c r="J341">
        <v>-1.346267914342492</v>
      </c>
      <c r="K341">
        <v>-0.7788997438313835</v>
      </c>
      <c r="L341">
        <v>5.7914135436810753E-2</v>
      </c>
      <c r="M341">
        <v>5.8635121045205317E-2</v>
      </c>
      <c r="N341">
        <v>0.1165492564820161</v>
      </c>
      <c r="O341">
        <v>0.2</v>
      </c>
      <c r="P341">
        <v>-0.89544900031339958</v>
      </c>
      <c r="Q341">
        <v>-1.5476141822568339</v>
      </c>
      <c r="R341">
        <v>940.77088362600091</v>
      </c>
      <c r="S341">
        <v>936.16470237109138</v>
      </c>
      <c r="T341" t="s">
        <v>26</v>
      </c>
      <c r="U341" t="s">
        <v>26</v>
      </c>
      <c r="V341">
        <v>-3.323526227881124</v>
      </c>
      <c r="W341">
        <v>-1.6941854034253629</v>
      </c>
      <c r="X341" t="s">
        <v>27</v>
      </c>
      <c r="Y341" t="s">
        <v>27</v>
      </c>
      <c r="Z341">
        <v>-2.0891003302236921</v>
      </c>
      <c r="AA341">
        <v>-0.1413456601163654</v>
      </c>
      <c r="AB341" t="s">
        <v>27</v>
      </c>
      <c r="AC341" t="s">
        <v>27</v>
      </c>
    </row>
    <row r="342" spans="1:29" x14ac:dyDescent="0.3">
      <c r="A342" t="s">
        <v>7575</v>
      </c>
      <c r="B342" t="s">
        <v>7224</v>
      </c>
      <c r="C342" t="s">
        <v>40</v>
      </c>
      <c r="D342">
        <v>81646.89</v>
      </c>
      <c r="E342">
        <v>82507.990000000005</v>
      </c>
      <c r="F342" t="s">
        <v>355</v>
      </c>
      <c r="G342" t="s">
        <v>354</v>
      </c>
      <c r="H342">
        <v>4.8599159283146292E-4</v>
      </c>
      <c r="I342">
        <v>780</v>
      </c>
      <c r="J342">
        <v>-1.0546635640377831</v>
      </c>
      <c r="K342">
        <v>-0.41848736058717562</v>
      </c>
      <c r="L342">
        <v>3.9719421542377613E-2</v>
      </c>
      <c r="M342">
        <v>4.0098189481422422E-2</v>
      </c>
      <c r="N342">
        <v>7.9817611023800028E-2</v>
      </c>
      <c r="O342">
        <v>0.2</v>
      </c>
      <c r="P342">
        <v>-0.49830497161097559</v>
      </c>
      <c r="Q342">
        <v>-1.2557182276018211</v>
      </c>
      <c r="R342">
        <v>942.12304909565114</v>
      </c>
      <c r="S342">
        <v>938.28824517557234</v>
      </c>
      <c r="T342" t="s">
        <v>26</v>
      </c>
      <c r="U342" t="s">
        <v>26</v>
      </c>
      <c r="V342">
        <v>-4.4410412902676777</v>
      </c>
      <c r="W342">
        <v>-3.6515119854624301</v>
      </c>
      <c r="X342" t="s">
        <v>27</v>
      </c>
      <c r="Y342" t="s">
        <v>27</v>
      </c>
      <c r="Z342">
        <v>-5.9322087091413511</v>
      </c>
      <c r="AA342">
        <v>-5.0672103864153328</v>
      </c>
      <c r="AB342" t="s">
        <v>27</v>
      </c>
      <c r="AC342" t="s">
        <v>27</v>
      </c>
    </row>
    <row r="343" spans="1:29" x14ac:dyDescent="0.3">
      <c r="A343" t="s">
        <v>7576</v>
      </c>
      <c r="B343" t="s">
        <v>7224</v>
      </c>
      <c r="C343" t="s">
        <v>40</v>
      </c>
      <c r="D343">
        <v>81646.89</v>
      </c>
      <c r="E343">
        <v>83499.179999999993</v>
      </c>
      <c r="F343" t="s">
        <v>355</v>
      </c>
      <c r="G343" t="s">
        <v>356</v>
      </c>
      <c r="H343">
        <v>1.7878026143499479E-4</v>
      </c>
      <c r="I343">
        <v>840</v>
      </c>
      <c r="J343">
        <v>-2.268659590095834</v>
      </c>
      <c r="K343">
        <v>-0.33115289045342527</v>
      </c>
      <c r="L343">
        <v>1.461146380335762E-2</v>
      </c>
      <c r="M343">
        <v>1.4928005230007681E-2</v>
      </c>
      <c r="N343">
        <v>2.9539469033365299E-2</v>
      </c>
      <c r="O343">
        <v>0.2</v>
      </c>
      <c r="P343">
        <v>-0.36069235948679063</v>
      </c>
      <c r="Q343">
        <v>-2.4709282496859299</v>
      </c>
      <c r="R343">
        <v>942.12304909565114</v>
      </c>
      <c r="S343">
        <v>936.16470237109138</v>
      </c>
      <c r="T343" t="s">
        <v>26</v>
      </c>
      <c r="U343" t="s">
        <v>26</v>
      </c>
      <c r="V343">
        <v>-4.4410412902676777</v>
      </c>
      <c r="W343">
        <v>-1.6941854034253629</v>
      </c>
      <c r="X343" t="s">
        <v>27</v>
      </c>
      <c r="Y343" t="s">
        <v>27</v>
      </c>
      <c r="Z343">
        <v>-4.4410412902676777</v>
      </c>
      <c r="AA343">
        <v>-3.6515119854624301</v>
      </c>
      <c r="AB343" t="s">
        <v>27</v>
      </c>
      <c r="AC343" t="s">
        <v>27</v>
      </c>
    </row>
    <row r="344" spans="1:29" x14ac:dyDescent="0.3">
      <c r="A344" t="s">
        <v>7573</v>
      </c>
      <c r="B344" t="s">
        <v>7224</v>
      </c>
      <c r="C344" t="s">
        <v>40</v>
      </c>
      <c r="D344">
        <v>81530</v>
      </c>
      <c r="E344">
        <v>82768.740000000005</v>
      </c>
      <c r="F344" t="s">
        <v>353</v>
      </c>
      <c r="G344" t="s">
        <v>352</v>
      </c>
      <c r="H344">
        <v>5.5821944772551952E-4</v>
      </c>
      <c r="I344">
        <v>540</v>
      </c>
      <c r="J344">
        <v>-1.5193671041334511</v>
      </c>
      <c r="K344">
        <v>-0.69148875867551296</v>
      </c>
      <c r="L344">
        <v>4.5557188761823429E-2</v>
      </c>
      <c r="M344">
        <v>4.6203120331737117E-2</v>
      </c>
      <c r="N344">
        <v>9.1760309093560546E-2</v>
      </c>
      <c r="O344">
        <v>0.2</v>
      </c>
      <c r="P344">
        <v>-0.78324906776907355</v>
      </c>
      <c r="Q344">
        <v>-1.7208864712375851</v>
      </c>
      <c r="R344">
        <v>942.36827483729246</v>
      </c>
      <c r="S344">
        <v>937.63630907035736</v>
      </c>
      <c r="T344" t="s">
        <v>26</v>
      </c>
      <c r="U344" t="s">
        <v>26</v>
      </c>
      <c r="V344">
        <v>-5.9322087091413511</v>
      </c>
      <c r="W344">
        <v>-5.0672103864153328</v>
      </c>
      <c r="X344" t="s">
        <v>27</v>
      </c>
      <c r="Y344" t="s">
        <v>27</v>
      </c>
      <c r="Z344">
        <v>-7.052242525962038</v>
      </c>
      <c r="AA344">
        <v>-5.0672103864153328</v>
      </c>
      <c r="AB344" t="s">
        <v>27</v>
      </c>
      <c r="AC344" t="s">
        <v>27</v>
      </c>
    </row>
    <row r="345" spans="1:29" x14ac:dyDescent="0.3">
      <c r="A345" t="s">
        <v>7574</v>
      </c>
      <c r="B345" t="s">
        <v>7224</v>
      </c>
      <c r="C345" t="s">
        <v>40</v>
      </c>
      <c r="D345">
        <v>81530</v>
      </c>
      <c r="E345">
        <v>82507.990000000005</v>
      </c>
      <c r="F345" t="s">
        <v>353</v>
      </c>
      <c r="G345" t="s">
        <v>354</v>
      </c>
      <c r="H345">
        <v>3.0790834056324581E-4</v>
      </c>
      <c r="I345">
        <v>600</v>
      </c>
      <c r="J345">
        <v>-1.1995461793204989</v>
      </c>
      <c r="K345">
        <v>-0.30113127798745032</v>
      </c>
      <c r="L345">
        <v>2.5128895902023451E-2</v>
      </c>
      <c r="M345">
        <v>2.5404898284108881E-2</v>
      </c>
      <c r="N345">
        <v>5.0533794186132318E-2</v>
      </c>
      <c r="O345">
        <v>0.2</v>
      </c>
      <c r="P345">
        <v>-0.35166507217358273</v>
      </c>
      <c r="Q345">
        <v>-1.400745725499819</v>
      </c>
      <c r="R345">
        <v>942.36827483729246</v>
      </c>
      <c r="S345">
        <v>938.28824517557234</v>
      </c>
      <c r="T345" t="s">
        <v>26</v>
      </c>
      <c r="U345" t="s">
        <v>26</v>
      </c>
      <c r="V345">
        <v>-5.9322087091413511</v>
      </c>
      <c r="W345">
        <v>-3.6515119854624301</v>
      </c>
      <c r="X345" t="s">
        <v>27</v>
      </c>
      <c r="Y345" t="s">
        <v>27</v>
      </c>
      <c r="Z345">
        <v>-4.4410412902676777</v>
      </c>
      <c r="AA345">
        <v>-1.6941854034253629</v>
      </c>
      <c r="AB345" t="s">
        <v>27</v>
      </c>
      <c r="AC345" t="s">
        <v>27</v>
      </c>
    </row>
    <row r="346" spans="1:29" x14ac:dyDescent="0.3">
      <c r="A346" t="s">
        <v>7572</v>
      </c>
      <c r="B346" t="s">
        <v>7224</v>
      </c>
      <c r="C346" t="s">
        <v>40</v>
      </c>
      <c r="D346">
        <v>82166.990000000005</v>
      </c>
      <c r="E346">
        <v>82768.740000000005</v>
      </c>
      <c r="F346" t="s">
        <v>351</v>
      </c>
      <c r="G346" t="s">
        <v>352</v>
      </c>
      <c r="H346">
        <v>6.0602705155935442E-4</v>
      </c>
      <c r="I346">
        <v>420</v>
      </c>
      <c r="J346">
        <v>-0.73235005931213681</v>
      </c>
      <c r="K346">
        <v>-0.3646767782758415</v>
      </c>
      <c r="L346">
        <v>4.9845263949156123E-2</v>
      </c>
      <c r="M346">
        <v>5.0160095463482803E-2</v>
      </c>
      <c r="N346">
        <v>0.1000053594126389</v>
      </c>
      <c r="O346">
        <v>0.2</v>
      </c>
      <c r="P346">
        <v>-0.46468213768848038</v>
      </c>
      <c r="Q346">
        <v>-0.93308240937144893</v>
      </c>
      <c r="R346">
        <v>940.1138122016846</v>
      </c>
      <c r="S346">
        <v>937.63630907035736</v>
      </c>
      <c r="T346" t="s">
        <v>26</v>
      </c>
      <c r="U346" t="s">
        <v>26</v>
      </c>
      <c r="V346">
        <v>-7.052242525962038</v>
      </c>
      <c r="W346">
        <v>-5.0672103864153328</v>
      </c>
      <c r="X346" t="s">
        <v>27</v>
      </c>
      <c r="Y346" t="s">
        <v>27</v>
      </c>
      <c r="Z346">
        <v>-5.9322087091413511</v>
      </c>
      <c r="AA346">
        <v>-3.6515119854624301</v>
      </c>
      <c r="AB346" t="s">
        <v>27</v>
      </c>
      <c r="AC346" t="s">
        <v>27</v>
      </c>
    </row>
    <row r="347" spans="1:29" x14ac:dyDescent="0.3">
      <c r="A347" t="s">
        <v>7602</v>
      </c>
      <c r="B347" t="s">
        <v>7224</v>
      </c>
      <c r="C347" t="s">
        <v>23</v>
      </c>
      <c r="D347">
        <v>83288.89</v>
      </c>
      <c r="E347">
        <v>84867.92</v>
      </c>
      <c r="F347" t="s">
        <v>360</v>
      </c>
      <c r="G347" t="s">
        <v>380</v>
      </c>
      <c r="H347">
        <v>1.7115698011375531E-5</v>
      </c>
      <c r="I347">
        <v>2520</v>
      </c>
      <c r="J347">
        <v>1.8958470931717211</v>
      </c>
      <c r="K347">
        <v>2.7026200630902289E-2</v>
      </c>
      <c r="L347">
        <v>1.4269744634060821E-3</v>
      </c>
      <c r="M347">
        <v>1.4525736895735779E-3</v>
      </c>
      <c r="N347">
        <v>2.8795481529796589E-3</v>
      </c>
      <c r="O347">
        <v>0.2</v>
      </c>
      <c r="P347">
        <v>2.414665247792263E-2</v>
      </c>
      <c r="Q347">
        <v>1.6939512460785491</v>
      </c>
      <c r="R347">
        <v>936.08452151712049</v>
      </c>
      <c r="S347">
        <v>936.97878557845831</v>
      </c>
      <c r="T347" t="s">
        <v>32</v>
      </c>
      <c r="U347" t="s">
        <v>32</v>
      </c>
      <c r="V347">
        <v>1.290614735507845</v>
      </c>
      <c r="W347">
        <v>1.2815083819961439</v>
      </c>
      <c r="X347" t="s">
        <v>27</v>
      </c>
      <c r="Y347" t="s">
        <v>27</v>
      </c>
      <c r="Z347">
        <v>3.972733620456026</v>
      </c>
      <c r="AA347">
        <v>3.0888775211659341</v>
      </c>
      <c r="AB347" t="s">
        <v>27</v>
      </c>
      <c r="AC347" t="s">
        <v>27</v>
      </c>
    </row>
    <row r="348" spans="1:29" x14ac:dyDescent="0.3">
      <c r="A348" t="s">
        <v>7603</v>
      </c>
      <c r="B348" t="s">
        <v>7224</v>
      </c>
      <c r="C348" t="s">
        <v>23</v>
      </c>
      <c r="D348">
        <v>83288.89</v>
      </c>
      <c r="E348">
        <v>84566.91</v>
      </c>
      <c r="F348" t="s">
        <v>360</v>
      </c>
      <c r="G348" t="s">
        <v>382</v>
      </c>
      <c r="H348">
        <v>7.0742052325034068E-4</v>
      </c>
      <c r="I348">
        <v>2580</v>
      </c>
      <c r="J348">
        <v>1.534442348793474</v>
      </c>
      <c r="K348">
        <v>0.90409757712440331</v>
      </c>
      <c r="L348">
        <v>5.8979249394134202E-2</v>
      </c>
      <c r="M348">
        <v>5.9824367721864467E-2</v>
      </c>
      <c r="N348">
        <v>0.1188036171159987</v>
      </c>
      <c r="O348">
        <v>0.2</v>
      </c>
      <c r="P348">
        <v>0.78529396000840468</v>
      </c>
      <c r="Q348">
        <v>1.3329079064446809</v>
      </c>
      <c r="R348">
        <v>936.08452151712049</v>
      </c>
      <c r="S348">
        <v>936.68088762808543</v>
      </c>
      <c r="T348" t="s">
        <v>32</v>
      </c>
      <c r="U348" t="s">
        <v>32</v>
      </c>
      <c r="V348">
        <v>1.290614735507845</v>
      </c>
      <c r="W348">
        <v>-2.0575339223838359E-2</v>
      </c>
      <c r="X348" t="s">
        <v>27</v>
      </c>
      <c r="Y348" t="s">
        <v>27</v>
      </c>
      <c r="Z348">
        <v>2.3717830599923051</v>
      </c>
      <c r="AA348">
        <v>1.2815083819961439</v>
      </c>
      <c r="AB348" t="s">
        <v>27</v>
      </c>
      <c r="AC348" t="s">
        <v>27</v>
      </c>
    </row>
    <row r="349" spans="1:29" x14ac:dyDescent="0.3">
      <c r="A349" t="s">
        <v>7601</v>
      </c>
      <c r="B349" t="s">
        <v>7224</v>
      </c>
      <c r="C349" t="s">
        <v>23</v>
      </c>
      <c r="D349">
        <v>82680.34</v>
      </c>
      <c r="E349">
        <v>84867.92</v>
      </c>
      <c r="F349" t="s">
        <v>381</v>
      </c>
      <c r="G349" t="s">
        <v>380</v>
      </c>
      <c r="H349">
        <v>6.1675229568862173E-4</v>
      </c>
      <c r="I349">
        <v>2460</v>
      </c>
      <c r="J349">
        <v>2.6458285004633542</v>
      </c>
      <c r="K349">
        <v>1.3491949870025159</v>
      </c>
      <c r="L349">
        <v>5.1044333837152928E-2</v>
      </c>
      <c r="M349">
        <v>5.2342484490318288E-2</v>
      </c>
      <c r="N349">
        <v>0.10338681832747119</v>
      </c>
      <c r="O349">
        <v>0.2</v>
      </c>
      <c r="P349">
        <v>1.2458081686750451</v>
      </c>
      <c r="Q349">
        <v>2.4431826719628909</v>
      </c>
      <c r="R349">
        <v>935.57658645008462</v>
      </c>
      <c r="S349">
        <v>936.97878557845831</v>
      </c>
      <c r="T349" t="s">
        <v>32</v>
      </c>
      <c r="U349" t="s">
        <v>32</v>
      </c>
      <c r="V349">
        <v>2.3717830599923051</v>
      </c>
      <c r="W349">
        <v>1.2815083819961439</v>
      </c>
      <c r="X349" t="s">
        <v>27</v>
      </c>
      <c r="Y349" t="s">
        <v>27</v>
      </c>
      <c r="Z349">
        <v>3.972733620456026</v>
      </c>
      <c r="AA349">
        <v>3.8298582147200388</v>
      </c>
      <c r="AB349" t="s">
        <v>27</v>
      </c>
      <c r="AC349" t="s">
        <v>27</v>
      </c>
    </row>
    <row r="350" spans="1:29" x14ac:dyDescent="0.3">
      <c r="A350" t="s">
        <v>7583</v>
      </c>
      <c r="B350" t="s">
        <v>7224</v>
      </c>
      <c r="C350" t="s">
        <v>23</v>
      </c>
      <c r="D350">
        <v>83291.42</v>
      </c>
      <c r="E350">
        <v>82704.2</v>
      </c>
      <c r="F350" t="s">
        <v>363</v>
      </c>
      <c r="G350" t="s">
        <v>362</v>
      </c>
      <c r="H350">
        <v>6.7058653909189865E-5</v>
      </c>
      <c r="I350">
        <v>420</v>
      </c>
      <c r="J350">
        <v>-0.70501859615311746</v>
      </c>
      <c r="K350">
        <v>-3.9378182748554549E-2</v>
      </c>
      <c r="L350">
        <v>5.591001508893868E-3</v>
      </c>
      <c r="M350">
        <v>5.5460323246364204E-3</v>
      </c>
      <c r="N350">
        <v>1.1137033833530289E-2</v>
      </c>
      <c r="O350">
        <v>0.2</v>
      </c>
      <c r="P350">
        <v>-5.051521658208484E-2</v>
      </c>
      <c r="Q350">
        <v>-0.90431357755696429</v>
      </c>
      <c r="R350">
        <v>936.34517670318553</v>
      </c>
      <c r="S350">
        <v>935.0812646626905</v>
      </c>
      <c r="T350" t="s">
        <v>26</v>
      </c>
      <c r="U350" t="s">
        <v>26</v>
      </c>
      <c r="V350">
        <v>3.972733620456026</v>
      </c>
      <c r="W350">
        <v>3.8298582147200388</v>
      </c>
      <c r="X350" t="s">
        <v>27</v>
      </c>
      <c r="Y350" t="s">
        <v>27</v>
      </c>
      <c r="Z350">
        <v>15.010581997312981</v>
      </c>
      <c r="AA350">
        <v>13.76949871888722</v>
      </c>
      <c r="AB350" t="s">
        <v>27</v>
      </c>
      <c r="AC350" t="s">
        <v>27</v>
      </c>
    </row>
    <row r="351" spans="1:29" x14ac:dyDescent="0.3">
      <c r="A351" t="s">
        <v>7599</v>
      </c>
      <c r="B351" t="s">
        <v>7224</v>
      </c>
      <c r="C351" t="s">
        <v>23</v>
      </c>
      <c r="D351">
        <v>83291.42</v>
      </c>
      <c r="E351">
        <v>84677.04</v>
      </c>
      <c r="F351" t="s">
        <v>363</v>
      </c>
      <c r="G351" t="s">
        <v>379</v>
      </c>
      <c r="H351">
        <v>4.5660903265925222E-4</v>
      </c>
      <c r="I351">
        <v>2280</v>
      </c>
      <c r="J351">
        <v>1.6635807145561901</v>
      </c>
      <c r="K351">
        <v>0.63268660783331099</v>
      </c>
      <c r="L351">
        <v>3.806968439941491E-2</v>
      </c>
      <c r="M351">
        <v>3.8664301322848801E-2</v>
      </c>
      <c r="N351">
        <v>7.6733985722263712E-2</v>
      </c>
      <c r="O351">
        <v>0.2</v>
      </c>
      <c r="P351">
        <v>0.55595262211104723</v>
      </c>
      <c r="Q351">
        <v>1.461917133841633</v>
      </c>
      <c r="R351">
        <v>936.34517670318553</v>
      </c>
      <c r="S351">
        <v>936.70592373297904</v>
      </c>
      <c r="T351" t="s">
        <v>32</v>
      </c>
      <c r="U351" t="s">
        <v>32</v>
      </c>
      <c r="V351">
        <v>3.972733620456026</v>
      </c>
      <c r="W351">
        <v>3.0888775211659341</v>
      </c>
      <c r="X351" t="s">
        <v>27</v>
      </c>
      <c r="Y351" t="s">
        <v>27</v>
      </c>
      <c r="Z351">
        <v>3.972733620456026</v>
      </c>
      <c r="AA351">
        <v>1.2815083819961439</v>
      </c>
      <c r="AB351" t="s">
        <v>27</v>
      </c>
      <c r="AC351" t="s">
        <v>27</v>
      </c>
    </row>
    <row r="352" spans="1:29" x14ac:dyDescent="0.3">
      <c r="A352" t="s">
        <v>7600</v>
      </c>
      <c r="B352" t="s">
        <v>7224</v>
      </c>
      <c r="C352" t="s">
        <v>23</v>
      </c>
      <c r="D352">
        <v>83291.42</v>
      </c>
      <c r="E352">
        <v>84867.92</v>
      </c>
      <c r="F352" t="s">
        <v>363</v>
      </c>
      <c r="G352" t="s">
        <v>380</v>
      </c>
      <c r="H352">
        <v>3.6718515652819271E-4</v>
      </c>
      <c r="I352">
        <v>2400</v>
      </c>
      <c r="J352">
        <v>1.8927519785351341</v>
      </c>
      <c r="K352">
        <v>0.57886739926669584</v>
      </c>
      <c r="L352">
        <v>3.061398707723267E-2</v>
      </c>
      <c r="M352">
        <v>3.1162240489422139E-2</v>
      </c>
      <c r="N352">
        <v>6.1776227566654809E-2</v>
      </c>
      <c r="O352">
        <v>0.2</v>
      </c>
      <c r="P352">
        <v>0.51709117170004104</v>
      </c>
      <c r="Q352">
        <v>1.6908592265565989</v>
      </c>
      <c r="R352">
        <v>936.34517670318553</v>
      </c>
      <c r="S352">
        <v>936.97878557845831</v>
      </c>
      <c r="T352" t="s">
        <v>32</v>
      </c>
      <c r="U352" t="s">
        <v>32</v>
      </c>
      <c r="V352">
        <v>3.972733620456026</v>
      </c>
      <c r="W352">
        <v>1.2815083819961439</v>
      </c>
      <c r="X352" t="s">
        <v>27</v>
      </c>
      <c r="Y352" t="s">
        <v>27</v>
      </c>
      <c r="Z352">
        <v>5.2823189860236042</v>
      </c>
      <c r="AA352">
        <v>3.8298582147200388</v>
      </c>
      <c r="AB352" t="s">
        <v>27</v>
      </c>
      <c r="AC352" t="s">
        <v>27</v>
      </c>
    </row>
    <row r="353" spans="1:29" x14ac:dyDescent="0.3">
      <c r="A353" t="s">
        <v>7582</v>
      </c>
      <c r="B353" t="s">
        <v>7224</v>
      </c>
      <c r="C353" t="s">
        <v>23</v>
      </c>
      <c r="D353">
        <v>82462.27</v>
      </c>
      <c r="E353">
        <v>82704.2</v>
      </c>
      <c r="F353" t="s">
        <v>361</v>
      </c>
      <c r="G353" t="s">
        <v>362</v>
      </c>
      <c r="H353">
        <v>7.5992434175548983E-4</v>
      </c>
      <c r="I353">
        <v>360</v>
      </c>
      <c r="J353">
        <v>0.29338265851763801</v>
      </c>
      <c r="K353">
        <v>0.18384849600090031</v>
      </c>
      <c r="L353">
        <v>6.2727814063476953E-2</v>
      </c>
      <c r="M353">
        <v>6.2848934745414378E-2</v>
      </c>
      <c r="N353">
        <v>0.1255767488088913</v>
      </c>
      <c r="O353">
        <v>0.2</v>
      </c>
      <c r="P353">
        <v>5.8271747192008998E-2</v>
      </c>
      <c r="Q353">
        <v>9.3089275859120371E-2</v>
      </c>
      <c r="R353">
        <v>934.42012202151705</v>
      </c>
      <c r="S353">
        <v>935.0812646626905</v>
      </c>
      <c r="T353" t="s">
        <v>32</v>
      </c>
      <c r="U353" t="s">
        <v>32</v>
      </c>
      <c r="V353">
        <v>5.2823189860236042</v>
      </c>
      <c r="W353">
        <v>3.8298582147200388</v>
      </c>
      <c r="X353" t="s">
        <v>27</v>
      </c>
      <c r="Y353" t="s">
        <v>27</v>
      </c>
      <c r="Z353">
        <v>13.93068703908229</v>
      </c>
      <c r="AA353">
        <v>12.36876636125483</v>
      </c>
      <c r="AB353" t="s">
        <v>27</v>
      </c>
      <c r="AC353" t="s">
        <v>27</v>
      </c>
    </row>
    <row r="354" spans="1:29" x14ac:dyDescent="0.3">
      <c r="A354" t="s">
        <v>7597</v>
      </c>
      <c r="B354" t="s">
        <v>7224</v>
      </c>
      <c r="C354" t="s">
        <v>23</v>
      </c>
      <c r="D354">
        <v>84121.94</v>
      </c>
      <c r="E354">
        <v>84426.33</v>
      </c>
      <c r="F354" t="s">
        <v>378</v>
      </c>
      <c r="G354" t="s">
        <v>377</v>
      </c>
      <c r="H354">
        <v>7.0354117989917153E-4</v>
      </c>
      <c r="I354">
        <v>1380</v>
      </c>
      <c r="J354">
        <v>0.36184377107804089</v>
      </c>
      <c r="K354">
        <v>0.21415089974950841</v>
      </c>
      <c r="L354">
        <v>5.9242491414421727E-2</v>
      </c>
      <c r="M354">
        <v>5.9397399822756818E-2</v>
      </c>
      <c r="N354">
        <v>0.11863989123717859</v>
      </c>
      <c r="O354">
        <v>0.2</v>
      </c>
      <c r="P354">
        <v>9.5511008512329854E-2</v>
      </c>
      <c r="Q354">
        <v>0.1614819273069629</v>
      </c>
      <c r="R354">
        <v>938.08239405142035</v>
      </c>
      <c r="S354">
        <v>936.19695767430949</v>
      </c>
      <c r="T354" t="s">
        <v>32</v>
      </c>
      <c r="U354" t="s">
        <v>32</v>
      </c>
      <c r="V354">
        <v>5.4553765783618147</v>
      </c>
      <c r="W354">
        <v>4.2156536315287596</v>
      </c>
      <c r="X354" t="s">
        <v>27</v>
      </c>
      <c r="Y354" t="s">
        <v>27</v>
      </c>
      <c r="Z354">
        <v>5.4553765783618147</v>
      </c>
      <c r="AA354">
        <v>4.2156536315287596</v>
      </c>
      <c r="AB354" t="s">
        <v>27</v>
      </c>
      <c r="AC354" t="s">
        <v>27</v>
      </c>
    </row>
    <row r="355" spans="1:29" x14ac:dyDescent="0.3">
      <c r="A355" t="s">
        <v>7598</v>
      </c>
      <c r="B355" t="s">
        <v>7224</v>
      </c>
      <c r="C355" t="s">
        <v>23</v>
      </c>
      <c r="D355">
        <v>84121.94</v>
      </c>
      <c r="E355">
        <v>84677.04</v>
      </c>
      <c r="F355" t="s">
        <v>378</v>
      </c>
      <c r="G355" t="s">
        <v>379</v>
      </c>
      <c r="H355">
        <v>1.7226993281139241E-4</v>
      </c>
      <c r="I355">
        <v>1440</v>
      </c>
      <c r="J355">
        <v>0.65987541419039175</v>
      </c>
      <c r="K355">
        <v>9.5627039703602396E-2</v>
      </c>
      <c r="L355">
        <v>1.4506187138902881E-2</v>
      </c>
      <c r="M355">
        <v>1.4587307991467581E-2</v>
      </c>
      <c r="N355">
        <v>2.9093495130370461E-2</v>
      </c>
      <c r="O355">
        <v>0.2</v>
      </c>
      <c r="P355">
        <v>6.6533544573231934E-2</v>
      </c>
      <c r="Q355">
        <v>0.45921553877620142</v>
      </c>
      <c r="R355">
        <v>938.08239405142035</v>
      </c>
      <c r="S355">
        <v>936.70592373297904</v>
      </c>
      <c r="T355" t="s">
        <v>32</v>
      </c>
      <c r="U355" t="s">
        <v>32</v>
      </c>
      <c r="V355">
        <v>5.4553765783618147</v>
      </c>
      <c r="W355">
        <v>3.0888775211659341</v>
      </c>
      <c r="X355" t="s">
        <v>27</v>
      </c>
      <c r="Y355" t="s">
        <v>27</v>
      </c>
      <c r="Z355">
        <v>5.4553765783618147</v>
      </c>
      <c r="AA355">
        <v>3.0888775211659341</v>
      </c>
      <c r="AB355" t="s">
        <v>27</v>
      </c>
      <c r="AC355" t="s">
        <v>27</v>
      </c>
    </row>
    <row r="356" spans="1:29" x14ac:dyDescent="0.3">
      <c r="A356" t="s">
        <v>7595</v>
      </c>
      <c r="B356" t="s">
        <v>7224</v>
      </c>
      <c r="C356" t="s">
        <v>23</v>
      </c>
      <c r="D356">
        <v>84362</v>
      </c>
      <c r="E356">
        <v>84125.99</v>
      </c>
      <c r="F356" t="s">
        <v>376</v>
      </c>
      <c r="G356" t="s">
        <v>375</v>
      </c>
      <c r="H356">
        <v>3.6503945056036918E-4</v>
      </c>
      <c r="I356">
        <v>1260</v>
      </c>
      <c r="J356">
        <v>-0.27975865911191722</v>
      </c>
      <c r="K356">
        <v>-8.6152960726750827E-2</v>
      </c>
      <c r="L356">
        <v>3.082628441258646E-2</v>
      </c>
      <c r="M356">
        <v>3.0709305167447121E-2</v>
      </c>
      <c r="N356">
        <v>6.1535589580033578E-2</v>
      </c>
      <c r="O356">
        <v>0.2</v>
      </c>
      <c r="P356">
        <v>-0.14768855030678441</v>
      </c>
      <c r="Q356">
        <v>-0.47947890045280528</v>
      </c>
      <c r="R356">
        <v>938.73864234301982</v>
      </c>
      <c r="S356">
        <v>935.30984660879494</v>
      </c>
      <c r="T356" t="s">
        <v>26</v>
      </c>
      <c r="U356" t="s">
        <v>26</v>
      </c>
      <c r="V356">
        <v>6.498093896726953</v>
      </c>
      <c r="W356">
        <v>5.8459705787334837</v>
      </c>
      <c r="X356" t="s">
        <v>27</v>
      </c>
      <c r="Y356" t="s">
        <v>27</v>
      </c>
      <c r="Z356">
        <v>6.498093896726953</v>
      </c>
      <c r="AA356">
        <v>5.8459705787334837</v>
      </c>
      <c r="AB356" t="s">
        <v>27</v>
      </c>
      <c r="AC356" t="s">
        <v>27</v>
      </c>
    </row>
    <row r="357" spans="1:29" x14ac:dyDescent="0.3">
      <c r="A357" t="s">
        <v>7596</v>
      </c>
      <c r="B357" t="s">
        <v>7224</v>
      </c>
      <c r="C357" t="s">
        <v>23</v>
      </c>
      <c r="D357">
        <v>84362</v>
      </c>
      <c r="E357">
        <v>84426.33</v>
      </c>
      <c r="F357" t="s">
        <v>376</v>
      </c>
      <c r="G357" t="s">
        <v>377</v>
      </c>
      <c r="H357">
        <v>2.0887111424470979E-4</v>
      </c>
      <c r="I357">
        <v>1320</v>
      </c>
      <c r="J357">
        <v>7.6254711837075995E-2</v>
      </c>
      <c r="K357">
        <v>1.3436678779362551E-2</v>
      </c>
      <c r="L357">
        <v>1.7638423363275479E-2</v>
      </c>
      <c r="M357">
        <v>1.7634221618691569E-2</v>
      </c>
      <c r="N357">
        <v>3.5272644981967062E-2</v>
      </c>
      <c r="O357">
        <v>0.2</v>
      </c>
      <c r="P357">
        <v>-2.1835966202604511E-2</v>
      </c>
      <c r="Q357">
        <v>-0.1238215428747611</v>
      </c>
      <c r="R357">
        <v>938.73864234301982</v>
      </c>
      <c r="S357">
        <v>936.19695767430949</v>
      </c>
      <c r="T357" t="s">
        <v>32</v>
      </c>
      <c r="U357" t="s">
        <v>26</v>
      </c>
      <c r="V357">
        <v>6.498093896726953</v>
      </c>
      <c r="W357">
        <v>4.2156536315287596</v>
      </c>
      <c r="X357" t="s">
        <v>27</v>
      </c>
      <c r="Y357" t="s">
        <v>27</v>
      </c>
      <c r="Z357">
        <v>6.498093896726953</v>
      </c>
      <c r="AA357">
        <v>4.2156536315287596</v>
      </c>
      <c r="AB357" t="s">
        <v>27</v>
      </c>
      <c r="AC357" t="s">
        <v>27</v>
      </c>
    </row>
    <row r="358" spans="1:29" x14ac:dyDescent="0.3">
      <c r="A358" t="s">
        <v>7593</v>
      </c>
      <c r="B358" t="s">
        <v>7224</v>
      </c>
      <c r="C358" t="s">
        <v>23</v>
      </c>
      <c r="D358">
        <v>83930.3</v>
      </c>
      <c r="E358">
        <v>84100</v>
      </c>
      <c r="F358" t="s">
        <v>374</v>
      </c>
      <c r="G358" t="s">
        <v>373</v>
      </c>
      <c r="H358">
        <v>2.4796423571674402E-4</v>
      </c>
      <c r="I358">
        <v>1080</v>
      </c>
      <c r="J358">
        <v>0.2021915803946728</v>
      </c>
      <c r="K358">
        <v>4.2079530801130742E-2</v>
      </c>
      <c r="L358">
        <v>2.0832545238215251E-2</v>
      </c>
      <c r="M358">
        <v>2.0853792223778169E-2</v>
      </c>
      <c r="N358">
        <v>4.1686337461993427E-2</v>
      </c>
      <c r="O358">
        <v>0.2</v>
      </c>
      <c r="P358">
        <v>3.9319333913730847E-4</v>
      </c>
      <c r="Q358">
        <v>1.9893888142781119E-3</v>
      </c>
      <c r="R358">
        <v>937.12966658282073</v>
      </c>
      <c r="S358">
        <v>935.27391601157649</v>
      </c>
      <c r="T358" t="s">
        <v>32</v>
      </c>
      <c r="U358" t="s">
        <v>32</v>
      </c>
      <c r="V358">
        <v>8.1602562914642185</v>
      </c>
      <c r="W358">
        <v>7.7453479042823847</v>
      </c>
      <c r="X358" t="s">
        <v>27</v>
      </c>
      <c r="Y358" t="s">
        <v>27</v>
      </c>
      <c r="Z358">
        <v>8.1602562914642185</v>
      </c>
      <c r="AA358">
        <v>7.7453479042823847</v>
      </c>
      <c r="AB358" t="s">
        <v>27</v>
      </c>
      <c r="AC358" t="s">
        <v>27</v>
      </c>
    </row>
    <row r="359" spans="1:29" x14ac:dyDescent="0.3">
      <c r="A359" t="s">
        <v>7594</v>
      </c>
      <c r="B359" t="s">
        <v>7224</v>
      </c>
      <c r="C359" t="s">
        <v>23</v>
      </c>
      <c r="D359">
        <v>83930.3</v>
      </c>
      <c r="E359">
        <v>84125.99</v>
      </c>
      <c r="F359" t="s">
        <v>374</v>
      </c>
      <c r="G359" t="s">
        <v>375</v>
      </c>
      <c r="H359">
        <v>6.9198626159642097E-4</v>
      </c>
      <c r="I359">
        <v>1140</v>
      </c>
      <c r="J359">
        <v>0.23315775113397219</v>
      </c>
      <c r="K359">
        <v>0.13541479153180519</v>
      </c>
      <c r="L359">
        <v>5.813675128294904E-2</v>
      </c>
      <c r="M359">
        <v>5.8214029323197899E-2</v>
      </c>
      <c r="N359">
        <v>0.1163507806061469</v>
      </c>
      <c r="O359">
        <v>0.2</v>
      </c>
      <c r="P359">
        <v>1.9064010925658278E-2</v>
      </c>
      <c r="Q359">
        <v>3.2924593382838208E-2</v>
      </c>
      <c r="R359">
        <v>937.12966658282073</v>
      </c>
      <c r="S359">
        <v>935.30984660879494</v>
      </c>
      <c r="T359" t="s">
        <v>32</v>
      </c>
      <c r="U359" t="s">
        <v>32</v>
      </c>
      <c r="V359">
        <v>8.1602562914642185</v>
      </c>
      <c r="W359">
        <v>5.8459705787334837</v>
      </c>
      <c r="X359" t="s">
        <v>27</v>
      </c>
      <c r="Y359" t="s">
        <v>27</v>
      </c>
      <c r="Z359">
        <v>8.1602562914642185</v>
      </c>
      <c r="AA359">
        <v>5.8459705787334837</v>
      </c>
      <c r="AB359" t="s">
        <v>27</v>
      </c>
      <c r="AC359" t="s">
        <v>27</v>
      </c>
    </row>
    <row r="360" spans="1:29" x14ac:dyDescent="0.3">
      <c r="A360" t="s">
        <v>7591</v>
      </c>
      <c r="B360" t="s">
        <v>7224</v>
      </c>
      <c r="C360" t="s">
        <v>23</v>
      </c>
      <c r="D360">
        <v>85280.87</v>
      </c>
      <c r="E360">
        <v>84607</v>
      </c>
      <c r="F360" t="s">
        <v>372</v>
      </c>
      <c r="G360" t="s">
        <v>371</v>
      </c>
      <c r="H360">
        <v>2.5314094350656758E-4</v>
      </c>
      <c r="I360">
        <v>780</v>
      </c>
      <c r="J360">
        <v>-0.79017721090320903</v>
      </c>
      <c r="K360">
        <v>-0.17058408760076951</v>
      </c>
      <c r="L360">
        <v>2.1609689584445379E-2</v>
      </c>
      <c r="M360">
        <v>2.141749580726016E-2</v>
      </c>
      <c r="N360">
        <v>4.3027185391705539E-2</v>
      </c>
      <c r="O360">
        <v>0.2</v>
      </c>
      <c r="P360">
        <v>-0.21361127299247509</v>
      </c>
      <c r="Q360">
        <v>-0.98938703369230585</v>
      </c>
      <c r="R360">
        <v>943.20221258588663</v>
      </c>
      <c r="S360">
        <v>937.98604130373417</v>
      </c>
      <c r="T360" t="s">
        <v>26</v>
      </c>
      <c r="U360" t="s">
        <v>26</v>
      </c>
      <c r="V360">
        <v>9.8817111322915263</v>
      </c>
      <c r="W360">
        <v>9.3998352777284744</v>
      </c>
      <c r="X360" t="s">
        <v>27</v>
      </c>
      <c r="Y360" t="s">
        <v>27</v>
      </c>
      <c r="Z360">
        <v>9.8817111322915263</v>
      </c>
      <c r="AA360">
        <v>9.3998352777284744</v>
      </c>
      <c r="AB360" t="s">
        <v>27</v>
      </c>
      <c r="AC360" t="s">
        <v>27</v>
      </c>
    </row>
    <row r="361" spans="1:29" x14ac:dyDescent="0.3">
      <c r="A361" t="s">
        <v>7592</v>
      </c>
      <c r="B361" t="s">
        <v>7224</v>
      </c>
      <c r="C361" t="s">
        <v>23</v>
      </c>
      <c r="D361">
        <v>85280.87</v>
      </c>
      <c r="E361">
        <v>84100</v>
      </c>
      <c r="F361" t="s">
        <v>372</v>
      </c>
      <c r="G361" t="s">
        <v>373</v>
      </c>
      <c r="H361">
        <v>6.5575623576353615E-4</v>
      </c>
      <c r="I361">
        <v>840</v>
      </c>
      <c r="J361">
        <v>-1.3846833410587791</v>
      </c>
      <c r="K361">
        <v>-0.77436286612608385</v>
      </c>
      <c r="L361">
        <v>5.5979441735575043E-2</v>
      </c>
      <c r="M361">
        <v>5.5149099427713393E-2</v>
      </c>
      <c r="N361">
        <v>0.11112854116328839</v>
      </c>
      <c r="O361">
        <v>0.2</v>
      </c>
      <c r="P361">
        <v>-0.88549140728937226</v>
      </c>
      <c r="Q361">
        <v>-1.5832986577177199</v>
      </c>
      <c r="R361">
        <v>943.20221258588663</v>
      </c>
      <c r="S361">
        <v>935.27391601157649</v>
      </c>
      <c r="T361" t="s">
        <v>26</v>
      </c>
      <c r="U361" t="s">
        <v>26</v>
      </c>
      <c r="V361">
        <v>9.8817111322915263</v>
      </c>
      <c r="W361">
        <v>7.7453479042823847</v>
      </c>
      <c r="X361" t="s">
        <v>27</v>
      </c>
      <c r="Y361" t="s">
        <v>27</v>
      </c>
      <c r="Z361">
        <v>9.8817111322915263</v>
      </c>
      <c r="AA361">
        <v>7.7453479042823847</v>
      </c>
      <c r="AB361" t="s">
        <v>27</v>
      </c>
      <c r="AC361" t="s">
        <v>27</v>
      </c>
    </row>
    <row r="362" spans="1:29" x14ac:dyDescent="0.3">
      <c r="A362" t="s">
        <v>7589</v>
      </c>
      <c r="B362" t="s">
        <v>7224</v>
      </c>
      <c r="C362" t="s">
        <v>23</v>
      </c>
      <c r="D362">
        <v>85117.85</v>
      </c>
      <c r="E362">
        <v>84550</v>
      </c>
      <c r="F362" t="s">
        <v>370</v>
      </c>
      <c r="G362" t="s">
        <v>369</v>
      </c>
      <c r="H362">
        <v>3.3228106750926979E-4</v>
      </c>
      <c r="I362">
        <v>600</v>
      </c>
      <c r="J362">
        <v>-0.66713386205127234</v>
      </c>
      <c r="K362">
        <v>-0.1886858041851408</v>
      </c>
      <c r="L362">
        <v>2.8311361423517419E-2</v>
      </c>
      <c r="M362">
        <v>2.8094364257908771E-2</v>
      </c>
      <c r="N362">
        <v>5.640572568142619E-2</v>
      </c>
      <c r="O362">
        <v>0.2</v>
      </c>
      <c r="P362">
        <v>-0.24509152986656699</v>
      </c>
      <c r="Q362">
        <v>-0.8664667281892211</v>
      </c>
      <c r="R362">
        <v>942.23393889570684</v>
      </c>
      <c r="S362">
        <v>937.71024476504977</v>
      </c>
      <c r="T362" t="s">
        <v>26</v>
      </c>
      <c r="U362" t="s">
        <v>26</v>
      </c>
      <c r="V362">
        <v>11.519207035053601</v>
      </c>
      <c r="W362">
        <v>10.896701782606041</v>
      </c>
      <c r="X362" t="s">
        <v>27</v>
      </c>
      <c r="Y362" t="s">
        <v>27</v>
      </c>
      <c r="Z362">
        <v>11.519207035053601</v>
      </c>
      <c r="AA362">
        <v>10.896701782606041</v>
      </c>
      <c r="AB362" t="s">
        <v>27</v>
      </c>
      <c r="AC362" t="s">
        <v>27</v>
      </c>
    </row>
    <row r="363" spans="1:29" x14ac:dyDescent="0.3">
      <c r="A363" t="s">
        <v>7590</v>
      </c>
      <c r="B363" t="s">
        <v>7224</v>
      </c>
      <c r="C363" t="s">
        <v>23</v>
      </c>
      <c r="D363">
        <v>85117.85</v>
      </c>
      <c r="E363">
        <v>84607</v>
      </c>
      <c r="F363" t="s">
        <v>370</v>
      </c>
      <c r="G363" t="s">
        <v>371</v>
      </c>
      <c r="H363">
        <v>5.78896074416923E-4</v>
      </c>
      <c r="I363">
        <v>660</v>
      </c>
      <c r="J363">
        <v>-0.60016788487962103</v>
      </c>
      <c r="K363">
        <v>-0.29572905961588852</v>
      </c>
      <c r="L363">
        <v>4.9323712940749241E-2</v>
      </c>
      <c r="M363">
        <v>4.8978660168192613E-2</v>
      </c>
      <c r="N363">
        <v>9.8302373108941854E-2</v>
      </c>
      <c r="O363">
        <v>0.2</v>
      </c>
      <c r="P363">
        <v>-0.39403143272483032</v>
      </c>
      <c r="Q363">
        <v>-0.79956771699474138</v>
      </c>
      <c r="R363">
        <v>942.23393889570684</v>
      </c>
      <c r="S363">
        <v>937.98604130373417</v>
      </c>
      <c r="T363" t="s">
        <v>26</v>
      </c>
      <c r="U363" t="s">
        <v>26</v>
      </c>
      <c r="V363">
        <v>11.519207035053601</v>
      </c>
      <c r="W363">
        <v>9.3998352777284744</v>
      </c>
      <c r="X363" t="s">
        <v>27</v>
      </c>
      <c r="Y363" t="s">
        <v>27</v>
      </c>
      <c r="Z363">
        <v>11.519207035053601</v>
      </c>
      <c r="AA363">
        <v>9.3998352777284744</v>
      </c>
      <c r="AB363" t="s">
        <v>27</v>
      </c>
      <c r="AC363" t="s">
        <v>27</v>
      </c>
    </row>
    <row r="364" spans="1:29" x14ac:dyDescent="0.3">
      <c r="A364" t="s">
        <v>7587</v>
      </c>
      <c r="B364" t="s">
        <v>7224</v>
      </c>
      <c r="C364" t="s">
        <v>23</v>
      </c>
      <c r="D364">
        <v>85223.84</v>
      </c>
      <c r="E364">
        <v>84714.36</v>
      </c>
      <c r="F364" t="s">
        <v>368</v>
      </c>
      <c r="G364" t="s">
        <v>367</v>
      </c>
      <c r="H364">
        <v>2.7388406001351798E-4</v>
      </c>
      <c r="I364">
        <v>300</v>
      </c>
      <c r="J364">
        <v>-0.59781394501819962</v>
      </c>
      <c r="K364">
        <v>-0.13953845089568601</v>
      </c>
      <c r="L364">
        <v>2.336481612526772E-2</v>
      </c>
      <c r="M364">
        <v>2.320191285824677E-2</v>
      </c>
      <c r="N364">
        <v>4.6566728983514487E-2</v>
      </c>
      <c r="O364">
        <v>0.2</v>
      </c>
      <c r="P364">
        <v>-0.1861051798792005</v>
      </c>
      <c r="Q364">
        <v>-0.79721613107318134</v>
      </c>
      <c r="R364">
        <v>942.83197196847971</v>
      </c>
      <c r="S364">
        <v>938.90157839482799</v>
      </c>
      <c r="T364" t="s">
        <v>26</v>
      </c>
      <c r="U364" t="s">
        <v>26</v>
      </c>
      <c r="V364">
        <v>12.8877794684481</v>
      </c>
      <c r="W364">
        <v>12.36876636125483</v>
      </c>
      <c r="X364" t="s">
        <v>27</v>
      </c>
      <c r="Y364" t="s">
        <v>27</v>
      </c>
      <c r="Z364">
        <v>12.8877794684481</v>
      </c>
      <c r="AA364">
        <v>10.896701782606041</v>
      </c>
      <c r="AB364" t="s">
        <v>27</v>
      </c>
      <c r="AC364" t="s">
        <v>27</v>
      </c>
    </row>
    <row r="365" spans="1:29" x14ac:dyDescent="0.3">
      <c r="A365" t="s">
        <v>7588</v>
      </c>
      <c r="B365" t="s">
        <v>7224</v>
      </c>
      <c r="C365" t="s">
        <v>23</v>
      </c>
      <c r="D365">
        <v>85223.84</v>
      </c>
      <c r="E365">
        <v>84550</v>
      </c>
      <c r="F365" t="s">
        <v>368</v>
      </c>
      <c r="G365" t="s">
        <v>369</v>
      </c>
      <c r="H365">
        <v>4.7941266390268719E-4</v>
      </c>
      <c r="I365">
        <v>360</v>
      </c>
      <c r="J365">
        <v>-0.79067077944386943</v>
      </c>
      <c r="K365">
        <v>-0.32304742944418507</v>
      </c>
      <c r="L365">
        <v>4.0898286448865263E-2</v>
      </c>
      <c r="M365">
        <v>4.0534340732972213E-2</v>
      </c>
      <c r="N365">
        <v>8.1432627181837469E-2</v>
      </c>
      <c r="O365">
        <v>0.2</v>
      </c>
      <c r="P365">
        <v>-0.40448005662602249</v>
      </c>
      <c r="Q365">
        <v>-0.98988010866442555</v>
      </c>
      <c r="R365">
        <v>942.83197196847971</v>
      </c>
      <c r="S365">
        <v>937.71024476504977</v>
      </c>
      <c r="T365" t="s">
        <v>26</v>
      </c>
      <c r="U365" t="s">
        <v>26</v>
      </c>
      <c r="V365">
        <v>12.8877794684481</v>
      </c>
      <c r="W365">
        <v>10.896701782606041</v>
      </c>
      <c r="X365" t="s">
        <v>27</v>
      </c>
      <c r="Y365" t="s">
        <v>27</v>
      </c>
      <c r="Z365">
        <v>1.290614735507845</v>
      </c>
      <c r="AA365">
        <v>1.2815083819961439</v>
      </c>
      <c r="AB365" t="s">
        <v>27</v>
      </c>
      <c r="AC365" t="s">
        <v>27</v>
      </c>
    </row>
    <row r="366" spans="1:29" x14ac:dyDescent="0.3">
      <c r="A366" t="s">
        <v>7585</v>
      </c>
      <c r="B366" t="s">
        <v>7224</v>
      </c>
      <c r="C366" t="s">
        <v>23</v>
      </c>
      <c r="D366">
        <v>85099.99</v>
      </c>
      <c r="E366">
        <v>85147.3</v>
      </c>
      <c r="F366" t="s">
        <v>366</v>
      </c>
      <c r="G366" t="s">
        <v>365</v>
      </c>
      <c r="H366">
        <v>8.983004908565996E-5</v>
      </c>
      <c r="I366">
        <v>180</v>
      </c>
      <c r="J366">
        <v>5.5593426039179938E-2</v>
      </c>
      <c r="K366">
        <v>4.2498596222423626E-3</v>
      </c>
      <c r="L366">
        <v>7.6521884673565292E-3</v>
      </c>
      <c r="M366">
        <v>7.6487861385114136E-3</v>
      </c>
      <c r="N366">
        <v>1.5300974605867939E-2</v>
      </c>
      <c r="O366">
        <v>0.2</v>
      </c>
      <c r="P366">
        <v>-1.1051114983625579E-2</v>
      </c>
      <c r="Q366">
        <v>-0.14446216738685921</v>
      </c>
      <c r="R366">
        <v>941.88489046996074</v>
      </c>
      <c r="S366">
        <v>942.25890604732945</v>
      </c>
      <c r="T366" t="s">
        <v>32</v>
      </c>
      <c r="U366" t="s">
        <v>26</v>
      </c>
      <c r="V366">
        <v>13.93068703908229</v>
      </c>
      <c r="W366">
        <v>13.76949871888722</v>
      </c>
      <c r="X366" t="s">
        <v>27</v>
      </c>
      <c r="Y366" t="s">
        <v>27</v>
      </c>
      <c r="Z366">
        <v>1.290614735507845</v>
      </c>
      <c r="AA366">
        <v>-2.0575339223838359E-2</v>
      </c>
      <c r="AB366" t="s">
        <v>27</v>
      </c>
      <c r="AC366" t="s">
        <v>27</v>
      </c>
    </row>
    <row r="367" spans="1:29" x14ac:dyDescent="0.3">
      <c r="A367" t="s">
        <v>7586</v>
      </c>
      <c r="B367" t="s">
        <v>7224</v>
      </c>
      <c r="C367" t="s">
        <v>23</v>
      </c>
      <c r="D367">
        <v>85099.99</v>
      </c>
      <c r="E367">
        <v>84714.36</v>
      </c>
      <c r="F367" t="s">
        <v>366</v>
      </c>
      <c r="G367" t="s">
        <v>367</v>
      </c>
      <c r="H367">
        <v>4.9069040730950124E-4</v>
      </c>
      <c r="I367">
        <v>240</v>
      </c>
      <c r="J367">
        <v>-0.45314928944175659</v>
      </c>
      <c r="K367">
        <v>-0.18922494177076521</v>
      </c>
      <c r="L367">
        <v>4.1799548303437933E-2</v>
      </c>
      <c r="M367">
        <v>4.156852381336372E-2</v>
      </c>
      <c r="N367">
        <v>8.3368072116801639E-2</v>
      </c>
      <c r="O367">
        <v>0.2</v>
      </c>
      <c r="P367">
        <v>-0.27259301388756679</v>
      </c>
      <c r="Q367">
        <v>-0.65269614015231481</v>
      </c>
      <c r="R367">
        <v>941.88489046996074</v>
      </c>
      <c r="S367">
        <v>938.90157839482799</v>
      </c>
      <c r="T367" t="s">
        <v>26</v>
      </c>
      <c r="U367" t="s">
        <v>26</v>
      </c>
      <c r="V367">
        <v>13.93068703908229</v>
      </c>
      <c r="W367">
        <v>12.36876636125483</v>
      </c>
      <c r="X367" t="s">
        <v>27</v>
      </c>
      <c r="Y367" t="s">
        <v>27</v>
      </c>
      <c r="Z367">
        <v>12.8877794684481</v>
      </c>
      <c r="AA367">
        <v>12.36876636125483</v>
      </c>
      <c r="AB367" t="s">
        <v>27</v>
      </c>
      <c r="AC367" t="s">
        <v>27</v>
      </c>
    </row>
    <row r="368" spans="1:29" x14ac:dyDescent="0.3">
      <c r="A368" t="s">
        <v>7584</v>
      </c>
      <c r="B368" t="s">
        <v>7224</v>
      </c>
      <c r="C368" t="s">
        <v>23</v>
      </c>
      <c r="D368">
        <v>84964.49</v>
      </c>
      <c r="E368">
        <v>85147.3</v>
      </c>
      <c r="F368" t="s">
        <v>364</v>
      </c>
      <c r="G368" t="s">
        <v>365</v>
      </c>
      <c r="H368">
        <v>6.0117611463493233E-4</v>
      </c>
      <c r="I368">
        <v>60</v>
      </c>
      <c r="J368">
        <v>0.21516047468772559</v>
      </c>
      <c r="K368">
        <v>0.1099010055164106</v>
      </c>
      <c r="L368">
        <v>5.1129751731870433E-2</v>
      </c>
      <c r="M368">
        <v>5.1188522985654981E-2</v>
      </c>
      <c r="N368">
        <v>0.1023182747175254</v>
      </c>
      <c r="O368">
        <v>0.2</v>
      </c>
      <c r="P368">
        <v>7.5827307988851622E-3</v>
      </c>
      <c r="Q368">
        <v>1.4945314213037851E-2</v>
      </c>
      <c r="R368">
        <v>940.79091714836477</v>
      </c>
      <c r="S368">
        <v>942.25890604732945</v>
      </c>
      <c r="T368" t="s">
        <v>32</v>
      </c>
      <c r="U368" t="s">
        <v>32</v>
      </c>
      <c r="V368">
        <v>15.010581997312981</v>
      </c>
      <c r="W368">
        <v>13.76949871888722</v>
      </c>
      <c r="X368" t="s">
        <v>27</v>
      </c>
      <c r="Y368" t="s">
        <v>27</v>
      </c>
      <c r="Z368">
        <v>13.93068703908229</v>
      </c>
      <c r="AA368">
        <v>13.76949871888722</v>
      </c>
      <c r="AB368" t="s">
        <v>27</v>
      </c>
      <c r="AC368" t="s">
        <v>27</v>
      </c>
    </row>
    <row r="369" spans="1:29" x14ac:dyDescent="0.3">
      <c r="A369" t="s">
        <v>7604</v>
      </c>
      <c r="B369" t="s">
        <v>7224</v>
      </c>
      <c r="C369" t="s">
        <v>40</v>
      </c>
      <c r="D369">
        <v>84566.91</v>
      </c>
      <c r="E369">
        <v>86757.67</v>
      </c>
      <c r="F369" t="s">
        <v>382</v>
      </c>
      <c r="G369" t="s">
        <v>383</v>
      </c>
      <c r="H369">
        <v>1.139483930974531E-5</v>
      </c>
      <c r="I369">
        <v>240</v>
      </c>
      <c r="J369">
        <v>-2.590564087064307</v>
      </c>
      <c r="K369">
        <v>-2.4963358166217579E-2</v>
      </c>
      <c r="L369">
        <v>9.6459094131300701E-4</v>
      </c>
      <c r="M369">
        <v>9.8858970853791151E-4</v>
      </c>
      <c r="N369">
        <v>1.953180649850918E-3</v>
      </c>
      <c r="O369">
        <v>0.2</v>
      </c>
      <c r="P369">
        <v>-2.6916538816068501E-2</v>
      </c>
      <c r="Q369">
        <v>-2.793154651151371</v>
      </c>
      <c r="R369">
        <v>936.68088762808543</v>
      </c>
      <c r="S369">
        <v>936.59513627584704</v>
      </c>
      <c r="T369" t="s">
        <v>26</v>
      </c>
      <c r="U369" t="s">
        <v>26</v>
      </c>
      <c r="V369">
        <v>-2.0575339223838359E-2</v>
      </c>
      <c r="W369">
        <v>2.8376032311510091</v>
      </c>
      <c r="X369" t="s">
        <v>27</v>
      </c>
      <c r="Y369" t="s">
        <v>27</v>
      </c>
      <c r="Z369">
        <v>-2.0575339223838359E-2</v>
      </c>
      <c r="AA369">
        <v>2.8376032311510091</v>
      </c>
      <c r="AB369" t="s">
        <v>27</v>
      </c>
      <c r="AC369" t="s">
        <v>27</v>
      </c>
    </row>
    <row r="370" spans="1:29" x14ac:dyDescent="0.3">
      <c r="A370" t="s">
        <v>7610</v>
      </c>
      <c r="B370" t="s">
        <v>7224</v>
      </c>
      <c r="C370" t="s">
        <v>23</v>
      </c>
      <c r="D370">
        <v>86757.67</v>
      </c>
      <c r="E370">
        <v>83761.62</v>
      </c>
      <c r="F370" t="s">
        <v>383</v>
      </c>
      <c r="G370" t="s">
        <v>389</v>
      </c>
      <c r="H370">
        <v>1.522062400975605E-3</v>
      </c>
      <c r="I370">
        <v>600</v>
      </c>
      <c r="J370">
        <v>-3.4533546140646738</v>
      </c>
      <c r="K370">
        <v>-4.5601750564429651</v>
      </c>
      <c r="L370">
        <v>0.13218277027352271</v>
      </c>
      <c r="M370">
        <v>0.1274904124468062</v>
      </c>
      <c r="N370">
        <v>0.25967318272032902</v>
      </c>
      <c r="O370">
        <v>0.2</v>
      </c>
      <c r="P370">
        <v>-4.819848239163294</v>
      </c>
      <c r="Q370">
        <v>-3.6499012594506102</v>
      </c>
      <c r="R370">
        <v>936.59513627584704</v>
      </c>
      <c r="S370">
        <v>919.35292178497082</v>
      </c>
      <c r="T370" t="s">
        <v>26</v>
      </c>
      <c r="U370" t="s">
        <v>26</v>
      </c>
      <c r="V370">
        <v>2.8376032311510091</v>
      </c>
      <c r="W370">
        <v>1.4718971100613491E-2</v>
      </c>
      <c r="X370" t="s">
        <v>27</v>
      </c>
      <c r="Y370" t="s">
        <v>27</v>
      </c>
      <c r="Z370">
        <v>5.1615908310949088</v>
      </c>
      <c r="AA370">
        <v>3.0644532275538872</v>
      </c>
      <c r="AB370" t="s">
        <v>27</v>
      </c>
      <c r="AC370" t="s">
        <v>27</v>
      </c>
    </row>
    <row r="371" spans="1:29" x14ac:dyDescent="0.3">
      <c r="A371" t="s">
        <v>7611</v>
      </c>
      <c r="B371" t="s">
        <v>7224</v>
      </c>
      <c r="C371" t="s">
        <v>23</v>
      </c>
      <c r="D371">
        <v>86757.67</v>
      </c>
      <c r="E371">
        <v>83768.009999999995</v>
      </c>
      <c r="F371" t="s">
        <v>383</v>
      </c>
      <c r="G371" t="s">
        <v>406</v>
      </c>
      <c r="H371">
        <v>8.0776428912296241E-6</v>
      </c>
      <c r="I371">
        <v>660</v>
      </c>
      <c r="J371">
        <v>-3.4459892710350659</v>
      </c>
      <c r="K371">
        <v>-2.414940584619359E-2</v>
      </c>
      <c r="L371">
        <v>7.0149897531045604E-4</v>
      </c>
      <c r="M371">
        <v>6.7664807048895209E-4</v>
      </c>
      <c r="N371">
        <v>1.378147045799408E-3</v>
      </c>
      <c r="O371">
        <v>0.2</v>
      </c>
      <c r="P371">
        <v>-2.5527552891992999E-2</v>
      </c>
      <c r="Q371">
        <v>-3.6425432817640311</v>
      </c>
      <c r="R371">
        <v>936.59513627584704</v>
      </c>
      <c r="S371">
        <v>919.21200261154706</v>
      </c>
      <c r="T371" t="s">
        <v>26</v>
      </c>
      <c r="U371" t="s">
        <v>26</v>
      </c>
      <c r="V371">
        <v>2.8376032311510091</v>
      </c>
      <c r="W371">
        <v>-3.2935421359305832</v>
      </c>
      <c r="X371" t="s">
        <v>27</v>
      </c>
      <c r="Y371" t="s">
        <v>27</v>
      </c>
      <c r="Z371">
        <v>2.8376032311510091</v>
      </c>
      <c r="AA371">
        <v>1.4718971100613491E-2</v>
      </c>
      <c r="AB371" t="s">
        <v>27</v>
      </c>
      <c r="AC371" t="s">
        <v>27</v>
      </c>
    </row>
    <row r="372" spans="1:29" x14ac:dyDescent="0.3">
      <c r="A372" t="s">
        <v>7608</v>
      </c>
      <c r="B372" t="s">
        <v>7224</v>
      </c>
      <c r="C372" t="s">
        <v>23</v>
      </c>
      <c r="D372">
        <v>87065.18</v>
      </c>
      <c r="E372">
        <v>83227.55</v>
      </c>
      <c r="F372" t="s">
        <v>388</v>
      </c>
      <c r="G372" t="s">
        <v>387</v>
      </c>
      <c r="H372">
        <v>1.0849387264626391E-3</v>
      </c>
      <c r="I372">
        <v>480</v>
      </c>
      <c r="J372">
        <v>-4.4077666869809402</v>
      </c>
      <c r="K372">
        <v>-4.1635934048348053</v>
      </c>
      <c r="L372">
        <v>9.4554940448889291E-2</v>
      </c>
      <c r="M372">
        <v>9.0296792103605583E-2</v>
      </c>
      <c r="N372">
        <v>0.1848517325524949</v>
      </c>
      <c r="O372">
        <v>0.2</v>
      </c>
      <c r="P372">
        <v>-4.3484451373873014</v>
      </c>
      <c r="Q372">
        <v>-4.6033589202939593</v>
      </c>
      <c r="R372">
        <v>936.93179579219986</v>
      </c>
      <c r="S372">
        <v>918.56015958551052</v>
      </c>
      <c r="T372" t="s">
        <v>26</v>
      </c>
      <c r="U372" t="s">
        <v>26</v>
      </c>
      <c r="V372">
        <v>5.1615908310949088</v>
      </c>
      <c r="W372">
        <v>3.0644532275538872</v>
      </c>
      <c r="X372" t="s">
        <v>27</v>
      </c>
      <c r="Y372" t="s">
        <v>27</v>
      </c>
      <c r="Z372">
        <v>6.6784322815756081</v>
      </c>
      <c r="AA372">
        <v>5.4332520881565927</v>
      </c>
      <c r="AB372" t="s">
        <v>27</v>
      </c>
      <c r="AC372" t="s">
        <v>27</v>
      </c>
    </row>
    <row r="373" spans="1:29" x14ac:dyDescent="0.3">
      <c r="A373" t="s">
        <v>7609</v>
      </c>
      <c r="B373" t="s">
        <v>7224</v>
      </c>
      <c r="C373" t="s">
        <v>23</v>
      </c>
      <c r="D373">
        <v>87065.18</v>
      </c>
      <c r="E373">
        <v>83761.62</v>
      </c>
      <c r="F373" t="s">
        <v>388</v>
      </c>
      <c r="G373" t="s">
        <v>389</v>
      </c>
      <c r="H373">
        <v>1.6093739728350031E-4</v>
      </c>
      <c r="I373">
        <v>540</v>
      </c>
      <c r="J373">
        <v>-3.7943526907082692</v>
      </c>
      <c r="K373">
        <v>-0.53166634816987968</v>
      </c>
      <c r="L373">
        <v>1.4026069532752211E-2</v>
      </c>
      <c r="M373">
        <v>1.3480377115049579E-2</v>
      </c>
      <c r="N373">
        <v>2.7506446647801788E-2</v>
      </c>
      <c r="O373">
        <v>0.2</v>
      </c>
      <c r="P373">
        <v>-0.55917279481768145</v>
      </c>
      <c r="Q373">
        <v>-3.9905583380175611</v>
      </c>
      <c r="R373">
        <v>936.93179579219986</v>
      </c>
      <c r="S373">
        <v>919.35292178497082</v>
      </c>
      <c r="T373" t="s">
        <v>26</v>
      </c>
      <c r="U373" t="s">
        <v>26</v>
      </c>
      <c r="V373">
        <v>5.1615908310949088</v>
      </c>
      <c r="W373">
        <v>1.4718971100613491E-2</v>
      </c>
      <c r="X373" t="s">
        <v>27</v>
      </c>
      <c r="Y373" t="s">
        <v>27</v>
      </c>
      <c r="Z373">
        <v>2.8376032311510091</v>
      </c>
      <c r="AA373">
        <v>-3.2935421359305832</v>
      </c>
      <c r="AB373" t="s">
        <v>27</v>
      </c>
      <c r="AC373" t="s">
        <v>27</v>
      </c>
    </row>
    <row r="374" spans="1:29" x14ac:dyDescent="0.3">
      <c r="A374" t="s">
        <v>7606</v>
      </c>
      <c r="B374" t="s">
        <v>7224</v>
      </c>
      <c r="C374" t="s">
        <v>23</v>
      </c>
      <c r="D374">
        <v>86615.33</v>
      </c>
      <c r="E374">
        <v>82516.289999999994</v>
      </c>
      <c r="F374" t="s">
        <v>386</v>
      </c>
      <c r="G374" t="s">
        <v>385</v>
      </c>
      <c r="H374">
        <v>5.8855987702854061E-4</v>
      </c>
      <c r="I374">
        <v>360</v>
      </c>
      <c r="J374">
        <v>-4.732464795781544</v>
      </c>
      <c r="K374">
        <v>-2.4125304783350741</v>
      </c>
      <c r="L374">
        <v>5.1029337310897357E-2</v>
      </c>
      <c r="M374">
        <v>4.8565777495251393E-2</v>
      </c>
      <c r="N374">
        <v>9.9595114806148757E-2</v>
      </c>
      <c r="O374">
        <v>0.2</v>
      </c>
      <c r="P374">
        <v>-2.512125593141223</v>
      </c>
      <c r="Q374">
        <v>-4.9277323309857621</v>
      </c>
      <c r="R374">
        <v>935.57442390921756</v>
      </c>
      <c r="S374">
        <v>916.53970599767513</v>
      </c>
      <c r="T374" t="s">
        <v>26</v>
      </c>
      <c r="U374" t="s">
        <v>26</v>
      </c>
      <c r="V374">
        <v>6.6784322815756081</v>
      </c>
      <c r="W374">
        <v>5.4332520881565927</v>
      </c>
      <c r="X374" t="s">
        <v>27</v>
      </c>
      <c r="Y374" t="s">
        <v>27</v>
      </c>
      <c r="Z374">
        <v>8.4294998049558867</v>
      </c>
      <c r="AA374">
        <v>5.4332520881565927</v>
      </c>
      <c r="AB374" t="s">
        <v>27</v>
      </c>
      <c r="AC374" t="s">
        <v>27</v>
      </c>
    </row>
    <row r="375" spans="1:29" x14ac:dyDescent="0.3">
      <c r="A375" t="s">
        <v>7607</v>
      </c>
      <c r="B375" t="s">
        <v>7224</v>
      </c>
      <c r="C375" t="s">
        <v>23</v>
      </c>
      <c r="D375">
        <v>86615.33</v>
      </c>
      <c r="E375">
        <v>83227.55</v>
      </c>
      <c r="F375" t="s">
        <v>386</v>
      </c>
      <c r="G375" t="s">
        <v>387</v>
      </c>
      <c r="H375">
        <v>2.4144333734677379E-4</v>
      </c>
      <c r="I375">
        <v>420</v>
      </c>
      <c r="J375">
        <v>-3.9112937628939299</v>
      </c>
      <c r="K375">
        <v>-0.817956909396653</v>
      </c>
      <c r="L375">
        <v>2.09336279685607E-2</v>
      </c>
      <c r="M375">
        <v>2.009473743119548E-2</v>
      </c>
      <c r="N375">
        <v>4.1028365399756177E-2</v>
      </c>
      <c r="O375">
        <v>0.2</v>
      </c>
      <c r="P375">
        <v>-0.85898527479640918</v>
      </c>
      <c r="Q375">
        <v>-4.1073824691310374</v>
      </c>
      <c r="R375">
        <v>935.57442390921756</v>
      </c>
      <c r="S375">
        <v>918.56015958551052</v>
      </c>
      <c r="T375" t="s">
        <v>26</v>
      </c>
      <c r="U375" t="s">
        <v>26</v>
      </c>
      <c r="V375">
        <v>6.6784322815756081</v>
      </c>
      <c r="W375">
        <v>3.0644532275538872</v>
      </c>
      <c r="X375" t="s">
        <v>27</v>
      </c>
      <c r="Y375" t="s">
        <v>27</v>
      </c>
      <c r="Z375">
        <v>5.1615908310949088</v>
      </c>
      <c r="AA375">
        <v>1.4718971100613491E-2</v>
      </c>
      <c r="AB375" t="s">
        <v>27</v>
      </c>
      <c r="AC375" t="s">
        <v>27</v>
      </c>
    </row>
    <row r="376" spans="1:29" x14ac:dyDescent="0.3">
      <c r="A376" t="s">
        <v>7605</v>
      </c>
      <c r="B376" t="s">
        <v>7224</v>
      </c>
      <c r="C376" t="s">
        <v>23</v>
      </c>
      <c r="D376">
        <v>86900.02</v>
      </c>
      <c r="E376">
        <v>82516.289999999994</v>
      </c>
      <c r="F376" t="s">
        <v>384</v>
      </c>
      <c r="G376" t="s">
        <v>385</v>
      </c>
      <c r="H376">
        <v>9.3531691944803328E-4</v>
      </c>
      <c r="I376">
        <v>240</v>
      </c>
      <c r="J376">
        <v>-5.0445673085000582</v>
      </c>
      <c r="K376">
        <v>-4.1001768392919367</v>
      </c>
      <c r="L376">
        <v>8.1360419425798289E-2</v>
      </c>
      <c r="M376">
        <v>7.7178882167080548E-2</v>
      </c>
      <c r="N376">
        <v>0.1585393015928788</v>
      </c>
      <c r="O376">
        <v>0.2</v>
      </c>
      <c r="P376">
        <v>-4.2587161408848164</v>
      </c>
      <c r="Q376">
        <v>-5.2395227411915579</v>
      </c>
      <c r="R376">
        <v>936.52905860179635</v>
      </c>
      <c r="S376">
        <v>916.53970599767513</v>
      </c>
      <c r="T376" t="s">
        <v>26</v>
      </c>
      <c r="U376" t="s">
        <v>26</v>
      </c>
      <c r="V376">
        <v>8.4294998049558867</v>
      </c>
      <c r="W376">
        <v>5.4332520881565927</v>
      </c>
      <c r="X376" t="s">
        <v>27</v>
      </c>
      <c r="Y376" t="s">
        <v>27</v>
      </c>
      <c r="Z376">
        <v>6.6784322815756081</v>
      </c>
      <c r="AA376">
        <v>3.0644532275538872</v>
      </c>
      <c r="AB376" t="s">
        <v>27</v>
      </c>
      <c r="AC376" t="s">
        <v>27</v>
      </c>
    </row>
    <row r="377" spans="1:29" x14ac:dyDescent="0.3">
      <c r="A377" t="s">
        <v>7627</v>
      </c>
      <c r="B377" t="s">
        <v>7224</v>
      </c>
      <c r="C377" t="s">
        <v>40</v>
      </c>
      <c r="D377">
        <v>83768.009999999995</v>
      </c>
      <c r="E377">
        <v>82818.52</v>
      </c>
      <c r="F377" t="s">
        <v>406</v>
      </c>
      <c r="G377" t="s">
        <v>405</v>
      </c>
      <c r="H377">
        <v>7.4218647359805849E-4</v>
      </c>
      <c r="I377">
        <v>1500</v>
      </c>
      <c r="J377">
        <v>1.133475654966609</v>
      </c>
      <c r="K377">
        <v>0.70469863481661366</v>
      </c>
      <c r="L377">
        <v>6.2233717659886778E-2</v>
      </c>
      <c r="M377">
        <v>6.1466785307410288E-2</v>
      </c>
      <c r="N377">
        <v>0.12370050296729709</v>
      </c>
      <c r="O377">
        <v>0.2</v>
      </c>
      <c r="P377">
        <v>0.58099813184931659</v>
      </c>
      <c r="Q377">
        <v>0.93460913062157569</v>
      </c>
      <c r="R377">
        <v>919.21200261154706</v>
      </c>
      <c r="S377">
        <v>917.81799465541496</v>
      </c>
      <c r="T377" t="s">
        <v>32</v>
      </c>
      <c r="U377" t="s">
        <v>32</v>
      </c>
      <c r="V377">
        <v>-3.2935421359305832</v>
      </c>
      <c r="W377">
        <v>-1.921745057589908</v>
      </c>
      <c r="X377" t="s">
        <v>27</v>
      </c>
      <c r="Y377" t="s">
        <v>27</v>
      </c>
      <c r="Z377">
        <v>-6.3022919687809598</v>
      </c>
      <c r="AA377">
        <v>-1.921745057589908</v>
      </c>
      <c r="AB377" t="s">
        <v>27</v>
      </c>
      <c r="AC377" t="s">
        <v>27</v>
      </c>
    </row>
    <row r="378" spans="1:29" x14ac:dyDescent="0.3">
      <c r="A378" t="s">
        <v>7628</v>
      </c>
      <c r="B378" t="s">
        <v>7224</v>
      </c>
      <c r="C378" t="s">
        <v>40</v>
      </c>
      <c r="D378">
        <v>83768.009999999995</v>
      </c>
      <c r="E378">
        <v>83200</v>
      </c>
      <c r="F378" t="s">
        <v>406</v>
      </c>
      <c r="G378" t="s">
        <v>407</v>
      </c>
      <c r="H378">
        <v>1.064865802356843E-3</v>
      </c>
      <c r="I378">
        <v>1620</v>
      </c>
      <c r="J378">
        <v>0.67807507901882502</v>
      </c>
      <c r="K378">
        <v>0.60485442439670489</v>
      </c>
      <c r="L378">
        <v>8.9290980160646696E-2</v>
      </c>
      <c r="M378">
        <v>8.8596834756089357E-2</v>
      </c>
      <c r="N378">
        <v>0.17788781491673611</v>
      </c>
      <c r="O378">
        <v>0.2</v>
      </c>
      <c r="P378">
        <v>0.42696660947996878</v>
      </c>
      <c r="Q378">
        <v>0.47875315409784391</v>
      </c>
      <c r="R378">
        <v>919.21200261154706</v>
      </c>
      <c r="S378">
        <v>917.31964013447873</v>
      </c>
      <c r="T378" t="s">
        <v>32</v>
      </c>
      <c r="U378" t="s">
        <v>32</v>
      </c>
      <c r="V378">
        <v>-3.2935421359305832</v>
      </c>
      <c r="W378">
        <v>1.979285033804068E-2</v>
      </c>
      <c r="X378" t="s">
        <v>27</v>
      </c>
      <c r="Y378" t="s">
        <v>27</v>
      </c>
      <c r="Z378">
        <v>-3.2935421359305832</v>
      </c>
      <c r="AA378">
        <v>1.979285033804068E-2</v>
      </c>
      <c r="AB378" t="s">
        <v>27</v>
      </c>
      <c r="AC378" t="s">
        <v>27</v>
      </c>
    </row>
    <row r="379" spans="1:29" x14ac:dyDescent="0.3">
      <c r="A379" t="s">
        <v>7625</v>
      </c>
      <c r="B379" t="s">
        <v>7224</v>
      </c>
      <c r="C379" t="s">
        <v>40</v>
      </c>
      <c r="D379">
        <v>83483.97</v>
      </c>
      <c r="E379">
        <v>82910.86</v>
      </c>
      <c r="F379" t="s">
        <v>404</v>
      </c>
      <c r="G379" t="s">
        <v>403</v>
      </c>
      <c r="H379">
        <v>1.294797248833702E-3</v>
      </c>
      <c r="I379">
        <v>1380</v>
      </c>
      <c r="J379">
        <v>0.68649107127991549</v>
      </c>
      <c r="K379">
        <v>0.74206125127908384</v>
      </c>
      <c r="L379">
        <v>0.1082030176954107</v>
      </c>
      <c r="M379">
        <v>0.1073527534264363</v>
      </c>
      <c r="N379">
        <v>0.21555577112184701</v>
      </c>
      <c r="O379">
        <v>0.2</v>
      </c>
      <c r="P379">
        <v>0.52650548015723686</v>
      </c>
      <c r="Q379">
        <v>0.48717756235119541</v>
      </c>
      <c r="R379">
        <v>919.57322791881609</v>
      </c>
      <c r="S379">
        <v>917.72839965854132</v>
      </c>
      <c r="T379" t="s">
        <v>32</v>
      </c>
      <c r="U379" t="s">
        <v>32</v>
      </c>
      <c r="V379">
        <v>-6.3022919687809598</v>
      </c>
      <c r="W379">
        <v>-3.9320771462091342</v>
      </c>
      <c r="X379" t="s">
        <v>27</v>
      </c>
      <c r="Y379" t="s">
        <v>27</v>
      </c>
      <c r="Z379">
        <v>-8.9160012296907176</v>
      </c>
      <c r="AA379">
        <v>-6.3339057500767506</v>
      </c>
      <c r="AB379" t="s">
        <v>27</v>
      </c>
      <c r="AC379" t="s">
        <v>27</v>
      </c>
    </row>
    <row r="380" spans="1:29" x14ac:dyDescent="0.3">
      <c r="A380" t="s">
        <v>7626</v>
      </c>
      <c r="B380" t="s">
        <v>7224</v>
      </c>
      <c r="C380" t="s">
        <v>40</v>
      </c>
      <c r="D380">
        <v>83483.97</v>
      </c>
      <c r="E380">
        <v>82818.52</v>
      </c>
      <c r="F380" t="s">
        <v>404</v>
      </c>
      <c r="G380" t="s">
        <v>405</v>
      </c>
      <c r="H380">
        <v>3.6912757956971418E-4</v>
      </c>
      <c r="I380">
        <v>1440</v>
      </c>
      <c r="J380">
        <v>0.79709913172552049</v>
      </c>
      <c r="K380">
        <v>0.24563594782466519</v>
      </c>
      <c r="L380">
        <v>3.0847082861832461E-2</v>
      </c>
      <c r="M380">
        <v>3.0570599831145961E-2</v>
      </c>
      <c r="N380">
        <v>6.1417682692978433E-2</v>
      </c>
      <c r="O380">
        <v>0.2</v>
      </c>
      <c r="P380">
        <v>0.18421826513168679</v>
      </c>
      <c r="Q380">
        <v>0.59789623085724608</v>
      </c>
      <c r="R380">
        <v>919.57322791881609</v>
      </c>
      <c r="S380">
        <v>917.81799465541496</v>
      </c>
      <c r="T380" t="s">
        <v>32</v>
      </c>
      <c r="U380" t="s">
        <v>32</v>
      </c>
      <c r="V380">
        <v>-6.3022919687809598</v>
      </c>
      <c r="W380">
        <v>-1.921745057589908</v>
      </c>
      <c r="X380" t="s">
        <v>27</v>
      </c>
      <c r="Y380" t="s">
        <v>27</v>
      </c>
      <c r="Z380">
        <v>-6.3022919687809598</v>
      </c>
      <c r="AA380">
        <v>-3.9320771462091342</v>
      </c>
      <c r="AB380" t="s">
        <v>27</v>
      </c>
      <c r="AC380" t="s">
        <v>27</v>
      </c>
    </row>
    <row r="381" spans="1:29" x14ac:dyDescent="0.3">
      <c r="A381" t="s">
        <v>7622</v>
      </c>
      <c r="B381" t="s">
        <v>7224</v>
      </c>
      <c r="C381" t="s">
        <v>40</v>
      </c>
      <c r="D381">
        <v>83558.8</v>
      </c>
      <c r="E381">
        <v>83046.320000000007</v>
      </c>
      <c r="F381" t="s">
        <v>402</v>
      </c>
      <c r="G381" t="s">
        <v>400</v>
      </c>
      <c r="H381">
        <v>4.578271518429879E-5</v>
      </c>
      <c r="I381">
        <v>1200</v>
      </c>
      <c r="J381">
        <v>0.61331661057841824</v>
      </c>
      <c r="K381">
        <v>2.3462725877649259E-2</v>
      </c>
      <c r="L381">
        <v>3.829378119661447E-3</v>
      </c>
      <c r="M381">
        <v>3.8020860156641372E-3</v>
      </c>
      <c r="N381">
        <v>7.6314641353255833E-3</v>
      </c>
      <c r="O381">
        <v>0.2</v>
      </c>
      <c r="P381">
        <v>1.5831261742323671E-2</v>
      </c>
      <c r="Q381">
        <v>0.41392992718899668</v>
      </c>
      <c r="R381">
        <v>919.17458365164032</v>
      </c>
      <c r="S381">
        <v>917.03402532923496</v>
      </c>
      <c r="T381" t="s">
        <v>32</v>
      </c>
      <c r="U381" t="s">
        <v>32</v>
      </c>
      <c r="V381">
        <v>-8.9160012296907176</v>
      </c>
      <c r="W381">
        <v>-8.7990807976987551</v>
      </c>
      <c r="X381" t="s">
        <v>27</v>
      </c>
      <c r="Y381" t="s">
        <v>27</v>
      </c>
      <c r="Z381">
        <v>-12.404806027439429</v>
      </c>
      <c r="AA381">
        <v>-11.90460699769813</v>
      </c>
      <c r="AB381" t="s">
        <v>27</v>
      </c>
      <c r="AC381" t="s">
        <v>27</v>
      </c>
    </row>
    <row r="382" spans="1:29" x14ac:dyDescent="0.3">
      <c r="A382" t="s">
        <v>7623</v>
      </c>
      <c r="B382" t="s">
        <v>7224</v>
      </c>
      <c r="C382" t="s">
        <v>40</v>
      </c>
      <c r="D382">
        <v>83558.8</v>
      </c>
      <c r="E382">
        <v>82695.91</v>
      </c>
      <c r="F382" t="s">
        <v>402</v>
      </c>
      <c r="G382" t="s">
        <v>401</v>
      </c>
      <c r="H382">
        <v>1.3402791394580621E-3</v>
      </c>
      <c r="I382">
        <v>1260</v>
      </c>
      <c r="J382">
        <v>1.0326739972330801</v>
      </c>
      <c r="K382">
        <v>1.1565134666469661</v>
      </c>
      <c r="L382">
        <v>0.1121042207789272</v>
      </c>
      <c r="M382">
        <v>0.11083560309150139</v>
      </c>
      <c r="N382">
        <v>0.2229398238704286</v>
      </c>
      <c r="O382">
        <v>0.2</v>
      </c>
      <c r="P382">
        <v>0.93357364277653776</v>
      </c>
      <c r="Q382">
        <v>0.83370667123031317</v>
      </c>
      <c r="R382">
        <v>919.17458365164032</v>
      </c>
      <c r="S382">
        <v>918.59551603002683</v>
      </c>
      <c r="T382" t="s">
        <v>32</v>
      </c>
      <c r="U382" t="s">
        <v>32</v>
      </c>
      <c r="V382">
        <v>-8.9160012296907176</v>
      </c>
      <c r="W382">
        <v>-6.3339057500767506</v>
      </c>
      <c r="X382" t="s">
        <v>27</v>
      </c>
      <c r="Y382" t="s">
        <v>27</v>
      </c>
      <c r="Z382">
        <v>-8.9160012296907176</v>
      </c>
      <c r="AA382">
        <v>-3.9320771462091342</v>
      </c>
      <c r="AB382" t="s">
        <v>27</v>
      </c>
      <c r="AC382" t="s">
        <v>27</v>
      </c>
    </row>
    <row r="383" spans="1:29" x14ac:dyDescent="0.3">
      <c r="A383" t="s">
        <v>7624</v>
      </c>
      <c r="B383" t="s">
        <v>7224</v>
      </c>
      <c r="C383" t="s">
        <v>40</v>
      </c>
      <c r="D383">
        <v>83558.8</v>
      </c>
      <c r="E383">
        <v>82910.86</v>
      </c>
      <c r="F383" t="s">
        <v>402</v>
      </c>
      <c r="G383" t="s">
        <v>403</v>
      </c>
      <c r="H383">
        <v>4.6909947720381049E-5</v>
      </c>
      <c r="I383">
        <v>1320</v>
      </c>
      <c r="J383">
        <v>0.77542999660119571</v>
      </c>
      <c r="K383">
        <v>3.039483152594381E-2</v>
      </c>
      <c r="L383">
        <v>3.9236626021799557E-3</v>
      </c>
      <c r="M383">
        <v>3.889344108051833E-3</v>
      </c>
      <c r="N383">
        <v>7.8130067102317874E-3</v>
      </c>
      <c r="O383">
        <v>0.2</v>
      </c>
      <c r="P383">
        <v>2.2581824815712019E-2</v>
      </c>
      <c r="Q383">
        <v>0.57620542659779694</v>
      </c>
      <c r="R383">
        <v>919.17458365164032</v>
      </c>
      <c r="S383">
        <v>917.72839965854132</v>
      </c>
      <c r="T383" t="s">
        <v>32</v>
      </c>
      <c r="U383" t="s">
        <v>32</v>
      </c>
      <c r="V383">
        <v>-8.9160012296907176</v>
      </c>
      <c r="W383">
        <v>-3.9320771462091342</v>
      </c>
      <c r="X383" t="s">
        <v>27</v>
      </c>
      <c r="Y383" t="s">
        <v>27</v>
      </c>
      <c r="Z383">
        <v>-8.9160012296907176</v>
      </c>
      <c r="AA383">
        <v>-8.7990807976987551</v>
      </c>
      <c r="AB383" t="s">
        <v>27</v>
      </c>
      <c r="AC383" t="s">
        <v>27</v>
      </c>
    </row>
    <row r="384" spans="1:29" x14ac:dyDescent="0.3">
      <c r="A384" t="s">
        <v>7620</v>
      </c>
      <c r="B384" t="s">
        <v>7224</v>
      </c>
      <c r="C384" t="s">
        <v>40</v>
      </c>
      <c r="D384">
        <v>83343.75</v>
      </c>
      <c r="E384">
        <v>83213.09</v>
      </c>
      <c r="F384" t="s">
        <v>399</v>
      </c>
      <c r="G384" t="s">
        <v>397</v>
      </c>
      <c r="H384">
        <v>2.9478791838066987E-4</v>
      </c>
      <c r="I384">
        <v>1080</v>
      </c>
      <c r="J384">
        <v>0.15677240344956769</v>
      </c>
      <c r="K384">
        <v>3.851698941561936E-2</v>
      </c>
      <c r="L384">
        <v>2.4593323896435391E-2</v>
      </c>
      <c r="M384">
        <v>2.453021358312334E-2</v>
      </c>
      <c r="N384">
        <v>4.9123537479558728E-2</v>
      </c>
      <c r="O384">
        <v>0.2</v>
      </c>
      <c r="P384">
        <v>-1.060654806393937E-2</v>
      </c>
      <c r="Q384">
        <v>-4.3070824146982781E-2</v>
      </c>
      <c r="R384">
        <v>920.10944045979136</v>
      </c>
      <c r="S384">
        <v>916.0555411442482</v>
      </c>
      <c r="T384" t="s">
        <v>32</v>
      </c>
      <c r="U384" t="s">
        <v>26</v>
      </c>
      <c r="V384">
        <v>-12.404806027439429</v>
      </c>
      <c r="W384">
        <v>-11.90460699769813</v>
      </c>
      <c r="X384" t="s">
        <v>27</v>
      </c>
      <c r="Y384" t="s">
        <v>27</v>
      </c>
      <c r="Z384">
        <v>-14.735656968635769</v>
      </c>
      <c r="AA384">
        <v>-12.759274935619681</v>
      </c>
      <c r="AB384" t="s">
        <v>27</v>
      </c>
      <c r="AC384" t="s">
        <v>27</v>
      </c>
    </row>
    <row r="385" spans="1:29" x14ac:dyDescent="0.3">
      <c r="A385" t="s">
        <v>7621</v>
      </c>
      <c r="B385" t="s">
        <v>7224</v>
      </c>
      <c r="C385" t="s">
        <v>40</v>
      </c>
      <c r="D385">
        <v>83343.75</v>
      </c>
      <c r="E385">
        <v>83046.320000000007</v>
      </c>
      <c r="F385" t="s">
        <v>399</v>
      </c>
      <c r="G385" t="s">
        <v>400</v>
      </c>
      <c r="H385">
        <v>1.6486747282058289E-3</v>
      </c>
      <c r="I385">
        <v>1140</v>
      </c>
      <c r="J385">
        <v>0.35687139107610788</v>
      </c>
      <c r="K385">
        <v>0.49036532441024822</v>
      </c>
      <c r="L385">
        <v>0.13754427865756211</v>
      </c>
      <c r="M385">
        <v>0.13691636905449431</v>
      </c>
      <c r="N385">
        <v>0.27446064771205642</v>
      </c>
      <c r="O385">
        <v>0.2</v>
      </c>
      <c r="P385">
        <v>0.2159046766981918</v>
      </c>
      <c r="Q385">
        <v>0.15722826246718399</v>
      </c>
      <c r="R385">
        <v>920.10944045979136</v>
      </c>
      <c r="S385">
        <v>917.03402532923496</v>
      </c>
      <c r="T385" t="s">
        <v>32</v>
      </c>
      <c r="U385" t="s">
        <v>32</v>
      </c>
      <c r="V385">
        <v>-12.404806027439429</v>
      </c>
      <c r="W385">
        <v>-8.7990807976987551</v>
      </c>
      <c r="X385" t="s">
        <v>27</v>
      </c>
      <c r="Y385" t="s">
        <v>27</v>
      </c>
      <c r="Z385">
        <v>-3.2935421359305832</v>
      </c>
      <c r="AA385">
        <v>-1.921745057589908</v>
      </c>
      <c r="AB385" t="s">
        <v>27</v>
      </c>
      <c r="AC385" t="s">
        <v>27</v>
      </c>
    </row>
    <row r="386" spans="1:29" x14ac:dyDescent="0.3">
      <c r="A386" t="s">
        <v>7612</v>
      </c>
      <c r="B386" t="s">
        <v>7224</v>
      </c>
      <c r="C386" t="s">
        <v>40</v>
      </c>
      <c r="D386">
        <v>83058.649999999994</v>
      </c>
      <c r="E386">
        <v>83483.05</v>
      </c>
      <c r="F386" t="s">
        <v>390</v>
      </c>
      <c r="G386" t="s">
        <v>391</v>
      </c>
      <c r="H386">
        <v>1.160195148409926E-3</v>
      </c>
      <c r="I386">
        <v>180</v>
      </c>
      <c r="J386">
        <v>-0.51096424032899268</v>
      </c>
      <c r="K386">
        <v>-0.4923868209851826</v>
      </c>
      <c r="L386">
        <v>9.6460703466945019E-2</v>
      </c>
      <c r="M386">
        <v>9.6856629584463269E-2</v>
      </c>
      <c r="N386">
        <v>0.1933173330514083</v>
      </c>
      <c r="O386">
        <v>0.2</v>
      </c>
      <c r="P386">
        <v>-0.68570415403659091</v>
      </c>
      <c r="Q386">
        <v>-0.71147520456932167</v>
      </c>
      <c r="R386">
        <v>921.89966202868789</v>
      </c>
      <c r="S386">
        <v>918.3184861440069</v>
      </c>
      <c r="T386" t="s">
        <v>26</v>
      </c>
      <c r="U386" t="s">
        <v>26</v>
      </c>
      <c r="V386">
        <v>-14.735656968635769</v>
      </c>
      <c r="W386">
        <v>-12.759274935619681</v>
      </c>
      <c r="X386" t="s">
        <v>27</v>
      </c>
      <c r="Y386" t="s">
        <v>27</v>
      </c>
      <c r="Z386">
        <v>-17.159724525570571</v>
      </c>
      <c r="AA386">
        <v>-14.25644026522421</v>
      </c>
      <c r="AB386" t="s">
        <v>27</v>
      </c>
      <c r="AC386" t="s">
        <v>27</v>
      </c>
    </row>
    <row r="387" spans="1:29" x14ac:dyDescent="0.3">
      <c r="A387" t="s">
        <v>7619</v>
      </c>
      <c r="B387" t="s">
        <v>7224</v>
      </c>
      <c r="C387" t="s">
        <v>40</v>
      </c>
      <c r="D387">
        <v>83058.649999999994</v>
      </c>
      <c r="E387">
        <v>83213.09</v>
      </c>
      <c r="F387" t="s">
        <v>390</v>
      </c>
      <c r="G387" t="s">
        <v>397</v>
      </c>
      <c r="H387">
        <v>1.7022738248445601E-4</v>
      </c>
      <c r="I387">
        <v>1020</v>
      </c>
      <c r="J387">
        <v>-0.18594089838928071</v>
      </c>
      <c r="K387">
        <v>-2.6289916950899779E-2</v>
      </c>
      <c r="L387">
        <v>1.415300959178434E-2</v>
      </c>
      <c r="M387">
        <v>1.4165146499143459E-2</v>
      </c>
      <c r="N387">
        <v>2.8318156090927801E-2</v>
      </c>
      <c r="O387">
        <v>0.2</v>
      </c>
      <c r="P387">
        <v>-5.460807304182759E-2</v>
      </c>
      <c r="Q387">
        <v>-0.38612683928767</v>
      </c>
      <c r="R387">
        <v>921.89966202868789</v>
      </c>
      <c r="S387">
        <v>916.0555411442482</v>
      </c>
      <c r="T387" t="s">
        <v>26</v>
      </c>
      <c r="U387" t="s">
        <v>26</v>
      </c>
      <c r="V387">
        <v>-14.735656968635769</v>
      </c>
      <c r="W387">
        <v>-11.90460699769813</v>
      </c>
      <c r="X387" t="s">
        <v>27</v>
      </c>
      <c r="Y387" t="s">
        <v>27</v>
      </c>
      <c r="Z387">
        <v>-12.404806027439429</v>
      </c>
      <c r="AA387">
        <v>-8.7990807976987551</v>
      </c>
      <c r="AB387" t="s">
        <v>27</v>
      </c>
      <c r="AC387" t="s">
        <v>27</v>
      </c>
    </row>
    <row r="388" spans="1:29" x14ac:dyDescent="0.3">
      <c r="A388" t="s">
        <v>7618</v>
      </c>
      <c r="B388" t="s">
        <v>7224</v>
      </c>
      <c r="C388" t="s">
        <v>40</v>
      </c>
      <c r="D388">
        <v>81949.06</v>
      </c>
      <c r="E388">
        <v>83213.09</v>
      </c>
      <c r="F388" t="s">
        <v>398</v>
      </c>
      <c r="G388" t="s">
        <v>397</v>
      </c>
      <c r="H388">
        <v>8.7845358027432475E-4</v>
      </c>
      <c r="I388">
        <v>660</v>
      </c>
      <c r="J388">
        <v>-1.5424582051337681</v>
      </c>
      <c r="K388">
        <v>-1.1103916790741539</v>
      </c>
      <c r="L388">
        <v>7.2060505662778232E-2</v>
      </c>
      <c r="M388">
        <v>7.3098836836189604E-2</v>
      </c>
      <c r="N388">
        <v>0.14515934249896781</v>
      </c>
      <c r="O388">
        <v>0.2</v>
      </c>
      <c r="P388">
        <v>-1.255551021573122</v>
      </c>
      <c r="Q388">
        <v>-1.744000663338902</v>
      </c>
      <c r="R388">
        <v>928.98652051195484</v>
      </c>
      <c r="S388">
        <v>916.0555411442482</v>
      </c>
      <c r="T388" t="s">
        <v>26</v>
      </c>
      <c r="U388" t="s">
        <v>26</v>
      </c>
      <c r="V388">
        <v>-13.930823431282381</v>
      </c>
      <c r="W388">
        <v>-11.90460699769813</v>
      </c>
      <c r="X388" t="s">
        <v>27</v>
      </c>
      <c r="Y388" t="s">
        <v>27</v>
      </c>
      <c r="Z388">
        <v>-15.626934491682841</v>
      </c>
      <c r="AA388">
        <v>-14.25644026522421</v>
      </c>
      <c r="AB388" t="s">
        <v>27</v>
      </c>
      <c r="AC388" t="s">
        <v>27</v>
      </c>
    </row>
    <row r="389" spans="1:29" x14ac:dyDescent="0.3">
      <c r="A389" t="s">
        <v>7616</v>
      </c>
      <c r="B389" t="s">
        <v>7224</v>
      </c>
      <c r="C389" t="s">
        <v>40</v>
      </c>
      <c r="D389">
        <v>81532</v>
      </c>
      <c r="E389">
        <v>82743.460000000006</v>
      </c>
      <c r="F389" t="s">
        <v>396</v>
      </c>
      <c r="G389" t="s">
        <v>395</v>
      </c>
      <c r="H389">
        <v>1.0088441966333869E-3</v>
      </c>
      <c r="I389">
        <v>480</v>
      </c>
      <c r="J389">
        <v>-1.485870578423198</v>
      </c>
      <c r="K389">
        <v>-1.2221743904534901</v>
      </c>
      <c r="L389">
        <v>8.233542046037369E-2</v>
      </c>
      <c r="M389">
        <v>8.3475259430366808E-2</v>
      </c>
      <c r="N389">
        <v>0.1658106798907405</v>
      </c>
      <c r="O389">
        <v>0.2</v>
      </c>
      <c r="P389">
        <v>-1.38798507034423</v>
      </c>
      <c r="Q389">
        <v>-1.687356449001622</v>
      </c>
      <c r="R389">
        <v>932.20767641154828</v>
      </c>
      <c r="S389">
        <v>919.89990301978696</v>
      </c>
      <c r="T389" t="s">
        <v>26</v>
      </c>
      <c r="U389" t="s">
        <v>26</v>
      </c>
      <c r="V389">
        <v>-15.626934491682841</v>
      </c>
      <c r="W389">
        <v>-14.25644026522421</v>
      </c>
      <c r="X389" t="s">
        <v>27</v>
      </c>
      <c r="Y389" t="s">
        <v>27</v>
      </c>
      <c r="Z389">
        <v>-14.735656968635769</v>
      </c>
      <c r="AA389">
        <v>-11.90460699769813</v>
      </c>
      <c r="AB389" t="s">
        <v>27</v>
      </c>
      <c r="AC389" t="s">
        <v>27</v>
      </c>
    </row>
    <row r="390" spans="1:29" x14ac:dyDescent="0.3">
      <c r="A390" t="s">
        <v>7617</v>
      </c>
      <c r="B390" t="s">
        <v>7224</v>
      </c>
      <c r="C390" t="s">
        <v>40</v>
      </c>
      <c r="D390">
        <v>81532</v>
      </c>
      <c r="E390">
        <v>83213.09</v>
      </c>
      <c r="F390" t="s">
        <v>396</v>
      </c>
      <c r="G390" t="s">
        <v>397</v>
      </c>
      <c r="H390">
        <v>2.8701792382411969E-5</v>
      </c>
      <c r="I390">
        <v>540</v>
      </c>
      <c r="J390">
        <v>-2.0618775450129911</v>
      </c>
      <c r="K390">
        <v>-4.8250296156148842E-2</v>
      </c>
      <c r="L390">
        <v>2.3424569935163288E-3</v>
      </c>
      <c r="M390">
        <v>2.3883648326789618E-3</v>
      </c>
      <c r="N390">
        <v>4.7308218261952906E-3</v>
      </c>
      <c r="O390">
        <v>0.2</v>
      </c>
      <c r="P390">
        <v>-5.2981117982344131E-2</v>
      </c>
      <c r="Q390">
        <v>-2.2639394225580038</v>
      </c>
      <c r="R390">
        <v>932.20767641154828</v>
      </c>
      <c r="S390">
        <v>916.0555411442482</v>
      </c>
      <c r="T390" t="s">
        <v>26</v>
      </c>
      <c r="U390" t="s">
        <v>26</v>
      </c>
      <c r="V390">
        <v>-15.626934491682841</v>
      </c>
      <c r="W390">
        <v>-11.90460699769813</v>
      </c>
      <c r="X390" t="s">
        <v>27</v>
      </c>
      <c r="Y390" t="s">
        <v>27</v>
      </c>
      <c r="Z390">
        <v>-13.930823431282381</v>
      </c>
      <c r="AA390">
        <v>-11.90460699769813</v>
      </c>
      <c r="AB390" t="s">
        <v>27</v>
      </c>
      <c r="AC390" t="s">
        <v>27</v>
      </c>
    </row>
    <row r="391" spans="1:29" x14ac:dyDescent="0.3">
      <c r="A391" t="s">
        <v>7614</v>
      </c>
      <c r="B391" t="s">
        <v>7224</v>
      </c>
      <c r="C391" t="s">
        <v>40</v>
      </c>
      <c r="D391">
        <v>81830.009999999995</v>
      </c>
      <c r="E391">
        <v>82717.539999999994</v>
      </c>
      <c r="F391" t="s">
        <v>394</v>
      </c>
      <c r="G391" t="s">
        <v>393</v>
      </c>
      <c r="H391">
        <v>3.3988753776974652E-4</v>
      </c>
      <c r="I391">
        <v>240</v>
      </c>
      <c r="J391">
        <v>-1.084602091579856</v>
      </c>
      <c r="K391">
        <v>-0.30166038639678272</v>
      </c>
      <c r="L391">
        <v>2.7840841456029761E-2</v>
      </c>
      <c r="M391">
        <v>2.8114661000970511E-2</v>
      </c>
      <c r="N391">
        <v>5.5955502457000268E-2</v>
      </c>
      <c r="O391">
        <v>0.2</v>
      </c>
      <c r="P391">
        <v>-0.35761588885378293</v>
      </c>
      <c r="Q391">
        <v>-1.285686693671436</v>
      </c>
      <c r="R391">
        <v>929.46076960107234</v>
      </c>
      <c r="S391">
        <v>920.22616058096946</v>
      </c>
      <c r="T391" t="s">
        <v>26</v>
      </c>
      <c r="U391" t="s">
        <v>26</v>
      </c>
      <c r="V391">
        <v>-17.159724525570571</v>
      </c>
      <c r="W391">
        <v>-16.908869309965379</v>
      </c>
      <c r="X391" t="s">
        <v>27</v>
      </c>
      <c r="Y391" t="s">
        <v>27</v>
      </c>
      <c r="Z391">
        <v>-15.626934491682841</v>
      </c>
      <c r="AA391">
        <v>-11.90460699769813</v>
      </c>
      <c r="AB391" t="s">
        <v>27</v>
      </c>
      <c r="AC391" t="s">
        <v>27</v>
      </c>
    </row>
    <row r="392" spans="1:29" x14ac:dyDescent="0.3">
      <c r="A392" t="s">
        <v>7615</v>
      </c>
      <c r="B392" t="s">
        <v>7224</v>
      </c>
      <c r="C392" t="s">
        <v>40</v>
      </c>
      <c r="D392">
        <v>81830.009999999995</v>
      </c>
      <c r="E392">
        <v>82743.460000000006</v>
      </c>
      <c r="F392" t="s">
        <v>394</v>
      </c>
      <c r="G392" t="s">
        <v>395</v>
      </c>
      <c r="H392">
        <v>4.7185390008055587E-4</v>
      </c>
      <c r="I392">
        <v>300</v>
      </c>
      <c r="J392">
        <v>-1.1162775123698681</v>
      </c>
      <c r="K392">
        <v>-0.43101494502858928</v>
      </c>
      <c r="L392">
        <v>3.8650459821952837E-2</v>
      </c>
      <c r="M392">
        <v>3.9042824307159482E-2</v>
      </c>
      <c r="N392">
        <v>7.7693284129112319E-2</v>
      </c>
      <c r="O392">
        <v>0.2</v>
      </c>
      <c r="P392">
        <v>-0.50870822915770164</v>
      </c>
      <c r="Q392">
        <v>-1.3173937898822381</v>
      </c>
      <c r="R392">
        <v>929.46076960107234</v>
      </c>
      <c r="S392">
        <v>919.89990301978696</v>
      </c>
      <c r="T392" t="s">
        <v>26</v>
      </c>
      <c r="U392" t="s">
        <v>26</v>
      </c>
      <c r="V392">
        <v>-17.159724525570571</v>
      </c>
      <c r="W392">
        <v>-14.25644026522421</v>
      </c>
      <c r="X392" t="s">
        <v>27</v>
      </c>
      <c r="Y392" t="s">
        <v>27</v>
      </c>
      <c r="Z392">
        <v>-17.159724525570571</v>
      </c>
      <c r="AA392">
        <v>-16.908869309965379</v>
      </c>
      <c r="AB392" t="s">
        <v>27</v>
      </c>
      <c r="AC392" t="s">
        <v>27</v>
      </c>
    </row>
    <row r="393" spans="1:29" x14ac:dyDescent="0.3">
      <c r="A393" t="s">
        <v>7613</v>
      </c>
      <c r="B393" t="s">
        <v>7224</v>
      </c>
      <c r="C393" t="s">
        <v>40</v>
      </c>
      <c r="D393">
        <v>82008.7</v>
      </c>
      <c r="E393">
        <v>82717.539999999994</v>
      </c>
      <c r="F393" t="s">
        <v>392</v>
      </c>
      <c r="G393" t="s">
        <v>393</v>
      </c>
      <c r="H393">
        <v>6.5608902104215847E-4</v>
      </c>
      <c r="I393">
        <v>120</v>
      </c>
      <c r="J393">
        <v>-0.86434731924782682</v>
      </c>
      <c r="K393">
        <v>-0.46506214167552129</v>
      </c>
      <c r="L393">
        <v>5.3858866566506562E-2</v>
      </c>
      <c r="M393">
        <v>5.427006984161558E-2</v>
      </c>
      <c r="N393">
        <v>0.1081289364081221</v>
      </c>
      <c r="O393">
        <v>0.2</v>
      </c>
      <c r="P393">
        <v>-0.57319107808364345</v>
      </c>
      <c r="Q393">
        <v>-1.065211666567075</v>
      </c>
      <c r="R393">
        <v>927.65294284909305</v>
      </c>
      <c r="S393">
        <v>920.22616058096946</v>
      </c>
      <c r="T393" t="s">
        <v>26</v>
      </c>
      <c r="U393" t="s">
        <v>26</v>
      </c>
      <c r="V393">
        <v>-18.39073447459905</v>
      </c>
      <c r="W393">
        <v>-16.908869309965379</v>
      </c>
      <c r="X393" t="s">
        <v>27</v>
      </c>
      <c r="Y393" t="s">
        <v>27</v>
      </c>
      <c r="Z393">
        <v>-18.39073447459905</v>
      </c>
      <c r="AA393">
        <v>-16.908869309965379</v>
      </c>
      <c r="AB393" t="s">
        <v>27</v>
      </c>
      <c r="AC393" t="s">
        <v>27</v>
      </c>
    </row>
    <row r="394" spans="1:29" x14ac:dyDescent="0.3">
      <c r="A394" t="s">
        <v>7641</v>
      </c>
      <c r="B394" t="s">
        <v>7224</v>
      </c>
      <c r="C394" t="s">
        <v>23</v>
      </c>
      <c r="D394">
        <v>83200</v>
      </c>
      <c r="E394">
        <v>83452.69</v>
      </c>
      <c r="F394" t="s">
        <v>407</v>
      </c>
      <c r="G394" t="s">
        <v>426</v>
      </c>
      <c r="H394">
        <v>9.7161923464708904E-6</v>
      </c>
      <c r="I394">
        <v>1800</v>
      </c>
      <c r="J394">
        <v>0.30371394230770399</v>
      </c>
      <c r="K394">
        <v>2.4551846440297518E-3</v>
      </c>
      <c r="L394">
        <v>8.0919639962600415E-4</v>
      </c>
      <c r="M394">
        <v>8.1084238787040787E-4</v>
      </c>
      <c r="N394">
        <v>1.6200387874964119E-3</v>
      </c>
      <c r="O394">
        <v>0.2</v>
      </c>
      <c r="P394">
        <v>8.3514585653333973E-4</v>
      </c>
      <c r="Q394">
        <v>0.1034102283653963</v>
      </c>
      <c r="R394">
        <v>917.31964013447873</v>
      </c>
      <c r="S394">
        <v>915.03132814833009</v>
      </c>
      <c r="T394" t="s">
        <v>32</v>
      </c>
      <c r="U394" t="s">
        <v>32</v>
      </c>
      <c r="V394">
        <v>1.979285033804068E-2</v>
      </c>
      <c r="W394">
        <v>2.159985615257654E-3</v>
      </c>
      <c r="X394" t="s">
        <v>27</v>
      </c>
      <c r="Y394" t="s">
        <v>27</v>
      </c>
      <c r="Z394">
        <v>4.1266041038472423</v>
      </c>
      <c r="AA394">
        <v>2.6264286726123132</v>
      </c>
      <c r="AB394" t="s">
        <v>27</v>
      </c>
      <c r="AC394" t="s">
        <v>27</v>
      </c>
    </row>
    <row r="395" spans="1:29" x14ac:dyDescent="0.3">
      <c r="A395" t="s">
        <v>7642</v>
      </c>
      <c r="B395" t="s">
        <v>7224</v>
      </c>
      <c r="C395" t="s">
        <v>23</v>
      </c>
      <c r="D395">
        <v>83200</v>
      </c>
      <c r="E395">
        <v>82755.289999999994</v>
      </c>
      <c r="F395" t="s">
        <v>407</v>
      </c>
      <c r="G395" t="s">
        <v>424</v>
      </c>
      <c r="H395">
        <v>1.1841766312801571E-6</v>
      </c>
      <c r="I395">
        <v>1920</v>
      </c>
      <c r="J395">
        <v>-0.53450721153847081</v>
      </c>
      <c r="K395">
        <v>-5.26615189696606E-4</v>
      </c>
      <c r="L395">
        <v>9.8622117840349382E-5</v>
      </c>
      <c r="M395">
        <v>9.7996880532812423E-5</v>
      </c>
      <c r="N395">
        <v>1.9661899837316181E-4</v>
      </c>
      <c r="O395">
        <v>0.2</v>
      </c>
      <c r="P395">
        <v>-7.2323418806976777E-4</v>
      </c>
      <c r="Q395">
        <v>-0.73397270432693229</v>
      </c>
      <c r="R395">
        <v>917.31964013447873</v>
      </c>
      <c r="S395">
        <v>914.97249518397621</v>
      </c>
      <c r="T395" t="s">
        <v>26</v>
      </c>
      <c r="U395" t="s">
        <v>26</v>
      </c>
      <c r="V395">
        <v>1.979285033804068E-2</v>
      </c>
      <c r="W395">
        <v>-1.4653435157230279</v>
      </c>
      <c r="X395" t="s">
        <v>27</v>
      </c>
      <c r="Y395" t="s">
        <v>27</v>
      </c>
      <c r="Z395">
        <v>4.1266041038472423</v>
      </c>
      <c r="AA395">
        <v>3.8918091662605292</v>
      </c>
      <c r="AB395" t="s">
        <v>27</v>
      </c>
      <c r="AC395" t="s">
        <v>27</v>
      </c>
    </row>
    <row r="396" spans="1:29" x14ac:dyDescent="0.3">
      <c r="A396" t="s">
        <v>7639</v>
      </c>
      <c r="B396" t="s">
        <v>7224</v>
      </c>
      <c r="C396" t="s">
        <v>23</v>
      </c>
      <c r="D396">
        <v>83992.85</v>
      </c>
      <c r="E396">
        <v>83843.289999999994</v>
      </c>
      <c r="F396" t="s">
        <v>408</v>
      </c>
      <c r="G396" t="s">
        <v>440</v>
      </c>
      <c r="H396">
        <v>5.9624047734191301E-4</v>
      </c>
      <c r="I396">
        <v>1560</v>
      </c>
      <c r="J396">
        <v>-0.17806277558151121</v>
      </c>
      <c r="K396">
        <v>-8.91737257912638E-2</v>
      </c>
      <c r="L396">
        <v>5.0130067044352057E-2</v>
      </c>
      <c r="M396">
        <v>4.999076325151644E-2</v>
      </c>
      <c r="N396">
        <v>0.1001208302958685</v>
      </c>
      <c r="O396">
        <v>0.2</v>
      </c>
      <c r="P396">
        <v>-0.1892945560871323</v>
      </c>
      <c r="Q396">
        <v>-0.37788471280592972</v>
      </c>
      <c r="R396">
        <v>917.23868915322885</v>
      </c>
      <c r="S396">
        <v>915.36552607174906</v>
      </c>
      <c r="T396" t="s">
        <v>26</v>
      </c>
      <c r="U396" t="s">
        <v>26</v>
      </c>
      <c r="V396">
        <v>2.3694973648324962</v>
      </c>
      <c r="W396">
        <v>1.2755102803649889</v>
      </c>
      <c r="X396" t="s">
        <v>27</v>
      </c>
      <c r="Y396" t="s">
        <v>27</v>
      </c>
      <c r="Z396">
        <v>1.979285033804068E-2</v>
      </c>
      <c r="AA396">
        <v>2.159985615257654E-3</v>
      </c>
      <c r="AB396" t="s">
        <v>27</v>
      </c>
      <c r="AC396" t="s">
        <v>27</v>
      </c>
    </row>
    <row r="397" spans="1:29" x14ac:dyDescent="0.3">
      <c r="A397" t="s">
        <v>7640</v>
      </c>
      <c r="B397" t="s">
        <v>7224</v>
      </c>
      <c r="C397" t="s">
        <v>23</v>
      </c>
      <c r="D397">
        <v>83992.85</v>
      </c>
      <c r="E397">
        <v>83452.69</v>
      </c>
      <c r="F397" t="s">
        <v>408</v>
      </c>
      <c r="G397" t="s">
        <v>426</v>
      </c>
      <c r="H397">
        <v>6.8537367918771375E-4</v>
      </c>
      <c r="I397">
        <v>1680</v>
      </c>
      <c r="J397">
        <v>-0.64310235930796766</v>
      </c>
      <c r="K397">
        <v>-0.37021144655003779</v>
      </c>
      <c r="L397">
        <v>5.7624112742704472E-2</v>
      </c>
      <c r="M397">
        <v>5.7196277183411727E-2</v>
      </c>
      <c r="N397">
        <v>0.11482038992611621</v>
      </c>
      <c r="O397">
        <v>0.2</v>
      </c>
      <c r="P397">
        <v>-0.48503183647615411</v>
      </c>
      <c r="Q397">
        <v>-0.84245925694865964</v>
      </c>
      <c r="R397">
        <v>917.23868915322885</v>
      </c>
      <c r="S397">
        <v>915.03132814833009</v>
      </c>
      <c r="T397" t="s">
        <v>26</v>
      </c>
      <c r="U397" t="s">
        <v>26</v>
      </c>
      <c r="V397">
        <v>2.3694973648324962</v>
      </c>
      <c r="W397">
        <v>2.159985615257654E-3</v>
      </c>
      <c r="X397" t="s">
        <v>27</v>
      </c>
      <c r="Y397" t="s">
        <v>27</v>
      </c>
      <c r="Z397">
        <v>4.1266041038472423</v>
      </c>
      <c r="AA397">
        <v>3.7490918633169561</v>
      </c>
      <c r="AB397" t="s">
        <v>27</v>
      </c>
      <c r="AC397" t="s">
        <v>27</v>
      </c>
    </row>
    <row r="398" spans="1:29" x14ac:dyDescent="0.3">
      <c r="A398" t="s">
        <v>7632</v>
      </c>
      <c r="B398" t="s">
        <v>7224</v>
      </c>
      <c r="C398" t="s">
        <v>23</v>
      </c>
      <c r="D398">
        <v>84415.99</v>
      </c>
      <c r="E398">
        <v>84009.99</v>
      </c>
      <c r="F398" t="s">
        <v>409</v>
      </c>
      <c r="G398" t="s">
        <v>413</v>
      </c>
      <c r="H398">
        <v>1.178907046961819E-4</v>
      </c>
      <c r="I398">
        <v>660</v>
      </c>
      <c r="J398">
        <v>-0.48095153536670271</v>
      </c>
      <c r="K398">
        <v>-4.7863626106649848E-2</v>
      </c>
      <c r="L398">
        <v>9.96182237109694E-3</v>
      </c>
      <c r="M398">
        <v>9.9039969226191946E-3</v>
      </c>
      <c r="N398">
        <v>1.9865819293716131E-2</v>
      </c>
      <c r="O398">
        <v>0.2</v>
      </c>
      <c r="P398">
        <v>-6.772944540036599E-2</v>
      </c>
      <c r="Q398">
        <v>-0.68047058383133596</v>
      </c>
      <c r="R398">
        <v>917.67784956976504</v>
      </c>
      <c r="S398">
        <v>917.05501755555099</v>
      </c>
      <c r="T398" t="s">
        <v>26</v>
      </c>
      <c r="U398" t="s">
        <v>26</v>
      </c>
      <c r="V398">
        <v>4.1266041038472423</v>
      </c>
      <c r="W398">
        <v>3.8918091662605292</v>
      </c>
      <c r="X398" t="s">
        <v>27</v>
      </c>
      <c r="Y398" t="s">
        <v>27</v>
      </c>
      <c r="Z398">
        <v>5.7005904148412778</v>
      </c>
      <c r="AA398">
        <v>5.3197502872390778</v>
      </c>
      <c r="AB398" t="s">
        <v>27</v>
      </c>
      <c r="AC398" t="s">
        <v>27</v>
      </c>
    </row>
    <row r="399" spans="1:29" x14ac:dyDescent="0.3">
      <c r="A399" t="s">
        <v>7636</v>
      </c>
      <c r="B399" t="s">
        <v>7224</v>
      </c>
      <c r="C399" t="s">
        <v>23</v>
      </c>
      <c r="D399">
        <v>84415.99</v>
      </c>
      <c r="E399">
        <v>83477.3</v>
      </c>
      <c r="F399" t="s">
        <v>409</v>
      </c>
      <c r="G399" t="s">
        <v>417</v>
      </c>
      <c r="H399">
        <v>6.9604203493483152E-5</v>
      </c>
      <c r="I399">
        <v>1320</v>
      </c>
      <c r="J399">
        <v>-1.1119812727422911</v>
      </c>
      <c r="K399">
        <v>-6.5336769777297868E-2</v>
      </c>
      <c r="L399">
        <v>5.8815893353992383E-3</v>
      </c>
      <c r="M399">
        <v>5.8103709762865417E-3</v>
      </c>
      <c r="N399">
        <v>1.1691960311685781E-2</v>
      </c>
      <c r="O399">
        <v>0.2</v>
      </c>
      <c r="P399">
        <v>-7.7028730088983643E-2</v>
      </c>
      <c r="Q399">
        <v>-1.3108692914695479</v>
      </c>
      <c r="R399">
        <v>917.67784956976504</v>
      </c>
      <c r="S399">
        <v>914.93234013721531</v>
      </c>
      <c r="T399" t="s">
        <v>26</v>
      </c>
      <c r="U399" t="s">
        <v>26</v>
      </c>
      <c r="V399">
        <v>4.1266041038472423</v>
      </c>
      <c r="W399">
        <v>3.7490918633169561</v>
      </c>
      <c r="X399" t="s">
        <v>27</v>
      </c>
      <c r="Y399" t="s">
        <v>27</v>
      </c>
      <c r="Z399">
        <v>5.3260134942310078</v>
      </c>
      <c r="AA399">
        <v>3.8918091662605292</v>
      </c>
      <c r="AB399" t="s">
        <v>27</v>
      </c>
      <c r="AC399" t="s">
        <v>27</v>
      </c>
    </row>
    <row r="400" spans="1:29" x14ac:dyDescent="0.3">
      <c r="A400" t="s">
        <v>7637</v>
      </c>
      <c r="B400" t="s">
        <v>7224</v>
      </c>
      <c r="C400" t="s">
        <v>23</v>
      </c>
      <c r="D400">
        <v>84415.99</v>
      </c>
      <c r="E400">
        <v>83525.34</v>
      </c>
      <c r="F400" t="s">
        <v>409</v>
      </c>
      <c r="G400" t="s">
        <v>418</v>
      </c>
      <c r="H400">
        <v>6.1601861196937922E-4</v>
      </c>
      <c r="I400">
        <v>1380</v>
      </c>
      <c r="J400">
        <v>-1.055072623089548</v>
      </c>
      <c r="K400">
        <v>-0.54865697675053293</v>
      </c>
      <c r="L400">
        <v>5.2053874862683681E-2</v>
      </c>
      <c r="M400">
        <v>5.1453164011070467E-2</v>
      </c>
      <c r="N400">
        <v>0.10350703887375411</v>
      </c>
      <c r="O400">
        <v>0.2</v>
      </c>
      <c r="P400">
        <v>-0.65216401562428705</v>
      </c>
      <c r="Q400">
        <v>-1.254017550466459</v>
      </c>
      <c r="R400">
        <v>917.67784956976504</v>
      </c>
      <c r="S400">
        <v>914.95959824614397</v>
      </c>
      <c r="T400" t="s">
        <v>26</v>
      </c>
      <c r="U400" t="s">
        <v>26</v>
      </c>
      <c r="V400">
        <v>4.1266041038472423</v>
      </c>
      <c r="W400">
        <v>2.6264286726123132</v>
      </c>
      <c r="X400" t="s">
        <v>27</v>
      </c>
      <c r="Y400" t="s">
        <v>27</v>
      </c>
      <c r="Z400">
        <v>1.979285033804068E-2</v>
      </c>
      <c r="AA400">
        <v>-1.4653435157230279</v>
      </c>
      <c r="AB400" t="s">
        <v>27</v>
      </c>
      <c r="AC400" t="s">
        <v>27</v>
      </c>
    </row>
    <row r="401" spans="1:29" x14ac:dyDescent="0.3">
      <c r="A401" t="s">
        <v>7638</v>
      </c>
      <c r="B401" t="s">
        <v>7224</v>
      </c>
      <c r="C401" t="s">
        <v>23</v>
      </c>
      <c r="D401">
        <v>84415.99</v>
      </c>
      <c r="E401">
        <v>83843.289999999994</v>
      </c>
      <c r="F401" t="s">
        <v>409</v>
      </c>
      <c r="G401" t="s">
        <v>440</v>
      </c>
      <c r="H401">
        <v>1.4601665743393919E-4</v>
      </c>
      <c r="I401">
        <v>1500</v>
      </c>
      <c r="J401">
        <v>-0.67842597119338599</v>
      </c>
      <c r="K401">
        <v>-8.3623739712418668E-2</v>
      </c>
      <c r="L401">
        <v>1.2338479172949789E-2</v>
      </c>
      <c r="M401">
        <v>1.224251695406442E-2</v>
      </c>
      <c r="N401">
        <v>2.4580996127014209E-2</v>
      </c>
      <c r="O401">
        <v>0.2</v>
      </c>
      <c r="P401">
        <v>-0.10820473583943289</v>
      </c>
      <c r="Q401">
        <v>-0.87774754522219256</v>
      </c>
      <c r="R401">
        <v>917.67784956976504</v>
      </c>
      <c r="S401">
        <v>915.36552607174906</v>
      </c>
      <c r="T401" t="s">
        <v>26</v>
      </c>
      <c r="U401" t="s">
        <v>26</v>
      </c>
      <c r="V401">
        <v>4.1266041038472423</v>
      </c>
      <c r="W401">
        <v>1.2755102803649889</v>
      </c>
      <c r="X401" t="s">
        <v>27</v>
      </c>
      <c r="Y401" t="s">
        <v>27</v>
      </c>
      <c r="Z401">
        <v>2.3694973648324962</v>
      </c>
      <c r="AA401">
        <v>1.2755102803649889</v>
      </c>
      <c r="AB401" t="s">
        <v>27</v>
      </c>
      <c r="AC401" t="s">
        <v>27</v>
      </c>
    </row>
    <row r="402" spans="1:29" x14ac:dyDescent="0.3">
      <c r="A402" t="s">
        <v>7630</v>
      </c>
      <c r="B402" t="s">
        <v>7224</v>
      </c>
      <c r="C402" t="s">
        <v>23</v>
      </c>
      <c r="D402">
        <v>84571.38</v>
      </c>
      <c r="E402">
        <v>83989.87</v>
      </c>
      <c r="F402" t="s">
        <v>412</v>
      </c>
      <c r="G402" t="s">
        <v>411</v>
      </c>
      <c r="H402">
        <v>3.4813081850853969E-5</v>
      </c>
      <c r="I402">
        <v>540</v>
      </c>
      <c r="J402">
        <v>-0.68759667868729668</v>
      </c>
      <c r="K402">
        <v>-2.0244155227090419E-2</v>
      </c>
      <c r="L402">
        <v>2.9471375116913662E-3</v>
      </c>
      <c r="M402">
        <v>2.9239462189525841E-3</v>
      </c>
      <c r="N402">
        <v>5.8710837306439508E-3</v>
      </c>
      <c r="O402">
        <v>0.2</v>
      </c>
      <c r="P402">
        <v>-2.611523895773437E-2</v>
      </c>
      <c r="Q402">
        <v>-0.88690908200860941</v>
      </c>
      <c r="R402">
        <v>917.9460051304377</v>
      </c>
      <c r="S402">
        <v>917.05359810228538</v>
      </c>
      <c r="T402" t="s">
        <v>26</v>
      </c>
      <c r="U402" t="s">
        <v>26</v>
      </c>
      <c r="V402">
        <v>5.3260134942310078</v>
      </c>
      <c r="W402">
        <v>5.2295832525659502</v>
      </c>
      <c r="X402" t="s">
        <v>27</v>
      </c>
      <c r="Y402" t="s">
        <v>27</v>
      </c>
      <c r="Z402">
        <v>6.8347287277572546</v>
      </c>
      <c r="AA402">
        <v>5.3197502872390778</v>
      </c>
      <c r="AB402" t="s">
        <v>27</v>
      </c>
      <c r="AC402" t="s">
        <v>27</v>
      </c>
    </row>
    <row r="403" spans="1:29" x14ac:dyDescent="0.3">
      <c r="A403" t="s">
        <v>7631</v>
      </c>
      <c r="B403" t="s">
        <v>7224</v>
      </c>
      <c r="C403" t="s">
        <v>23</v>
      </c>
      <c r="D403">
        <v>84571.38</v>
      </c>
      <c r="E403">
        <v>84009.99</v>
      </c>
      <c r="F403" t="s">
        <v>412</v>
      </c>
      <c r="G403" t="s">
        <v>413</v>
      </c>
      <c r="H403">
        <v>6.1294729673310518E-4</v>
      </c>
      <c r="I403">
        <v>600</v>
      </c>
      <c r="J403">
        <v>-0.66380612448324605</v>
      </c>
      <c r="K403">
        <v>-0.34410248291299761</v>
      </c>
      <c r="L403">
        <v>5.1889688440428627E-2</v>
      </c>
      <c r="M403">
        <v>5.1493696269075212E-2</v>
      </c>
      <c r="N403">
        <v>0.1033833847095038</v>
      </c>
      <c r="O403">
        <v>0.2</v>
      </c>
      <c r="P403">
        <v>-0.44748586762250142</v>
      </c>
      <c r="Q403">
        <v>-0.86314231835876276</v>
      </c>
      <c r="R403">
        <v>917.9460051304377</v>
      </c>
      <c r="S403">
        <v>917.05501755555099</v>
      </c>
      <c r="T403" t="s">
        <v>26</v>
      </c>
      <c r="U403" t="s">
        <v>26</v>
      </c>
      <c r="V403">
        <v>5.3260134942310078</v>
      </c>
      <c r="W403">
        <v>3.8918091662605292</v>
      </c>
      <c r="X403" t="s">
        <v>27</v>
      </c>
      <c r="Y403" t="s">
        <v>27</v>
      </c>
      <c r="Z403">
        <v>6.3780897750329579</v>
      </c>
      <c r="AA403">
        <v>5.2295832525659502</v>
      </c>
      <c r="AB403" t="s">
        <v>27</v>
      </c>
      <c r="AC403" t="s">
        <v>27</v>
      </c>
    </row>
    <row r="404" spans="1:29" x14ac:dyDescent="0.3">
      <c r="A404" t="s">
        <v>7629</v>
      </c>
      <c r="B404" t="s">
        <v>7224</v>
      </c>
      <c r="C404" t="s">
        <v>23</v>
      </c>
      <c r="D404">
        <v>82573.98</v>
      </c>
      <c r="E404">
        <v>83989.87</v>
      </c>
      <c r="F404" t="s">
        <v>410</v>
      </c>
      <c r="G404" t="s">
        <v>411</v>
      </c>
      <c r="H404">
        <v>6.3220766447339457E-4</v>
      </c>
      <c r="I404">
        <v>240</v>
      </c>
      <c r="J404">
        <v>1.714692691329645</v>
      </c>
      <c r="K404">
        <v>0.89513651005123429</v>
      </c>
      <c r="L404">
        <v>5.2256159201274063E-2</v>
      </c>
      <c r="M404">
        <v>5.3099039552124028E-2</v>
      </c>
      <c r="N404">
        <v>0.1053551987533981</v>
      </c>
      <c r="O404">
        <v>0.2</v>
      </c>
      <c r="P404">
        <v>0.78978131129783624</v>
      </c>
      <c r="Q404">
        <v>1.5129779986383149</v>
      </c>
      <c r="R404">
        <v>912.11907163432932</v>
      </c>
      <c r="S404">
        <v>917.05359810228538</v>
      </c>
      <c r="T404" t="s">
        <v>32</v>
      </c>
      <c r="U404" t="s">
        <v>32</v>
      </c>
      <c r="V404">
        <v>6.3780897750329579</v>
      </c>
      <c r="W404">
        <v>5.2295832525659502</v>
      </c>
      <c r="X404" t="s">
        <v>27</v>
      </c>
      <c r="Y404" t="s">
        <v>27</v>
      </c>
      <c r="Z404">
        <v>5.7005904148412778</v>
      </c>
      <c r="AA404">
        <v>3.7490918633169561</v>
      </c>
      <c r="AB404" t="s">
        <v>27</v>
      </c>
      <c r="AC404" t="s">
        <v>27</v>
      </c>
    </row>
    <row r="405" spans="1:29" x14ac:dyDescent="0.3">
      <c r="A405" t="s">
        <v>7634</v>
      </c>
      <c r="B405" t="s">
        <v>7224</v>
      </c>
      <c r="C405" t="s">
        <v>23</v>
      </c>
      <c r="D405">
        <v>84185.8</v>
      </c>
      <c r="E405">
        <v>83677.75</v>
      </c>
      <c r="F405" t="s">
        <v>416</v>
      </c>
      <c r="G405" t="s">
        <v>415</v>
      </c>
      <c r="H405">
        <v>1.9458513006627079E-4</v>
      </c>
      <c r="I405">
        <v>420</v>
      </c>
      <c r="J405">
        <v>-0.60348657374521553</v>
      </c>
      <c r="K405">
        <v>-9.8858975330169463E-2</v>
      </c>
      <c r="L405">
        <v>1.639770254527834E-2</v>
      </c>
      <c r="M405">
        <v>1.6282445867402899E-2</v>
      </c>
      <c r="N405">
        <v>3.2680148412681242E-2</v>
      </c>
      <c r="O405">
        <v>0.2</v>
      </c>
      <c r="P405">
        <v>-0.13153912374285071</v>
      </c>
      <c r="Q405">
        <v>-0.80288308717147028</v>
      </c>
      <c r="R405">
        <v>917.3670673768188</v>
      </c>
      <c r="S405">
        <v>915.58477559749701</v>
      </c>
      <c r="T405" t="s">
        <v>26</v>
      </c>
      <c r="U405" t="s">
        <v>26</v>
      </c>
      <c r="V405">
        <v>5.7005904148412778</v>
      </c>
      <c r="W405">
        <v>5.3197502872390778</v>
      </c>
      <c r="X405" t="s">
        <v>27</v>
      </c>
      <c r="Y405" t="s">
        <v>27</v>
      </c>
      <c r="Z405">
        <v>4.1266041038472423</v>
      </c>
      <c r="AA405">
        <v>1.2755102803649889</v>
      </c>
      <c r="AB405" t="s">
        <v>27</v>
      </c>
      <c r="AC405" t="s">
        <v>27</v>
      </c>
    </row>
    <row r="406" spans="1:29" x14ac:dyDescent="0.3">
      <c r="A406" t="s">
        <v>7635</v>
      </c>
      <c r="B406" t="s">
        <v>7224</v>
      </c>
      <c r="C406" t="s">
        <v>23</v>
      </c>
      <c r="D406">
        <v>84185.8</v>
      </c>
      <c r="E406">
        <v>83477.3</v>
      </c>
      <c r="F406" t="s">
        <v>416</v>
      </c>
      <c r="G406" t="s">
        <v>417</v>
      </c>
      <c r="H406">
        <v>7.8622682145325601E-4</v>
      </c>
      <c r="I406">
        <v>540</v>
      </c>
      <c r="J406">
        <v>-0.84159086211689216</v>
      </c>
      <c r="K406">
        <v>-0.55704170299963185</v>
      </c>
      <c r="L406">
        <v>6.6255389334834353E-2</v>
      </c>
      <c r="M406">
        <v>6.5632092242499898E-2</v>
      </c>
      <c r="N406">
        <v>0.13188748157733429</v>
      </c>
      <c r="O406">
        <v>0.2</v>
      </c>
      <c r="P406">
        <v>-0.68892918457696606</v>
      </c>
      <c r="Q406">
        <v>-1.040749271254775</v>
      </c>
      <c r="R406">
        <v>917.3670673768188</v>
      </c>
      <c r="S406">
        <v>914.93234013721531</v>
      </c>
      <c r="T406" t="s">
        <v>26</v>
      </c>
      <c r="U406" t="s">
        <v>26</v>
      </c>
      <c r="V406">
        <v>5.7005904148412778</v>
      </c>
      <c r="W406">
        <v>3.7490918633169561</v>
      </c>
      <c r="X406" t="s">
        <v>27</v>
      </c>
      <c r="Y406" t="s">
        <v>27</v>
      </c>
      <c r="Z406">
        <v>5.3260134942310078</v>
      </c>
      <c r="AA406">
        <v>5.2295832525659502</v>
      </c>
      <c r="AB406" t="s">
        <v>27</v>
      </c>
      <c r="AC406" t="s">
        <v>27</v>
      </c>
    </row>
    <row r="407" spans="1:29" x14ac:dyDescent="0.3">
      <c r="A407" t="s">
        <v>7633</v>
      </c>
      <c r="B407" t="s">
        <v>7224</v>
      </c>
      <c r="C407" t="s">
        <v>23</v>
      </c>
      <c r="D407">
        <v>83787.600000000006</v>
      </c>
      <c r="E407">
        <v>83677.75</v>
      </c>
      <c r="F407" t="s">
        <v>414</v>
      </c>
      <c r="G407" t="s">
        <v>415</v>
      </c>
      <c r="H407">
        <v>6.3059987958468419E-4</v>
      </c>
      <c r="I407">
        <v>240</v>
      </c>
      <c r="J407">
        <v>-0.1311053186867861</v>
      </c>
      <c r="K407">
        <v>-6.9271396772381227E-2</v>
      </c>
      <c r="L407">
        <v>5.2889339810500188E-2</v>
      </c>
      <c r="M407">
        <v>5.2767179073917307E-2</v>
      </c>
      <c r="N407">
        <v>0.1056565188844175</v>
      </c>
      <c r="O407">
        <v>0.2</v>
      </c>
      <c r="P407">
        <v>-0.17492791565679869</v>
      </c>
      <c r="Q407">
        <v>-0.33097421336809929</v>
      </c>
      <c r="R407">
        <v>916.04801684367908</v>
      </c>
      <c r="S407">
        <v>915.58477559749701</v>
      </c>
      <c r="T407" t="s">
        <v>26</v>
      </c>
      <c r="U407" t="s">
        <v>26</v>
      </c>
      <c r="V407">
        <v>6.8347287277572546</v>
      </c>
      <c r="W407">
        <v>5.3197502872390778</v>
      </c>
      <c r="X407" t="s">
        <v>27</v>
      </c>
      <c r="Y407" t="s">
        <v>27</v>
      </c>
      <c r="Z407">
        <v>2.3694973648324962</v>
      </c>
      <c r="AA407">
        <v>2.159985615257654E-3</v>
      </c>
      <c r="AB407" t="s">
        <v>27</v>
      </c>
      <c r="AC407" t="s">
        <v>27</v>
      </c>
    </row>
    <row r="408" spans="1:29" x14ac:dyDescent="0.3">
      <c r="A408" t="s">
        <v>7653</v>
      </c>
      <c r="B408" t="s">
        <v>7224</v>
      </c>
      <c r="C408" t="s">
        <v>40</v>
      </c>
      <c r="D408">
        <v>82755.289999999994</v>
      </c>
      <c r="E408">
        <v>83499.990000000005</v>
      </c>
      <c r="F408" t="s">
        <v>424</v>
      </c>
      <c r="G408" t="s">
        <v>423</v>
      </c>
      <c r="H408">
        <v>1.6643387112767711E-4</v>
      </c>
      <c r="I408">
        <v>900</v>
      </c>
      <c r="J408">
        <v>-0.89988204983635356</v>
      </c>
      <c r="K408">
        <v>-0.12394330382878301</v>
      </c>
      <c r="L408">
        <v>1.3787070341334881E-2</v>
      </c>
      <c r="M408">
        <v>1.3897226574822331E-2</v>
      </c>
      <c r="N408">
        <v>2.7684296916157199E-2</v>
      </c>
      <c r="O408">
        <v>0.2</v>
      </c>
      <c r="P408">
        <v>-0.15162760074494019</v>
      </c>
      <c r="Q408">
        <v>-1.10078193188619</v>
      </c>
      <c r="R408">
        <v>914.97249518397621</v>
      </c>
      <c r="S408">
        <v>912.02255822161817</v>
      </c>
      <c r="T408" t="s">
        <v>26</v>
      </c>
      <c r="U408" t="s">
        <v>26</v>
      </c>
      <c r="V408">
        <v>-1.4653435157230279</v>
      </c>
      <c r="W408">
        <v>-1.1785559813153319</v>
      </c>
      <c r="X408" t="s">
        <v>27</v>
      </c>
      <c r="Y408" t="s">
        <v>27</v>
      </c>
      <c r="Z408">
        <v>-1.4653435157230279</v>
      </c>
      <c r="AA408">
        <v>-1.1785559813153319</v>
      </c>
      <c r="AB408" t="s">
        <v>27</v>
      </c>
      <c r="AC408" t="s">
        <v>27</v>
      </c>
    </row>
    <row r="409" spans="1:29" x14ac:dyDescent="0.3">
      <c r="A409" t="s">
        <v>7654</v>
      </c>
      <c r="B409" t="s">
        <v>7224</v>
      </c>
      <c r="C409" t="s">
        <v>40</v>
      </c>
      <c r="D409">
        <v>82755.289999999994</v>
      </c>
      <c r="E409">
        <v>83110.240000000005</v>
      </c>
      <c r="F409" t="s">
        <v>424</v>
      </c>
      <c r="G409" t="s">
        <v>425</v>
      </c>
      <c r="H409">
        <v>6.4363459270270617E-4</v>
      </c>
      <c r="I409">
        <v>1020</v>
      </c>
      <c r="J409">
        <v>-0.42891517871548318</v>
      </c>
      <c r="K409">
        <v>-0.22845809867983299</v>
      </c>
      <c r="L409">
        <v>5.3317484858002327E-2</v>
      </c>
      <c r="M409">
        <v>5.3492625471824172E-2</v>
      </c>
      <c r="N409">
        <v>0.1068101103298265</v>
      </c>
      <c r="O409">
        <v>0.2</v>
      </c>
      <c r="P409">
        <v>-0.33526820900965948</v>
      </c>
      <c r="Q409">
        <v>-0.62934409389419876</v>
      </c>
      <c r="R409">
        <v>914.97249518397621</v>
      </c>
      <c r="S409">
        <v>912.19621372225174</v>
      </c>
      <c r="T409" t="s">
        <v>26</v>
      </c>
      <c r="U409" t="s">
        <v>26</v>
      </c>
      <c r="V409">
        <v>-1.4653435157230279</v>
      </c>
      <c r="W409">
        <v>1.760899603509003E-2</v>
      </c>
      <c r="X409" t="s">
        <v>27</v>
      </c>
      <c r="Y409" t="s">
        <v>27</v>
      </c>
      <c r="Z409">
        <v>-1.4653435157230279</v>
      </c>
      <c r="AA409">
        <v>1.760899603509003E-2</v>
      </c>
      <c r="AB409" t="s">
        <v>27</v>
      </c>
      <c r="AC409" t="s">
        <v>27</v>
      </c>
    </row>
    <row r="410" spans="1:29" x14ac:dyDescent="0.3">
      <c r="A410" t="s">
        <v>7651</v>
      </c>
      <c r="B410" t="s">
        <v>7224</v>
      </c>
      <c r="C410" t="s">
        <v>40</v>
      </c>
      <c r="D410">
        <v>82739.960000000006</v>
      </c>
      <c r="E410">
        <v>83300.009999999995</v>
      </c>
      <c r="F410" t="s">
        <v>422</v>
      </c>
      <c r="G410" t="s">
        <v>421</v>
      </c>
      <c r="H410">
        <v>2.219412408490448E-4</v>
      </c>
      <c r="I410">
        <v>600</v>
      </c>
      <c r="J410">
        <v>-0.67687970842624789</v>
      </c>
      <c r="K410">
        <v>-0.12429819193750501</v>
      </c>
      <c r="L410">
        <v>1.838179118138172E-2</v>
      </c>
      <c r="M410">
        <v>1.848770758213784E-2</v>
      </c>
      <c r="N410">
        <v>3.6869498763519561E-2</v>
      </c>
      <c r="O410">
        <v>0.2</v>
      </c>
      <c r="P410">
        <v>-0.16116769070102449</v>
      </c>
      <c r="Q410">
        <v>-0.87755658813467408</v>
      </c>
      <c r="R410">
        <v>914.91777808600204</v>
      </c>
      <c r="S410">
        <v>912.38203987176144</v>
      </c>
      <c r="T410" t="s">
        <v>26</v>
      </c>
      <c r="U410" t="s">
        <v>26</v>
      </c>
      <c r="V410">
        <v>-3.236128983982844</v>
      </c>
      <c r="W410">
        <v>-2.8618261580396491</v>
      </c>
      <c r="X410" t="s">
        <v>27</v>
      </c>
      <c r="Y410" t="s">
        <v>27</v>
      </c>
      <c r="Z410">
        <v>-4.7381365482319637</v>
      </c>
      <c r="AA410">
        <v>-3.877185912105952</v>
      </c>
      <c r="AB410" t="s">
        <v>27</v>
      </c>
      <c r="AC410" t="s">
        <v>27</v>
      </c>
    </row>
    <row r="411" spans="1:29" x14ac:dyDescent="0.3">
      <c r="A411" t="s">
        <v>7652</v>
      </c>
      <c r="B411" t="s">
        <v>7224</v>
      </c>
      <c r="C411" t="s">
        <v>40</v>
      </c>
      <c r="D411">
        <v>82739.960000000006</v>
      </c>
      <c r="E411">
        <v>83499.990000000005</v>
      </c>
      <c r="F411" t="s">
        <v>422</v>
      </c>
      <c r="G411" t="s">
        <v>423</v>
      </c>
      <c r="H411">
        <v>7.5720553039277511E-4</v>
      </c>
      <c r="I411">
        <v>720</v>
      </c>
      <c r="J411">
        <v>-0.91857670707116146</v>
      </c>
      <c r="K411">
        <v>-0.57549891926441998</v>
      </c>
      <c r="L411">
        <v>6.2713869165642644E-2</v>
      </c>
      <c r="M411">
        <v>6.3226654215741418E-2</v>
      </c>
      <c r="N411">
        <v>0.12594052338138409</v>
      </c>
      <c r="O411">
        <v>0.2</v>
      </c>
      <c r="P411">
        <v>-0.70143944264580405</v>
      </c>
      <c r="Q411">
        <v>-1.119495283778233</v>
      </c>
      <c r="R411">
        <v>914.91777808600204</v>
      </c>
      <c r="S411">
        <v>912.02255822161817</v>
      </c>
      <c r="T411" t="s">
        <v>26</v>
      </c>
      <c r="U411" t="s">
        <v>26</v>
      </c>
      <c r="V411">
        <v>-3.236128983982844</v>
      </c>
      <c r="W411">
        <v>-1.1785559813153319</v>
      </c>
      <c r="X411" t="s">
        <v>27</v>
      </c>
      <c r="Y411" t="s">
        <v>27</v>
      </c>
      <c r="Z411">
        <v>-3.236128983982844</v>
      </c>
      <c r="AA411">
        <v>-2.8618261580396491</v>
      </c>
      <c r="AB411" t="s">
        <v>27</v>
      </c>
      <c r="AC411" t="s">
        <v>27</v>
      </c>
    </row>
    <row r="412" spans="1:29" x14ac:dyDescent="0.3">
      <c r="A412" t="s">
        <v>7649</v>
      </c>
      <c r="B412" t="s">
        <v>7224</v>
      </c>
      <c r="C412" t="s">
        <v>40</v>
      </c>
      <c r="D412">
        <v>83036.13</v>
      </c>
      <c r="E412">
        <v>83428.97</v>
      </c>
      <c r="F412" t="s">
        <v>420</v>
      </c>
      <c r="G412" t="s">
        <v>419</v>
      </c>
      <c r="H412">
        <v>4.8892919594991095E-4</v>
      </c>
      <c r="I412">
        <v>420</v>
      </c>
      <c r="J412">
        <v>-0.47309526588004142</v>
      </c>
      <c r="K412">
        <v>-0.19207094533696131</v>
      </c>
      <c r="L412">
        <v>4.0639427703395667E-2</v>
      </c>
      <c r="M412">
        <v>4.0790859221029242E-2</v>
      </c>
      <c r="N412">
        <v>8.1430286924424916E-2</v>
      </c>
      <c r="O412">
        <v>0.2</v>
      </c>
      <c r="P412">
        <v>-0.27350123226138617</v>
      </c>
      <c r="Q412">
        <v>-0.67356836114592133</v>
      </c>
      <c r="R412">
        <v>914.30685164514409</v>
      </c>
      <c r="S412">
        <v>912.20504162493899</v>
      </c>
      <c r="T412" t="s">
        <v>26</v>
      </c>
      <c r="U412" t="s">
        <v>26</v>
      </c>
      <c r="V412">
        <v>-4.7381365482319637</v>
      </c>
      <c r="W412">
        <v>-3.877185912105952</v>
      </c>
      <c r="X412" t="s">
        <v>27</v>
      </c>
      <c r="Y412" t="s">
        <v>27</v>
      </c>
      <c r="Z412">
        <v>-5.7266717970276826</v>
      </c>
      <c r="AA412">
        <v>-3.877185912105952</v>
      </c>
      <c r="AB412" t="s">
        <v>27</v>
      </c>
      <c r="AC412" t="s">
        <v>27</v>
      </c>
    </row>
    <row r="413" spans="1:29" x14ac:dyDescent="0.3">
      <c r="A413" t="s">
        <v>7650</v>
      </c>
      <c r="B413" t="s">
        <v>7224</v>
      </c>
      <c r="C413" t="s">
        <v>40</v>
      </c>
      <c r="D413">
        <v>83036.13</v>
      </c>
      <c r="E413">
        <v>83300.009999999995</v>
      </c>
      <c r="F413" t="s">
        <v>420</v>
      </c>
      <c r="G413" t="s">
        <v>421</v>
      </c>
      <c r="H413">
        <v>3.3042530246543862E-4</v>
      </c>
      <c r="I413">
        <v>480</v>
      </c>
      <c r="J413">
        <v>-0.31778937674478153</v>
      </c>
      <c r="K413">
        <v>-8.7192628814576678E-2</v>
      </c>
      <c r="L413">
        <v>2.7464703073883372E-2</v>
      </c>
      <c r="M413">
        <v>2.752443099962406E-2</v>
      </c>
      <c r="N413">
        <v>5.4989134073507431E-2</v>
      </c>
      <c r="O413">
        <v>0.2</v>
      </c>
      <c r="P413">
        <v>-0.1421817628880841</v>
      </c>
      <c r="Q413">
        <v>-0.51810716612152619</v>
      </c>
      <c r="R413">
        <v>914.30685164514409</v>
      </c>
      <c r="S413">
        <v>912.38203987176144</v>
      </c>
      <c r="T413" t="s">
        <v>26</v>
      </c>
      <c r="U413" t="s">
        <v>26</v>
      </c>
      <c r="V413">
        <v>-4.7381365482319637</v>
      </c>
      <c r="W413">
        <v>-2.8618261580396491</v>
      </c>
      <c r="X413" t="s">
        <v>27</v>
      </c>
      <c r="Y413" t="s">
        <v>27</v>
      </c>
      <c r="Z413">
        <v>-3.236128983982844</v>
      </c>
      <c r="AA413">
        <v>-1.1785559813153319</v>
      </c>
      <c r="AB413" t="s">
        <v>27</v>
      </c>
      <c r="AC413" t="s">
        <v>27</v>
      </c>
    </row>
    <row r="414" spans="1:29" x14ac:dyDescent="0.3">
      <c r="A414" t="s">
        <v>7647</v>
      </c>
      <c r="B414" t="s">
        <v>7224</v>
      </c>
      <c r="C414" t="s">
        <v>40</v>
      </c>
      <c r="D414">
        <v>82860</v>
      </c>
      <c r="E414">
        <v>83428.97</v>
      </c>
      <c r="F414" t="s">
        <v>7648</v>
      </c>
      <c r="G414" t="s">
        <v>419</v>
      </c>
      <c r="H414">
        <v>5.5228999710905794E-4</v>
      </c>
      <c r="I414">
        <v>360</v>
      </c>
      <c r="J414">
        <v>-0.68666425295680344</v>
      </c>
      <c r="K414">
        <v>-0.31423643965514142</v>
      </c>
      <c r="L414">
        <v>4.5808557718174721E-2</v>
      </c>
      <c r="M414">
        <v>4.6076985600111683E-2</v>
      </c>
      <c r="N414">
        <v>9.1885543318286411E-2</v>
      </c>
      <c r="O414">
        <v>0.2</v>
      </c>
      <c r="P414">
        <v>-0.40612198297342778</v>
      </c>
      <c r="Q414">
        <v>-0.88735091720976023</v>
      </c>
      <c r="R414">
        <v>914.69826300565683</v>
      </c>
      <c r="S414">
        <v>912.20504162493899</v>
      </c>
      <c r="T414" t="s">
        <v>26</v>
      </c>
      <c r="U414" t="s">
        <v>26</v>
      </c>
      <c r="V414">
        <v>-5.7266717970276826</v>
      </c>
      <c r="W414">
        <v>-3.877185912105952</v>
      </c>
      <c r="X414" t="s">
        <v>27</v>
      </c>
      <c r="Y414" t="s">
        <v>27</v>
      </c>
      <c r="Z414">
        <v>-4.7381365482319637</v>
      </c>
      <c r="AA414">
        <v>-2.8618261580396491</v>
      </c>
      <c r="AB414" t="s">
        <v>27</v>
      </c>
      <c r="AC414" t="s">
        <v>27</v>
      </c>
    </row>
    <row r="415" spans="1:29" x14ac:dyDescent="0.3">
      <c r="A415" t="s">
        <v>7643</v>
      </c>
      <c r="B415" t="s">
        <v>7224</v>
      </c>
      <c r="C415" t="s">
        <v>40</v>
      </c>
      <c r="D415">
        <v>82913.89</v>
      </c>
      <c r="E415">
        <v>83537.990000000005</v>
      </c>
      <c r="F415" t="s">
        <v>7644</v>
      </c>
      <c r="G415" t="s">
        <v>7645</v>
      </c>
      <c r="H415">
        <v>7.3579462675082974E-4</v>
      </c>
      <c r="I415">
        <v>120</v>
      </c>
      <c r="J415">
        <v>-0.75270862336818123</v>
      </c>
      <c r="K415">
        <v>-0.45920942655519709</v>
      </c>
      <c r="L415">
        <v>6.1068663408417767E-2</v>
      </c>
      <c r="M415">
        <v>6.1466804171564547E-2</v>
      </c>
      <c r="N415">
        <v>0.12253546757998229</v>
      </c>
      <c r="O415">
        <v>0.2</v>
      </c>
      <c r="P415">
        <v>-0.58174489413517949</v>
      </c>
      <c r="Q415">
        <v>-0.95346133199154937</v>
      </c>
      <c r="R415">
        <v>914.48216152561463</v>
      </c>
      <c r="S415">
        <v>911.90970744022184</v>
      </c>
      <c r="T415" t="s">
        <v>26</v>
      </c>
      <c r="U415" t="s">
        <v>26</v>
      </c>
      <c r="V415">
        <v>-7.2700209091677293</v>
      </c>
      <c r="W415">
        <v>-5.9973160369849454</v>
      </c>
      <c r="X415" t="s">
        <v>27</v>
      </c>
      <c r="Y415" t="s">
        <v>27</v>
      </c>
      <c r="Z415">
        <v>-7.2700209091677293</v>
      </c>
      <c r="AA415">
        <v>-5.9973160369849454</v>
      </c>
      <c r="AB415" t="s">
        <v>27</v>
      </c>
      <c r="AC415" t="s">
        <v>27</v>
      </c>
    </row>
    <row r="416" spans="1:29" x14ac:dyDescent="0.3">
      <c r="A416" t="s">
        <v>7646</v>
      </c>
      <c r="B416" t="s">
        <v>7224</v>
      </c>
      <c r="C416" t="s">
        <v>40</v>
      </c>
      <c r="D416">
        <v>82913.89</v>
      </c>
      <c r="E416">
        <v>83428.97</v>
      </c>
      <c r="F416" t="s">
        <v>7644</v>
      </c>
      <c r="G416" t="s">
        <v>419</v>
      </c>
      <c r="H416">
        <v>1.1250769942743659E-4</v>
      </c>
      <c r="I416">
        <v>240</v>
      </c>
      <c r="J416">
        <v>-0.62122281321019823</v>
      </c>
      <c r="K416">
        <v>-5.7950465821084249E-2</v>
      </c>
      <c r="L416">
        <v>9.3377888032828253E-3</v>
      </c>
      <c r="M416">
        <v>9.3864014803006265E-3</v>
      </c>
      <c r="N416">
        <v>1.872419028358345E-2</v>
      </c>
      <c r="O416">
        <v>0.2</v>
      </c>
      <c r="P416">
        <v>-7.6674656104667699E-2</v>
      </c>
      <c r="Q416">
        <v>-0.82184403602340839</v>
      </c>
      <c r="R416">
        <v>914.48216152561463</v>
      </c>
      <c r="S416">
        <v>912.20504162493899</v>
      </c>
      <c r="T416" t="s">
        <v>26</v>
      </c>
      <c r="U416" t="s">
        <v>26</v>
      </c>
      <c r="V416">
        <v>-7.2700209091677293</v>
      </c>
      <c r="W416">
        <v>-3.877185912105952</v>
      </c>
      <c r="X416" t="s">
        <v>27</v>
      </c>
      <c r="Y416" t="s">
        <v>27</v>
      </c>
      <c r="Z416">
        <v>-7.2700209091677293</v>
      </c>
      <c r="AA416">
        <v>-3.877185912105952</v>
      </c>
      <c r="AB416" t="s">
        <v>27</v>
      </c>
      <c r="AC416" t="s">
        <v>27</v>
      </c>
    </row>
    <row r="417" spans="1:29" x14ac:dyDescent="0.3">
      <c r="A417" t="s">
        <v>7655</v>
      </c>
      <c r="B417" t="s">
        <v>7224</v>
      </c>
      <c r="C417" t="s">
        <v>23</v>
      </c>
      <c r="D417">
        <v>83110.240000000005</v>
      </c>
      <c r="E417">
        <v>82306.009999999995</v>
      </c>
      <c r="F417" t="s">
        <v>425</v>
      </c>
      <c r="G417" t="s">
        <v>438</v>
      </c>
      <c r="H417">
        <v>9.6539227002283997E-6</v>
      </c>
      <c r="I417">
        <v>420</v>
      </c>
      <c r="J417">
        <v>-0.9676665594997802</v>
      </c>
      <c r="K417">
        <v>-7.7639742532047869E-3</v>
      </c>
      <c r="L417">
        <v>8.0314297553296329E-4</v>
      </c>
      <c r="M417">
        <v>7.945758583042256E-4</v>
      </c>
      <c r="N417">
        <v>1.5977188338371891E-3</v>
      </c>
      <c r="O417">
        <v>0.2</v>
      </c>
      <c r="P417">
        <v>-9.3616930870419751E-3</v>
      </c>
      <c r="Q417">
        <v>-1.1666988929402811</v>
      </c>
      <c r="R417">
        <v>912.19621372225174</v>
      </c>
      <c r="S417">
        <v>912.13410043337944</v>
      </c>
      <c r="T417" t="s">
        <v>26</v>
      </c>
      <c r="U417" t="s">
        <v>26</v>
      </c>
      <c r="V417">
        <v>1.760899603509003E-2</v>
      </c>
      <c r="W417">
        <v>-1.603633914409319</v>
      </c>
      <c r="X417" t="s">
        <v>27</v>
      </c>
      <c r="Y417" t="s">
        <v>27</v>
      </c>
      <c r="Z417">
        <v>1.760899603509003E-2</v>
      </c>
      <c r="AA417">
        <v>-1.603633914409319</v>
      </c>
      <c r="AB417" t="s">
        <v>27</v>
      </c>
      <c r="AC417" t="s">
        <v>27</v>
      </c>
    </row>
    <row r="418" spans="1:29" x14ac:dyDescent="0.3">
      <c r="A418" t="s">
        <v>7672</v>
      </c>
      <c r="B418" t="s">
        <v>7224</v>
      </c>
      <c r="C418" t="s">
        <v>40</v>
      </c>
      <c r="D418">
        <v>82306.009999999995</v>
      </c>
      <c r="E418">
        <v>78955.259999999995</v>
      </c>
      <c r="F418" t="s">
        <v>438</v>
      </c>
      <c r="G418" t="s">
        <v>436</v>
      </c>
      <c r="H418">
        <v>5.3655902892327527E-4</v>
      </c>
      <c r="I418">
        <v>1860</v>
      </c>
      <c r="J418">
        <v>4.0710878828897226</v>
      </c>
      <c r="K418">
        <v>1.797875166164665</v>
      </c>
      <c r="L418">
        <v>4.420623903918857E-2</v>
      </c>
      <c r="M418">
        <v>4.2364157633984718E-2</v>
      </c>
      <c r="N418">
        <v>8.6570396673173289E-2</v>
      </c>
      <c r="O418">
        <v>0.2</v>
      </c>
      <c r="P418">
        <v>1.7113047694914909</v>
      </c>
      <c r="Q418">
        <v>3.8751589707726128</v>
      </c>
      <c r="R418">
        <v>912.13410043337944</v>
      </c>
      <c r="S418">
        <v>917.81193956459265</v>
      </c>
      <c r="T418" t="s">
        <v>32</v>
      </c>
      <c r="U418" t="s">
        <v>32</v>
      </c>
      <c r="V418">
        <v>-1.603633914409319</v>
      </c>
      <c r="W418">
        <v>-0.6056764038234741</v>
      </c>
      <c r="X418" t="s">
        <v>27</v>
      </c>
      <c r="Y418" t="s">
        <v>27</v>
      </c>
      <c r="Z418">
        <v>-1.603633914409319</v>
      </c>
      <c r="AA418">
        <v>-0.6056764038234741</v>
      </c>
      <c r="AB418" t="s">
        <v>27</v>
      </c>
      <c r="AC418" t="s">
        <v>27</v>
      </c>
    </row>
    <row r="419" spans="1:29" x14ac:dyDescent="0.3">
      <c r="A419" t="s">
        <v>7673</v>
      </c>
      <c r="B419" t="s">
        <v>7224</v>
      </c>
      <c r="C419" t="s">
        <v>40</v>
      </c>
      <c r="D419">
        <v>82306.009999999995</v>
      </c>
      <c r="E419">
        <v>79239.42</v>
      </c>
      <c r="F419" t="s">
        <v>438</v>
      </c>
      <c r="G419" t="s">
        <v>439</v>
      </c>
      <c r="H419">
        <v>3.5203293291778811E-4</v>
      </c>
      <c r="I419">
        <v>1920</v>
      </c>
      <c r="J419">
        <v>3.7258397047797538</v>
      </c>
      <c r="K419">
        <v>1.0795406717563589</v>
      </c>
      <c r="L419">
        <v>2.9003429526587379E-2</v>
      </c>
      <c r="M419">
        <v>2.7894885425304439E-2</v>
      </c>
      <c r="N419">
        <v>5.6898314951891821E-2</v>
      </c>
      <c r="O419">
        <v>0.2</v>
      </c>
      <c r="P419">
        <v>1.0226423568044669</v>
      </c>
      <c r="Q419">
        <v>3.5295655444845342</v>
      </c>
      <c r="R419">
        <v>912.13410043337944</v>
      </c>
      <c r="S419">
        <v>917.52099008379582</v>
      </c>
      <c r="T419" t="s">
        <v>32</v>
      </c>
      <c r="U419" t="s">
        <v>32</v>
      </c>
      <c r="V419">
        <v>-1.603633914409319</v>
      </c>
      <c r="W419">
        <v>4.0735476932827197</v>
      </c>
      <c r="X419" t="s">
        <v>27</v>
      </c>
      <c r="Y419" t="s">
        <v>27</v>
      </c>
      <c r="Z419">
        <v>-1.603633914409319</v>
      </c>
      <c r="AA419">
        <v>4.0735476932827197</v>
      </c>
      <c r="AB419" t="s">
        <v>27</v>
      </c>
      <c r="AC419" t="s">
        <v>27</v>
      </c>
    </row>
    <row r="420" spans="1:29" x14ac:dyDescent="0.3">
      <c r="A420" t="s">
        <v>7671</v>
      </c>
      <c r="B420" t="s">
        <v>7224</v>
      </c>
      <c r="C420" t="s">
        <v>40</v>
      </c>
      <c r="D420">
        <v>82548.36</v>
      </c>
      <c r="E420">
        <v>78955.259999999995</v>
      </c>
      <c r="F420" t="s">
        <v>437</v>
      </c>
      <c r="G420" t="s">
        <v>436</v>
      </c>
      <c r="H420">
        <v>6.752615431621198E-4</v>
      </c>
      <c r="I420">
        <v>1740</v>
      </c>
      <c r="J420">
        <v>4.3527212412215128</v>
      </c>
      <c r="K420">
        <v>2.426282250735817</v>
      </c>
      <c r="L420">
        <v>5.5797530489591803E-2</v>
      </c>
      <c r="M420">
        <v>5.3315450708366387E-2</v>
      </c>
      <c r="N420">
        <v>0.1091129811979582</v>
      </c>
      <c r="O420">
        <v>0.2</v>
      </c>
      <c r="P420">
        <v>2.317169269537859</v>
      </c>
      <c r="Q420">
        <v>4.1570739624627349</v>
      </c>
      <c r="R420">
        <v>911.84481913667173</v>
      </c>
      <c r="S420">
        <v>917.81193956459265</v>
      </c>
      <c r="T420" t="s">
        <v>32</v>
      </c>
      <c r="U420" t="s">
        <v>32</v>
      </c>
      <c r="V420">
        <v>-2.831480519689511</v>
      </c>
      <c r="W420">
        <v>-0.6056764038234741</v>
      </c>
      <c r="X420" t="s">
        <v>27</v>
      </c>
      <c r="Y420" t="s">
        <v>27</v>
      </c>
      <c r="Z420">
        <v>-5.1496467003130384</v>
      </c>
      <c r="AA420">
        <v>-4.6993606590031156</v>
      </c>
      <c r="AB420" t="s">
        <v>27</v>
      </c>
      <c r="AC420" t="s">
        <v>27</v>
      </c>
    </row>
    <row r="421" spans="1:29" x14ac:dyDescent="0.3">
      <c r="A421" t="s">
        <v>7669</v>
      </c>
      <c r="B421" t="s">
        <v>7224</v>
      </c>
      <c r="C421" t="s">
        <v>40</v>
      </c>
      <c r="D421">
        <v>80808.81</v>
      </c>
      <c r="E421">
        <v>78130.44</v>
      </c>
      <c r="F421" t="s">
        <v>435</v>
      </c>
      <c r="G421" t="s">
        <v>433</v>
      </c>
      <c r="H421">
        <v>1.46275366232446E-4</v>
      </c>
      <c r="I421">
        <v>1560</v>
      </c>
      <c r="J421">
        <v>3.3144529662050388</v>
      </c>
      <c r="K421">
        <v>0.39177955265599579</v>
      </c>
      <c r="L421">
        <v>1.1832170448006151E-2</v>
      </c>
      <c r="M421">
        <v>1.1428558724902151E-2</v>
      </c>
      <c r="N421">
        <v>2.326072917290831E-2</v>
      </c>
      <c r="O421">
        <v>0.2</v>
      </c>
      <c r="P421">
        <v>0.36851882348308751</v>
      </c>
      <c r="Q421">
        <v>3.1177674191712441</v>
      </c>
      <c r="R421">
        <v>914.50947876834084</v>
      </c>
      <c r="S421">
        <v>920.28235056079006</v>
      </c>
      <c r="T421" t="s">
        <v>32</v>
      </c>
      <c r="U421" t="s">
        <v>32</v>
      </c>
      <c r="V421">
        <v>-5.1496467003130384</v>
      </c>
      <c r="W421">
        <v>-4.6993606590031156</v>
      </c>
      <c r="X421" t="s">
        <v>27</v>
      </c>
      <c r="Y421" t="s">
        <v>27</v>
      </c>
      <c r="Z421">
        <v>-5.1496467003130384</v>
      </c>
      <c r="AA421">
        <v>-0.6056764038234741</v>
      </c>
      <c r="AB421" t="s">
        <v>27</v>
      </c>
      <c r="AC421" t="s">
        <v>27</v>
      </c>
    </row>
    <row r="422" spans="1:29" x14ac:dyDescent="0.3">
      <c r="A422" t="s">
        <v>7670</v>
      </c>
      <c r="B422" t="s">
        <v>7224</v>
      </c>
      <c r="C422" t="s">
        <v>40</v>
      </c>
      <c r="D422">
        <v>80808.81</v>
      </c>
      <c r="E422">
        <v>78955.259999999995</v>
      </c>
      <c r="F422" t="s">
        <v>435</v>
      </c>
      <c r="G422" t="s">
        <v>436</v>
      </c>
      <c r="H422">
        <v>1.2037865296621081E-3</v>
      </c>
      <c r="I422">
        <v>1620</v>
      </c>
      <c r="J422">
        <v>2.2937474267966662</v>
      </c>
      <c r="K422">
        <v>2.231278522055204</v>
      </c>
      <c r="L422">
        <v>9.7373930886911583E-2</v>
      </c>
      <c r="M422">
        <v>9.5045278433969468E-2</v>
      </c>
      <c r="N422">
        <v>0.19241920932088111</v>
      </c>
      <c r="O422">
        <v>0.2</v>
      </c>
      <c r="P422">
        <v>2.0388593127343229</v>
      </c>
      <c r="Q422">
        <v>2.0960411742234628</v>
      </c>
      <c r="R422">
        <v>914.50947876834084</v>
      </c>
      <c r="S422">
        <v>917.81193956459265</v>
      </c>
      <c r="T422" t="s">
        <v>32</v>
      </c>
      <c r="U422" t="s">
        <v>32</v>
      </c>
      <c r="V422">
        <v>-5.1496467003130384</v>
      </c>
      <c r="W422">
        <v>-0.6056764038234741</v>
      </c>
      <c r="X422" t="s">
        <v>27</v>
      </c>
      <c r="Y422" t="s">
        <v>27</v>
      </c>
      <c r="Z422">
        <v>-2.831480519689511</v>
      </c>
      <c r="AA422">
        <v>-0.6056764038234741</v>
      </c>
      <c r="AB422" t="s">
        <v>27</v>
      </c>
      <c r="AC422" t="s">
        <v>27</v>
      </c>
    </row>
    <row r="423" spans="1:29" x14ac:dyDescent="0.3">
      <c r="A423" t="s">
        <v>7668</v>
      </c>
      <c r="B423" t="s">
        <v>7224</v>
      </c>
      <c r="C423" t="s">
        <v>40</v>
      </c>
      <c r="D423">
        <v>79107.3</v>
      </c>
      <c r="E423">
        <v>78130.44</v>
      </c>
      <c r="F423" t="s">
        <v>434</v>
      </c>
      <c r="G423" t="s">
        <v>433</v>
      </c>
      <c r="H423">
        <v>1.8635617273308599E-3</v>
      </c>
      <c r="I423">
        <v>1500</v>
      </c>
      <c r="J423">
        <v>1.2348544318918739</v>
      </c>
      <c r="K423">
        <v>1.8204389089604249</v>
      </c>
      <c r="L423">
        <v>0.1475689055380186</v>
      </c>
      <c r="M423">
        <v>0.14560089772352011</v>
      </c>
      <c r="N423">
        <v>0.29316980326153869</v>
      </c>
      <c r="O423">
        <v>0.2</v>
      </c>
      <c r="P423">
        <v>1.5272691056988861</v>
      </c>
      <c r="Q423">
        <v>1.0360892863237661</v>
      </c>
      <c r="R423">
        <v>919.35843806688877</v>
      </c>
      <c r="S423">
        <v>920.28235056079006</v>
      </c>
      <c r="T423" t="s">
        <v>32</v>
      </c>
      <c r="U423" t="s">
        <v>32</v>
      </c>
      <c r="V423">
        <v>-8.2216750459285226</v>
      </c>
      <c r="W423">
        <v>-4.6993606590031156</v>
      </c>
      <c r="X423" t="s">
        <v>27</v>
      </c>
      <c r="Y423" t="s">
        <v>27</v>
      </c>
      <c r="Z423">
        <v>-11.152036859229939</v>
      </c>
      <c r="AA423">
        <v>-8.8278405005133287</v>
      </c>
      <c r="AB423" t="s">
        <v>27</v>
      </c>
      <c r="AC423" t="s">
        <v>27</v>
      </c>
    </row>
    <row r="424" spans="1:29" x14ac:dyDescent="0.3">
      <c r="A424" t="s">
        <v>7666</v>
      </c>
      <c r="B424" t="s">
        <v>7224</v>
      </c>
      <c r="C424" t="s">
        <v>40</v>
      </c>
      <c r="D424">
        <v>79614.350000000006</v>
      </c>
      <c r="E424">
        <v>78484.91</v>
      </c>
      <c r="F424" t="s">
        <v>432</v>
      </c>
      <c r="G424" t="s">
        <v>431</v>
      </c>
      <c r="H424">
        <v>1.254560558375204E-3</v>
      </c>
      <c r="I424">
        <v>1380</v>
      </c>
      <c r="J424">
        <v>1.4186387253051771</v>
      </c>
      <c r="K424">
        <v>1.4169508770512931</v>
      </c>
      <c r="L424">
        <v>9.9981004395074013E-2</v>
      </c>
      <c r="M424">
        <v>9.846407251362764E-2</v>
      </c>
      <c r="N424">
        <v>0.1984450769087017</v>
      </c>
      <c r="O424">
        <v>0.2</v>
      </c>
      <c r="P424">
        <v>1.2185058001425919</v>
      </c>
      <c r="Q424">
        <v>1.2200573640304819</v>
      </c>
      <c r="R424">
        <v>916.78859695238805</v>
      </c>
      <c r="S424">
        <v>918.65460153425829</v>
      </c>
      <c r="T424" t="s">
        <v>32</v>
      </c>
      <c r="U424" t="s">
        <v>32</v>
      </c>
      <c r="V424">
        <v>-11.152036859229939</v>
      </c>
      <c r="W424">
        <v>-8.8278405005133287</v>
      </c>
      <c r="X424" t="s">
        <v>27</v>
      </c>
      <c r="Y424" t="s">
        <v>27</v>
      </c>
      <c r="Z424">
        <v>-14.385233367778421</v>
      </c>
      <c r="AA424">
        <v>-13.417852519809539</v>
      </c>
      <c r="AB424" t="s">
        <v>27</v>
      </c>
      <c r="AC424" t="s">
        <v>27</v>
      </c>
    </row>
    <row r="425" spans="1:29" x14ac:dyDescent="0.3">
      <c r="A425" t="s">
        <v>7667</v>
      </c>
      <c r="B425" t="s">
        <v>7224</v>
      </c>
      <c r="C425" t="s">
        <v>40</v>
      </c>
      <c r="D425">
        <v>79614.350000000006</v>
      </c>
      <c r="E425">
        <v>78130.44</v>
      </c>
      <c r="F425" t="s">
        <v>432</v>
      </c>
      <c r="G425" t="s">
        <v>433</v>
      </c>
      <c r="H425">
        <v>3.8895314314908442E-4</v>
      </c>
      <c r="I425">
        <v>1440</v>
      </c>
      <c r="J425">
        <v>1.86387253051743</v>
      </c>
      <c r="K425">
        <v>0.57717145865035924</v>
      </c>
      <c r="L425">
        <v>3.0997248921192509E-2</v>
      </c>
      <c r="M425">
        <v>3.038908021362095E-2</v>
      </c>
      <c r="N425">
        <v>6.1386329134813462E-2</v>
      </c>
      <c r="O425">
        <v>0.2</v>
      </c>
      <c r="P425">
        <v>0.51578512951554578</v>
      </c>
      <c r="Q425">
        <v>1.6657364030479469</v>
      </c>
      <c r="R425">
        <v>916.78859695238805</v>
      </c>
      <c r="S425">
        <v>920.28235056079006</v>
      </c>
      <c r="T425" t="s">
        <v>32</v>
      </c>
      <c r="U425" t="s">
        <v>32</v>
      </c>
      <c r="V425">
        <v>-11.152036859229939</v>
      </c>
      <c r="W425">
        <v>-4.6993606590031156</v>
      </c>
      <c r="X425" t="s">
        <v>27</v>
      </c>
      <c r="Y425" t="s">
        <v>27</v>
      </c>
      <c r="Z425">
        <v>-8.2216750459285226</v>
      </c>
      <c r="AA425">
        <v>-4.6993606590031156</v>
      </c>
      <c r="AB425" t="s">
        <v>27</v>
      </c>
      <c r="AC425" t="s">
        <v>27</v>
      </c>
    </row>
    <row r="426" spans="1:29" x14ac:dyDescent="0.3">
      <c r="A426" t="s">
        <v>7664</v>
      </c>
      <c r="B426" t="s">
        <v>7224</v>
      </c>
      <c r="C426" t="s">
        <v>40</v>
      </c>
      <c r="D426">
        <v>78867.990000000005</v>
      </c>
      <c r="E426">
        <v>79074.5</v>
      </c>
      <c r="F426" t="s">
        <v>430</v>
      </c>
      <c r="G426" t="s">
        <v>428</v>
      </c>
      <c r="H426">
        <v>6.4554859728451039E-4</v>
      </c>
      <c r="I426">
        <v>1260</v>
      </c>
      <c r="J426">
        <v>-0.26184260559956041</v>
      </c>
      <c r="K426">
        <v>-0.13331224082522089</v>
      </c>
      <c r="L426">
        <v>5.0964084399548353E-2</v>
      </c>
      <c r="M426">
        <v>5.1046432555974013E-2</v>
      </c>
      <c r="N426">
        <v>0.10201051695552241</v>
      </c>
      <c r="O426">
        <v>0.2</v>
      </c>
      <c r="P426">
        <v>-0.23532275778074321</v>
      </c>
      <c r="Q426">
        <v>-0.46210444820515989</v>
      </c>
      <c r="R426">
        <v>921.45012039301957</v>
      </c>
      <c r="S426">
        <v>914.38285723265096</v>
      </c>
      <c r="T426" t="s">
        <v>26</v>
      </c>
      <c r="U426" t="s">
        <v>26</v>
      </c>
      <c r="V426">
        <v>-14.385233367778421</v>
      </c>
      <c r="W426">
        <v>-13.417852519809539</v>
      </c>
      <c r="X426" t="s">
        <v>27</v>
      </c>
      <c r="Y426" t="s">
        <v>27</v>
      </c>
      <c r="Z426">
        <v>-14.385233367778421</v>
      </c>
      <c r="AA426">
        <v>-8.8278405005133287</v>
      </c>
      <c r="AB426" t="s">
        <v>27</v>
      </c>
      <c r="AC426" t="s">
        <v>27</v>
      </c>
    </row>
    <row r="427" spans="1:29" x14ac:dyDescent="0.3">
      <c r="A427" t="s">
        <v>7665</v>
      </c>
      <c r="B427" t="s">
        <v>7224</v>
      </c>
      <c r="C427" t="s">
        <v>40</v>
      </c>
      <c r="D427">
        <v>78867.990000000005</v>
      </c>
      <c r="E427">
        <v>78484.91</v>
      </c>
      <c r="F427" t="s">
        <v>430</v>
      </c>
      <c r="G427" t="s">
        <v>431</v>
      </c>
      <c r="H427">
        <v>1.3369174244818971E-3</v>
      </c>
      <c r="I427">
        <v>1320</v>
      </c>
      <c r="J427">
        <v>0.48572304175623637</v>
      </c>
      <c r="K427">
        <v>0.51214632697052753</v>
      </c>
      <c r="L427">
        <v>0.10554553560046449</v>
      </c>
      <c r="M427">
        <v>0.1049278437378935</v>
      </c>
      <c r="N427">
        <v>0.210473379338358</v>
      </c>
      <c r="O427">
        <v>0.2</v>
      </c>
      <c r="P427">
        <v>0.30167294763216951</v>
      </c>
      <c r="Q427">
        <v>0.28620876479799262</v>
      </c>
      <c r="R427">
        <v>921.45012039301957</v>
      </c>
      <c r="S427">
        <v>918.65460153425829</v>
      </c>
      <c r="T427" t="s">
        <v>32</v>
      </c>
      <c r="U427" t="s">
        <v>32</v>
      </c>
      <c r="V427">
        <v>-14.385233367778421</v>
      </c>
      <c r="W427">
        <v>-8.8278405005133287</v>
      </c>
      <c r="X427" t="s">
        <v>27</v>
      </c>
      <c r="Y427" t="s">
        <v>27</v>
      </c>
      <c r="Z427">
        <v>-11.152036859229939</v>
      </c>
      <c r="AA427">
        <v>-4.6993606590031156</v>
      </c>
      <c r="AB427" t="s">
        <v>27</v>
      </c>
      <c r="AC427" t="s">
        <v>27</v>
      </c>
    </row>
    <row r="428" spans="1:29" x14ac:dyDescent="0.3">
      <c r="A428" t="s">
        <v>7663</v>
      </c>
      <c r="B428" t="s">
        <v>7224</v>
      </c>
      <c r="C428" t="s">
        <v>40</v>
      </c>
      <c r="D428">
        <v>78950.61</v>
      </c>
      <c r="E428">
        <v>79074.5</v>
      </c>
      <c r="F428" t="s">
        <v>429</v>
      </c>
      <c r="G428" t="s">
        <v>428</v>
      </c>
      <c r="H428">
        <v>1.893922863059584E-3</v>
      </c>
      <c r="I428">
        <v>1200</v>
      </c>
      <c r="J428">
        <v>-0.15692089016157151</v>
      </c>
      <c r="K428">
        <v>-0.2346381035044508</v>
      </c>
      <c r="L428">
        <v>0.14967604137287349</v>
      </c>
      <c r="M428">
        <v>0.14976100343500509</v>
      </c>
      <c r="N428">
        <v>0.29943704480787858</v>
      </c>
      <c r="O428">
        <v>0.2</v>
      </c>
      <c r="P428">
        <v>-0.53407514831232938</v>
      </c>
      <c r="Q428">
        <v>-0.35707781105173309</v>
      </c>
      <c r="R428">
        <v>920.59947367756718</v>
      </c>
      <c r="S428">
        <v>914.38285723265096</v>
      </c>
      <c r="T428" t="s">
        <v>26</v>
      </c>
      <c r="U428" t="s">
        <v>26</v>
      </c>
      <c r="V428">
        <v>-17.662065493475819</v>
      </c>
      <c r="W428">
        <v>-13.417852519809539</v>
      </c>
      <c r="X428" t="s">
        <v>27</v>
      </c>
      <c r="Y428" t="s">
        <v>27</v>
      </c>
      <c r="Z428">
        <v>-20</v>
      </c>
      <c r="AA428">
        <v>-20</v>
      </c>
      <c r="AB428" t="s">
        <v>27</v>
      </c>
      <c r="AC428" t="s">
        <v>27</v>
      </c>
    </row>
    <row r="429" spans="1:29" x14ac:dyDescent="0.3">
      <c r="A429" t="s">
        <v>7661</v>
      </c>
      <c r="B429" t="s">
        <v>7224</v>
      </c>
      <c r="C429" t="s">
        <v>40</v>
      </c>
      <c r="D429">
        <v>78063.66</v>
      </c>
      <c r="E429">
        <v>79033.11</v>
      </c>
      <c r="F429" t="s">
        <v>427</v>
      </c>
      <c r="G429" t="s">
        <v>7660</v>
      </c>
      <c r="H429">
        <v>3.3169990788168609E-4</v>
      </c>
      <c r="I429">
        <v>960</v>
      </c>
      <c r="J429">
        <v>-1.2418710575445639</v>
      </c>
      <c r="K429">
        <v>-0.32156647569589969</v>
      </c>
      <c r="L429">
        <v>2.5919628459366639E-2</v>
      </c>
      <c r="M429">
        <v>2.621527530660317E-2</v>
      </c>
      <c r="N429">
        <v>5.2134903765969798E-2</v>
      </c>
      <c r="O429">
        <v>0.2</v>
      </c>
      <c r="P429">
        <v>-0.37370137946186949</v>
      </c>
      <c r="Q429">
        <v>-1.443112928602108</v>
      </c>
      <c r="R429">
        <v>929.58320825008127</v>
      </c>
      <c r="S429">
        <v>914.91215776253023</v>
      </c>
      <c r="T429" t="s">
        <v>26</v>
      </c>
      <c r="U429" t="s">
        <v>26</v>
      </c>
      <c r="V429">
        <v>-20</v>
      </c>
      <c r="W429">
        <v>-20</v>
      </c>
      <c r="X429" t="s">
        <v>27</v>
      </c>
      <c r="Y429" t="s">
        <v>27</v>
      </c>
      <c r="Z429">
        <v>-20</v>
      </c>
      <c r="AA429">
        <v>-13.417852519809539</v>
      </c>
      <c r="AB429" t="s">
        <v>27</v>
      </c>
      <c r="AC429" t="s">
        <v>27</v>
      </c>
    </row>
    <row r="430" spans="1:29" x14ac:dyDescent="0.3">
      <c r="A430" t="s">
        <v>7662</v>
      </c>
      <c r="B430" t="s">
        <v>7224</v>
      </c>
      <c r="C430" t="s">
        <v>40</v>
      </c>
      <c r="D430">
        <v>78063.66</v>
      </c>
      <c r="E430">
        <v>79074.5</v>
      </c>
      <c r="F430" t="s">
        <v>427</v>
      </c>
      <c r="G430" t="s">
        <v>428</v>
      </c>
      <c r="H430">
        <v>1.2789350446724061E-3</v>
      </c>
      <c r="I430">
        <v>1140</v>
      </c>
      <c r="J430">
        <v>-1.2948918869548189</v>
      </c>
      <c r="K430">
        <v>-1.2927987005566499</v>
      </c>
      <c r="L430">
        <v>9.9938288778169654E-2</v>
      </c>
      <c r="M430">
        <v>0.1011311491899481</v>
      </c>
      <c r="N430">
        <v>0.2010694379681178</v>
      </c>
      <c r="O430">
        <v>0.2</v>
      </c>
      <c r="P430">
        <v>-1.4938681385247681</v>
      </c>
      <c r="Q430">
        <v>-1.496186778841774</v>
      </c>
      <c r="R430">
        <v>929.58320825008127</v>
      </c>
      <c r="S430">
        <v>914.38285723265096</v>
      </c>
      <c r="T430" t="s">
        <v>26</v>
      </c>
      <c r="U430" t="s">
        <v>26</v>
      </c>
      <c r="V430">
        <v>-20</v>
      </c>
      <c r="W430">
        <v>-13.417852519809539</v>
      </c>
      <c r="X430" t="s">
        <v>27</v>
      </c>
      <c r="Y430" t="s">
        <v>27</v>
      </c>
      <c r="Z430">
        <v>-17.662065493475819</v>
      </c>
      <c r="AA430">
        <v>-13.417852519809539</v>
      </c>
      <c r="AB430" t="s">
        <v>27</v>
      </c>
      <c r="AC430" t="s">
        <v>27</v>
      </c>
    </row>
    <row r="431" spans="1:29" x14ac:dyDescent="0.3">
      <c r="A431" t="s">
        <v>7656</v>
      </c>
      <c r="B431" t="s">
        <v>7224</v>
      </c>
      <c r="C431" t="s">
        <v>40</v>
      </c>
      <c r="D431">
        <v>74810.009999999995</v>
      </c>
      <c r="E431">
        <v>76983.600000000006</v>
      </c>
      <c r="F431" t="s">
        <v>7657</v>
      </c>
      <c r="G431" t="s">
        <v>7658</v>
      </c>
      <c r="H431">
        <v>7.3183375009618047E-4</v>
      </c>
      <c r="I431">
        <v>240</v>
      </c>
      <c r="J431">
        <v>-2.905480162347263</v>
      </c>
      <c r="K431">
        <v>-1.5907065208715649</v>
      </c>
      <c r="L431">
        <v>5.4803293456489252E-2</v>
      </c>
      <c r="M431">
        <v>5.6339196683904323E-2</v>
      </c>
      <c r="N431">
        <v>0.1111424901403936</v>
      </c>
      <c r="O431">
        <v>0.2</v>
      </c>
      <c r="P431">
        <v>-1.7018490110119591</v>
      </c>
      <c r="Q431">
        <v>-3.1083856425096101</v>
      </c>
      <c r="R431">
        <v>968.20198811247826</v>
      </c>
      <c r="S431">
        <v>939.99370812463405</v>
      </c>
      <c r="T431" t="s">
        <v>26</v>
      </c>
      <c r="U431" t="s">
        <v>26</v>
      </c>
      <c r="V431">
        <v>-20</v>
      </c>
      <c r="W431">
        <v>-20</v>
      </c>
      <c r="X431" t="s">
        <v>27</v>
      </c>
      <c r="Y431" t="s">
        <v>27</v>
      </c>
      <c r="Z431">
        <v>-20</v>
      </c>
      <c r="AA431">
        <v>-20</v>
      </c>
      <c r="AB431" t="s">
        <v>27</v>
      </c>
      <c r="AC431" t="s">
        <v>27</v>
      </c>
    </row>
    <row r="432" spans="1:29" x14ac:dyDescent="0.3">
      <c r="A432" t="s">
        <v>7659</v>
      </c>
      <c r="B432" t="s">
        <v>7224</v>
      </c>
      <c r="C432" t="s">
        <v>40</v>
      </c>
      <c r="D432">
        <v>74810.009999999995</v>
      </c>
      <c r="E432">
        <v>79033.11</v>
      </c>
      <c r="F432" t="s">
        <v>7657</v>
      </c>
      <c r="G432" t="s">
        <v>7660</v>
      </c>
      <c r="H432">
        <v>3.022964656879658E-4</v>
      </c>
      <c r="I432">
        <v>480</v>
      </c>
      <c r="J432">
        <v>-5.645100167744932</v>
      </c>
      <c r="K432">
        <v>-1.27662820424685</v>
      </c>
      <c r="L432">
        <v>2.2637439060141519E-2</v>
      </c>
      <c r="M432">
        <v>2.3891429825328232E-2</v>
      </c>
      <c r="N432">
        <v>4.6528868885469747E-2</v>
      </c>
      <c r="O432">
        <v>0.2</v>
      </c>
      <c r="P432">
        <v>-1.3231570731323199</v>
      </c>
      <c r="Q432">
        <v>-5.8507452679126768</v>
      </c>
      <c r="R432">
        <v>968.20198811247826</v>
      </c>
      <c r="S432">
        <v>914.91215776253023</v>
      </c>
      <c r="T432" t="s">
        <v>26</v>
      </c>
      <c r="U432" t="s">
        <v>26</v>
      </c>
      <c r="V432">
        <v>-20</v>
      </c>
      <c r="W432">
        <v>-20</v>
      </c>
      <c r="X432" t="s">
        <v>27</v>
      </c>
      <c r="Y432" t="s">
        <v>27</v>
      </c>
      <c r="Z432">
        <v>-20</v>
      </c>
      <c r="AA432">
        <v>-20</v>
      </c>
      <c r="AB432" t="s">
        <v>27</v>
      </c>
      <c r="AC432" t="s">
        <v>27</v>
      </c>
    </row>
    <row r="433" spans="1:29" x14ac:dyDescent="0.3">
      <c r="A433" t="s">
        <v>7686</v>
      </c>
      <c r="B433" t="s">
        <v>7224</v>
      </c>
      <c r="C433" t="s">
        <v>23</v>
      </c>
      <c r="D433">
        <v>79239.42</v>
      </c>
      <c r="E433">
        <v>78497.990000000005</v>
      </c>
      <c r="F433" t="s">
        <v>439</v>
      </c>
      <c r="G433" t="s">
        <v>453</v>
      </c>
      <c r="H433">
        <v>2.9828805627051409E-4</v>
      </c>
      <c r="I433">
        <v>1080</v>
      </c>
      <c r="J433">
        <v>-0.93568327481446945</v>
      </c>
      <c r="K433">
        <v>-0.2211597135606452</v>
      </c>
      <c r="L433">
        <v>2.3659832404207111E-2</v>
      </c>
      <c r="M433">
        <v>2.3415012858242261E-2</v>
      </c>
      <c r="N433">
        <v>4.7074845262449358E-2</v>
      </c>
      <c r="O433">
        <v>0.2</v>
      </c>
      <c r="P433">
        <v>-0.26823455882309449</v>
      </c>
      <c r="Q433">
        <v>-1.134747591539655</v>
      </c>
      <c r="R433">
        <v>917.52099008379582</v>
      </c>
      <c r="S433">
        <v>907.88618542826123</v>
      </c>
      <c r="T433" t="s">
        <v>26</v>
      </c>
      <c r="U433" t="s">
        <v>26</v>
      </c>
      <c r="V433">
        <v>4.0735476932827197</v>
      </c>
      <c r="W433">
        <v>3.558365506884265</v>
      </c>
      <c r="X433" t="s">
        <v>27</v>
      </c>
      <c r="Y433" t="s">
        <v>27</v>
      </c>
      <c r="Z433">
        <v>8.2935808945086009</v>
      </c>
      <c r="AA433">
        <v>6.2423282387269463</v>
      </c>
      <c r="AB433" t="s">
        <v>27</v>
      </c>
      <c r="AC433" t="s">
        <v>27</v>
      </c>
    </row>
    <row r="434" spans="1:29" x14ac:dyDescent="0.3">
      <c r="A434" t="s">
        <v>7687</v>
      </c>
      <c r="B434" t="s">
        <v>7224</v>
      </c>
      <c r="C434" t="s">
        <v>23</v>
      </c>
      <c r="D434">
        <v>79239.42</v>
      </c>
      <c r="E434">
        <v>77414.25</v>
      </c>
      <c r="F434" t="s">
        <v>439</v>
      </c>
      <c r="G434" t="s">
        <v>454</v>
      </c>
      <c r="H434">
        <v>1.588320318346435E-3</v>
      </c>
      <c r="I434">
        <v>1140</v>
      </c>
      <c r="J434">
        <v>-2.3033611301041761</v>
      </c>
      <c r="K434">
        <v>-2.89895459543636</v>
      </c>
      <c r="L434">
        <v>0.12598356436435121</v>
      </c>
      <c r="M434">
        <v>0.1229586262045505</v>
      </c>
      <c r="N434">
        <v>0.24894219056890171</v>
      </c>
      <c r="O434">
        <v>0.2</v>
      </c>
      <c r="P434">
        <v>-3.1478967860052611</v>
      </c>
      <c r="Q434">
        <v>-2.5010577689740709</v>
      </c>
      <c r="R434">
        <v>917.52099008379582</v>
      </c>
      <c r="S434">
        <v>905.53418888401302</v>
      </c>
      <c r="T434" t="s">
        <v>26</v>
      </c>
      <c r="U434" t="s">
        <v>26</v>
      </c>
      <c r="V434">
        <v>4.0735476932827197</v>
      </c>
      <c r="W434">
        <v>0.80263889227993879</v>
      </c>
      <c r="X434" t="s">
        <v>27</v>
      </c>
      <c r="Y434" t="s">
        <v>27</v>
      </c>
      <c r="Z434">
        <v>4.0735476932827197</v>
      </c>
      <c r="AA434">
        <v>3.558365506884265</v>
      </c>
      <c r="AB434" t="s">
        <v>27</v>
      </c>
      <c r="AC434" t="s">
        <v>27</v>
      </c>
    </row>
    <row r="435" spans="1:29" x14ac:dyDescent="0.3">
      <c r="A435" t="s">
        <v>7688</v>
      </c>
      <c r="B435" t="s">
        <v>7224</v>
      </c>
      <c r="C435" t="s">
        <v>23</v>
      </c>
      <c r="D435">
        <v>79239.42</v>
      </c>
      <c r="E435">
        <v>77349.990000000005</v>
      </c>
      <c r="F435" t="s">
        <v>439</v>
      </c>
      <c r="G435" t="s">
        <v>471</v>
      </c>
      <c r="H435">
        <v>4.6943357217016038E-4</v>
      </c>
      <c r="I435">
        <v>1200</v>
      </c>
      <c r="J435">
        <v>-2.3844571300496549</v>
      </c>
      <c r="K435">
        <v>-0.88696187426546291</v>
      </c>
      <c r="L435">
        <v>3.7234878866157811E-2</v>
      </c>
      <c r="M435">
        <v>3.6310682113026189E-2</v>
      </c>
      <c r="N435">
        <v>7.3545560979183994E-2</v>
      </c>
      <c r="O435">
        <v>0.2</v>
      </c>
      <c r="P435">
        <v>-0.96050743524464688</v>
      </c>
      <c r="Q435">
        <v>-2.582072672919606</v>
      </c>
      <c r="R435">
        <v>917.52099008379582</v>
      </c>
      <c r="S435">
        <v>905.38106445646076</v>
      </c>
      <c r="T435" t="s">
        <v>26</v>
      </c>
      <c r="U435" t="s">
        <v>26</v>
      </c>
      <c r="V435">
        <v>4.0735476932827197</v>
      </c>
      <c r="W435">
        <v>-2.193420061232576</v>
      </c>
      <c r="X435" t="s">
        <v>27</v>
      </c>
      <c r="Y435" t="s">
        <v>27</v>
      </c>
      <c r="Z435">
        <v>4.0735476932827197</v>
      </c>
      <c r="AA435">
        <v>0.80263889227993879</v>
      </c>
      <c r="AB435" t="s">
        <v>27</v>
      </c>
      <c r="AC435" t="s">
        <v>27</v>
      </c>
    </row>
    <row r="436" spans="1:29" x14ac:dyDescent="0.3">
      <c r="A436" t="s">
        <v>7684</v>
      </c>
      <c r="B436" t="s">
        <v>7224</v>
      </c>
      <c r="C436" t="s">
        <v>23</v>
      </c>
      <c r="D436">
        <v>79956.47</v>
      </c>
      <c r="E436">
        <v>78479.91</v>
      </c>
      <c r="F436" t="s">
        <v>452</v>
      </c>
      <c r="G436" t="s">
        <v>451</v>
      </c>
      <c r="H436">
        <v>1.1527904312951069E-3</v>
      </c>
      <c r="I436">
        <v>960</v>
      </c>
      <c r="J436">
        <v>-1.846704838270119</v>
      </c>
      <c r="K436">
        <v>-1.7021642392331009</v>
      </c>
      <c r="L436">
        <v>9.2265318854989287E-2</v>
      </c>
      <c r="M436">
        <v>9.0470889296901197E-2</v>
      </c>
      <c r="N436">
        <v>0.18273620815189051</v>
      </c>
      <c r="O436">
        <v>0.2</v>
      </c>
      <c r="P436">
        <v>-1.8849004473849911</v>
      </c>
      <c r="Q436">
        <v>-2.0448581334318492</v>
      </c>
      <c r="R436">
        <v>918.99558887787134</v>
      </c>
      <c r="S436">
        <v>907.96443129496038</v>
      </c>
      <c r="T436" t="s">
        <v>26</v>
      </c>
      <c r="U436" t="s">
        <v>26</v>
      </c>
      <c r="V436">
        <v>8.2935808945086009</v>
      </c>
      <c r="W436">
        <v>6.2423282387269463</v>
      </c>
      <c r="X436" t="s">
        <v>27</v>
      </c>
      <c r="Y436" t="s">
        <v>27</v>
      </c>
      <c r="Z436">
        <v>10.02514096971208</v>
      </c>
      <c r="AA436">
        <v>9.4923770478776426</v>
      </c>
      <c r="AB436" t="s">
        <v>27</v>
      </c>
      <c r="AC436" t="s">
        <v>27</v>
      </c>
    </row>
    <row r="437" spans="1:29" x14ac:dyDescent="0.3">
      <c r="A437" t="s">
        <v>7685</v>
      </c>
      <c r="B437" t="s">
        <v>7224</v>
      </c>
      <c r="C437" t="s">
        <v>23</v>
      </c>
      <c r="D437">
        <v>79956.47</v>
      </c>
      <c r="E437">
        <v>78497.990000000005</v>
      </c>
      <c r="F437" t="s">
        <v>452</v>
      </c>
      <c r="G437" t="s">
        <v>453</v>
      </c>
      <c r="H437">
        <v>1.2549535355166951E-3</v>
      </c>
      <c r="I437">
        <v>1020</v>
      </c>
      <c r="J437">
        <v>-1.8240925343502521</v>
      </c>
      <c r="K437">
        <v>-1.8303246324803839</v>
      </c>
      <c r="L437">
        <v>0.1004420968107453</v>
      </c>
      <c r="M437">
        <v>9.8511330081454143E-2</v>
      </c>
      <c r="N437">
        <v>0.19895342689219939</v>
      </c>
      <c r="O437">
        <v>0.2</v>
      </c>
      <c r="P437">
        <v>-2.029278059372583</v>
      </c>
      <c r="Q437">
        <v>-2.022268441815902</v>
      </c>
      <c r="R437">
        <v>918.99558887787134</v>
      </c>
      <c r="S437">
        <v>907.88618542826123</v>
      </c>
      <c r="T437" t="s">
        <v>26</v>
      </c>
      <c r="U437" t="s">
        <v>26</v>
      </c>
      <c r="V437">
        <v>8.2935808945086009</v>
      </c>
      <c r="W437">
        <v>3.558365506884265</v>
      </c>
      <c r="X437" t="s">
        <v>27</v>
      </c>
      <c r="Y437" t="s">
        <v>27</v>
      </c>
      <c r="Z437">
        <v>4.0735476932827197</v>
      </c>
      <c r="AA437">
        <v>-2.193420061232576</v>
      </c>
      <c r="AB437" t="s">
        <v>27</v>
      </c>
      <c r="AC437" t="s">
        <v>27</v>
      </c>
    </row>
    <row r="438" spans="1:29" x14ac:dyDescent="0.3">
      <c r="A438" t="s">
        <v>7682</v>
      </c>
      <c r="B438" t="s">
        <v>7224</v>
      </c>
      <c r="C438" t="s">
        <v>23</v>
      </c>
      <c r="D438">
        <v>79163.240000000005</v>
      </c>
      <c r="E438">
        <v>79899.899999999994</v>
      </c>
      <c r="F438" t="s">
        <v>450</v>
      </c>
      <c r="G438" t="s">
        <v>449</v>
      </c>
      <c r="H438">
        <v>3.5294437207755421E-4</v>
      </c>
      <c r="I438">
        <v>840</v>
      </c>
      <c r="J438">
        <v>0.93055817321270329</v>
      </c>
      <c r="K438">
        <v>0.26000000113464722</v>
      </c>
      <c r="L438">
        <v>2.7968188221646369E-2</v>
      </c>
      <c r="M438">
        <v>2.8200220034559371E-2</v>
      </c>
      <c r="N438">
        <v>5.616840825620574E-2</v>
      </c>
      <c r="O438">
        <v>0.2</v>
      </c>
      <c r="P438">
        <v>0.20383159287844141</v>
      </c>
      <c r="Q438">
        <v>0.72962761503949058</v>
      </c>
      <c r="R438">
        <v>915.02410356196151</v>
      </c>
      <c r="S438">
        <v>915.78299973246169</v>
      </c>
      <c r="T438" t="s">
        <v>32</v>
      </c>
      <c r="U438" t="s">
        <v>32</v>
      </c>
      <c r="V438">
        <v>10.02514096971208</v>
      </c>
      <c r="W438">
        <v>9.4923770478776426</v>
      </c>
      <c r="X438" t="s">
        <v>27</v>
      </c>
      <c r="Y438" t="s">
        <v>27</v>
      </c>
      <c r="Z438">
        <v>12.337402576813259</v>
      </c>
      <c r="AA438">
        <v>11.539231859803101</v>
      </c>
      <c r="AB438" t="s">
        <v>27</v>
      </c>
      <c r="AC438" t="s">
        <v>27</v>
      </c>
    </row>
    <row r="439" spans="1:29" x14ac:dyDescent="0.3">
      <c r="A439" t="s">
        <v>7683</v>
      </c>
      <c r="B439" t="s">
        <v>7224</v>
      </c>
      <c r="C439" t="s">
        <v>23</v>
      </c>
      <c r="D439">
        <v>79163.240000000005</v>
      </c>
      <c r="E439">
        <v>78479.91</v>
      </c>
      <c r="F439" t="s">
        <v>450</v>
      </c>
      <c r="G439" t="s">
        <v>451</v>
      </c>
      <c r="H439">
        <v>6.7611922238809197E-4</v>
      </c>
      <c r="I439">
        <v>900</v>
      </c>
      <c r="J439">
        <v>-0.86319104675351976</v>
      </c>
      <c r="K439">
        <v>-0.46201254823445609</v>
      </c>
      <c r="L439">
        <v>5.3577365636158072E-2</v>
      </c>
      <c r="M439">
        <v>5.3061775722287437E-2</v>
      </c>
      <c r="N439">
        <v>0.1066391413584455</v>
      </c>
      <c r="O439">
        <v>0.2</v>
      </c>
      <c r="P439">
        <v>-0.56865168959290158</v>
      </c>
      <c r="Q439">
        <v>-1.0623278557067659</v>
      </c>
      <c r="R439">
        <v>915.02410356196151</v>
      </c>
      <c r="S439">
        <v>907.96443129496038</v>
      </c>
      <c r="T439" t="s">
        <v>26</v>
      </c>
      <c r="U439" t="s">
        <v>26</v>
      </c>
      <c r="V439">
        <v>10.02514096971208</v>
      </c>
      <c r="W439">
        <v>6.2423282387269463</v>
      </c>
      <c r="X439" t="s">
        <v>27</v>
      </c>
      <c r="Y439" t="s">
        <v>27</v>
      </c>
      <c r="Z439">
        <v>8.2935808945086009</v>
      </c>
      <c r="AA439">
        <v>3.558365506884265</v>
      </c>
      <c r="AB439" t="s">
        <v>27</v>
      </c>
      <c r="AC439" t="s">
        <v>27</v>
      </c>
    </row>
    <row r="440" spans="1:29" x14ac:dyDescent="0.3">
      <c r="A440" t="s">
        <v>7680</v>
      </c>
      <c r="B440" t="s">
        <v>7224</v>
      </c>
      <c r="C440" t="s">
        <v>23</v>
      </c>
      <c r="D440">
        <v>80599.990000000005</v>
      </c>
      <c r="E440">
        <v>79837.990000000005</v>
      </c>
      <c r="F440" t="s">
        <v>448</v>
      </c>
      <c r="G440" t="s">
        <v>447</v>
      </c>
      <c r="H440">
        <v>4.4907113478906798E-4</v>
      </c>
      <c r="I440">
        <v>660</v>
      </c>
      <c r="J440">
        <v>-0.94540954657686971</v>
      </c>
      <c r="K440">
        <v>-0.34219220470926992</v>
      </c>
      <c r="L440">
        <v>3.6231360333621163E-2</v>
      </c>
      <c r="M440">
        <v>3.5852936768578272E-2</v>
      </c>
      <c r="N440">
        <v>7.2084297102199421E-2</v>
      </c>
      <c r="O440">
        <v>0.2</v>
      </c>
      <c r="P440">
        <v>-0.4142765018114693</v>
      </c>
      <c r="Q440">
        <v>-1.144464137030293</v>
      </c>
      <c r="R440">
        <v>923.2654345388155</v>
      </c>
      <c r="S440">
        <v>915.47832512326977</v>
      </c>
      <c r="T440" t="s">
        <v>26</v>
      </c>
      <c r="U440" t="s">
        <v>26</v>
      </c>
      <c r="V440">
        <v>12.337402576813259</v>
      </c>
      <c r="W440">
        <v>11.539231859803101</v>
      </c>
      <c r="X440" t="s">
        <v>27</v>
      </c>
      <c r="Y440" t="s">
        <v>27</v>
      </c>
      <c r="Z440">
        <v>15.08963702879762</v>
      </c>
      <c r="AA440">
        <v>13.8374064473703</v>
      </c>
      <c r="AB440" t="s">
        <v>27</v>
      </c>
      <c r="AC440" t="s">
        <v>27</v>
      </c>
    </row>
    <row r="441" spans="1:29" x14ac:dyDescent="0.3">
      <c r="A441" t="s">
        <v>7681</v>
      </c>
      <c r="B441" t="s">
        <v>7224</v>
      </c>
      <c r="C441" t="s">
        <v>23</v>
      </c>
      <c r="D441">
        <v>80599.990000000005</v>
      </c>
      <c r="E441">
        <v>79899.899999999994</v>
      </c>
      <c r="F441" t="s">
        <v>448</v>
      </c>
      <c r="G441" t="s">
        <v>449</v>
      </c>
      <c r="H441">
        <v>8.2299631685013228E-4</v>
      </c>
      <c r="I441">
        <v>720</v>
      </c>
      <c r="J441">
        <v>-0.86859812265486225</v>
      </c>
      <c r="K441">
        <v>-0.57617149146361823</v>
      </c>
      <c r="L441">
        <v>6.6399894802960449E-2</v>
      </c>
      <c r="M441">
        <v>6.575732341669388E-2</v>
      </c>
      <c r="N441">
        <v>0.13215721821965429</v>
      </c>
      <c r="O441">
        <v>0.2</v>
      </c>
      <c r="P441">
        <v>-0.70832870968327255</v>
      </c>
      <c r="Q441">
        <v>-1.0677295245322069</v>
      </c>
      <c r="R441">
        <v>923.2654345388155</v>
      </c>
      <c r="S441">
        <v>915.78299973246169</v>
      </c>
      <c r="T441" t="s">
        <v>26</v>
      </c>
      <c r="U441" t="s">
        <v>26</v>
      </c>
      <c r="V441">
        <v>12.337402576813259</v>
      </c>
      <c r="W441">
        <v>9.4923770478776426</v>
      </c>
      <c r="X441" t="s">
        <v>27</v>
      </c>
      <c r="Y441" t="s">
        <v>27</v>
      </c>
      <c r="Z441">
        <v>10.02514096971208</v>
      </c>
      <c r="AA441">
        <v>6.2423282387269463</v>
      </c>
      <c r="AB441" t="s">
        <v>27</v>
      </c>
      <c r="AC441" t="s">
        <v>27</v>
      </c>
    </row>
    <row r="442" spans="1:29" x14ac:dyDescent="0.3">
      <c r="A442" t="s">
        <v>7678</v>
      </c>
      <c r="B442" t="s">
        <v>7224</v>
      </c>
      <c r="C442" t="s">
        <v>23</v>
      </c>
      <c r="D442">
        <v>79947.05</v>
      </c>
      <c r="E442">
        <v>79982</v>
      </c>
      <c r="F442" t="s">
        <v>446</v>
      </c>
      <c r="G442" t="s">
        <v>445</v>
      </c>
      <c r="H442">
        <v>7.3708656480587641E-4</v>
      </c>
      <c r="I442">
        <v>540</v>
      </c>
      <c r="J442">
        <v>4.371643481528853E-2</v>
      </c>
      <c r="K442">
        <v>2.576117543996324E-2</v>
      </c>
      <c r="L442">
        <v>5.898688333419784E-2</v>
      </c>
      <c r="M442">
        <v>5.8953657626303613E-2</v>
      </c>
      <c r="N442">
        <v>0.11794054096050149</v>
      </c>
      <c r="O442">
        <v>0.2</v>
      </c>
      <c r="P442">
        <v>-9.2179365520538209E-2</v>
      </c>
      <c r="Q442">
        <v>-0.1563272816195268</v>
      </c>
      <c r="R442">
        <v>918.54983640400997</v>
      </c>
      <c r="S442">
        <v>916.71835713663461</v>
      </c>
      <c r="T442" t="s">
        <v>32</v>
      </c>
      <c r="U442" t="s">
        <v>26</v>
      </c>
      <c r="V442">
        <v>15.08963702879762</v>
      </c>
      <c r="W442">
        <v>13.8374064473703</v>
      </c>
      <c r="X442" t="s">
        <v>27</v>
      </c>
      <c r="Y442" t="s">
        <v>27</v>
      </c>
      <c r="Z442">
        <v>17.091679925059999</v>
      </c>
      <c r="AA442">
        <v>15.935363031698291</v>
      </c>
      <c r="AB442" t="s">
        <v>27</v>
      </c>
      <c r="AC442" t="s">
        <v>27</v>
      </c>
    </row>
    <row r="443" spans="1:29" x14ac:dyDescent="0.3">
      <c r="A443" t="s">
        <v>7679</v>
      </c>
      <c r="B443" t="s">
        <v>7224</v>
      </c>
      <c r="C443" t="s">
        <v>23</v>
      </c>
      <c r="D443">
        <v>79947.05</v>
      </c>
      <c r="E443">
        <v>79837.990000000005</v>
      </c>
      <c r="F443" t="s">
        <v>446</v>
      </c>
      <c r="G443" t="s">
        <v>447</v>
      </c>
      <c r="H443">
        <v>8.6499508642235855E-4</v>
      </c>
      <c r="I443">
        <v>600</v>
      </c>
      <c r="J443">
        <v>-0.13641528986998441</v>
      </c>
      <c r="K443">
        <v>-9.4336364125220409E-2</v>
      </c>
      <c r="L443">
        <v>6.9223028452415042E-2</v>
      </c>
      <c r="M443">
        <v>6.9059469059837397E-2</v>
      </c>
      <c r="N443">
        <v>0.13828249751225241</v>
      </c>
      <c r="O443">
        <v>0.2</v>
      </c>
      <c r="P443">
        <v>-0.23261886163747289</v>
      </c>
      <c r="Q443">
        <v>-0.33627887458011452</v>
      </c>
      <c r="R443">
        <v>918.54983640400997</v>
      </c>
      <c r="S443">
        <v>915.47832512326977</v>
      </c>
      <c r="T443" t="s">
        <v>26</v>
      </c>
      <c r="U443" t="s">
        <v>26</v>
      </c>
      <c r="V443">
        <v>15.08963702879762</v>
      </c>
      <c r="W443">
        <v>11.539231859803101</v>
      </c>
      <c r="X443" t="s">
        <v>27</v>
      </c>
      <c r="Y443" t="s">
        <v>27</v>
      </c>
      <c r="Z443">
        <v>12.337402576813259</v>
      </c>
      <c r="AA443">
        <v>9.4923770478776426</v>
      </c>
      <c r="AB443" t="s">
        <v>27</v>
      </c>
      <c r="AC443" t="s">
        <v>27</v>
      </c>
    </row>
    <row r="444" spans="1:29" x14ac:dyDescent="0.3">
      <c r="A444" t="s">
        <v>7676</v>
      </c>
      <c r="B444" t="s">
        <v>7224</v>
      </c>
      <c r="C444" t="s">
        <v>23</v>
      </c>
      <c r="D444">
        <v>80300</v>
      </c>
      <c r="E444">
        <v>79003.539999999994</v>
      </c>
      <c r="F444" t="s">
        <v>444</v>
      </c>
      <c r="G444" t="s">
        <v>443</v>
      </c>
      <c r="H444">
        <v>6.4986243213265005E-4</v>
      </c>
      <c r="I444">
        <v>360</v>
      </c>
      <c r="J444">
        <v>-1.6145205479452081</v>
      </c>
      <c r="K444">
        <v>-0.84252064876269961</v>
      </c>
      <c r="L444">
        <v>5.2236189489741541E-2</v>
      </c>
      <c r="M444">
        <v>5.1341432651489098E-2</v>
      </c>
      <c r="N444">
        <v>0.1035776221412306</v>
      </c>
      <c r="O444">
        <v>0.2</v>
      </c>
      <c r="P444">
        <v>-0.94609827090393028</v>
      </c>
      <c r="Q444">
        <v>-1.812906027397263</v>
      </c>
      <c r="R444">
        <v>921.48064365195171</v>
      </c>
      <c r="S444">
        <v>907.83882776412213</v>
      </c>
      <c r="T444" t="s">
        <v>26</v>
      </c>
      <c r="U444" t="s">
        <v>26</v>
      </c>
      <c r="V444">
        <v>17.091679925059999</v>
      </c>
      <c r="W444">
        <v>15.935363031698291</v>
      </c>
      <c r="X444" t="s">
        <v>27</v>
      </c>
      <c r="Y444" t="s">
        <v>27</v>
      </c>
      <c r="Z444">
        <v>18.693098248021119</v>
      </c>
      <c r="AA444">
        <v>15.935363031698291</v>
      </c>
      <c r="AB444" t="s">
        <v>27</v>
      </c>
      <c r="AC444" t="s">
        <v>27</v>
      </c>
    </row>
    <row r="445" spans="1:29" x14ac:dyDescent="0.3">
      <c r="A445" t="s">
        <v>7677</v>
      </c>
      <c r="B445" t="s">
        <v>7224</v>
      </c>
      <c r="C445" t="s">
        <v>23</v>
      </c>
      <c r="D445">
        <v>80300</v>
      </c>
      <c r="E445">
        <v>79982</v>
      </c>
      <c r="F445" t="s">
        <v>444</v>
      </c>
      <c r="G445" t="s">
        <v>445</v>
      </c>
      <c r="H445">
        <v>4.8875649491054367E-4</v>
      </c>
      <c r="I445">
        <v>420</v>
      </c>
      <c r="J445">
        <v>-0.39601494396015458</v>
      </c>
      <c r="K445">
        <v>-0.15542456538155289</v>
      </c>
      <c r="L445">
        <v>3.928643297429095E-2</v>
      </c>
      <c r="M445">
        <v>3.90917219759351E-2</v>
      </c>
      <c r="N445">
        <v>7.8378154950226042E-2</v>
      </c>
      <c r="O445">
        <v>0.2</v>
      </c>
      <c r="P445">
        <v>-0.2338027203317789</v>
      </c>
      <c r="Q445">
        <v>-0.5956189290161944</v>
      </c>
      <c r="R445">
        <v>921.48064365195171</v>
      </c>
      <c r="S445">
        <v>916.71835713663461</v>
      </c>
      <c r="T445" t="s">
        <v>26</v>
      </c>
      <c r="U445" t="s">
        <v>26</v>
      </c>
      <c r="V445">
        <v>17.091679925059999</v>
      </c>
      <c r="W445">
        <v>13.8374064473703</v>
      </c>
      <c r="X445" t="s">
        <v>27</v>
      </c>
      <c r="Y445" t="s">
        <v>27</v>
      </c>
      <c r="Z445">
        <v>15.08963702879762</v>
      </c>
      <c r="AA445">
        <v>11.539231859803101</v>
      </c>
      <c r="AB445" t="s">
        <v>27</v>
      </c>
      <c r="AC445" t="s">
        <v>27</v>
      </c>
    </row>
    <row r="446" spans="1:29" x14ac:dyDescent="0.3">
      <c r="A446" t="s">
        <v>7674</v>
      </c>
      <c r="B446" t="s">
        <v>7224</v>
      </c>
      <c r="C446" t="s">
        <v>23</v>
      </c>
      <c r="D446">
        <v>79872.25</v>
      </c>
      <c r="E446">
        <v>79154.02</v>
      </c>
      <c r="F446" t="s">
        <v>441</v>
      </c>
      <c r="G446" t="s">
        <v>442</v>
      </c>
      <c r="H446">
        <v>5.7612266105122633E-4</v>
      </c>
      <c r="I446">
        <v>180</v>
      </c>
      <c r="J446">
        <v>-0.89922344744263194</v>
      </c>
      <c r="K446">
        <v>-0.41378857884682002</v>
      </c>
      <c r="L446">
        <v>4.6062275489638448E-2</v>
      </c>
      <c r="M446">
        <v>4.5602424635301987E-2</v>
      </c>
      <c r="N446">
        <v>9.1664700124940435E-2</v>
      </c>
      <c r="O446">
        <v>0.2</v>
      </c>
      <c r="P446">
        <v>-0.5054532789717604</v>
      </c>
      <c r="Q446">
        <v>-1.0983242239951889</v>
      </c>
      <c r="R446">
        <v>917.19476812761877</v>
      </c>
      <c r="S446">
        <v>909.41268198510249</v>
      </c>
      <c r="T446" t="s">
        <v>26</v>
      </c>
      <c r="U446" t="s">
        <v>26</v>
      </c>
      <c r="V446">
        <v>18.693098248021119</v>
      </c>
      <c r="W446">
        <v>17.679016376294101</v>
      </c>
      <c r="X446" t="s">
        <v>27</v>
      </c>
      <c r="Y446" t="s">
        <v>27</v>
      </c>
      <c r="Z446">
        <v>17.091679925059999</v>
      </c>
      <c r="AA446">
        <v>13.8374064473703</v>
      </c>
      <c r="AB446" t="s">
        <v>27</v>
      </c>
      <c r="AC446" t="s">
        <v>27</v>
      </c>
    </row>
    <row r="447" spans="1:29" x14ac:dyDescent="0.3">
      <c r="A447" t="s">
        <v>7675</v>
      </c>
      <c r="B447" t="s">
        <v>7224</v>
      </c>
      <c r="C447" t="s">
        <v>23</v>
      </c>
      <c r="D447">
        <v>79872.25</v>
      </c>
      <c r="E447">
        <v>79003.539999999994</v>
      </c>
      <c r="F447" t="s">
        <v>441</v>
      </c>
      <c r="G447" t="s">
        <v>443</v>
      </c>
      <c r="H447">
        <v>3.5022906187164672E-4</v>
      </c>
      <c r="I447">
        <v>300</v>
      </c>
      <c r="J447">
        <v>-1.087624300054157</v>
      </c>
      <c r="K447">
        <v>-0.30424748833852039</v>
      </c>
      <c r="L447">
        <v>2.800158477184948E-2</v>
      </c>
      <c r="M447">
        <v>2.7669335698739111E-2</v>
      </c>
      <c r="N447">
        <v>5.5670920470588588E-2</v>
      </c>
      <c r="O447">
        <v>0.2</v>
      </c>
      <c r="P447">
        <v>-0.35991840880910903</v>
      </c>
      <c r="Q447">
        <v>-1.286536675754103</v>
      </c>
      <c r="R447">
        <v>917.19476812761877</v>
      </c>
      <c r="S447">
        <v>907.83882776412213</v>
      </c>
      <c r="T447" t="s">
        <v>26</v>
      </c>
      <c r="U447" t="s">
        <v>26</v>
      </c>
      <c r="V447">
        <v>18.693098248021119</v>
      </c>
      <c r="W447">
        <v>15.935363031698291</v>
      </c>
      <c r="X447" t="s">
        <v>27</v>
      </c>
      <c r="Y447" t="s">
        <v>27</v>
      </c>
      <c r="Z447">
        <v>18.693098248021119</v>
      </c>
      <c r="AA447">
        <v>17.679016376294101</v>
      </c>
      <c r="AB447" t="s">
        <v>27</v>
      </c>
      <c r="AC447" t="s">
        <v>27</v>
      </c>
    </row>
    <row r="448" spans="1:29" x14ac:dyDescent="0.3">
      <c r="A448" t="s">
        <v>7704</v>
      </c>
      <c r="B448" t="s">
        <v>7224</v>
      </c>
      <c r="C448" t="s">
        <v>40</v>
      </c>
      <c r="D448">
        <v>77349.990000000005</v>
      </c>
      <c r="E448">
        <v>78267.679999999993</v>
      </c>
      <c r="F448" t="s">
        <v>471</v>
      </c>
      <c r="G448" t="s">
        <v>470</v>
      </c>
      <c r="H448">
        <v>1.1152366427175E-3</v>
      </c>
      <c r="I448">
        <v>1380</v>
      </c>
      <c r="J448">
        <v>-1.18641256450065</v>
      </c>
      <c r="K448">
        <v>-1.023441514655409</v>
      </c>
      <c r="L448">
        <v>8.6349893054887064E-2</v>
      </c>
      <c r="M448">
        <v>8.7286984676487572E-2</v>
      </c>
      <c r="N448">
        <v>0.17363687773137471</v>
      </c>
      <c r="O448">
        <v>0.2</v>
      </c>
      <c r="P448">
        <v>-1.1970783923867829</v>
      </c>
      <c r="Q448">
        <v>-1.38759897706515</v>
      </c>
      <c r="R448">
        <v>905.38106445646076</v>
      </c>
      <c r="S448">
        <v>898.23276281005496</v>
      </c>
      <c r="T448" t="s">
        <v>26</v>
      </c>
      <c r="U448" t="s">
        <v>26</v>
      </c>
      <c r="V448">
        <v>-2.193420061232576</v>
      </c>
      <c r="W448">
        <v>-0.29357873460733602</v>
      </c>
      <c r="X448" t="s">
        <v>27</v>
      </c>
      <c r="Y448" t="s">
        <v>27</v>
      </c>
      <c r="Z448">
        <v>-4.5583575021083123</v>
      </c>
      <c r="AA448">
        <v>-2.471311824261524</v>
      </c>
      <c r="AB448" t="s">
        <v>27</v>
      </c>
      <c r="AC448" t="s">
        <v>27</v>
      </c>
    </row>
    <row r="449" spans="1:29" x14ac:dyDescent="0.3">
      <c r="A449" t="s">
        <v>7705</v>
      </c>
      <c r="B449" t="s">
        <v>7224</v>
      </c>
      <c r="C449" t="s">
        <v>40</v>
      </c>
      <c r="D449">
        <v>77349.990000000005</v>
      </c>
      <c r="E449">
        <v>82202.16</v>
      </c>
      <c r="F449" t="s">
        <v>471</v>
      </c>
      <c r="G449" t="s">
        <v>472</v>
      </c>
      <c r="H449">
        <v>1.6846164207794779E-4</v>
      </c>
      <c r="I449">
        <v>1440</v>
      </c>
      <c r="J449">
        <v>-6.2730066287015607</v>
      </c>
      <c r="K449">
        <v>-0.81740452584135592</v>
      </c>
      <c r="L449">
        <v>1.3043549879992841E-2</v>
      </c>
      <c r="M449">
        <v>1.38479108559542E-2</v>
      </c>
      <c r="N449">
        <v>2.6891460735947038E-2</v>
      </c>
      <c r="O449">
        <v>0.2</v>
      </c>
      <c r="P449">
        <v>-0.84429598657730298</v>
      </c>
      <c r="Q449">
        <v>-6.4792796353302622</v>
      </c>
      <c r="R449">
        <v>905.38106445646076</v>
      </c>
      <c r="S449">
        <v>897.47040840634975</v>
      </c>
      <c r="T449" t="s">
        <v>26</v>
      </c>
      <c r="U449" t="s">
        <v>26</v>
      </c>
      <c r="V449">
        <v>-2.193420061232576</v>
      </c>
      <c r="W449">
        <v>4.5766738169137344</v>
      </c>
      <c r="X449" t="s">
        <v>27</v>
      </c>
      <c r="Y449" t="s">
        <v>27</v>
      </c>
      <c r="Z449">
        <v>-2.193420061232576</v>
      </c>
      <c r="AA449">
        <v>-0.29357873460733602</v>
      </c>
      <c r="AB449" t="s">
        <v>27</v>
      </c>
      <c r="AC449" t="s">
        <v>27</v>
      </c>
    </row>
    <row r="450" spans="1:29" x14ac:dyDescent="0.3">
      <c r="A450" t="s">
        <v>7701</v>
      </c>
      <c r="B450" t="s">
        <v>7224</v>
      </c>
      <c r="C450" t="s">
        <v>40</v>
      </c>
      <c r="D450">
        <v>77259.91</v>
      </c>
      <c r="E450">
        <v>76870</v>
      </c>
      <c r="F450" t="s">
        <v>468</v>
      </c>
      <c r="G450" t="s">
        <v>467</v>
      </c>
      <c r="H450">
        <v>4.1350188464929038E-4</v>
      </c>
      <c r="I450">
        <v>1200</v>
      </c>
      <c r="J450">
        <v>0.50467312219235616</v>
      </c>
      <c r="K450">
        <v>0.16122851984360631</v>
      </c>
      <c r="L450">
        <v>3.1979097490324883E-2</v>
      </c>
      <c r="M450">
        <v>3.1785889872990962E-2</v>
      </c>
      <c r="N450">
        <v>6.3764987363315845E-2</v>
      </c>
      <c r="O450">
        <v>0.2</v>
      </c>
      <c r="P450">
        <v>9.746353248029041E-2</v>
      </c>
      <c r="Q450">
        <v>0.30517779531454847</v>
      </c>
      <c r="R450">
        <v>905.36109526635028</v>
      </c>
      <c r="S450">
        <v>900.6921645452785</v>
      </c>
      <c r="T450" t="s">
        <v>32</v>
      </c>
      <c r="U450" t="s">
        <v>32</v>
      </c>
      <c r="V450">
        <v>-4.5583575021083123</v>
      </c>
      <c r="W450">
        <v>-3.8530523793895992</v>
      </c>
      <c r="X450" t="s">
        <v>27</v>
      </c>
      <c r="Y450" t="s">
        <v>27</v>
      </c>
      <c r="Z450">
        <v>-6.5140283811627731</v>
      </c>
      <c r="AA450">
        <v>-3.8530523793895992</v>
      </c>
      <c r="AB450" t="s">
        <v>27</v>
      </c>
      <c r="AC450" t="s">
        <v>27</v>
      </c>
    </row>
    <row r="451" spans="1:29" x14ac:dyDescent="0.3">
      <c r="A451" t="s">
        <v>7702</v>
      </c>
      <c r="B451" t="s">
        <v>7224</v>
      </c>
      <c r="C451" t="s">
        <v>40</v>
      </c>
      <c r="D451">
        <v>77259.91</v>
      </c>
      <c r="E451">
        <v>77258</v>
      </c>
      <c r="F451" t="s">
        <v>468</v>
      </c>
      <c r="G451" t="s">
        <v>469</v>
      </c>
      <c r="H451">
        <v>8.1827807020411029E-4</v>
      </c>
      <c r="I451">
        <v>1260</v>
      </c>
      <c r="J451">
        <v>2.4721747669653742E-3</v>
      </c>
      <c r="K451">
        <v>1.562911114092709E-3</v>
      </c>
      <c r="L451">
        <v>6.3283373432375625E-2</v>
      </c>
      <c r="M451">
        <v>6.3218527147829148E-2</v>
      </c>
      <c r="N451">
        <v>0.1265019005802048</v>
      </c>
      <c r="O451">
        <v>0.2</v>
      </c>
      <c r="P451">
        <v>-0.12493898946611209</v>
      </c>
      <c r="Q451">
        <v>-0.19752535305826771</v>
      </c>
      <c r="R451">
        <v>905.36109526635028</v>
      </c>
      <c r="S451">
        <v>899.74902325210019</v>
      </c>
      <c r="T451" t="s">
        <v>32</v>
      </c>
      <c r="U451" t="s">
        <v>26</v>
      </c>
      <c r="V451">
        <v>-4.5583575021083123</v>
      </c>
      <c r="W451">
        <v>-2.471311824261524</v>
      </c>
      <c r="X451" t="s">
        <v>27</v>
      </c>
      <c r="Y451" t="s">
        <v>27</v>
      </c>
      <c r="Z451">
        <v>-2.193420061232576</v>
      </c>
      <c r="AA451">
        <v>4.5766738169137344</v>
      </c>
      <c r="AB451" t="s">
        <v>27</v>
      </c>
      <c r="AC451" t="s">
        <v>27</v>
      </c>
    </row>
    <row r="452" spans="1:29" x14ac:dyDescent="0.3">
      <c r="A452" t="s">
        <v>7703</v>
      </c>
      <c r="B452" t="s">
        <v>7224</v>
      </c>
      <c r="C452" t="s">
        <v>40</v>
      </c>
      <c r="D452">
        <v>77259.91</v>
      </c>
      <c r="E452">
        <v>78267.679999999993</v>
      </c>
      <c r="F452" t="s">
        <v>468</v>
      </c>
      <c r="G452" t="s">
        <v>470</v>
      </c>
      <c r="H452">
        <v>1.5535035743621291E-4</v>
      </c>
      <c r="I452">
        <v>1320</v>
      </c>
      <c r="J452">
        <v>-1.3043893009970999</v>
      </c>
      <c r="K452">
        <v>-0.1565574297134906</v>
      </c>
      <c r="L452">
        <v>1.2014369002992629E-2</v>
      </c>
      <c r="M452">
        <v>1.215891206370313E-2</v>
      </c>
      <c r="N452">
        <v>2.4173281066695761E-2</v>
      </c>
      <c r="O452">
        <v>0.2</v>
      </c>
      <c r="P452">
        <v>-0.18073071078018629</v>
      </c>
      <c r="Q452">
        <v>-1.5056936902980971</v>
      </c>
      <c r="R452">
        <v>905.36109526635028</v>
      </c>
      <c r="S452">
        <v>898.23276281005496</v>
      </c>
      <c r="T452" t="s">
        <v>26</v>
      </c>
      <c r="U452" t="s">
        <v>26</v>
      </c>
      <c r="V452">
        <v>-4.5583575021083123</v>
      </c>
      <c r="W452">
        <v>-0.29357873460733602</v>
      </c>
      <c r="X452" t="s">
        <v>27</v>
      </c>
      <c r="Y452" t="s">
        <v>27</v>
      </c>
      <c r="Z452">
        <v>-4.5583575021083123</v>
      </c>
      <c r="AA452">
        <v>-3.8530523793895992</v>
      </c>
      <c r="AB452" t="s">
        <v>27</v>
      </c>
      <c r="AC452" t="s">
        <v>27</v>
      </c>
    </row>
    <row r="453" spans="1:29" x14ac:dyDescent="0.3">
      <c r="A453" t="s">
        <v>7699</v>
      </c>
      <c r="B453" t="s">
        <v>7224</v>
      </c>
      <c r="C453" t="s">
        <v>40</v>
      </c>
      <c r="D453">
        <v>76854.05</v>
      </c>
      <c r="E453">
        <v>77698.12</v>
      </c>
      <c r="F453" t="s">
        <v>466</v>
      </c>
      <c r="G453" t="s">
        <v>464</v>
      </c>
      <c r="H453">
        <v>7.0905258237877872E-4</v>
      </c>
      <c r="I453">
        <v>1080</v>
      </c>
      <c r="J453">
        <v>-1.098276538451759</v>
      </c>
      <c r="K453">
        <v>-0.59849001320845041</v>
      </c>
      <c r="L453">
        <v>5.4548110729497279E-2</v>
      </c>
      <c r="M453">
        <v>5.5092052631976231E-2</v>
      </c>
      <c r="N453">
        <v>0.1096401633614735</v>
      </c>
      <c r="O453">
        <v>0.2</v>
      </c>
      <c r="P453">
        <v>-0.70813017656992394</v>
      </c>
      <c r="Q453">
        <v>-1.2993748149902109</v>
      </c>
      <c r="R453">
        <v>906.33790819767739</v>
      </c>
      <c r="S453">
        <v>898.29323795309233</v>
      </c>
      <c r="T453" t="s">
        <v>26</v>
      </c>
      <c r="U453" t="s">
        <v>26</v>
      </c>
      <c r="V453">
        <v>-6.5140283811627731</v>
      </c>
      <c r="W453">
        <v>-5.4179535884814056</v>
      </c>
      <c r="X453" t="s">
        <v>27</v>
      </c>
      <c r="Y453" t="s">
        <v>27</v>
      </c>
      <c r="Z453">
        <v>-4.5583575021083123</v>
      </c>
      <c r="AA453">
        <v>-0.29357873460733602</v>
      </c>
      <c r="AB453" t="s">
        <v>27</v>
      </c>
      <c r="AC453" t="s">
        <v>27</v>
      </c>
    </row>
    <row r="454" spans="1:29" x14ac:dyDescent="0.3">
      <c r="A454" t="s">
        <v>7700</v>
      </c>
      <c r="B454" t="s">
        <v>7224</v>
      </c>
      <c r="C454" t="s">
        <v>40</v>
      </c>
      <c r="D454">
        <v>76854.05</v>
      </c>
      <c r="E454">
        <v>76870</v>
      </c>
      <c r="F454" t="s">
        <v>466</v>
      </c>
      <c r="G454" t="s">
        <v>467</v>
      </c>
      <c r="H454">
        <v>4.6110758880755652E-4</v>
      </c>
      <c r="I454">
        <v>1140</v>
      </c>
      <c r="J454">
        <v>-2.0753623263836118E-2</v>
      </c>
      <c r="K454">
        <v>-7.3546660414791848E-3</v>
      </c>
      <c r="L454">
        <v>3.5473459144740142E-2</v>
      </c>
      <c r="M454">
        <v>3.5445340351636871E-2</v>
      </c>
      <c r="N454">
        <v>7.0918799496377E-2</v>
      </c>
      <c r="O454">
        <v>0.2</v>
      </c>
      <c r="P454">
        <v>-7.8273465537856191E-2</v>
      </c>
      <c r="Q454">
        <v>-0.22077437688709989</v>
      </c>
      <c r="R454">
        <v>906.33790819767739</v>
      </c>
      <c r="S454">
        <v>900.6921645452785</v>
      </c>
      <c r="T454" t="s">
        <v>26</v>
      </c>
      <c r="U454" t="s">
        <v>26</v>
      </c>
      <c r="V454">
        <v>-6.5140283811627731</v>
      </c>
      <c r="W454">
        <v>-3.8530523793895992</v>
      </c>
      <c r="X454" t="s">
        <v>27</v>
      </c>
      <c r="Y454" t="s">
        <v>27</v>
      </c>
      <c r="Z454">
        <v>-6.5140283811627731</v>
      </c>
      <c r="AA454">
        <v>-5.4179535884814056</v>
      </c>
      <c r="AB454" t="s">
        <v>27</v>
      </c>
      <c r="AC454" t="s">
        <v>27</v>
      </c>
    </row>
    <row r="455" spans="1:29" x14ac:dyDescent="0.3">
      <c r="A455" t="s">
        <v>7698</v>
      </c>
      <c r="B455" t="s">
        <v>7224</v>
      </c>
      <c r="C455" t="s">
        <v>40</v>
      </c>
      <c r="D455">
        <v>77133.41</v>
      </c>
      <c r="E455">
        <v>77698.12</v>
      </c>
      <c r="F455" t="s">
        <v>465</v>
      </c>
      <c r="G455" t="s">
        <v>464</v>
      </c>
      <c r="H455">
        <v>9.0398853908294928E-4</v>
      </c>
      <c r="I455">
        <v>1020</v>
      </c>
      <c r="J455">
        <v>-0.73212113920542166</v>
      </c>
      <c r="K455">
        <v>-0.51049136790552496</v>
      </c>
      <c r="L455">
        <v>6.9797516136522672E-2</v>
      </c>
      <c r="M455">
        <v>7.0238209988291667E-2</v>
      </c>
      <c r="N455">
        <v>0.14003572612481441</v>
      </c>
      <c r="O455">
        <v>0.2</v>
      </c>
      <c r="P455">
        <v>-0.65052709403033937</v>
      </c>
      <c r="Q455">
        <v>-0.93285326034462712</v>
      </c>
      <c r="R455">
        <v>905.17495802706867</v>
      </c>
      <c r="S455">
        <v>898.29323795309233</v>
      </c>
      <c r="T455" t="s">
        <v>26</v>
      </c>
      <c r="U455" t="s">
        <v>26</v>
      </c>
      <c r="V455">
        <v>-8.0867522205119169</v>
      </c>
      <c r="W455">
        <v>-5.4179535884814056</v>
      </c>
      <c r="X455" t="s">
        <v>27</v>
      </c>
      <c r="Y455" t="s">
        <v>27</v>
      </c>
      <c r="Z455">
        <v>-11.16265737659405</v>
      </c>
      <c r="AA455">
        <v>-9.5731660183715483</v>
      </c>
      <c r="AB455" t="s">
        <v>27</v>
      </c>
      <c r="AC455" t="s">
        <v>27</v>
      </c>
    </row>
    <row r="456" spans="1:29" x14ac:dyDescent="0.3">
      <c r="A456" t="s">
        <v>7696</v>
      </c>
      <c r="B456" t="s">
        <v>7224</v>
      </c>
      <c r="C456" t="s">
        <v>40</v>
      </c>
      <c r="D456">
        <v>77100</v>
      </c>
      <c r="E456">
        <v>76760.86</v>
      </c>
      <c r="F456" t="s">
        <v>463</v>
      </c>
      <c r="G456" t="s">
        <v>462</v>
      </c>
      <c r="H456">
        <v>9.1808966096468118E-4</v>
      </c>
      <c r="I456">
        <v>900</v>
      </c>
      <c r="J456">
        <v>0.43987029831388252</v>
      </c>
      <c r="K456">
        <v>0.31136092761956152</v>
      </c>
      <c r="L456">
        <v>7.0855568428805721E-2</v>
      </c>
      <c r="M456">
        <v>7.0473351932757361E-2</v>
      </c>
      <c r="N456">
        <v>0.14132892036156311</v>
      </c>
      <c r="O456">
        <v>0.2</v>
      </c>
      <c r="P456">
        <v>0.17003200725799841</v>
      </c>
      <c r="Q456">
        <v>0.2403101686121964</v>
      </c>
      <c r="R456">
        <v>905.26376000028699</v>
      </c>
      <c r="S456">
        <v>903.69607956168898</v>
      </c>
      <c r="T456" t="s">
        <v>32</v>
      </c>
      <c r="U456" t="s">
        <v>32</v>
      </c>
      <c r="V456">
        <v>-11.16265737659405</v>
      </c>
      <c r="W456">
        <v>-9.5731660183715483</v>
      </c>
      <c r="X456" t="s">
        <v>27</v>
      </c>
      <c r="Y456" t="s">
        <v>27</v>
      </c>
      <c r="Z456">
        <v>-11.16265737659405</v>
      </c>
      <c r="AA456">
        <v>-5.4179535884814056</v>
      </c>
      <c r="AB456" t="s">
        <v>27</v>
      </c>
      <c r="AC456" t="s">
        <v>27</v>
      </c>
    </row>
    <row r="457" spans="1:29" x14ac:dyDescent="0.3">
      <c r="A457" t="s">
        <v>7697</v>
      </c>
      <c r="B457" t="s">
        <v>7224</v>
      </c>
      <c r="C457" t="s">
        <v>40</v>
      </c>
      <c r="D457">
        <v>77100</v>
      </c>
      <c r="E457">
        <v>77698.12</v>
      </c>
      <c r="F457" t="s">
        <v>463</v>
      </c>
      <c r="G457" t="s">
        <v>464</v>
      </c>
      <c r="H457">
        <v>8.9020747288101848E-4</v>
      </c>
      <c r="I457">
        <v>960</v>
      </c>
      <c r="J457">
        <v>-0.77577172503242586</v>
      </c>
      <c r="K457">
        <v>-0.53245089367959064</v>
      </c>
      <c r="L457">
        <v>6.8703699858985515E-2</v>
      </c>
      <c r="M457">
        <v>6.9167447052806114E-2</v>
      </c>
      <c r="N457">
        <v>0.13787114691179159</v>
      </c>
      <c r="O457">
        <v>0.2</v>
      </c>
      <c r="P457">
        <v>-0.67032204059138234</v>
      </c>
      <c r="Q457">
        <v>-0.97654749675745822</v>
      </c>
      <c r="R457">
        <v>905.26376000028699</v>
      </c>
      <c r="S457">
        <v>898.29323795309233</v>
      </c>
      <c r="T457" t="s">
        <v>26</v>
      </c>
      <c r="U457" t="s">
        <v>26</v>
      </c>
      <c r="V457">
        <v>-11.16265737659405</v>
      </c>
      <c r="W457">
        <v>-5.4179535884814056</v>
      </c>
      <c r="X457" t="s">
        <v>27</v>
      </c>
      <c r="Y457" t="s">
        <v>27</v>
      </c>
      <c r="Z457">
        <v>-8.0867522205119169</v>
      </c>
      <c r="AA457">
        <v>-5.4179535884814056</v>
      </c>
      <c r="AB457" t="s">
        <v>27</v>
      </c>
      <c r="AC457" t="s">
        <v>27</v>
      </c>
    </row>
    <row r="458" spans="1:29" x14ac:dyDescent="0.3">
      <c r="A458" t="s">
        <v>7693</v>
      </c>
      <c r="B458" t="s">
        <v>7224</v>
      </c>
      <c r="C458" t="s">
        <v>40</v>
      </c>
      <c r="D458">
        <v>76731.210000000006</v>
      </c>
      <c r="E458">
        <v>77190</v>
      </c>
      <c r="F458" t="s">
        <v>460</v>
      </c>
      <c r="G458" t="s">
        <v>459</v>
      </c>
      <c r="H458">
        <v>6.7605615286791773E-4</v>
      </c>
      <c r="I458">
        <v>720</v>
      </c>
      <c r="J458">
        <v>-0.59791836985236824</v>
      </c>
      <c r="K458">
        <v>-0.31016780237426772</v>
      </c>
      <c r="L458">
        <v>5.1926533170670967E-2</v>
      </c>
      <c r="M458">
        <v>5.2184774439874571E-2</v>
      </c>
      <c r="N458">
        <v>0.1041113076105455</v>
      </c>
      <c r="O458">
        <v>0.2</v>
      </c>
      <c r="P458">
        <v>-0.41427910998481321</v>
      </c>
      <c r="Q458">
        <v>-0.79851628822222054</v>
      </c>
      <c r="R458">
        <v>907.54112237243771</v>
      </c>
      <c r="S458">
        <v>899.9257670087884</v>
      </c>
      <c r="T458" t="s">
        <v>26</v>
      </c>
      <c r="U458" t="s">
        <v>26</v>
      </c>
      <c r="V458">
        <v>-14.8094631793152</v>
      </c>
      <c r="W458">
        <v>-13.86432438087237</v>
      </c>
      <c r="X458" t="s">
        <v>27</v>
      </c>
      <c r="Y458" t="s">
        <v>27</v>
      </c>
      <c r="Z458">
        <v>-18.204735503291381</v>
      </c>
      <c r="AA458">
        <v>-16.03607328853451</v>
      </c>
      <c r="AB458" t="s">
        <v>27</v>
      </c>
      <c r="AC458" t="s">
        <v>27</v>
      </c>
    </row>
    <row r="459" spans="1:29" x14ac:dyDescent="0.3">
      <c r="A459" t="s">
        <v>7694</v>
      </c>
      <c r="B459" t="s">
        <v>7224</v>
      </c>
      <c r="C459" t="s">
        <v>40</v>
      </c>
      <c r="D459">
        <v>76731.210000000006</v>
      </c>
      <c r="E459">
        <v>76230.009999999995</v>
      </c>
      <c r="F459" t="s">
        <v>460</v>
      </c>
      <c r="G459" t="s">
        <v>461</v>
      </c>
      <c r="H459">
        <v>8.6927271034428918E-4</v>
      </c>
      <c r="I459">
        <v>780</v>
      </c>
      <c r="J459">
        <v>0.65318923030147635</v>
      </c>
      <c r="K459">
        <v>0.43567948242456778</v>
      </c>
      <c r="L459">
        <v>6.6767113998695518E-2</v>
      </c>
      <c r="M459">
        <v>6.626466740227227E-2</v>
      </c>
      <c r="N459">
        <v>0.1330317814009678</v>
      </c>
      <c r="O459">
        <v>0.2</v>
      </c>
      <c r="P459">
        <v>0.30264770102360011</v>
      </c>
      <c r="Q459">
        <v>0.45384241953177779</v>
      </c>
      <c r="R459">
        <v>907.54112237243771</v>
      </c>
      <c r="S459">
        <v>907.59124253639652</v>
      </c>
      <c r="T459" t="s">
        <v>32</v>
      </c>
      <c r="U459" t="s">
        <v>32</v>
      </c>
      <c r="V459">
        <v>-14.8094631793152</v>
      </c>
      <c r="W459">
        <v>-12.11602504292364</v>
      </c>
      <c r="X459" t="s">
        <v>27</v>
      </c>
      <c r="Y459" t="s">
        <v>27</v>
      </c>
      <c r="Z459">
        <v>-14.8094631793152</v>
      </c>
      <c r="AA459">
        <v>-13.86432438087237</v>
      </c>
      <c r="AB459" t="s">
        <v>27</v>
      </c>
      <c r="AC459" t="s">
        <v>27</v>
      </c>
    </row>
    <row r="460" spans="1:29" x14ac:dyDescent="0.3">
      <c r="A460" t="s">
        <v>7695</v>
      </c>
      <c r="B460" t="s">
        <v>7224</v>
      </c>
      <c r="C460" t="s">
        <v>40</v>
      </c>
      <c r="D460">
        <v>76731.210000000006</v>
      </c>
      <c r="E460">
        <v>76760.86</v>
      </c>
      <c r="F460" t="s">
        <v>460</v>
      </c>
      <c r="G460" t="s">
        <v>462</v>
      </c>
      <c r="H460">
        <v>6.5936938720110748E-4</v>
      </c>
      <c r="I460">
        <v>840</v>
      </c>
      <c r="J460">
        <v>-3.864138203997225E-2</v>
      </c>
      <c r="K460">
        <v>-1.9550302330509001E-2</v>
      </c>
      <c r="L460">
        <v>5.0644855772672158E-2</v>
      </c>
      <c r="M460">
        <v>5.0613761219230002E-2</v>
      </c>
      <c r="N460">
        <v>0.1012586169919022</v>
      </c>
      <c r="O460">
        <v>0.2</v>
      </c>
      <c r="P460">
        <v>-0.1208089193224112</v>
      </c>
      <c r="Q460">
        <v>-0.23868002342201219</v>
      </c>
      <c r="R460">
        <v>907.54112237243771</v>
      </c>
      <c r="S460">
        <v>903.69607956168898</v>
      </c>
      <c r="T460" t="s">
        <v>26</v>
      </c>
      <c r="U460" t="s">
        <v>26</v>
      </c>
      <c r="V460">
        <v>-14.8094631793152</v>
      </c>
      <c r="W460">
        <v>-9.5731660183715483</v>
      </c>
      <c r="X460" t="s">
        <v>27</v>
      </c>
      <c r="Y460" t="s">
        <v>27</v>
      </c>
      <c r="Z460">
        <v>-14.8094631793152</v>
      </c>
      <c r="AA460">
        <v>-12.11602504292364</v>
      </c>
      <c r="AB460" t="s">
        <v>27</v>
      </c>
      <c r="AC460" t="s">
        <v>27</v>
      </c>
    </row>
    <row r="461" spans="1:29" x14ac:dyDescent="0.3">
      <c r="A461" t="s">
        <v>7690</v>
      </c>
      <c r="B461" t="s">
        <v>7224</v>
      </c>
      <c r="C461" t="s">
        <v>40</v>
      </c>
      <c r="D461">
        <v>76322.42</v>
      </c>
      <c r="E461">
        <v>77304.350000000006</v>
      </c>
      <c r="F461" t="s">
        <v>458</v>
      </c>
      <c r="G461" t="s">
        <v>456</v>
      </c>
      <c r="H461">
        <v>7.9451778014202998E-5</v>
      </c>
      <c r="I461">
        <v>540</v>
      </c>
      <c r="J461">
        <v>-1.286555117094035</v>
      </c>
      <c r="K461">
        <v>-7.8016084385486947E-2</v>
      </c>
      <c r="L461">
        <v>6.0700219933401073E-3</v>
      </c>
      <c r="M461">
        <v>6.1419680557322541E-3</v>
      </c>
      <c r="N461">
        <v>1.221199004907236E-2</v>
      </c>
      <c r="O461">
        <v>0.2</v>
      </c>
      <c r="P461">
        <v>-9.0228074434559311E-2</v>
      </c>
      <c r="Q461">
        <v>-1.487841672211129</v>
      </c>
      <c r="R461">
        <v>910.95212486460343</v>
      </c>
      <c r="S461">
        <v>899.31919182374259</v>
      </c>
      <c r="T461" t="s">
        <v>26</v>
      </c>
      <c r="U461" t="s">
        <v>26</v>
      </c>
      <c r="V461">
        <v>-18.204735503291381</v>
      </c>
      <c r="W461">
        <v>-18.540870672891899</v>
      </c>
      <c r="X461" t="s">
        <v>27</v>
      </c>
      <c r="Y461" t="s">
        <v>27</v>
      </c>
      <c r="Z461">
        <v>-19.876608517953141</v>
      </c>
      <c r="AA461">
        <v>-18.540870672891899</v>
      </c>
      <c r="AB461" t="s">
        <v>27</v>
      </c>
      <c r="AC461" t="s">
        <v>27</v>
      </c>
    </row>
    <row r="462" spans="1:29" x14ac:dyDescent="0.3">
      <c r="A462" t="s">
        <v>7691</v>
      </c>
      <c r="B462" t="s">
        <v>7224</v>
      </c>
      <c r="C462" t="s">
        <v>40</v>
      </c>
      <c r="D462">
        <v>76322.42</v>
      </c>
      <c r="E462">
        <v>77478.259999999995</v>
      </c>
      <c r="F462" t="s">
        <v>458</v>
      </c>
      <c r="G462" t="s">
        <v>457</v>
      </c>
      <c r="H462">
        <v>1.498137334530127E-3</v>
      </c>
      <c r="I462">
        <v>600</v>
      </c>
      <c r="J462">
        <v>-1.5144173887567951</v>
      </c>
      <c r="K462">
        <v>-1.7316070567432971</v>
      </c>
      <c r="L462">
        <v>0.1144559227864753</v>
      </c>
      <c r="M462">
        <v>0.1160730739204322</v>
      </c>
      <c r="N462">
        <v>0.23052899670690749</v>
      </c>
      <c r="O462">
        <v>0.2</v>
      </c>
      <c r="P462">
        <v>-1.9621360534502039</v>
      </c>
      <c r="Q462">
        <v>-1.715931806145552</v>
      </c>
      <c r="R462">
        <v>910.95212486460343</v>
      </c>
      <c r="S462">
        <v>897.36499748102699</v>
      </c>
      <c r="T462" t="s">
        <v>26</v>
      </c>
      <c r="U462" t="s">
        <v>26</v>
      </c>
      <c r="V462">
        <v>-18.204735503291381</v>
      </c>
      <c r="W462">
        <v>-16.03607328853451</v>
      </c>
      <c r="X462" t="s">
        <v>27</v>
      </c>
      <c r="Y462" t="s">
        <v>27</v>
      </c>
      <c r="Z462">
        <v>-14.8094631793152</v>
      </c>
      <c r="AA462">
        <v>-9.5731660183715483</v>
      </c>
      <c r="AB462" t="s">
        <v>27</v>
      </c>
      <c r="AC462" t="s">
        <v>27</v>
      </c>
    </row>
    <row r="463" spans="1:29" x14ac:dyDescent="0.3">
      <c r="A463" t="s">
        <v>7692</v>
      </c>
      <c r="B463" t="s">
        <v>7224</v>
      </c>
      <c r="C463" t="s">
        <v>40</v>
      </c>
      <c r="D463">
        <v>76322.42</v>
      </c>
      <c r="E463">
        <v>77190</v>
      </c>
      <c r="F463" t="s">
        <v>458</v>
      </c>
      <c r="G463" t="s">
        <v>459</v>
      </c>
      <c r="H463">
        <v>5.2863936328522462E-4</v>
      </c>
      <c r="I463">
        <v>660</v>
      </c>
      <c r="J463">
        <v>-1.1367302032613711</v>
      </c>
      <c r="K463">
        <v>-0.45863693879899609</v>
      </c>
      <c r="L463">
        <v>4.0387422936123622E-2</v>
      </c>
      <c r="M463">
        <v>4.0805672451986491E-2</v>
      </c>
      <c r="N463">
        <v>8.1193095388110106E-2</v>
      </c>
      <c r="O463">
        <v>0.2</v>
      </c>
      <c r="P463">
        <v>-0.53983003418710618</v>
      </c>
      <c r="Q463">
        <v>-1.3378669334646329</v>
      </c>
      <c r="R463">
        <v>910.95212486460343</v>
      </c>
      <c r="S463">
        <v>899.9257670087884</v>
      </c>
      <c r="T463" t="s">
        <v>26</v>
      </c>
      <c r="U463" t="s">
        <v>26</v>
      </c>
      <c r="V463">
        <v>-18.204735503291381</v>
      </c>
      <c r="W463">
        <v>-13.86432438087237</v>
      </c>
      <c r="X463" t="s">
        <v>27</v>
      </c>
      <c r="Y463" t="s">
        <v>27</v>
      </c>
      <c r="Z463">
        <v>-18.204735503291381</v>
      </c>
      <c r="AA463">
        <v>-18.540870672891899</v>
      </c>
      <c r="AB463" t="s">
        <v>27</v>
      </c>
      <c r="AC463" t="s">
        <v>27</v>
      </c>
    </row>
    <row r="464" spans="1:29" x14ac:dyDescent="0.3">
      <c r="A464" t="s">
        <v>7689</v>
      </c>
      <c r="B464" t="s">
        <v>7224</v>
      </c>
      <c r="C464" t="s">
        <v>40</v>
      </c>
      <c r="D464">
        <v>76522.070000000007</v>
      </c>
      <c r="E464">
        <v>77304.350000000006</v>
      </c>
      <c r="F464" t="s">
        <v>455</v>
      </c>
      <c r="G464" t="s">
        <v>456</v>
      </c>
      <c r="H464">
        <v>9.3653189979540561E-4</v>
      </c>
      <c r="I464">
        <v>480</v>
      </c>
      <c r="J464">
        <v>-1.0222933070158651</v>
      </c>
      <c r="K464">
        <v>-0.73263017457194879</v>
      </c>
      <c r="L464">
        <v>7.1737096690067087E-2</v>
      </c>
      <c r="M464">
        <v>7.2397989767948978E-2</v>
      </c>
      <c r="N464">
        <v>0.14413508645801609</v>
      </c>
      <c r="O464">
        <v>0.2</v>
      </c>
      <c r="P464">
        <v>-0.87676526102996488</v>
      </c>
      <c r="Q464">
        <v>-1.2233156003228809</v>
      </c>
      <c r="R464">
        <v>908.62233464717508</v>
      </c>
      <c r="S464">
        <v>899.31919182374259</v>
      </c>
      <c r="T464" t="s">
        <v>26</v>
      </c>
      <c r="U464" t="s">
        <v>26</v>
      </c>
      <c r="V464">
        <v>-19.876608517953141</v>
      </c>
      <c r="W464">
        <v>-18.540870672891899</v>
      </c>
      <c r="X464" t="s">
        <v>27</v>
      </c>
      <c r="Y464" t="s">
        <v>27</v>
      </c>
      <c r="Z464">
        <v>-18.204735503291381</v>
      </c>
      <c r="AA464">
        <v>-13.86432438087237</v>
      </c>
      <c r="AB464" t="s">
        <v>27</v>
      </c>
      <c r="AC464" t="s">
        <v>27</v>
      </c>
    </row>
    <row r="465" spans="1:29" x14ac:dyDescent="0.3">
      <c r="A465" t="s">
        <v>7714</v>
      </c>
      <c r="B465" t="s">
        <v>7224</v>
      </c>
      <c r="C465" t="s">
        <v>23</v>
      </c>
      <c r="D465">
        <v>82202.16</v>
      </c>
      <c r="E465">
        <v>79453.820000000007</v>
      </c>
      <c r="F465" t="s">
        <v>472</v>
      </c>
      <c r="G465" t="s">
        <v>481</v>
      </c>
      <c r="H465">
        <v>1.2945556962835471E-3</v>
      </c>
      <c r="I465">
        <v>1380</v>
      </c>
      <c r="J465">
        <v>-3.3433914631926909</v>
      </c>
      <c r="K465">
        <v>-3.557879202323921</v>
      </c>
      <c r="L465">
        <v>0.1065217962710827</v>
      </c>
      <c r="M465">
        <v>0.1028573952724877</v>
      </c>
      <c r="N465">
        <v>0.20937919154357029</v>
      </c>
      <c r="O465">
        <v>0.2</v>
      </c>
      <c r="P465">
        <v>-3.7672583938674911</v>
      </c>
      <c r="Q465">
        <v>-3.540048071729498</v>
      </c>
      <c r="R465">
        <v>897.47040840634975</v>
      </c>
      <c r="S465">
        <v>871.37502482875675</v>
      </c>
      <c r="T465" t="s">
        <v>26</v>
      </c>
      <c r="U465" t="s">
        <v>26</v>
      </c>
      <c r="V465">
        <v>4.5766738169137344</v>
      </c>
      <c r="W465">
        <v>2.190771845253181</v>
      </c>
      <c r="X465" t="s">
        <v>27</v>
      </c>
      <c r="Y465" t="s">
        <v>27</v>
      </c>
      <c r="Z465">
        <v>4.5766738169137344</v>
      </c>
      <c r="AA465">
        <v>-1.8858738733069651</v>
      </c>
      <c r="AB465" t="s">
        <v>27</v>
      </c>
      <c r="AC465" t="s">
        <v>27</v>
      </c>
    </row>
    <row r="466" spans="1:29" x14ac:dyDescent="0.3">
      <c r="A466" t="s">
        <v>7715</v>
      </c>
      <c r="B466" t="s">
        <v>7224</v>
      </c>
      <c r="C466" t="s">
        <v>23</v>
      </c>
      <c r="D466">
        <v>82202.16</v>
      </c>
      <c r="E466">
        <v>79328.009999999995</v>
      </c>
      <c r="F466" t="s">
        <v>472</v>
      </c>
      <c r="G466" t="s">
        <v>495</v>
      </c>
      <c r="H466">
        <v>1.2013166082207431E-3</v>
      </c>
      <c r="I466">
        <v>1440</v>
      </c>
      <c r="J466">
        <v>-3.496440969434389</v>
      </c>
      <c r="K466">
        <v>-3.4527641295176599</v>
      </c>
      <c r="L466">
        <v>9.8849669709328181E-2</v>
      </c>
      <c r="M466">
        <v>9.5298055910101195E-2</v>
      </c>
      <c r="N466">
        <v>0.19414772561942939</v>
      </c>
      <c r="O466">
        <v>0.2</v>
      </c>
      <c r="P466">
        <v>-3.6469118551370889</v>
      </c>
      <c r="Q466">
        <v>-3.6929445284649551</v>
      </c>
      <c r="R466">
        <v>897.47040840634975</v>
      </c>
      <c r="S466">
        <v>871.03570169214959</v>
      </c>
      <c r="T466" t="s">
        <v>26</v>
      </c>
      <c r="U466" t="s">
        <v>26</v>
      </c>
      <c r="V466">
        <v>4.5766738169137344</v>
      </c>
      <c r="W466">
        <v>-1.8858738733069651</v>
      </c>
      <c r="X466" t="s">
        <v>27</v>
      </c>
      <c r="Y466" t="s">
        <v>27</v>
      </c>
      <c r="Z466">
        <v>9.5238247743307802</v>
      </c>
      <c r="AA466">
        <v>6.4699444691982411</v>
      </c>
      <c r="AB466" t="s">
        <v>27</v>
      </c>
      <c r="AC466" t="s">
        <v>27</v>
      </c>
    </row>
    <row r="467" spans="1:29" x14ac:dyDescent="0.3">
      <c r="A467" t="s">
        <v>7712</v>
      </c>
      <c r="B467" t="s">
        <v>7224</v>
      </c>
      <c r="C467" t="s">
        <v>23</v>
      </c>
      <c r="D467">
        <v>81788.37</v>
      </c>
      <c r="E467">
        <v>78757</v>
      </c>
      <c r="F467" t="s">
        <v>480</v>
      </c>
      <c r="G467" t="s">
        <v>479</v>
      </c>
      <c r="H467">
        <v>1.645467915432582E-3</v>
      </c>
      <c r="I467">
        <v>1260</v>
      </c>
      <c r="J467">
        <v>-3.706358251179231</v>
      </c>
      <c r="K467">
        <v>-4.9880220748048574</v>
      </c>
      <c r="L467">
        <v>0.13471485354407281</v>
      </c>
      <c r="M467">
        <v>0.12959211661572381</v>
      </c>
      <c r="N467">
        <v>0.26430697015979659</v>
      </c>
      <c r="O467">
        <v>0.2</v>
      </c>
      <c r="P467">
        <v>-5.2523290449646538</v>
      </c>
      <c r="Q467">
        <v>-3.902651892928052</v>
      </c>
      <c r="R467">
        <v>896.21840816685994</v>
      </c>
      <c r="S467">
        <v>869.08682791356023</v>
      </c>
      <c r="T467" t="s">
        <v>26</v>
      </c>
      <c r="U467" t="s">
        <v>26</v>
      </c>
      <c r="V467">
        <v>9.5238247743307802</v>
      </c>
      <c r="W467">
        <v>6.4699444691982411</v>
      </c>
      <c r="X467" t="s">
        <v>27</v>
      </c>
      <c r="Y467" t="s">
        <v>27</v>
      </c>
      <c r="Z467">
        <v>14.729552590226239</v>
      </c>
      <c r="AA467">
        <v>11.210409178008531</v>
      </c>
      <c r="AB467" t="s">
        <v>27</v>
      </c>
      <c r="AC467" t="s">
        <v>27</v>
      </c>
    </row>
    <row r="468" spans="1:29" x14ac:dyDescent="0.3">
      <c r="A468" t="s">
        <v>7713</v>
      </c>
      <c r="B468" t="s">
        <v>7224</v>
      </c>
      <c r="C468" t="s">
        <v>23</v>
      </c>
      <c r="D468">
        <v>81788.37</v>
      </c>
      <c r="E468">
        <v>79453.820000000007</v>
      </c>
      <c r="F468" t="s">
        <v>480</v>
      </c>
      <c r="G468" t="s">
        <v>481</v>
      </c>
      <c r="H468">
        <v>1.073933246438724E-3</v>
      </c>
      <c r="I468">
        <v>1320</v>
      </c>
      <c r="J468">
        <v>-2.854378929424795</v>
      </c>
      <c r="K468">
        <v>-2.5071508604735109</v>
      </c>
      <c r="L468">
        <v>8.7923172887919454E-2</v>
      </c>
      <c r="M468">
        <v>8.5328098854558027E-2</v>
      </c>
      <c r="N468">
        <v>0.17325127174247751</v>
      </c>
      <c r="O468">
        <v>0.2</v>
      </c>
      <c r="P468">
        <v>-2.6804021322159879</v>
      </c>
      <c r="Q468">
        <v>-3.0515245504953699</v>
      </c>
      <c r="R468">
        <v>896.21840816685994</v>
      </c>
      <c r="S468">
        <v>871.37502482875675</v>
      </c>
      <c r="T468" t="s">
        <v>26</v>
      </c>
      <c r="U468" t="s">
        <v>26</v>
      </c>
      <c r="V468">
        <v>9.5238247743307802</v>
      </c>
      <c r="W468">
        <v>2.190771845253181</v>
      </c>
      <c r="X468" t="s">
        <v>27</v>
      </c>
      <c r="Y468" t="s">
        <v>27</v>
      </c>
      <c r="Z468">
        <v>4.5766738169137344</v>
      </c>
      <c r="AA468">
        <v>2.190771845253181</v>
      </c>
      <c r="AB468" t="s">
        <v>27</v>
      </c>
      <c r="AC468" t="s">
        <v>27</v>
      </c>
    </row>
    <row r="469" spans="1:29" x14ac:dyDescent="0.3">
      <c r="A469" t="s">
        <v>7709</v>
      </c>
      <c r="B469" t="s">
        <v>7224</v>
      </c>
      <c r="C469" t="s">
        <v>23</v>
      </c>
      <c r="D469">
        <v>82332.08</v>
      </c>
      <c r="E469">
        <v>80874.36</v>
      </c>
      <c r="F469" t="s">
        <v>477</v>
      </c>
      <c r="G469" t="s">
        <v>476</v>
      </c>
      <c r="H469">
        <v>5.1820378113032217E-4</v>
      </c>
      <c r="I469">
        <v>1080</v>
      </c>
      <c r="J469">
        <v>-1.7705370737627459</v>
      </c>
      <c r="K469">
        <v>-0.75539601582929383</v>
      </c>
      <c r="L469">
        <v>4.2707502666991172E-2</v>
      </c>
      <c r="M469">
        <v>4.1909399148494883E-2</v>
      </c>
      <c r="N469">
        <v>8.4616901815486048E-2</v>
      </c>
      <c r="O469">
        <v>0.2</v>
      </c>
      <c r="P469">
        <v>-0.84001291764477992</v>
      </c>
      <c r="Q469">
        <v>-1.968766536688983</v>
      </c>
      <c r="R469">
        <v>898.83136647683114</v>
      </c>
      <c r="S469">
        <v>881.66165523093355</v>
      </c>
      <c r="T469" t="s">
        <v>26</v>
      </c>
      <c r="U469" t="s">
        <v>26</v>
      </c>
      <c r="V469">
        <v>14.729552590226239</v>
      </c>
      <c r="W469">
        <v>13.79465500122112</v>
      </c>
      <c r="X469" t="s">
        <v>27</v>
      </c>
      <c r="Y469" t="s">
        <v>27</v>
      </c>
      <c r="Z469">
        <v>20</v>
      </c>
      <c r="AA469">
        <v>18.91282442622089</v>
      </c>
      <c r="AB469" t="s">
        <v>27</v>
      </c>
      <c r="AC469" t="s">
        <v>27</v>
      </c>
    </row>
    <row r="470" spans="1:29" x14ac:dyDescent="0.3">
      <c r="A470" t="s">
        <v>7710</v>
      </c>
      <c r="B470" t="s">
        <v>7224</v>
      </c>
      <c r="C470" t="s">
        <v>23</v>
      </c>
      <c r="D470">
        <v>82332.08</v>
      </c>
      <c r="E470">
        <v>81272.19</v>
      </c>
      <c r="F470" t="s">
        <v>477</v>
      </c>
      <c r="G470" t="s">
        <v>478</v>
      </c>
      <c r="H470">
        <v>1.4186407420165299E-3</v>
      </c>
      <c r="I470">
        <v>1140</v>
      </c>
      <c r="J470">
        <v>-1.2873353861581061</v>
      </c>
      <c r="K470">
        <v>-1.503603136055899</v>
      </c>
      <c r="L470">
        <v>0.1169165596225869</v>
      </c>
      <c r="M470">
        <v>0.1152960399269084</v>
      </c>
      <c r="N470">
        <v>0.2322125995494953</v>
      </c>
      <c r="O470">
        <v>0.2</v>
      </c>
      <c r="P470">
        <v>-1.735815735605394</v>
      </c>
      <c r="Q470">
        <v>-1.486048050771948</v>
      </c>
      <c r="R470">
        <v>898.83136647683114</v>
      </c>
      <c r="S470">
        <v>884.54620297818656</v>
      </c>
      <c r="T470" t="s">
        <v>26</v>
      </c>
      <c r="U470" t="s">
        <v>26</v>
      </c>
      <c r="V470">
        <v>14.729552590226239</v>
      </c>
      <c r="W470">
        <v>11.210409178008531</v>
      </c>
      <c r="X470" t="s">
        <v>27</v>
      </c>
      <c r="Y470" t="s">
        <v>27</v>
      </c>
      <c r="Z470">
        <v>9.5238247743307802</v>
      </c>
      <c r="AA470">
        <v>2.190771845253181</v>
      </c>
      <c r="AB470" t="s">
        <v>27</v>
      </c>
      <c r="AC470" t="s">
        <v>27</v>
      </c>
    </row>
    <row r="471" spans="1:29" x14ac:dyDescent="0.3">
      <c r="A471" t="s">
        <v>7711</v>
      </c>
      <c r="B471" t="s">
        <v>7224</v>
      </c>
      <c r="C471" t="s">
        <v>23</v>
      </c>
      <c r="D471">
        <v>82332.08</v>
      </c>
      <c r="E471">
        <v>78757</v>
      </c>
      <c r="F471" t="s">
        <v>477</v>
      </c>
      <c r="G471" t="s">
        <v>479</v>
      </c>
      <c r="H471">
        <v>8.8529111311909674E-4</v>
      </c>
      <c r="I471">
        <v>1200</v>
      </c>
      <c r="J471">
        <v>-4.342268530079652</v>
      </c>
      <c r="K471">
        <v>-3.1649865526898222</v>
      </c>
      <c r="L471">
        <v>7.2960819568178709E-2</v>
      </c>
      <c r="M471">
        <v>6.9722872195920702E-2</v>
      </c>
      <c r="N471">
        <v>0.1426836917640994</v>
      </c>
      <c r="O471">
        <v>0.2</v>
      </c>
      <c r="P471">
        <v>-3.307670244453921</v>
      </c>
      <c r="Q471">
        <v>-4.5379262615495719</v>
      </c>
      <c r="R471">
        <v>898.83136647683114</v>
      </c>
      <c r="S471">
        <v>869.08682791356023</v>
      </c>
      <c r="T471" t="s">
        <v>26</v>
      </c>
      <c r="U471" t="s">
        <v>26</v>
      </c>
      <c r="V471">
        <v>14.729552590226239</v>
      </c>
      <c r="W471">
        <v>6.4699444691982411</v>
      </c>
      <c r="X471" t="s">
        <v>27</v>
      </c>
      <c r="Y471" t="s">
        <v>27</v>
      </c>
      <c r="Z471">
        <v>14.729552590226239</v>
      </c>
      <c r="AA471">
        <v>13.79465500122112</v>
      </c>
      <c r="AB471" t="s">
        <v>27</v>
      </c>
      <c r="AC471" t="s">
        <v>27</v>
      </c>
    </row>
    <row r="472" spans="1:29" x14ac:dyDescent="0.3">
      <c r="A472" t="s">
        <v>7706</v>
      </c>
      <c r="B472" t="s">
        <v>7224</v>
      </c>
      <c r="C472" t="s">
        <v>23</v>
      </c>
      <c r="D472">
        <v>83204</v>
      </c>
      <c r="E472">
        <v>81882.009999999995</v>
      </c>
      <c r="F472" t="s">
        <v>473</v>
      </c>
      <c r="G472" t="s">
        <v>474</v>
      </c>
      <c r="H472">
        <v>5.914956236691075E-4</v>
      </c>
      <c r="I472">
        <v>900</v>
      </c>
      <c r="J472">
        <v>-1.58885390125475</v>
      </c>
      <c r="K472">
        <v>-0.78195129953432652</v>
      </c>
      <c r="L472">
        <v>4.9264065937702127E-2</v>
      </c>
      <c r="M472">
        <v>4.8432850572230103E-2</v>
      </c>
      <c r="N472">
        <v>9.769691650993223E-2</v>
      </c>
      <c r="O472">
        <v>0.2</v>
      </c>
      <c r="P472">
        <v>-0.87964821604425869</v>
      </c>
      <c r="Q472">
        <v>-1.787265047353495</v>
      </c>
      <c r="R472">
        <v>905.60675933974835</v>
      </c>
      <c r="S472">
        <v>890.98489223545471</v>
      </c>
      <c r="T472" t="s">
        <v>26</v>
      </c>
      <c r="U472" t="s">
        <v>26</v>
      </c>
      <c r="V472">
        <v>20</v>
      </c>
      <c r="W472">
        <v>18.91282442622089</v>
      </c>
      <c r="X472" t="s">
        <v>27</v>
      </c>
      <c r="Y472" t="s">
        <v>27</v>
      </c>
      <c r="Z472">
        <v>20</v>
      </c>
      <c r="AA472">
        <v>16.247033391870719</v>
      </c>
      <c r="AB472" t="s">
        <v>27</v>
      </c>
      <c r="AC472" t="s">
        <v>27</v>
      </c>
    </row>
    <row r="473" spans="1:29" x14ac:dyDescent="0.3">
      <c r="A473" t="s">
        <v>7707</v>
      </c>
      <c r="B473" t="s">
        <v>7224</v>
      </c>
      <c r="C473" t="s">
        <v>23</v>
      </c>
      <c r="D473">
        <v>83204</v>
      </c>
      <c r="E473">
        <v>81710.460000000006</v>
      </c>
      <c r="F473" t="s">
        <v>473</v>
      </c>
      <c r="G473" t="s">
        <v>475</v>
      </c>
      <c r="H473">
        <v>1.449839845477259E-3</v>
      </c>
      <c r="I473">
        <v>960</v>
      </c>
      <c r="J473">
        <v>-1.795033892601305</v>
      </c>
      <c r="K473">
        <v>-2.165393802814096</v>
      </c>
      <c r="L473">
        <v>0.1207532277308207</v>
      </c>
      <c r="M473">
        <v>0.1184670807002758</v>
      </c>
      <c r="N473">
        <v>0.23922030843109651</v>
      </c>
      <c r="O473">
        <v>0.2</v>
      </c>
      <c r="P473">
        <v>-2.4046141112451931</v>
      </c>
      <c r="Q473">
        <v>-1.993238858708704</v>
      </c>
      <c r="R473">
        <v>905.60675933974835</v>
      </c>
      <c r="S473">
        <v>889.17123888348897</v>
      </c>
      <c r="T473" t="s">
        <v>26</v>
      </c>
      <c r="U473" t="s">
        <v>26</v>
      </c>
      <c r="V473">
        <v>20</v>
      </c>
      <c r="W473">
        <v>16.247033391870719</v>
      </c>
      <c r="X473" t="s">
        <v>27</v>
      </c>
      <c r="Y473" t="s">
        <v>27</v>
      </c>
      <c r="Z473">
        <v>20</v>
      </c>
      <c r="AA473">
        <v>13.79465500122112</v>
      </c>
      <c r="AB473" t="s">
        <v>27</v>
      </c>
      <c r="AC473" t="s">
        <v>27</v>
      </c>
    </row>
    <row r="474" spans="1:29" x14ac:dyDescent="0.3">
      <c r="A474" t="s">
        <v>7708</v>
      </c>
      <c r="B474" t="s">
        <v>7224</v>
      </c>
      <c r="C474" t="s">
        <v>23</v>
      </c>
      <c r="D474">
        <v>83204</v>
      </c>
      <c r="E474">
        <v>80874.36</v>
      </c>
      <c r="F474" t="s">
        <v>473</v>
      </c>
      <c r="G474" t="s">
        <v>476</v>
      </c>
      <c r="H474">
        <v>8.0258201308042155E-4</v>
      </c>
      <c r="I474">
        <v>1020</v>
      </c>
      <c r="J474">
        <v>-2.7999134656987672</v>
      </c>
      <c r="K474">
        <v>-1.8697271609526731</v>
      </c>
      <c r="L474">
        <v>6.684487869503844E-2</v>
      </c>
      <c r="M474">
        <v>6.4908306655390713E-2</v>
      </c>
      <c r="N474">
        <v>0.13175318535042921</v>
      </c>
      <c r="O474">
        <v>0.2</v>
      </c>
      <c r="P474">
        <v>-2.0014803463031021</v>
      </c>
      <c r="Q474">
        <v>-2.9971135522330679</v>
      </c>
      <c r="R474">
        <v>905.60675933974835</v>
      </c>
      <c r="S474">
        <v>881.66165523093355</v>
      </c>
      <c r="T474" t="s">
        <v>26</v>
      </c>
      <c r="U474" t="s">
        <v>26</v>
      </c>
      <c r="V474">
        <v>20</v>
      </c>
      <c r="W474">
        <v>13.79465500122112</v>
      </c>
      <c r="X474" t="s">
        <v>27</v>
      </c>
      <c r="Y474" t="s">
        <v>27</v>
      </c>
      <c r="Z474">
        <v>14.729552590226239</v>
      </c>
      <c r="AA474">
        <v>6.4699444691982411</v>
      </c>
      <c r="AB474" t="s">
        <v>27</v>
      </c>
      <c r="AC474" t="s">
        <v>27</v>
      </c>
    </row>
    <row r="475" spans="1:29" x14ac:dyDescent="0.3">
      <c r="A475" t="s">
        <v>7730</v>
      </c>
      <c r="B475" t="s">
        <v>7224</v>
      </c>
      <c r="C475" t="s">
        <v>40</v>
      </c>
      <c r="D475">
        <v>79328.009999999995</v>
      </c>
      <c r="E475">
        <v>82450</v>
      </c>
      <c r="F475" t="s">
        <v>495</v>
      </c>
      <c r="G475" t="s">
        <v>494</v>
      </c>
      <c r="H475">
        <v>1.0353615781732209E-3</v>
      </c>
      <c r="I475">
        <v>960</v>
      </c>
      <c r="J475">
        <v>-3.9355455910213828</v>
      </c>
      <c r="K475">
        <v>-3.2323884934410181</v>
      </c>
      <c r="L475">
        <v>8.2215389015956972E-2</v>
      </c>
      <c r="M475">
        <v>8.5365562120382044E-2</v>
      </c>
      <c r="N475">
        <v>0.167580951136339</v>
      </c>
      <c r="O475">
        <v>0.2</v>
      </c>
      <c r="P475">
        <v>-3.3999694445773572</v>
      </c>
      <c r="Q475">
        <v>-4.139481136612404</v>
      </c>
      <c r="R475">
        <v>871.03570169214959</v>
      </c>
      <c r="S475">
        <v>853.94413192277329</v>
      </c>
      <c r="T475" t="s">
        <v>26</v>
      </c>
      <c r="U475" t="s">
        <v>26</v>
      </c>
      <c r="V475">
        <v>-1.8858738733069651</v>
      </c>
      <c r="W475">
        <v>1.2103009908983611</v>
      </c>
      <c r="X475" t="s">
        <v>27</v>
      </c>
      <c r="Y475" t="s">
        <v>27</v>
      </c>
      <c r="Z475">
        <v>-5.5352820257372759</v>
      </c>
      <c r="AA475">
        <v>-4.6640674420258543</v>
      </c>
      <c r="AB475" t="s">
        <v>27</v>
      </c>
      <c r="AC475" t="s">
        <v>27</v>
      </c>
    </row>
    <row r="476" spans="1:29" x14ac:dyDescent="0.3">
      <c r="A476" t="s">
        <v>7727</v>
      </c>
      <c r="B476" t="s">
        <v>7224</v>
      </c>
      <c r="C476" t="s">
        <v>40</v>
      </c>
      <c r="D476">
        <v>79502.070000000007</v>
      </c>
      <c r="E476">
        <v>81266.759999999995</v>
      </c>
      <c r="F476" t="s">
        <v>492</v>
      </c>
      <c r="G476" t="s">
        <v>491</v>
      </c>
      <c r="H476">
        <v>5.7485501215781727E-4</v>
      </c>
      <c r="I476">
        <v>780</v>
      </c>
      <c r="J476">
        <v>-2.219678053665763</v>
      </c>
      <c r="K476">
        <v>-1.014440891404772</v>
      </c>
      <c r="L476">
        <v>4.5747911327749392E-2</v>
      </c>
      <c r="M476">
        <v>4.6716604307826419E-2</v>
      </c>
      <c r="N476">
        <v>9.2464515635575811E-2</v>
      </c>
      <c r="O476">
        <v>0.2</v>
      </c>
      <c r="P476">
        <v>-1.106905407040347</v>
      </c>
      <c r="Q476">
        <v>-2.421897731719429</v>
      </c>
      <c r="R476">
        <v>870.67805542631572</v>
      </c>
      <c r="S476">
        <v>855.92517615559723</v>
      </c>
      <c r="T476" t="s">
        <v>26</v>
      </c>
      <c r="U476" t="s">
        <v>26</v>
      </c>
      <c r="V476">
        <v>-5.5352820257372759</v>
      </c>
      <c r="W476">
        <v>-4.6640674420258543</v>
      </c>
      <c r="X476" t="s">
        <v>27</v>
      </c>
      <c r="Y476" t="s">
        <v>27</v>
      </c>
      <c r="Z476">
        <v>-5.5352820257372759</v>
      </c>
      <c r="AA476">
        <v>1.2103009908983611</v>
      </c>
      <c r="AB476" t="s">
        <v>27</v>
      </c>
      <c r="AC476" t="s">
        <v>27</v>
      </c>
    </row>
    <row r="477" spans="1:29" x14ac:dyDescent="0.3">
      <c r="A477" t="s">
        <v>7728</v>
      </c>
      <c r="B477" t="s">
        <v>7224</v>
      </c>
      <c r="C477" t="s">
        <v>40</v>
      </c>
      <c r="D477">
        <v>79502.070000000007</v>
      </c>
      <c r="E477">
        <v>81631.89</v>
      </c>
      <c r="F477" t="s">
        <v>492</v>
      </c>
      <c r="G477" t="s">
        <v>493</v>
      </c>
      <c r="H477">
        <v>1.3927392116792349E-3</v>
      </c>
      <c r="I477">
        <v>840</v>
      </c>
      <c r="J477">
        <v>-2.678949114155138</v>
      </c>
      <c r="K477">
        <v>-2.9662838278186578</v>
      </c>
      <c r="L477">
        <v>0.1108364867854528</v>
      </c>
      <c r="M477">
        <v>0.113691934126486</v>
      </c>
      <c r="N477">
        <v>0.22452842091193881</v>
      </c>
      <c r="O477">
        <v>0.2</v>
      </c>
      <c r="P477">
        <v>-3.1908122487305972</v>
      </c>
      <c r="Q477">
        <v>-2.881628063269293</v>
      </c>
      <c r="R477">
        <v>870.67805542631572</v>
      </c>
      <c r="S477">
        <v>854.92793759643212</v>
      </c>
      <c r="T477" t="s">
        <v>26</v>
      </c>
      <c r="U477" t="s">
        <v>26</v>
      </c>
      <c r="V477">
        <v>-5.5352820257372759</v>
      </c>
      <c r="W477">
        <v>-2.0308032811608978</v>
      </c>
      <c r="X477" t="s">
        <v>27</v>
      </c>
      <c r="Y477" t="s">
        <v>27</v>
      </c>
      <c r="Z477">
        <v>-9.273229549109363</v>
      </c>
      <c r="AA477">
        <v>-8.9480020400880544</v>
      </c>
      <c r="AB477" t="s">
        <v>27</v>
      </c>
      <c r="AC477" t="s">
        <v>27</v>
      </c>
    </row>
    <row r="478" spans="1:29" x14ac:dyDescent="0.3">
      <c r="A478" t="s">
        <v>7729</v>
      </c>
      <c r="B478" t="s">
        <v>7224</v>
      </c>
      <c r="C478" t="s">
        <v>40</v>
      </c>
      <c r="D478">
        <v>79502.070000000007</v>
      </c>
      <c r="E478">
        <v>82450</v>
      </c>
      <c r="F478" t="s">
        <v>492</v>
      </c>
      <c r="G478" t="s">
        <v>494</v>
      </c>
      <c r="H478">
        <v>2.8065019463411209E-5</v>
      </c>
      <c r="I478">
        <v>900</v>
      </c>
      <c r="J478">
        <v>-3.7079915026111849</v>
      </c>
      <c r="K478">
        <v>-8.2733712826773623E-2</v>
      </c>
      <c r="L478">
        <v>2.2334606025340149E-3</v>
      </c>
      <c r="M478">
        <v>2.3139608547582549E-3</v>
      </c>
      <c r="N478">
        <v>4.5474214572922694E-3</v>
      </c>
      <c r="O478">
        <v>0.2</v>
      </c>
      <c r="P478">
        <v>-8.7281134284065892E-2</v>
      </c>
      <c r="Q478">
        <v>-3.911699494113797</v>
      </c>
      <c r="R478">
        <v>870.67805542631572</v>
      </c>
      <c r="S478">
        <v>853.94413192277329</v>
      </c>
      <c r="T478" t="s">
        <v>26</v>
      </c>
      <c r="U478" t="s">
        <v>26</v>
      </c>
      <c r="V478">
        <v>-5.5352820257372759</v>
      </c>
      <c r="W478">
        <v>1.2103009908983611</v>
      </c>
      <c r="X478" t="s">
        <v>27</v>
      </c>
      <c r="Y478" t="s">
        <v>27</v>
      </c>
      <c r="Z478">
        <v>-1.8858738733069651</v>
      </c>
      <c r="AA478">
        <v>1.2103009908983611</v>
      </c>
      <c r="AB478" t="s">
        <v>27</v>
      </c>
      <c r="AC478" t="s">
        <v>27</v>
      </c>
    </row>
    <row r="479" spans="1:29" x14ac:dyDescent="0.3">
      <c r="A479" t="s">
        <v>7724</v>
      </c>
      <c r="B479" t="s">
        <v>7224</v>
      </c>
      <c r="C479" t="s">
        <v>40</v>
      </c>
      <c r="D479">
        <v>79649.34</v>
      </c>
      <c r="E479">
        <v>80816</v>
      </c>
      <c r="F479" t="s">
        <v>489</v>
      </c>
      <c r="G479" t="s">
        <v>488</v>
      </c>
      <c r="H479">
        <v>3.1463417426544333E-4</v>
      </c>
      <c r="I479">
        <v>600</v>
      </c>
      <c r="J479">
        <v>-1.464745345033625</v>
      </c>
      <c r="K479">
        <v>-0.36707110574852309</v>
      </c>
      <c r="L479">
        <v>2.5085489811499041E-2</v>
      </c>
      <c r="M479">
        <v>2.542747542743606E-2</v>
      </c>
      <c r="N479">
        <v>5.0512965238935101E-2</v>
      </c>
      <c r="O479">
        <v>0.2</v>
      </c>
      <c r="P479">
        <v>-0.41758407098745831</v>
      </c>
      <c r="Q479">
        <v>-1.6662100903786581</v>
      </c>
      <c r="R479">
        <v>870.07301794908039</v>
      </c>
      <c r="S479">
        <v>858.07072878898202</v>
      </c>
      <c r="T479" t="s">
        <v>26</v>
      </c>
      <c r="U479" t="s">
        <v>26</v>
      </c>
      <c r="V479">
        <v>-9.273229549109363</v>
      </c>
      <c r="W479">
        <v>-8.9480020400880544</v>
      </c>
      <c r="X479" t="s">
        <v>27</v>
      </c>
      <c r="Y479" t="s">
        <v>27</v>
      </c>
      <c r="Z479">
        <v>-9.273229549109363</v>
      </c>
      <c r="AA479">
        <v>-6.9882829730110174</v>
      </c>
      <c r="AB479" t="s">
        <v>27</v>
      </c>
      <c r="AC479" t="s">
        <v>27</v>
      </c>
    </row>
    <row r="480" spans="1:29" x14ac:dyDescent="0.3">
      <c r="A480" t="s">
        <v>7725</v>
      </c>
      <c r="B480" t="s">
        <v>7224</v>
      </c>
      <c r="C480" t="s">
        <v>40</v>
      </c>
      <c r="D480">
        <v>79649.34</v>
      </c>
      <c r="E480">
        <v>81102</v>
      </c>
      <c r="F480" t="s">
        <v>489</v>
      </c>
      <c r="G480" t="s">
        <v>490</v>
      </c>
      <c r="H480">
        <v>1.059710327169026E-3</v>
      </c>
      <c r="I480">
        <v>660</v>
      </c>
      <c r="J480">
        <v>-1.8238192557527899</v>
      </c>
      <c r="K480">
        <v>-1.5393988038653601</v>
      </c>
      <c r="L480">
        <v>8.4489717868065015E-2</v>
      </c>
      <c r="M480">
        <v>8.5944626954062311E-2</v>
      </c>
      <c r="N480">
        <v>0.1704343448221273</v>
      </c>
      <c r="O480">
        <v>0.2</v>
      </c>
      <c r="P480">
        <v>-1.709833148687488</v>
      </c>
      <c r="Q480">
        <v>-2.025643075008543</v>
      </c>
      <c r="R480">
        <v>870.07301794908039</v>
      </c>
      <c r="S480">
        <v>856.61926976786117</v>
      </c>
      <c r="T480" t="s">
        <v>26</v>
      </c>
      <c r="U480" t="s">
        <v>26</v>
      </c>
      <c r="V480">
        <v>-9.273229549109363</v>
      </c>
      <c r="W480">
        <v>-6.9882829730110174</v>
      </c>
      <c r="X480" t="s">
        <v>27</v>
      </c>
      <c r="Y480" t="s">
        <v>27</v>
      </c>
      <c r="Z480">
        <v>-9.273229549109363</v>
      </c>
      <c r="AA480">
        <v>-4.6640674420258543</v>
      </c>
      <c r="AB480" t="s">
        <v>27</v>
      </c>
      <c r="AC480" t="s">
        <v>27</v>
      </c>
    </row>
    <row r="481" spans="1:29" x14ac:dyDescent="0.3">
      <c r="A481" t="s">
        <v>7726</v>
      </c>
      <c r="B481" t="s">
        <v>7224</v>
      </c>
      <c r="C481" t="s">
        <v>40</v>
      </c>
      <c r="D481">
        <v>79649.34</v>
      </c>
      <c r="E481">
        <v>81266.759999999995</v>
      </c>
      <c r="F481" t="s">
        <v>489</v>
      </c>
      <c r="G481" t="s">
        <v>491</v>
      </c>
      <c r="H481">
        <v>6.5957734951585761E-4</v>
      </c>
      <c r="I481">
        <v>720</v>
      </c>
      <c r="J481">
        <v>-2.030675960403427</v>
      </c>
      <c r="K481">
        <v>-1.0668135966539369</v>
      </c>
      <c r="L481">
        <v>5.2587488055943321E-2</v>
      </c>
      <c r="M481">
        <v>5.3601714164541313E-2</v>
      </c>
      <c r="N481">
        <v>0.1061892022204846</v>
      </c>
      <c r="O481">
        <v>0.2</v>
      </c>
      <c r="P481">
        <v>-1.173002798874422</v>
      </c>
      <c r="Q481">
        <v>-2.2327066363638308</v>
      </c>
      <c r="R481">
        <v>870.07301794908039</v>
      </c>
      <c r="S481">
        <v>855.92517615559723</v>
      </c>
      <c r="T481" t="s">
        <v>26</v>
      </c>
      <c r="U481" t="s">
        <v>26</v>
      </c>
      <c r="V481">
        <v>-9.273229549109363</v>
      </c>
      <c r="W481">
        <v>-4.6640674420258543</v>
      </c>
      <c r="X481" t="s">
        <v>27</v>
      </c>
      <c r="Y481" t="s">
        <v>27</v>
      </c>
      <c r="Z481">
        <v>-5.5352820257372759</v>
      </c>
      <c r="AA481">
        <v>-2.0308032811608978</v>
      </c>
      <c r="AB481" t="s">
        <v>27</v>
      </c>
      <c r="AC481" t="s">
        <v>27</v>
      </c>
    </row>
    <row r="482" spans="1:29" x14ac:dyDescent="0.3">
      <c r="A482" t="s">
        <v>7722</v>
      </c>
      <c r="B482" t="s">
        <v>7224</v>
      </c>
      <c r="C482" t="s">
        <v>40</v>
      </c>
      <c r="D482">
        <v>79931.55</v>
      </c>
      <c r="E482">
        <v>80888.149999999994</v>
      </c>
      <c r="F482" t="s">
        <v>487</v>
      </c>
      <c r="G482" t="s">
        <v>486</v>
      </c>
      <c r="H482">
        <v>1.0415732768039609E-3</v>
      </c>
      <c r="I482">
        <v>480</v>
      </c>
      <c r="J482">
        <v>-1.196773989744959</v>
      </c>
      <c r="K482">
        <v>-0.99636899659065969</v>
      </c>
      <c r="L482">
        <v>8.333790435787751E-2</v>
      </c>
      <c r="M482">
        <v>8.4250935450110295E-2</v>
      </c>
      <c r="N482">
        <v>0.1675888398079878</v>
      </c>
      <c r="O482">
        <v>0.2</v>
      </c>
      <c r="P482">
        <v>-1.163957836398648</v>
      </c>
      <c r="Q482">
        <v>-1.3979707637347041</v>
      </c>
      <c r="R482">
        <v>868.48163994445565</v>
      </c>
      <c r="S482">
        <v>857.75718225939454</v>
      </c>
      <c r="T482" t="s">
        <v>26</v>
      </c>
      <c r="U482" t="s">
        <v>26</v>
      </c>
      <c r="V482">
        <v>-12.77440122685702</v>
      </c>
      <c r="W482">
        <v>-11.12446331661865</v>
      </c>
      <c r="X482" t="s">
        <v>27</v>
      </c>
      <c r="Y482" t="s">
        <v>27</v>
      </c>
      <c r="Z482">
        <v>-12.77440122685702</v>
      </c>
      <c r="AA482">
        <v>-8.9480020400880544</v>
      </c>
      <c r="AB482" t="s">
        <v>27</v>
      </c>
      <c r="AC482" t="s">
        <v>27</v>
      </c>
    </row>
    <row r="483" spans="1:29" x14ac:dyDescent="0.3">
      <c r="A483" t="s">
        <v>7723</v>
      </c>
      <c r="B483" t="s">
        <v>7224</v>
      </c>
      <c r="C483" t="s">
        <v>40</v>
      </c>
      <c r="D483">
        <v>79931.55</v>
      </c>
      <c r="E483">
        <v>80816</v>
      </c>
      <c r="F483" t="s">
        <v>487</v>
      </c>
      <c r="G483" t="s">
        <v>488</v>
      </c>
      <c r="H483">
        <v>8.3338007856659322E-4</v>
      </c>
      <c r="I483">
        <v>540</v>
      </c>
      <c r="J483">
        <v>-1.1065092569830131</v>
      </c>
      <c r="K483">
        <v>-0.737083010488221</v>
      </c>
      <c r="L483">
        <v>6.6680041460409983E-2</v>
      </c>
      <c r="M483">
        <v>6.73504444294378E-2</v>
      </c>
      <c r="N483">
        <v>0.13403048588984781</v>
      </c>
      <c r="O483">
        <v>0.2</v>
      </c>
      <c r="P483">
        <v>-0.87111349637806879</v>
      </c>
      <c r="Q483">
        <v>-1.3076157662399961</v>
      </c>
      <c r="R483">
        <v>868.48163994445565</v>
      </c>
      <c r="S483">
        <v>858.07072878898202</v>
      </c>
      <c r="T483" t="s">
        <v>26</v>
      </c>
      <c r="U483" t="s">
        <v>26</v>
      </c>
      <c r="V483">
        <v>-12.77440122685702</v>
      </c>
      <c r="W483">
        <v>-8.9480020400880544</v>
      </c>
      <c r="X483" t="s">
        <v>27</v>
      </c>
      <c r="Y483" t="s">
        <v>27</v>
      </c>
      <c r="Z483">
        <v>-16.432229355267001</v>
      </c>
      <c r="AA483">
        <v>-16.577557917671459</v>
      </c>
      <c r="AB483" t="s">
        <v>27</v>
      </c>
      <c r="AC483" t="s">
        <v>27</v>
      </c>
    </row>
    <row r="484" spans="1:29" x14ac:dyDescent="0.3">
      <c r="A484" t="s">
        <v>7719</v>
      </c>
      <c r="B484" t="s">
        <v>7224</v>
      </c>
      <c r="C484" t="s">
        <v>40</v>
      </c>
      <c r="D484">
        <v>79714.52</v>
      </c>
      <c r="E484">
        <v>80302.05</v>
      </c>
      <c r="F484" t="s">
        <v>485</v>
      </c>
      <c r="G484" t="s">
        <v>483</v>
      </c>
      <c r="H484">
        <v>5.6124220677152387E-5</v>
      </c>
      <c r="I484">
        <v>300</v>
      </c>
      <c r="J484">
        <v>-0.73704263664888803</v>
      </c>
      <c r="K484">
        <v>-3.297466337444728E-2</v>
      </c>
      <c r="L484">
        <v>4.4783937053586367E-3</v>
      </c>
      <c r="M484">
        <v>4.5068899750277253E-3</v>
      </c>
      <c r="N484">
        <v>8.985283680386362E-3</v>
      </c>
      <c r="O484">
        <v>0.2</v>
      </c>
      <c r="P484">
        <v>-4.1959947054833642E-2</v>
      </c>
      <c r="Q484">
        <v>-0.93777967928553685</v>
      </c>
      <c r="R484">
        <v>869.83793765149539</v>
      </c>
      <c r="S484">
        <v>863.1299642525521</v>
      </c>
      <c r="T484" t="s">
        <v>26</v>
      </c>
      <c r="U484" t="s">
        <v>26</v>
      </c>
      <c r="V484">
        <v>-16.432229355267001</v>
      </c>
      <c r="W484">
        <v>-16.577557917671459</v>
      </c>
      <c r="X484" t="s">
        <v>27</v>
      </c>
      <c r="Y484" t="s">
        <v>27</v>
      </c>
      <c r="Z484">
        <v>-16.432229355267001</v>
      </c>
      <c r="AA484">
        <v>-11.12446331661865</v>
      </c>
      <c r="AB484" t="s">
        <v>27</v>
      </c>
      <c r="AC484" t="s">
        <v>27</v>
      </c>
    </row>
    <row r="485" spans="1:29" x14ac:dyDescent="0.3">
      <c r="A485" t="s">
        <v>7720</v>
      </c>
      <c r="B485" t="s">
        <v>7224</v>
      </c>
      <c r="C485" t="s">
        <v>40</v>
      </c>
      <c r="D485">
        <v>79714.52</v>
      </c>
      <c r="E485">
        <v>80842.990000000005</v>
      </c>
      <c r="F485" t="s">
        <v>485</v>
      </c>
      <c r="G485" t="s">
        <v>484</v>
      </c>
      <c r="H485">
        <v>1.62744719543388E-3</v>
      </c>
      <c r="I485">
        <v>360</v>
      </c>
      <c r="J485">
        <v>-1.415639208515596</v>
      </c>
      <c r="K485">
        <v>-1.836525336631273</v>
      </c>
      <c r="L485">
        <v>0.1298610330424004</v>
      </c>
      <c r="M485">
        <v>0.13156769734598919</v>
      </c>
      <c r="N485">
        <v>0.26142873038838971</v>
      </c>
      <c r="O485">
        <v>0.2</v>
      </c>
      <c r="P485">
        <v>-2.0979540670196619</v>
      </c>
      <c r="Q485">
        <v>-1.6170548477241109</v>
      </c>
      <c r="R485">
        <v>869.83793765149539</v>
      </c>
      <c r="S485">
        <v>858.21772692019545</v>
      </c>
      <c r="T485" t="s">
        <v>26</v>
      </c>
      <c r="U485" t="s">
        <v>26</v>
      </c>
      <c r="V485">
        <v>-16.432229355267001</v>
      </c>
      <c r="W485">
        <v>-13.718686788695249</v>
      </c>
      <c r="X485" t="s">
        <v>27</v>
      </c>
      <c r="Y485" t="s">
        <v>27</v>
      </c>
      <c r="Z485">
        <v>-19.48398385469585</v>
      </c>
      <c r="AA485">
        <v>-18.794712054783108</v>
      </c>
      <c r="AB485" t="s">
        <v>27</v>
      </c>
      <c r="AC485" t="s">
        <v>27</v>
      </c>
    </row>
    <row r="486" spans="1:29" x14ac:dyDescent="0.3">
      <c r="A486" t="s">
        <v>7721</v>
      </c>
      <c r="B486" t="s">
        <v>7224</v>
      </c>
      <c r="C486" t="s">
        <v>40</v>
      </c>
      <c r="D486">
        <v>79714.52</v>
      </c>
      <c r="E486">
        <v>80888.149999999994</v>
      </c>
      <c r="F486" t="s">
        <v>485</v>
      </c>
      <c r="G486" t="s">
        <v>486</v>
      </c>
      <c r="H486">
        <v>3.4188572726184482E-4</v>
      </c>
      <c r="I486">
        <v>420</v>
      </c>
      <c r="J486">
        <v>-1.4722913717601041</v>
      </c>
      <c r="K486">
        <v>-0.40124734608631563</v>
      </c>
      <c r="L486">
        <v>2.728053718070958E-2</v>
      </c>
      <c r="M486">
        <v>2.7654503989615189E-2</v>
      </c>
      <c r="N486">
        <v>5.4935041170324772E-2</v>
      </c>
      <c r="O486">
        <v>0.2</v>
      </c>
      <c r="P486">
        <v>-0.45618238725664029</v>
      </c>
      <c r="Q486">
        <v>-1.673763663131864</v>
      </c>
      <c r="R486">
        <v>869.83793765149539</v>
      </c>
      <c r="S486">
        <v>857.75718225939454</v>
      </c>
      <c r="T486" t="s">
        <v>26</v>
      </c>
      <c r="U486" t="s">
        <v>26</v>
      </c>
      <c r="V486">
        <v>-16.432229355267001</v>
      </c>
      <c r="W486">
        <v>-11.12446331661865</v>
      </c>
      <c r="X486" t="s">
        <v>27</v>
      </c>
      <c r="Y486" t="s">
        <v>27</v>
      </c>
      <c r="Z486">
        <v>-12.77440122685702</v>
      </c>
      <c r="AA486">
        <v>-11.12446331661865</v>
      </c>
      <c r="AB486" t="s">
        <v>27</v>
      </c>
      <c r="AC486" t="s">
        <v>27</v>
      </c>
    </row>
    <row r="487" spans="1:29" x14ac:dyDescent="0.3">
      <c r="A487" t="s">
        <v>7716</v>
      </c>
      <c r="B487" t="s">
        <v>7224</v>
      </c>
      <c r="C487" t="s">
        <v>40</v>
      </c>
      <c r="D487">
        <v>79693.77</v>
      </c>
      <c r="E487">
        <v>80452.72</v>
      </c>
      <c r="F487" t="s">
        <v>482</v>
      </c>
      <c r="G487" t="s">
        <v>7717</v>
      </c>
      <c r="H487">
        <v>5.6875228096483826E-4</v>
      </c>
      <c r="I487">
        <v>180</v>
      </c>
      <c r="J487">
        <v>-0.95233291134300124</v>
      </c>
      <c r="K487">
        <v>-0.43165454363826228</v>
      </c>
      <c r="L487">
        <v>4.5371384851038227E-2</v>
      </c>
      <c r="M487">
        <v>4.5757668009825468E-2</v>
      </c>
      <c r="N487">
        <v>9.1129052860863702E-2</v>
      </c>
      <c r="O487">
        <v>0.2</v>
      </c>
      <c r="P487">
        <v>-0.52278359649912609</v>
      </c>
      <c r="Q487">
        <v>-1.153285244254344</v>
      </c>
      <c r="R487">
        <v>869.86251038583248</v>
      </c>
      <c r="S487">
        <v>861.65932040537371</v>
      </c>
      <c r="T487" t="s">
        <v>26</v>
      </c>
      <c r="U487" t="s">
        <v>26</v>
      </c>
      <c r="V487">
        <v>-19.48398385469585</v>
      </c>
      <c r="W487">
        <v>-18.794712054783108</v>
      </c>
      <c r="X487" t="s">
        <v>27</v>
      </c>
      <c r="Y487" t="s">
        <v>27</v>
      </c>
      <c r="Z487">
        <v>-19.48398385469585</v>
      </c>
      <c r="AA487">
        <v>-16.577557917671459</v>
      </c>
      <c r="AB487" t="s">
        <v>27</v>
      </c>
      <c r="AC487" t="s">
        <v>27</v>
      </c>
    </row>
    <row r="488" spans="1:29" x14ac:dyDescent="0.3">
      <c r="A488" t="s">
        <v>7718</v>
      </c>
      <c r="B488" t="s">
        <v>7224</v>
      </c>
      <c r="C488" t="s">
        <v>40</v>
      </c>
      <c r="D488">
        <v>79693.77</v>
      </c>
      <c r="E488">
        <v>80302.05</v>
      </c>
      <c r="F488" t="s">
        <v>482</v>
      </c>
      <c r="G488" t="s">
        <v>483</v>
      </c>
      <c r="H488">
        <v>1.099339990442942E-3</v>
      </c>
      <c r="I488">
        <v>240</v>
      </c>
      <c r="J488">
        <v>-0.76327170869190386</v>
      </c>
      <c r="K488">
        <v>-0.66870652938663122</v>
      </c>
      <c r="L488">
        <v>8.7698246596758747E-2</v>
      </c>
      <c r="M488">
        <v>8.8279254879548616E-2</v>
      </c>
      <c r="N488">
        <v>0.17597750147630739</v>
      </c>
      <c r="O488">
        <v>0.2</v>
      </c>
      <c r="P488">
        <v>-0.84468403086293864</v>
      </c>
      <c r="Q488">
        <v>-0.96403498040059576</v>
      </c>
      <c r="R488">
        <v>869.86251038583248</v>
      </c>
      <c r="S488">
        <v>863.1299642525521</v>
      </c>
      <c r="T488" t="s">
        <v>26</v>
      </c>
      <c r="U488" t="s">
        <v>26</v>
      </c>
      <c r="V488">
        <v>-19.48398385469585</v>
      </c>
      <c r="W488">
        <v>-16.577557917671459</v>
      </c>
      <c r="X488" t="s">
        <v>27</v>
      </c>
      <c r="Y488" t="s">
        <v>27</v>
      </c>
      <c r="Z488">
        <v>-16.432229355267001</v>
      </c>
      <c r="AA488">
        <v>-13.718686788695249</v>
      </c>
      <c r="AB488" t="s">
        <v>27</v>
      </c>
      <c r="AC488" t="s">
        <v>27</v>
      </c>
    </row>
    <row r="489" spans="1:29" x14ac:dyDescent="0.3">
      <c r="A489" t="s">
        <v>7760</v>
      </c>
      <c r="B489" t="s">
        <v>7224</v>
      </c>
      <c r="C489" t="s">
        <v>23</v>
      </c>
      <c r="D489">
        <v>82450</v>
      </c>
      <c r="E489">
        <v>84458.75</v>
      </c>
      <c r="F489" t="s">
        <v>494</v>
      </c>
      <c r="G489" t="s">
        <v>535</v>
      </c>
      <c r="H489">
        <v>4.9731212417274411E-4</v>
      </c>
      <c r="I489">
        <v>3060</v>
      </c>
      <c r="J489">
        <v>2.4363250454821022</v>
      </c>
      <c r="K489">
        <v>0.99897572943199975</v>
      </c>
      <c r="L489">
        <v>4.104442906710986E-2</v>
      </c>
      <c r="M489">
        <v>4.2002360367474748E-2</v>
      </c>
      <c r="N489">
        <v>8.3046789434584614E-2</v>
      </c>
      <c r="O489">
        <v>0.2</v>
      </c>
      <c r="P489">
        <v>0.91592893999741509</v>
      </c>
      <c r="Q489">
        <v>2.23388872043662</v>
      </c>
      <c r="R489">
        <v>853.94413192277329</v>
      </c>
      <c r="S489">
        <v>858.78886776395439</v>
      </c>
      <c r="T489" t="s">
        <v>32</v>
      </c>
      <c r="U489" t="s">
        <v>32</v>
      </c>
      <c r="V489">
        <v>1.2103009908983611</v>
      </c>
      <c r="W489">
        <v>0.25338433766819429</v>
      </c>
      <c r="X489" t="s">
        <v>27</v>
      </c>
      <c r="Y489" t="s">
        <v>27</v>
      </c>
      <c r="Z489">
        <v>14.845343369544571</v>
      </c>
      <c r="AA489">
        <v>11.84266392089217</v>
      </c>
      <c r="AB489" t="s">
        <v>27</v>
      </c>
      <c r="AC489" t="s">
        <v>27</v>
      </c>
    </row>
    <row r="490" spans="1:29" x14ac:dyDescent="0.3">
      <c r="A490" t="s">
        <v>7761</v>
      </c>
      <c r="B490" t="s">
        <v>7224</v>
      </c>
      <c r="C490" t="s">
        <v>23</v>
      </c>
      <c r="D490">
        <v>82450</v>
      </c>
      <c r="E490">
        <v>83599.13</v>
      </c>
      <c r="F490" t="s">
        <v>494</v>
      </c>
      <c r="G490" t="s">
        <v>532</v>
      </c>
      <c r="H490">
        <v>1.2882244199398409E-4</v>
      </c>
      <c r="I490">
        <v>3120</v>
      </c>
      <c r="J490">
        <v>1.393729533050347</v>
      </c>
      <c r="K490">
        <v>0.1480337327685475</v>
      </c>
      <c r="L490">
        <v>1.063204238478877E-2</v>
      </c>
      <c r="M490">
        <v>1.0769444075172529E-2</v>
      </c>
      <c r="N490">
        <v>2.1401486459961309E-2</v>
      </c>
      <c r="O490">
        <v>0.2</v>
      </c>
      <c r="P490">
        <v>0.12663224630858619</v>
      </c>
      <c r="Q490">
        <v>1.1923358035172971</v>
      </c>
      <c r="R490">
        <v>853.94413192277329</v>
      </c>
      <c r="S490">
        <v>858.62030516266054</v>
      </c>
      <c r="T490" t="s">
        <v>32</v>
      </c>
      <c r="U490" t="s">
        <v>32</v>
      </c>
      <c r="V490">
        <v>1.2103009908983611</v>
      </c>
      <c r="W490">
        <v>-1.8624436944258971</v>
      </c>
      <c r="X490" t="s">
        <v>27</v>
      </c>
      <c r="Y490" t="s">
        <v>27</v>
      </c>
      <c r="Z490">
        <v>16.505536497635418</v>
      </c>
      <c r="AA490">
        <v>15.938621969243229</v>
      </c>
      <c r="AB490" t="s">
        <v>27</v>
      </c>
      <c r="AC490" t="s">
        <v>27</v>
      </c>
    </row>
    <row r="491" spans="1:29" x14ac:dyDescent="0.3">
      <c r="A491" t="s">
        <v>7746</v>
      </c>
      <c r="B491" t="s">
        <v>7224</v>
      </c>
      <c r="C491" t="s">
        <v>23</v>
      </c>
      <c r="D491">
        <v>82706.86</v>
      </c>
      <c r="E491">
        <v>83420.44</v>
      </c>
      <c r="F491" t="s">
        <v>496</v>
      </c>
      <c r="G491" t="s">
        <v>512</v>
      </c>
      <c r="H491">
        <v>5.7264391583720649E-5</v>
      </c>
      <c r="I491">
        <v>1440</v>
      </c>
      <c r="J491">
        <v>0.86278211988704001</v>
      </c>
      <c r="K491">
        <v>4.0862724546311478E-2</v>
      </c>
      <c r="L491">
        <v>4.740898916616579E-3</v>
      </c>
      <c r="M491">
        <v>4.7770207422462739E-3</v>
      </c>
      <c r="N491">
        <v>9.5179196588628528E-3</v>
      </c>
      <c r="O491">
        <v>0.2</v>
      </c>
      <c r="P491">
        <v>3.1344804887448632E-2</v>
      </c>
      <c r="Q491">
        <v>0.66191933776715295</v>
      </c>
      <c r="R491">
        <v>853.96551708572156</v>
      </c>
      <c r="S491">
        <v>858.76117272112685</v>
      </c>
      <c r="T491" t="s">
        <v>32</v>
      </c>
      <c r="U491" t="s">
        <v>32</v>
      </c>
      <c r="V491">
        <v>5.4599304287632489</v>
      </c>
      <c r="W491">
        <v>5.3607707056713139</v>
      </c>
      <c r="X491" t="s">
        <v>27</v>
      </c>
      <c r="Y491" t="s">
        <v>27</v>
      </c>
      <c r="Z491">
        <v>5.4599304287632489</v>
      </c>
      <c r="AA491">
        <v>1.6011428412985309</v>
      </c>
      <c r="AB491" t="s">
        <v>27</v>
      </c>
      <c r="AC491" t="s">
        <v>27</v>
      </c>
    </row>
    <row r="492" spans="1:29" x14ac:dyDescent="0.3">
      <c r="A492" t="s">
        <v>7756</v>
      </c>
      <c r="B492" t="s">
        <v>7224</v>
      </c>
      <c r="C492" t="s">
        <v>23</v>
      </c>
      <c r="D492">
        <v>82706.86</v>
      </c>
      <c r="E492">
        <v>84918.24</v>
      </c>
      <c r="F492" t="s">
        <v>496</v>
      </c>
      <c r="G492" t="s">
        <v>522</v>
      </c>
      <c r="H492">
        <v>4.9310282872547717E-4</v>
      </c>
      <c r="I492">
        <v>2820</v>
      </c>
      <c r="J492">
        <v>2.6737564453541252</v>
      </c>
      <c r="K492">
        <v>1.0904377333869479</v>
      </c>
      <c r="L492">
        <v>4.0823810431433447E-2</v>
      </c>
      <c r="M492">
        <v>4.1873424354388969E-2</v>
      </c>
      <c r="N492">
        <v>8.2697234785822415E-2</v>
      </c>
      <c r="O492">
        <v>0.2</v>
      </c>
      <c r="P492">
        <v>1.007740498601126</v>
      </c>
      <c r="Q492">
        <v>2.4710826889087709</v>
      </c>
      <c r="R492">
        <v>853.96551708572156</v>
      </c>
      <c r="S492">
        <v>859.78053196242149</v>
      </c>
      <c r="T492" t="s">
        <v>32</v>
      </c>
      <c r="U492" t="s">
        <v>32</v>
      </c>
      <c r="V492">
        <v>5.4599304287632489</v>
      </c>
      <c r="W492">
        <v>4.4765034371163637</v>
      </c>
      <c r="X492" t="s">
        <v>27</v>
      </c>
      <c r="Y492" t="s">
        <v>27</v>
      </c>
      <c r="Z492">
        <v>6.90700880892825</v>
      </c>
      <c r="AA492">
        <v>5.6719766590134224</v>
      </c>
      <c r="AB492" t="s">
        <v>27</v>
      </c>
      <c r="AC492" t="s">
        <v>27</v>
      </c>
    </row>
    <row r="493" spans="1:29" x14ac:dyDescent="0.3">
      <c r="A493" t="s">
        <v>7757</v>
      </c>
      <c r="B493" t="s">
        <v>7224</v>
      </c>
      <c r="C493" t="s">
        <v>23</v>
      </c>
      <c r="D493">
        <v>82706.86</v>
      </c>
      <c r="E493">
        <v>84686.79</v>
      </c>
      <c r="F493" t="s">
        <v>496</v>
      </c>
      <c r="G493" t="s">
        <v>523</v>
      </c>
      <c r="H493">
        <v>7.7733080995218574E-4</v>
      </c>
      <c r="I493">
        <v>2880</v>
      </c>
      <c r="J493">
        <v>2.393912669396459</v>
      </c>
      <c r="K493">
        <v>1.5390605905486261</v>
      </c>
      <c r="L493">
        <v>6.4354945417819845E-2</v>
      </c>
      <c r="M493">
        <v>6.5829651062950661E-2</v>
      </c>
      <c r="N493">
        <v>0.13018459648077049</v>
      </c>
      <c r="O493">
        <v>0.2</v>
      </c>
      <c r="P493">
        <v>1.408875994067855</v>
      </c>
      <c r="Q493">
        <v>2.1915187567270622</v>
      </c>
      <c r="R493">
        <v>853.96551708572156</v>
      </c>
      <c r="S493">
        <v>859.20408921391959</v>
      </c>
      <c r="T493" t="s">
        <v>32</v>
      </c>
      <c r="U493" t="s">
        <v>32</v>
      </c>
      <c r="V493">
        <v>5.4599304287632489</v>
      </c>
      <c r="W493">
        <v>2.9349572959096459</v>
      </c>
      <c r="X493" t="s">
        <v>27</v>
      </c>
      <c r="Y493" t="s">
        <v>27</v>
      </c>
      <c r="Z493">
        <v>18.937467299171558</v>
      </c>
      <c r="AA493">
        <v>18.451231188761689</v>
      </c>
      <c r="AB493" t="s">
        <v>27</v>
      </c>
      <c r="AC493" t="s">
        <v>27</v>
      </c>
    </row>
    <row r="494" spans="1:29" x14ac:dyDescent="0.3">
      <c r="A494" t="s">
        <v>7758</v>
      </c>
      <c r="B494" t="s">
        <v>7224</v>
      </c>
      <c r="C494" t="s">
        <v>23</v>
      </c>
      <c r="D494">
        <v>82706.86</v>
      </c>
      <c r="E494">
        <v>84528.66</v>
      </c>
      <c r="F494" t="s">
        <v>496</v>
      </c>
      <c r="G494" t="s">
        <v>537</v>
      </c>
      <c r="H494">
        <v>6.7538781774484304E-4</v>
      </c>
      <c r="I494">
        <v>2940</v>
      </c>
      <c r="J494">
        <v>2.202719339121328</v>
      </c>
      <c r="K494">
        <v>1.2304215263675571</v>
      </c>
      <c r="L494">
        <v>5.5915120808736993E-2</v>
      </c>
      <c r="M494">
        <v>5.70896272142958E-2</v>
      </c>
      <c r="N494">
        <v>0.1130047480230328</v>
      </c>
      <c r="O494">
        <v>0.2</v>
      </c>
      <c r="P494">
        <v>1.1174167783445239</v>
      </c>
      <c r="Q494">
        <v>2.0005166197822071</v>
      </c>
      <c r="R494">
        <v>853.96551708572156</v>
      </c>
      <c r="S494">
        <v>858.90282689408969</v>
      </c>
      <c r="T494" t="s">
        <v>32</v>
      </c>
      <c r="U494" t="s">
        <v>32</v>
      </c>
      <c r="V494">
        <v>5.4599304287632489</v>
      </c>
      <c r="W494">
        <v>1.6011428412985309</v>
      </c>
      <c r="X494" t="s">
        <v>27</v>
      </c>
      <c r="Y494" t="s">
        <v>27</v>
      </c>
      <c r="Z494">
        <v>18.937467299171558</v>
      </c>
      <c r="AA494">
        <v>15.938621969243229</v>
      </c>
      <c r="AB494" t="s">
        <v>27</v>
      </c>
      <c r="AC494" t="s">
        <v>27</v>
      </c>
    </row>
    <row r="495" spans="1:29" x14ac:dyDescent="0.3">
      <c r="A495" t="s">
        <v>7759</v>
      </c>
      <c r="B495" t="s">
        <v>7224</v>
      </c>
      <c r="C495" t="s">
        <v>23</v>
      </c>
      <c r="D495">
        <v>82706.86</v>
      </c>
      <c r="E495">
        <v>84458.75</v>
      </c>
      <c r="F495" t="s">
        <v>496</v>
      </c>
      <c r="G495" t="s">
        <v>535</v>
      </c>
      <c r="H495">
        <v>1.8733279073479081E-4</v>
      </c>
      <c r="I495">
        <v>3000</v>
      </c>
      <c r="J495">
        <v>2.1181918887985818</v>
      </c>
      <c r="K495">
        <v>0.32818644276037251</v>
      </c>
      <c r="L495">
        <v>1.5509216112824461E-2</v>
      </c>
      <c r="M495">
        <v>1.582189333947201E-2</v>
      </c>
      <c r="N495">
        <v>3.1331109452296467E-2</v>
      </c>
      <c r="O495">
        <v>0.2</v>
      </c>
      <c r="P495">
        <v>0.29685533330807601</v>
      </c>
      <c r="Q495">
        <v>1.9160736969097829</v>
      </c>
      <c r="R495">
        <v>853.96551708572156</v>
      </c>
      <c r="S495">
        <v>858.78886776395439</v>
      </c>
      <c r="T495" t="s">
        <v>32</v>
      </c>
      <c r="U495" t="s">
        <v>32</v>
      </c>
      <c r="V495">
        <v>5.4599304287632489</v>
      </c>
      <c r="W495">
        <v>0.25338433766819429</v>
      </c>
      <c r="X495" t="s">
        <v>27</v>
      </c>
      <c r="Y495" t="s">
        <v>27</v>
      </c>
      <c r="Z495">
        <v>16.505536497635418</v>
      </c>
      <c r="AA495">
        <v>14.00491107562862</v>
      </c>
      <c r="AB495" t="s">
        <v>27</v>
      </c>
      <c r="AC495" t="s">
        <v>27</v>
      </c>
    </row>
    <row r="496" spans="1:29" x14ac:dyDescent="0.3">
      <c r="A496" t="s">
        <v>7744</v>
      </c>
      <c r="B496" t="s">
        <v>7224</v>
      </c>
      <c r="C496" t="s">
        <v>23</v>
      </c>
      <c r="D496">
        <v>82129.67</v>
      </c>
      <c r="E496">
        <v>83604.77</v>
      </c>
      <c r="F496" t="s">
        <v>511</v>
      </c>
      <c r="G496" t="s">
        <v>510</v>
      </c>
      <c r="H496">
        <v>1.779257417290734E-4</v>
      </c>
      <c r="I496">
        <v>1260</v>
      </c>
      <c r="J496">
        <v>1.796062251315522</v>
      </c>
      <c r="K496">
        <v>0.26245826162455721</v>
      </c>
      <c r="L496">
        <v>1.46276100627768E-2</v>
      </c>
      <c r="M496">
        <v>1.487544071433859E-2</v>
      </c>
      <c r="N496">
        <v>2.9503050777115389E-2</v>
      </c>
      <c r="O496">
        <v>0.2</v>
      </c>
      <c r="P496">
        <v>0.23295521084744181</v>
      </c>
      <c r="Q496">
        <v>1.5942661890642069</v>
      </c>
      <c r="R496">
        <v>852.15848674969334</v>
      </c>
      <c r="S496">
        <v>859.49743658936563</v>
      </c>
      <c r="T496" t="s">
        <v>32</v>
      </c>
      <c r="U496" t="s">
        <v>32</v>
      </c>
      <c r="V496">
        <v>7.5470287755623477</v>
      </c>
      <c r="W496">
        <v>7.2686989259695967</v>
      </c>
      <c r="X496" t="s">
        <v>27</v>
      </c>
      <c r="Y496" t="s">
        <v>27</v>
      </c>
      <c r="Z496">
        <v>9.8084791627877088</v>
      </c>
      <c r="AA496">
        <v>9.6531398640045118</v>
      </c>
      <c r="AB496" t="s">
        <v>27</v>
      </c>
      <c r="AC496" t="s">
        <v>27</v>
      </c>
    </row>
    <row r="497" spans="1:29" x14ac:dyDescent="0.3">
      <c r="A497" t="s">
        <v>7745</v>
      </c>
      <c r="B497" t="s">
        <v>7224</v>
      </c>
      <c r="C497" t="s">
        <v>23</v>
      </c>
      <c r="D497">
        <v>82129.67</v>
      </c>
      <c r="E497">
        <v>83420.44</v>
      </c>
      <c r="F497" t="s">
        <v>511</v>
      </c>
      <c r="G497" t="s">
        <v>512</v>
      </c>
      <c r="H497">
        <v>9.1973366856295689E-4</v>
      </c>
      <c r="I497">
        <v>1380</v>
      </c>
      <c r="J497">
        <v>1.5716244811406099</v>
      </c>
      <c r="K497">
        <v>1.1871646273710119</v>
      </c>
      <c r="L497">
        <v>7.5613035722687696E-2</v>
      </c>
      <c r="M497">
        <v>7.672458731433604E-2</v>
      </c>
      <c r="N497">
        <v>0.15233762303702381</v>
      </c>
      <c r="O497">
        <v>0.2</v>
      </c>
      <c r="P497">
        <v>1.034827004333988</v>
      </c>
      <c r="Q497">
        <v>1.370052856659469</v>
      </c>
      <c r="R497">
        <v>852.15848674969334</v>
      </c>
      <c r="S497">
        <v>858.76117272112685</v>
      </c>
      <c r="T497" t="s">
        <v>32</v>
      </c>
      <c r="U497" t="s">
        <v>32</v>
      </c>
      <c r="V497">
        <v>7.5470287755623477</v>
      </c>
      <c r="W497">
        <v>5.3607707056713139</v>
      </c>
      <c r="X497" t="s">
        <v>27</v>
      </c>
      <c r="Y497" t="s">
        <v>27</v>
      </c>
      <c r="Z497">
        <v>7.5470287755623477</v>
      </c>
      <c r="AA497">
        <v>7.2686989259695967</v>
      </c>
      <c r="AB497" t="s">
        <v>27</v>
      </c>
      <c r="AC497" t="s">
        <v>27</v>
      </c>
    </row>
    <row r="498" spans="1:29" x14ac:dyDescent="0.3">
      <c r="A498" t="s">
        <v>7741</v>
      </c>
      <c r="B498" t="s">
        <v>7224</v>
      </c>
      <c r="C498" t="s">
        <v>23</v>
      </c>
      <c r="D498">
        <v>82115.520000000004</v>
      </c>
      <c r="E498">
        <v>83567.42</v>
      </c>
      <c r="F498" t="s">
        <v>508</v>
      </c>
      <c r="G498" t="s">
        <v>506</v>
      </c>
      <c r="H498">
        <v>1.2385592730117511E-4</v>
      </c>
      <c r="I498">
        <v>1080</v>
      </c>
      <c r="J498">
        <v>1.768118864740797</v>
      </c>
      <c r="K498">
        <v>0.17982642084857531</v>
      </c>
      <c r="L498">
        <v>1.018067454996816E-2</v>
      </c>
      <c r="M498">
        <v>1.0350320296266761E-2</v>
      </c>
      <c r="N498">
        <v>2.0530994846234919E-2</v>
      </c>
      <c r="O498">
        <v>0.2</v>
      </c>
      <c r="P498">
        <v>0.1592954260023404</v>
      </c>
      <c r="Q498">
        <v>1.566350745876057</v>
      </c>
      <c r="R498">
        <v>852.01285999540278</v>
      </c>
      <c r="S498">
        <v>859.38277210127796</v>
      </c>
      <c r="T498" t="s">
        <v>32</v>
      </c>
      <c r="U498" t="s">
        <v>32</v>
      </c>
      <c r="V498">
        <v>9.8084791627877088</v>
      </c>
      <c r="W498">
        <v>9.6531398640045118</v>
      </c>
      <c r="X498" t="s">
        <v>27</v>
      </c>
      <c r="Y498" t="s">
        <v>27</v>
      </c>
      <c r="Z498">
        <v>9.8084791627877088</v>
      </c>
      <c r="AA498">
        <v>7.2686989259695967</v>
      </c>
      <c r="AB498" t="s">
        <v>27</v>
      </c>
      <c r="AC498" t="s">
        <v>27</v>
      </c>
    </row>
    <row r="499" spans="1:29" x14ac:dyDescent="0.3">
      <c r="A499" t="s">
        <v>7742</v>
      </c>
      <c r="B499" t="s">
        <v>7224</v>
      </c>
      <c r="C499" t="s">
        <v>23</v>
      </c>
      <c r="D499">
        <v>82115.520000000004</v>
      </c>
      <c r="E499">
        <v>83724.92</v>
      </c>
      <c r="F499" t="s">
        <v>508</v>
      </c>
      <c r="G499" t="s">
        <v>509</v>
      </c>
      <c r="H499">
        <v>6.5841910753822706E-4</v>
      </c>
      <c r="I499">
        <v>1140</v>
      </c>
      <c r="J499">
        <v>1.9599218272014829</v>
      </c>
      <c r="K499">
        <v>1.059659711672019</v>
      </c>
      <c r="L499">
        <v>5.4120547941378813E-2</v>
      </c>
      <c r="M499">
        <v>5.512608710510946E-2</v>
      </c>
      <c r="N499">
        <v>0.10924663504648829</v>
      </c>
      <c r="O499">
        <v>0.2</v>
      </c>
      <c r="P499">
        <v>0.95041307662553054</v>
      </c>
      <c r="Q499">
        <v>1.757961905374281</v>
      </c>
      <c r="R499">
        <v>852.01285999540278</v>
      </c>
      <c r="S499">
        <v>860.06981845571079</v>
      </c>
      <c r="T499" t="s">
        <v>32</v>
      </c>
      <c r="U499" t="s">
        <v>32</v>
      </c>
      <c r="V499">
        <v>9.8084791627877088</v>
      </c>
      <c r="W499">
        <v>8.3817095218836624</v>
      </c>
      <c r="X499" t="s">
        <v>27</v>
      </c>
      <c r="Y499" t="s">
        <v>27</v>
      </c>
      <c r="Z499">
        <v>11.83497830680391</v>
      </c>
      <c r="AA499">
        <v>11.84266392089217</v>
      </c>
      <c r="AB499" t="s">
        <v>27</v>
      </c>
      <c r="AC499" t="s">
        <v>27</v>
      </c>
    </row>
    <row r="500" spans="1:29" x14ac:dyDescent="0.3">
      <c r="A500" t="s">
        <v>7743</v>
      </c>
      <c r="B500" t="s">
        <v>7224</v>
      </c>
      <c r="C500" t="s">
        <v>23</v>
      </c>
      <c r="D500">
        <v>82115.520000000004</v>
      </c>
      <c r="E500">
        <v>83604.77</v>
      </c>
      <c r="F500" t="s">
        <v>508</v>
      </c>
      <c r="G500" t="s">
        <v>510</v>
      </c>
      <c r="H500">
        <v>3.9087085745984881E-4</v>
      </c>
      <c r="I500">
        <v>1200</v>
      </c>
      <c r="J500">
        <v>1.813603567267186</v>
      </c>
      <c r="K500">
        <v>0.58210442447207988</v>
      </c>
      <c r="L500">
        <v>3.2128692405566928E-2</v>
      </c>
      <c r="M500">
        <v>3.2678668137633447E-2</v>
      </c>
      <c r="N500">
        <v>6.4807360543200382E-2</v>
      </c>
      <c r="O500">
        <v>0.2</v>
      </c>
      <c r="P500">
        <v>0.51729706392887953</v>
      </c>
      <c r="Q500">
        <v>1.611789963699918</v>
      </c>
      <c r="R500">
        <v>852.01285999540278</v>
      </c>
      <c r="S500">
        <v>859.49743658936563</v>
      </c>
      <c r="T500" t="s">
        <v>32</v>
      </c>
      <c r="U500" t="s">
        <v>32</v>
      </c>
      <c r="V500">
        <v>9.8084791627877088</v>
      </c>
      <c r="W500">
        <v>7.2686989259695967</v>
      </c>
      <c r="X500" t="s">
        <v>27</v>
      </c>
      <c r="Y500" t="s">
        <v>27</v>
      </c>
      <c r="Z500">
        <v>7.5470287755623477</v>
      </c>
      <c r="AA500">
        <v>5.3607707056713139</v>
      </c>
      <c r="AB500" t="s">
        <v>27</v>
      </c>
      <c r="AC500" t="s">
        <v>27</v>
      </c>
    </row>
    <row r="501" spans="1:29" x14ac:dyDescent="0.3">
      <c r="A501" t="s">
        <v>7739</v>
      </c>
      <c r="B501" t="s">
        <v>7224</v>
      </c>
      <c r="C501" t="s">
        <v>23</v>
      </c>
      <c r="D501">
        <v>82930.67</v>
      </c>
      <c r="E501">
        <v>83338.92</v>
      </c>
      <c r="F501" t="s">
        <v>507</v>
      </c>
      <c r="G501" t="s">
        <v>504</v>
      </c>
      <c r="H501">
        <v>1.060676191494588E-5</v>
      </c>
      <c r="I501">
        <v>960</v>
      </c>
      <c r="J501">
        <v>0.49227867084638</v>
      </c>
      <c r="K501">
        <v>4.3302105517766531E-3</v>
      </c>
      <c r="L501">
        <v>8.8050637851545984E-4</v>
      </c>
      <c r="M501">
        <v>8.8395608268872108E-4</v>
      </c>
      <c r="N501">
        <v>1.764462461204181E-3</v>
      </c>
      <c r="O501">
        <v>0.2</v>
      </c>
      <c r="P501">
        <v>2.5657480905724719E-3</v>
      </c>
      <c r="Q501">
        <v>0.29178639217553359</v>
      </c>
      <c r="R501">
        <v>856.0633903678937</v>
      </c>
      <c r="S501">
        <v>858.08276798019756</v>
      </c>
      <c r="T501" t="s">
        <v>32</v>
      </c>
      <c r="U501" t="s">
        <v>32</v>
      </c>
      <c r="V501">
        <v>11.83497830680391</v>
      </c>
      <c r="W501">
        <v>11.84266392089217</v>
      </c>
      <c r="X501" t="s">
        <v>27</v>
      </c>
      <c r="Y501" t="s">
        <v>27</v>
      </c>
      <c r="Z501">
        <v>12.938725508706341</v>
      </c>
      <c r="AA501">
        <v>11.84266392089217</v>
      </c>
      <c r="AB501" t="s">
        <v>27</v>
      </c>
      <c r="AC501" t="s">
        <v>27</v>
      </c>
    </row>
    <row r="502" spans="1:29" x14ac:dyDescent="0.3">
      <c r="A502" t="s">
        <v>7740</v>
      </c>
      <c r="B502" t="s">
        <v>7224</v>
      </c>
      <c r="C502" t="s">
        <v>23</v>
      </c>
      <c r="D502">
        <v>82930.67</v>
      </c>
      <c r="E502">
        <v>83567.42</v>
      </c>
      <c r="F502" t="s">
        <v>507</v>
      </c>
      <c r="G502" t="s">
        <v>506</v>
      </c>
      <c r="H502">
        <v>1.009424266682817E-3</v>
      </c>
      <c r="I502">
        <v>1020</v>
      </c>
      <c r="J502">
        <v>0.76781002733969927</v>
      </c>
      <c r="K502">
        <v>0.64275090181028371</v>
      </c>
      <c r="L502">
        <v>8.3796026777041718E-2</v>
      </c>
      <c r="M502">
        <v>8.4354981652074973E-2</v>
      </c>
      <c r="N502">
        <v>0.16815100842911671</v>
      </c>
      <c r="O502">
        <v>0.2</v>
      </c>
      <c r="P502">
        <v>0.47459989338116698</v>
      </c>
      <c r="Q502">
        <v>0.5670422173123596</v>
      </c>
      <c r="R502">
        <v>856.0633903678937</v>
      </c>
      <c r="S502">
        <v>859.38277210127796</v>
      </c>
      <c r="T502" t="s">
        <v>32</v>
      </c>
      <c r="U502" t="s">
        <v>32</v>
      </c>
      <c r="V502">
        <v>11.83497830680391</v>
      </c>
      <c r="W502">
        <v>9.6531398640045118</v>
      </c>
      <c r="X502" t="s">
        <v>27</v>
      </c>
      <c r="Y502" t="s">
        <v>27</v>
      </c>
      <c r="Z502">
        <v>9.8084791627877088</v>
      </c>
      <c r="AA502">
        <v>8.3817095218836624</v>
      </c>
      <c r="AB502" t="s">
        <v>27</v>
      </c>
      <c r="AC502" t="s">
        <v>27</v>
      </c>
    </row>
    <row r="503" spans="1:29" x14ac:dyDescent="0.3">
      <c r="A503" t="s">
        <v>7738</v>
      </c>
      <c r="B503" t="s">
        <v>7224</v>
      </c>
      <c r="C503" t="s">
        <v>23</v>
      </c>
      <c r="D503">
        <v>81898</v>
      </c>
      <c r="E503">
        <v>83338.92</v>
      </c>
      <c r="F503" t="s">
        <v>505</v>
      </c>
      <c r="G503" t="s">
        <v>504</v>
      </c>
      <c r="H503">
        <v>6.0381228143130676E-4</v>
      </c>
      <c r="I503">
        <v>900</v>
      </c>
      <c r="J503">
        <v>1.759408044152488</v>
      </c>
      <c r="K503">
        <v>0.87004519255999746</v>
      </c>
      <c r="L503">
        <v>4.9500518743404567E-2</v>
      </c>
      <c r="M503">
        <v>5.032106341722116E-2</v>
      </c>
      <c r="N503">
        <v>9.9821582160625727E-2</v>
      </c>
      <c r="O503">
        <v>0.2</v>
      </c>
      <c r="P503">
        <v>0.77022361039937171</v>
      </c>
      <c r="Q503">
        <v>1.5576486361083359</v>
      </c>
      <c r="R503">
        <v>849.67179588249701</v>
      </c>
      <c r="S503">
        <v>858.08276798019756</v>
      </c>
      <c r="T503" t="s">
        <v>32</v>
      </c>
      <c r="U503" t="s">
        <v>32</v>
      </c>
      <c r="V503">
        <v>12.938725508706341</v>
      </c>
      <c r="W503">
        <v>11.84266392089217</v>
      </c>
      <c r="X503" t="s">
        <v>27</v>
      </c>
      <c r="Y503" t="s">
        <v>27</v>
      </c>
      <c r="Z503">
        <v>11.83497830680391</v>
      </c>
      <c r="AA503">
        <v>9.6531398640045118</v>
      </c>
      <c r="AB503" t="s">
        <v>27</v>
      </c>
      <c r="AC503" t="s">
        <v>27</v>
      </c>
    </row>
    <row r="504" spans="1:29" x14ac:dyDescent="0.3">
      <c r="A504" t="s">
        <v>7736</v>
      </c>
      <c r="B504" t="s">
        <v>7224</v>
      </c>
      <c r="C504" t="s">
        <v>23</v>
      </c>
      <c r="D504">
        <v>82521.740000000005</v>
      </c>
      <c r="E504">
        <v>83208.039999999994</v>
      </c>
      <c r="F504" t="s">
        <v>503</v>
      </c>
      <c r="G504" t="s">
        <v>502</v>
      </c>
      <c r="H504">
        <v>4.6483626350098052E-4</v>
      </c>
      <c r="I504">
        <v>780</v>
      </c>
      <c r="J504">
        <v>0.83165963296458756</v>
      </c>
      <c r="K504">
        <v>0.31901712764071749</v>
      </c>
      <c r="L504">
        <v>3.8397494773973383E-2</v>
      </c>
      <c r="M504">
        <v>3.8678114406840117E-2</v>
      </c>
      <c r="N504">
        <v>7.7075609180813492E-2</v>
      </c>
      <c r="O504">
        <v>0.2</v>
      </c>
      <c r="P504">
        <v>0.24194151845990411</v>
      </c>
      <c r="Q504">
        <v>0.63082797333162299</v>
      </c>
      <c r="R504">
        <v>853.80834038541866</v>
      </c>
      <c r="S504">
        <v>857.2219535258281</v>
      </c>
      <c r="T504" t="s">
        <v>32</v>
      </c>
      <c r="U504" t="s">
        <v>32</v>
      </c>
      <c r="V504">
        <v>14.845343369544571</v>
      </c>
      <c r="W504">
        <v>14.00491107562862</v>
      </c>
      <c r="X504" t="s">
        <v>27</v>
      </c>
      <c r="Y504" t="s">
        <v>27</v>
      </c>
      <c r="Z504">
        <v>10.169429958609481</v>
      </c>
      <c r="AA504">
        <v>7.2058204740377274</v>
      </c>
      <c r="AB504" t="s">
        <v>27</v>
      </c>
      <c r="AC504" t="s">
        <v>27</v>
      </c>
    </row>
    <row r="505" spans="1:29" x14ac:dyDescent="0.3">
      <c r="A505" t="s">
        <v>7737</v>
      </c>
      <c r="B505" t="s">
        <v>7224</v>
      </c>
      <c r="C505" t="s">
        <v>23</v>
      </c>
      <c r="D505">
        <v>82521.740000000005</v>
      </c>
      <c r="E505">
        <v>83338.92</v>
      </c>
      <c r="F505" t="s">
        <v>503</v>
      </c>
      <c r="G505" t="s">
        <v>504</v>
      </c>
      <c r="H505">
        <v>5.0283496978589446E-4</v>
      </c>
      <c r="I505">
        <v>840</v>
      </c>
      <c r="J505">
        <v>0.99026026353781216</v>
      </c>
      <c r="K505">
        <v>0.4109066806096337</v>
      </c>
      <c r="L505">
        <v>4.1536352992572009E-2</v>
      </c>
      <c r="M505">
        <v>4.1905723320189082E-2</v>
      </c>
      <c r="N505">
        <v>8.3442076312761085E-2</v>
      </c>
      <c r="O505">
        <v>0.2</v>
      </c>
      <c r="P505">
        <v>0.32746460429687257</v>
      </c>
      <c r="Q505">
        <v>0.78927000327427432</v>
      </c>
      <c r="R505">
        <v>853.80834038541866</v>
      </c>
      <c r="S505">
        <v>858.08276798019756</v>
      </c>
      <c r="T505" t="s">
        <v>32</v>
      </c>
      <c r="U505" t="s">
        <v>32</v>
      </c>
      <c r="V505">
        <v>14.845343369544571</v>
      </c>
      <c r="W505">
        <v>11.84266392089217</v>
      </c>
      <c r="X505" t="s">
        <v>27</v>
      </c>
      <c r="Y505" t="s">
        <v>27</v>
      </c>
      <c r="Z505">
        <v>11.21961963431928</v>
      </c>
      <c r="AA505">
        <v>8.8131992710125395</v>
      </c>
      <c r="AB505" t="s">
        <v>27</v>
      </c>
      <c r="AC505" t="s">
        <v>27</v>
      </c>
    </row>
    <row r="506" spans="1:29" x14ac:dyDescent="0.3">
      <c r="A506" t="s">
        <v>7734</v>
      </c>
      <c r="B506" t="s">
        <v>7224</v>
      </c>
      <c r="C506" t="s">
        <v>23</v>
      </c>
      <c r="D506">
        <v>82792.460000000006</v>
      </c>
      <c r="E506">
        <v>82973.13</v>
      </c>
      <c r="F506" t="s">
        <v>501</v>
      </c>
      <c r="G506" t="s">
        <v>500</v>
      </c>
      <c r="H506">
        <v>3.1400382509995541E-4</v>
      </c>
      <c r="I506">
        <v>660</v>
      </c>
      <c r="J506">
        <v>0.21822035484873051</v>
      </c>
      <c r="K506">
        <v>5.6731071080808389E-2</v>
      </c>
      <c r="L506">
        <v>2.6023172301736789E-2</v>
      </c>
      <c r="M506">
        <v>2.6053880200515859E-2</v>
      </c>
      <c r="N506">
        <v>5.2077052502252648E-2</v>
      </c>
      <c r="O506">
        <v>0.2</v>
      </c>
      <c r="P506">
        <v>4.6540185785557409E-3</v>
      </c>
      <c r="Q506">
        <v>1.800213449388173E-2</v>
      </c>
      <c r="R506">
        <v>855.80723104996878</v>
      </c>
      <c r="S506">
        <v>855.39961806713416</v>
      </c>
      <c r="T506" t="s">
        <v>32</v>
      </c>
      <c r="U506" t="s">
        <v>32</v>
      </c>
      <c r="V506">
        <v>16.505536497635418</v>
      </c>
      <c r="W506">
        <v>15.938621969243229</v>
      </c>
      <c r="X506" t="s">
        <v>27</v>
      </c>
      <c r="Y506" t="s">
        <v>27</v>
      </c>
      <c r="Z506">
        <v>8.2636549846513141</v>
      </c>
      <c r="AA506">
        <v>5.6719766590134224</v>
      </c>
      <c r="AB506" t="s">
        <v>27</v>
      </c>
      <c r="AC506" t="s">
        <v>27</v>
      </c>
    </row>
    <row r="507" spans="1:29" x14ac:dyDescent="0.3">
      <c r="A507" t="s">
        <v>7735</v>
      </c>
      <c r="B507" t="s">
        <v>7224</v>
      </c>
      <c r="C507" t="s">
        <v>23</v>
      </c>
      <c r="D507">
        <v>82792.460000000006</v>
      </c>
      <c r="E507">
        <v>83208.039999999994</v>
      </c>
      <c r="F507" t="s">
        <v>501</v>
      </c>
      <c r="G507" t="s">
        <v>502</v>
      </c>
      <c r="H507">
        <v>5.3697414273255989E-4</v>
      </c>
      <c r="I507">
        <v>720</v>
      </c>
      <c r="J507">
        <v>0.50195392189094079</v>
      </c>
      <c r="K507">
        <v>0.2231557142367904</v>
      </c>
      <c r="L507">
        <v>4.4501912145365127E-2</v>
      </c>
      <c r="M507">
        <v>4.4680565947456549E-2</v>
      </c>
      <c r="N507">
        <v>8.9182478092821676E-2</v>
      </c>
      <c r="O507">
        <v>0.2</v>
      </c>
      <c r="P507">
        <v>0.13397323614396869</v>
      </c>
      <c r="Q507">
        <v>0.30145196796904988</v>
      </c>
      <c r="R507">
        <v>855.80723104996878</v>
      </c>
      <c r="S507">
        <v>857.2219535258281</v>
      </c>
      <c r="T507" t="s">
        <v>32</v>
      </c>
      <c r="U507" t="s">
        <v>32</v>
      </c>
      <c r="V507">
        <v>16.505536497635418</v>
      </c>
      <c r="W507">
        <v>14.00491107562862</v>
      </c>
      <c r="X507" t="s">
        <v>27</v>
      </c>
      <c r="Y507" t="s">
        <v>27</v>
      </c>
      <c r="Z507">
        <v>10.169429958609481</v>
      </c>
      <c r="AA507">
        <v>8.8131992710125395</v>
      </c>
      <c r="AB507" t="s">
        <v>27</v>
      </c>
      <c r="AC507" t="s">
        <v>27</v>
      </c>
    </row>
    <row r="508" spans="1:29" x14ac:dyDescent="0.3">
      <c r="A508" t="s">
        <v>7732</v>
      </c>
      <c r="B508" t="s">
        <v>7224</v>
      </c>
      <c r="C508" t="s">
        <v>23</v>
      </c>
      <c r="D508">
        <v>83930</v>
      </c>
      <c r="E508">
        <v>82804.87</v>
      </c>
      <c r="F508" t="s">
        <v>499</v>
      </c>
      <c r="G508" t="s">
        <v>498</v>
      </c>
      <c r="H508">
        <v>2.4915521565181729E-4</v>
      </c>
      <c r="I508">
        <v>540</v>
      </c>
      <c r="J508">
        <v>-1.3405576075300909</v>
      </c>
      <c r="K508">
        <v>-0.28033200778633027</v>
      </c>
      <c r="L508">
        <v>2.0932529779436462E-2</v>
      </c>
      <c r="M508">
        <v>2.06312652418707E-2</v>
      </c>
      <c r="N508">
        <v>4.1563795021307158E-2</v>
      </c>
      <c r="O508">
        <v>0.2</v>
      </c>
      <c r="P508">
        <v>-0.32189580280763752</v>
      </c>
      <c r="Q508">
        <v>-1.539217049922561</v>
      </c>
      <c r="R508">
        <v>865.43975269327382</v>
      </c>
      <c r="S508">
        <v>853.86504134195684</v>
      </c>
      <c r="T508" t="s">
        <v>26</v>
      </c>
      <c r="U508" t="s">
        <v>26</v>
      </c>
      <c r="V508">
        <v>18.937467299171558</v>
      </c>
      <c r="W508">
        <v>18.451231188761689</v>
      </c>
      <c r="X508" t="s">
        <v>27</v>
      </c>
      <c r="Y508" t="s">
        <v>27</v>
      </c>
      <c r="Z508">
        <v>12.425478724467981</v>
      </c>
      <c r="AA508">
        <v>8.8131992710125395</v>
      </c>
      <c r="AB508" t="s">
        <v>27</v>
      </c>
      <c r="AC508" t="s">
        <v>27</v>
      </c>
    </row>
    <row r="509" spans="1:29" x14ac:dyDescent="0.3">
      <c r="A509" t="s">
        <v>7733</v>
      </c>
      <c r="B509" t="s">
        <v>7224</v>
      </c>
      <c r="C509" t="s">
        <v>23</v>
      </c>
      <c r="D509">
        <v>83930</v>
      </c>
      <c r="E509">
        <v>82973.13</v>
      </c>
      <c r="F509" t="s">
        <v>499</v>
      </c>
      <c r="G509" t="s">
        <v>500</v>
      </c>
      <c r="H509">
        <v>9.8339456811691469E-4</v>
      </c>
      <c r="I509">
        <v>600</v>
      </c>
      <c r="J509">
        <v>-1.140081019897532</v>
      </c>
      <c r="K509">
        <v>-0.94098076039402756</v>
      </c>
      <c r="L509">
        <v>8.2618925027079723E-2</v>
      </c>
      <c r="M509">
        <v>8.1595325341658628E-2</v>
      </c>
      <c r="N509">
        <v>0.16421425036873841</v>
      </c>
      <c r="O509">
        <v>0.2</v>
      </c>
      <c r="P509">
        <v>-1.1051950107627659</v>
      </c>
      <c r="Q509">
        <v>-1.338940938877635</v>
      </c>
      <c r="R509">
        <v>865.43975269327382</v>
      </c>
      <c r="S509">
        <v>855.39961806713416</v>
      </c>
      <c r="T509" t="s">
        <v>26</v>
      </c>
      <c r="U509" t="s">
        <v>26</v>
      </c>
      <c r="V509">
        <v>18.937467299171558</v>
      </c>
      <c r="W509">
        <v>15.938621969243229</v>
      </c>
      <c r="X509" t="s">
        <v>27</v>
      </c>
      <c r="Y509" t="s">
        <v>27</v>
      </c>
      <c r="Z509">
        <v>14.845343369544571</v>
      </c>
      <c r="AA509">
        <v>14.00491107562862</v>
      </c>
      <c r="AB509" t="s">
        <v>27</v>
      </c>
      <c r="AC509" t="s">
        <v>27</v>
      </c>
    </row>
    <row r="510" spans="1:29" x14ac:dyDescent="0.3">
      <c r="A510" t="s">
        <v>7731</v>
      </c>
      <c r="B510" t="s">
        <v>7224</v>
      </c>
      <c r="C510" t="s">
        <v>23</v>
      </c>
      <c r="D510">
        <v>83607.990000000005</v>
      </c>
      <c r="E510">
        <v>82804.87</v>
      </c>
      <c r="F510" t="s">
        <v>497</v>
      </c>
      <c r="G510" t="s">
        <v>498</v>
      </c>
      <c r="H510">
        <v>5.4937242229818536E-4</v>
      </c>
      <c r="I510">
        <v>480</v>
      </c>
      <c r="J510">
        <v>-0.96057805001652508</v>
      </c>
      <c r="K510">
        <v>-0.44121197979612409</v>
      </c>
      <c r="L510">
        <v>4.5977901891674132E-2</v>
      </c>
      <c r="M510">
        <v>4.5490712009986341E-2</v>
      </c>
      <c r="N510">
        <v>9.1468613901660473E-2</v>
      </c>
      <c r="O510">
        <v>0.2</v>
      </c>
      <c r="P510">
        <v>-0.53268059369778453</v>
      </c>
      <c r="Q510">
        <v>-1.1596174719665091</v>
      </c>
      <c r="R510">
        <v>862.19261055608126</v>
      </c>
      <c r="S510">
        <v>853.86504134195684</v>
      </c>
      <c r="T510" t="s">
        <v>26</v>
      </c>
      <c r="U510" t="s">
        <v>26</v>
      </c>
      <c r="V510">
        <v>20</v>
      </c>
      <c r="W510">
        <v>18.451231188761689</v>
      </c>
      <c r="X510" t="s">
        <v>27</v>
      </c>
      <c r="Y510" t="s">
        <v>27</v>
      </c>
      <c r="Z510">
        <v>12.425478724467981</v>
      </c>
      <c r="AA510">
        <v>11.32847983788521</v>
      </c>
      <c r="AB510" t="s">
        <v>27</v>
      </c>
      <c r="AC510" t="s">
        <v>27</v>
      </c>
    </row>
    <row r="511" spans="1:29" x14ac:dyDescent="0.3">
      <c r="A511" t="s">
        <v>7754</v>
      </c>
      <c r="B511" t="s">
        <v>7224</v>
      </c>
      <c r="C511" t="s">
        <v>23</v>
      </c>
      <c r="D511">
        <v>85008.4</v>
      </c>
      <c r="E511">
        <v>84664.6</v>
      </c>
      <c r="F511" t="s">
        <v>521</v>
      </c>
      <c r="G511" t="s">
        <v>520</v>
      </c>
      <c r="H511">
        <v>6.2771586549158177E-4</v>
      </c>
      <c r="I511">
        <v>1020</v>
      </c>
      <c r="J511">
        <v>-0.4044306209739168</v>
      </c>
      <c r="K511">
        <v>-0.21580871455599851</v>
      </c>
      <c r="L511">
        <v>5.3414535915970549E-2</v>
      </c>
      <c r="M511">
        <v>5.314531266549858E-2</v>
      </c>
      <c r="N511">
        <v>0.10655984858146909</v>
      </c>
      <c r="O511">
        <v>0.2</v>
      </c>
      <c r="P511">
        <v>-0.32236856313746759</v>
      </c>
      <c r="Q511">
        <v>-0.60402619035294292</v>
      </c>
      <c r="R511">
        <v>863.06131137707632</v>
      </c>
      <c r="S511">
        <v>859.11711791153323</v>
      </c>
      <c r="T511" t="s">
        <v>26</v>
      </c>
      <c r="U511" t="s">
        <v>26</v>
      </c>
      <c r="V511">
        <v>6.90700880892825</v>
      </c>
      <c r="W511">
        <v>5.6719766590134224</v>
      </c>
      <c r="X511" t="s">
        <v>27</v>
      </c>
      <c r="Y511" t="s">
        <v>27</v>
      </c>
      <c r="Z511">
        <v>8.2636549846513141</v>
      </c>
      <c r="AA511">
        <v>7.2058204740377274</v>
      </c>
      <c r="AB511" t="s">
        <v>27</v>
      </c>
      <c r="AC511" t="s">
        <v>27</v>
      </c>
    </row>
    <row r="512" spans="1:29" x14ac:dyDescent="0.3">
      <c r="A512" t="s">
        <v>7755</v>
      </c>
      <c r="B512" t="s">
        <v>7224</v>
      </c>
      <c r="C512" t="s">
        <v>23</v>
      </c>
      <c r="D512">
        <v>85008.4</v>
      </c>
      <c r="E512">
        <v>84918.24</v>
      </c>
      <c r="F512" t="s">
        <v>521</v>
      </c>
      <c r="G512" t="s">
        <v>522</v>
      </c>
      <c r="H512">
        <v>1.184736990796831E-4</v>
      </c>
      <c r="I512">
        <v>1080</v>
      </c>
      <c r="J512">
        <v>-0.1060601070011824</v>
      </c>
      <c r="K512">
        <v>-1.0681588709022921E-2</v>
      </c>
      <c r="L512">
        <v>1.008134094178712E-2</v>
      </c>
      <c r="M512">
        <v>1.006057801213631E-2</v>
      </c>
      <c r="N512">
        <v>2.0141918953923438E-2</v>
      </c>
      <c r="O512">
        <v>0.2</v>
      </c>
      <c r="P512">
        <v>-3.0823507662946351E-2</v>
      </c>
      <c r="Q512">
        <v>-0.30595404689418121</v>
      </c>
      <c r="R512">
        <v>863.06131137707632</v>
      </c>
      <c r="S512">
        <v>859.78053196242149</v>
      </c>
      <c r="T512" t="s">
        <v>26</v>
      </c>
      <c r="U512" t="s">
        <v>26</v>
      </c>
      <c r="V512">
        <v>6.90700880892825</v>
      </c>
      <c r="W512">
        <v>4.4765034371163637</v>
      </c>
      <c r="X512" t="s">
        <v>27</v>
      </c>
      <c r="Y512" t="s">
        <v>27</v>
      </c>
      <c r="Z512">
        <v>20</v>
      </c>
      <c r="AA512">
        <v>18.451231188761689</v>
      </c>
      <c r="AB512" t="s">
        <v>27</v>
      </c>
      <c r="AC512" t="s">
        <v>27</v>
      </c>
    </row>
    <row r="513" spans="1:29" x14ac:dyDescent="0.3">
      <c r="A513" t="s">
        <v>7752</v>
      </c>
      <c r="B513" t="s">
        <v>7224</v>
      </c>
      <c r="C513" t="s">
        <v>23</v>
      </c>
      <c r="D513">
        <v>85178.01</v>
      </c>
      <c r="E513">
        <v>84413.1</v>
      </c>
      <c r="F513" t="s">
        <v>519</v>
      </c>
      <c r="G513" t="s">
        <v>518</v>
      </c>
      <c r="H513">
        <v>5.2520898410299765E-4</v>
      </c>
      <c r="I513">
        <v>780</v>
      </c>
      <c r="J513">
        <v>-0.89801346615163702</v>
      </c>
      <c r="K513">
        <v>-0.40173760403021808</v>
      </c>
      <c r="L513">
        <v>4.4781037137152119E-2</v>
      </c>
      <c r="M513">
        <v>4.4334518495984757E-2</v>
      </c>
      <c r="N513">
        <v>8.9115555633136875E-2</v>
      </c>
      <c r="O513">
        <v>0.2</v>
      </c>
      <c r="P513">
        <v>-0.49085315966335502</v>
      </c>
      <c r="Q513">
        <v>-1.0971154526854849</v>
      </c>
      <c r="R513">
        <v>863.5923796878933</v>
      </c>
      <c r="S513">
        <v>858.26435037735678</v>
      </c>
      <c r="T513" t="s">
        <v>26</v>
      </c>
      <c r="U513" t="s">
        <v>26</v>
      </c>
      <c r="V513">
        <v>8.2636549846513141</v>
      </c>
      <c r="W513">
        <v>7.2058204740377274</v>
      </c>
      <c r="X513" t="s">
        <v>27</v>
      </c>
      <c r="Y513" t="s">
        <v>27</v>
      </c>
      <c r="Z513">
        <v>1.2103009908983611</v>
      </c>
      <c r="AA513">
        <v>0.25338433766819429</v>
      </c>
      <c r="AB513" t="s">
        <v>27</v>
      </c>
      <c r="AC513" t="s">
        <v>27</v>
      </c>
    </row>
    <row r="514" spans="1:29" x14ac:dyDescent="0.3">
      <c r="A514" t="s">
        <v>7753</v>
      </c>
      <c r="B514" t="s">
        <v>7224</v>
      </c>
      <c r="C514" t="s">
        <v>23</v>
      </c>
      <c r="D514">
        <v>85178.01</v>
      </c>
      <c r="E514">
        <v>84664.6</v>
      </c>
      <c r="F514" t="s">
        <v>519</v>
      </c>
      <c r="G514" t="s">
        <v>520</v>
      </c>
      <c r="H514">
        <v>1.5775566284355769E-4</v>
      </c>
      <c r="I514">
        <v>840</v>
      </c>
      <c r="J514">
        <v>-0.60274946550170627</v>
      </c>
      <c r="K514">
        <v>-8.099333486050922E-2</v>
      </c>
      <c r="L514">
        <v>1.345076419143662E-2</v>
      </c>
      <c r="M514">
        <v>1.3356320092384679E-2</v>
      </c>
      <c r="N514">
        <v>2.6807084283821302E-2</v>
      </c>
      <c r="O514">
        <v>0.2</v>
      </c>
      <c r="P514">
        <v>-0.1078004191443305</v>
      </c>
      <c r="Q514">
        <v>-0.80214671603620458</v>
      </c>
      <c r="R514">
        <v>863.5923796878933</v>
      </c>
      <c r="S514">
        <v>859.11711791153323</v>
      </c>
      <c r="T514" t="s">
        <v>26</v>
      </c>
      <c r="U514" t="s">
        <v>26</v>
      </c>
      <c r="V514">
        <v>8.2636549846513141</v>
      </c>
      <c r="W514">
        <v>5.6719766590134224</v>
      </c>
      <c r="X514" t="s">
        <v>27</v>
      </c>
      <c r="Y514" t="s">
        <v>27</v>
      </c>
      <c r="Z514">
        <v>6.90700880892825</v>
      </c>
      <c r="AA514">
        <v>4.4765034371163637</v>
      </c>
      <c r="AB514" t="s">
        <v>27</v>
      </c>
      <c r="AC514" t="s">
        <v>27</v>
      </c>
    </row>
    <row r="515" spans="1:29" x14ac:dyDescent="0.3">
      <c r="A515" t="s">
        <v>7750</v>
      </c>
      <c r="B515" t="s">
        <v>7224</v>
      </c>
      <c r="C515" t="s">
        <v>23</v>
      </c>
      <c r="D515">
        <v>85517.29</v>
      </c>
      <c r="E515">
        <v>84608.69</v>
      </c>
      <c r="F515" t="s">
        <v>517</v>
      </c>
      <c r="G515" t="s">
        <v>515</v>
      </c>
      <c r="H515">
        <v>6.6678059203507023E-4</v>
      </c>
      <c r="I515">
        <v>600</v>
      </c>
      <c r="J515">
        <v>-1.0624752023830399</v>
      </c>
      <c r="K515">
        <v>-0.60583684592305898</v>
      </c>
      <c r="L515">
        <v>5.7078347603037823E-2</v>
      </c>
      <c r="M515">
        <v>5.6415432409511732E-2</v>
      </c>
      <c r="N515">
        <v>0.1134937800125496</v>
      </c>
      <c r="O515">
        <v>0.2</v>
      </c>
      <c r="P515">
        <v>-0.71933062593560848</v>
      </c>
      <c r="Q515">
        <v>-1.261412727180657</v>
      </c>
      <c r="R515">
        <v>864.9552028360331</v>
      </c>
      <c r="S515">
        <v>859.24770386594673</v>
      </c>
      <c r="T515" t="s">
        <v>26</v>
      </c>
      <c r="U515" t="s">
        <v>26</v>
      </c>
      <c r="V515">
        <v>10.169429958609481</v>
      </c>
      <c r="W515">
        <v>8.8131992710125395</v>
      </c>
      <c r="X515" t="s">
        <v>27</v>
      </c>
      <c r="Y515" t="s">
        <v>27</v>
      </c>
      <c r="Z515">
        <v>1.2103009908983611</v>
      </c>
      <c r="AA515">
        <v>-1.8624436944258971</v>
      </c>
      <c r="AB515" t="s">
        <v>27</v>
      </c>
      <c r="AC515" t="s">
        <v>27</v>
      </c>
    </row>
    <row r="516" spans="1:29" x14ac:dyDescent="0.3">
      <c r="A516" t="s">
        <v>7751</v>
      </c>
      <c r="B516" t="s">
        <v>7224</v>
      </c>
      <c r="C516" t="s">
        <v>23</v>
      </c>
      <c r="D516">
        <v>85517.29</v>
      </c>
      <c r="E516">
        <v>84413.1</v>
      </c>
      <c r="F516" t="s">
        <v>517</v>
      </c>
      <c r="G516" t="s">
        <v>518</v>
      </c>
      <c r="H516">
        <v>2.8670086246486149E-4</v>
      </c>
      <c r="I516">
        <v>660</v>
      </c>
      <c r="J516">
        <v>-1.291189185251296</v>
      </c>
      <c r="K516">
        <v>-0.31657222532507201</v>
      </c>
      <c r="L516">
        <v>2.4542423221879561E-2</v>
      </c>
      <c r="M516">
        <v>2.4201308573332608E-2</v>
      </c>
      <c r="N516">
        <v>4.8743731795212172E-2</v>
      </c>
      <c r="O516">
        <v>0.2</v>
      </c>
      <c r="P516">
        <v>-0.36531595712028408</v>
      </c>
      <c r="Q516">
        <v>-1.489897996066045</v>
      </c>
      <c r="R516">
        <v>864.9552028360331</v>
      </c>
      <c r="S516">
        <v>858.26435037735678</v>
      </c>
      <c r="T516" t="s">
        <v>26</v>
      </c>
      <c r="U516" t="s">
        <v>26</v>
      </c>
      <c r="V516">
        <v>10.169429958609481</v>
      </c>
      <c r="W516">
        <v>7.2058204740377274</v>
      </c>
      <c r="X516" t="s">
        <v>27</v>
      </c>
      <c r="Y516" t="s">
        <v>27</v>
      </c>
      <c r="Z516">
        <v>5.4599304287632489</v>
      </c>
      <c r="AA516">
        <v>5.3607707056713139</v>
      </c>
      <c r="AB516" t="s">
        <v>27</v>
      </c>
      <c r="AC516" t="s">
        <v>27</v>
      </c>
    </row>
    <row r="517" spans="1:29" x14ac:dyDescent="0.3">
      <c r="A517" t="s">
        <v>7749</v>
      </c>
      <c r="B517" t="s">
        <v>7224</v>
      </c>
      <c r="C517" t="s">
        <v>23</v>
      </c>
      <c r="D517">
        <v>85367.93</v>
      </c>
      <c r="E517">
        <v>84608.69</v>
      </c>
      <c r="F517" t="s">
        <v>516</v>
      </c>
      <c r="G517" t="s">
        <v>515</v>
      </c>
      <c r="H517">
        <v>5.3586350960026805E-4</v>
      </c>
      <c r="I517">
        <v>540</v>
      </c>
      <c r="J517">
        <v>-0.88937379645962489</v>
      </c>
      <c r="K517">
        <v>-0.40684901102890247</v>
      </c>
      <c r="L517">
        <v>4.5791349927037039E-2</v>
      </c>
      <c r="M517">
        <v>4.533870956608111E-2</v>
      </c>
      <c r="N517">
        <v>9.1130059493118143E-2</v>
      </c>
      <c r="O517">
        <v>0.2</v>
      </c>
      <c r="P517">
        <v>-0.49797907052202067</v>
      </c>
      <c r="Q517">
        <v>-1.0884844226631649</v>
      </c>
      <c r="R517">
        <v>864.10558422497365</v>
      </c>
      <c r="S517">
        <v>859.24770386594673</v>
      </c>
      <c r="T517" t="s">
        <v>26</v>
      </c>
      <c r="U517" t="s">
        <v>26</v>
      </c>
      <c r="V517">
        <v>11.21961963431928</v>
      </c>
      <c r="W517">
        <v>8.8131992710125395</v>
      </c>
      <c r="X517" t="s">
        <v>27</v>
      </c>
      <c r="Y517" t="s">
        <v>27</v>
      </c>
      <c r="Z517">
        <v>5.4599304287632489</v>
      </c>
      <c r="AA517">
        <v>2.9349572959096459</v>
      </c>
      <c r="AB517" t="s">
        <v>27</v>
      </c>
      <c r="AC517" t="s">
        <v>27</v>
      </c>
    </row>
    <row r="518" spans="1:29" x14ac:dyDescent="0.3">
      <c r="A518" t="s">
        <v>7747</v>
      </c>
      <c r="B518" t="s">
        <v>7224</v>
      </c>
      <c r="C518" t="s">
        <v>23</v>
      </c>
      <c r="D518">
        <v>85276.9</v>
      </c>
      <c r="E518">
        <v>84619.98</v>
      </c>
      <c r="F518" t="s">
        <v>513</v>
      </c>
      <c r="G518" t="s">
        <v>514</v>
      </c>
      <c r="H518">
        <v>5.3829931399672825E-4</v>
      </c>
      <c r="I518">
        <v>300</v>
      </c>
      <c r="J518">
        <v>-0.77033757090138044</v>
      </c>
      <c r="K518">
        <v>-0.35361958535072979</v>
      </c>
      <c r="L518">
        <v>4.5950447216984568E-2</v>
      </c>
      <c r="M518">
        <v>4.555087718441686E-2</v>
      </c>
      <c r="N518">
        <v>9.1501324401401435E-2</v>
      </c>
      <c r="O518">
        <v>0.2</v>
      </c>
      <c r="P518">
        <v>-0.44512090975213131</v>
      </c>
      <c r="Q518">
        <v>-0.96956723333047901</v>
      </c>
      <c r="R518">
        <v>863.54294383441322</v>
      </c>
      <c r="S518">
        <v>859.35819842230421</v>
      </c>
      <c r="T518" t="s">
        <v>26</v>
      </c>
      <c r="U518" t="s">
        <v>26</v>
      </c>
      <c r="V518">
        <v>12.425478724467981</v>
      </c>
      <c r="W518">
        <v>11.32847983788521</v>
      </c>
      <c r="X518" t="s">
        <v>27</v>
      </c>
      <c r="Y518" t="s">
        <v>27</v>
      </c>
      <c r="Z518">
        <v>5.4599304287632489</v>
      </c>
      <c r="AA518">
        <v>0.25338433766819429</v>
      </c>
      <c r="AB518" t="s">
        <v>27</v>
      </c>
      <c r="AC518" t="s">
        <v>27</v>
      </c>
    </row>
    <row r="519" spans="1:29" x14ac:dyDescent="0.3">
      <c r="A519" t="s">
        <v>7748</v>
      </c>
      <c r="B519" t="s">
        <v>7224</v>
      </c>
      <c r="C519" t="s">
        <v>23</v>
      </c>
      <c r="D519">
        <v>85276.9</v>
      </c>
      <c r="E519">
        <v>84608.69</v>
      </c>
      <c r="F519" t="s">
        <v>513</v>
      </c>
      <c r="G519" t="s">
        <v>515</v>
      </c>
      <c r="H519">
        <v>7.4530804059578867E-5</v>
      </c>
      <c r="I519">
        <v>420</v>
      </c>
      <c r="J519">
        <v>-0.78357679512269796</v>
      </c>
      <c r="K519">
        <v>-4.9802228580650587E-2</v>
      </c>
      <c r="L519">
        <v>6.3621180427510518E-3</v>
      </c>
      <c r="M519">
        <v>6.3059536961276507E-3</v>
      </c>
      <c r="N519">
        <v>1.2668071738878701E-2</v>
      </c>
      <c r="O519">
        <v>0.2</v>
      </c>
      <c r="P519">
        <v>-6.2470300319529291E-2</v>
      </c>
      <c r="Q519">
        <v>-0.98279321832757527</v>
      </c>
      <c r="R519">
        <v>863.54294383441322</v>
      </c>
      <c r="S519">
        <v>859.24770386594673</v>
      </c>
      <c r="T519" t="s">
        <v>26</v>
      </c>
      <c r="U519" t="s">
        <v>26</v>
      </c>
      <c r="V519">
        <v>12.425478724467981</v>
      </c>
      <c r="W519">
        <v>8.8131992710125395</v>
      </c>
      <c r="X519" t="s">
        <v>27</v>
      </c>
      <c r="Y519" t="s">
        <v>27</v>
      </c>
      <c r="Z519">
        <v>5.4599304287632489</v>
      </c>
      <c r="AA519">
        <v>4.4765034371163637</v>
      </c>
      <c r="AB519" t="s">
        <v>27</v>
      </c>
      <c r="AC519" t="s">
        <v>27</v>
      </c>
    </row>
    <row r="520" spans="1:29" x14ac:dyDescent="0.3">
      <c r="A520" t="s">
        <v>7769</v>
      </c>
      <c r="B520" t="s">
        <v>7224</v>
      </c>
      <c r="C520" t="s">
        <v>40</v>
      </c>
      <c r="D520">
        <v>83599.13</v>
      </c>
      <c r="E520">
        <v>84624.21</v>
      </c>
      <c r="F520" t="s">
        <v>532</v>
      </c>
      <c r="G520" t="s">
        <v>531</v>
      </c>
      <c r="H520">
        <v>1.4386591683884339E-4</v>
      </c>
      <c r="I520">
        <v>1020</v>
      </c>
      <c r="J520">
        <v>-1.226185009341596</v>
      </c>
      <c r="K520">
        <v>-0.1474740740331619</v>
      </c>
      <c r="L520">
        <v>1.2039104588968629E-2</v>
      </c>
      <c r="M520">
        <v>1.2174539558412819E-2</v>
      </c>
      <c r="N520">
        <v>2.421364414738145E-2</v>
      </c>
      <c r="O520">
        <v>0.2</v>
      </c>
      <c r="P520">
        <v>-0.17168771818054329</v>
      </c>
      <c r="Q520">
        <v>-1.427411194350938</v>
      </c>
      <c r="R520">
        <v>858.62030516266054</v>
      </c>
      <c r="S520">
        <v>854.1737455364887</v>
      </c>
      <c r="T520" t="s">
        <v>26</v>
      </c>
      <c r="U520" t="s">
        <v>26</v>
      </c>
      <c r="V520">
        <v>-1.8624436944258971</v>
      </c>
      <c r="W520">
        <v>-1.6100348504154429</v>
      </c>
      <c r="X520" t="s">
        <v>27</v>
      </c>
      <c r="Y520" t="s">
        <v>27</v>
      </c>
      <c r="Z520">
        <v>-1.8624436944258971</v>
      </c>
      <c r="AA520">
        <v>1.715037072135051</v>
      </c>
      <c r="AB520" t="s">
        <v>27</v>
      </c>
      <c r="AC520" t="s">
        <v>27</v>
      </c>
    </row>
    <row r="521" spans="1:29" x14ac:dyDescent="0.3">
      <c r="A521" t="s">
        <v>7770</v>
      </c>
      <c r="B521" t="s">
        <v>7224</v>
      </c>
      <c r="C521" t="s">
        <v>40</v>
      </c>
      <c r="D521">
        <v>83599.13</v>
      </c>
      <c r="E521">
        <v>84580.76</v>
      </c>
      <c r="F521" t="s">
        <v>532</v>
      </c>
      <c r="G521" t="s">
        <v>533</v>
      </c>
      <c r="H521">
        <v>7.1721809541304654E-4</v>
      </c>
      <c r="I521">
        <v>1080</v>
      </c>
      <c r="J521">
        <v>-1.174210784250973</v>
      </c>
      <c r="K521">
        <v>-0.70404279900030176</v>
      </c>
      <c r="L521">
        <v>6.0018827624412102E-2</v>
      </c>
      <c r="M521">
        <v>6.0662851595787992E-2</v>
      </c>
      <c r="N521">
        <v>0.12068167922020009</v>
      </c>
      <c r="O521">
        <v>0.2</v>
      </c>
      <c r="P521">
        <v>-0.82472447822050188</v>
      </c>
      <c r="Q521">
        <v>-1.3753849950352239</v>
      </c>
      <c r="R521">
        <v>858.62030516266054</v>
      </c>
      <c r="S521">
        <v>854.13736795211639</v>
      </c>
      <c r="T521" t="s">
        <v>26</v>
      </c>
      <c r="U521" t="s">
        <v>26</v>
      </c>
      <c r="V521">
        <v>-1.8624436944258971</v>
      </c>
      <c r="W521">
        <v>-0.18882952062504449</v>
      </c>
      <c r="X521" t="s">
        <v>27</v>
      </c>
      <c r="Y521" t="s">
        <v>27</v>
      </c>
      <c r="Z521">
        <v>-1.8624436944258971</v>
      </c>
      <c r="AA521">
        <v>-1.6100348504154429</v>
      </c>
      <c r="AB521" t="s">
        <v>27</v>
      </c>
      <c r="AC521" t="s">
        <v>27</v>
      </c>
    </row>
    <row r="522" spans="1:29" x14ac:dyDescent="0.3">
      <c r="A522" t="s">
        <v>7771</v>
      </c>
      <c r="B522" t="s">
        <v>7224</v>
      </c>
      <c r="C522" t="s">
        <v>40</v>
      </c>
      <c r="D522">
        <v>83599.13</v>
      </c>
      <c r="E522">
        <v>84763.18</v>
      </c>
      <c r="F522" t="s">
        <v>532</v>
      </c>
      <c r="G522" t="s">
        <v>534</v>
      </c>
      <c r="H522">
        <v>9.5344585304231975E-5</v>
      </c>
      <c r="I522">
        <v>1140</v>
      </c>
      <c r="J522">
        <v>-1.392418796702777</v>
      </c>
      <c r="K522">
        <v>-0.1109858645233901</v>
      </c>
      <c r="L522">
        <v>7.9787030847293088E-3</v>
      </c>
      <c r="M522">
        <v>8.0817102461679686E-3</v>
      </c>
      <c r="N522">
        <v>1.6060413330897281E-2</v>
      </c>
      <c r="O522">
        <v>0.2</v>
      </c>
      <c r="P522">
        <v>-0.1270462778542874</v>
      </c>
      <c r="Q522">
        <v>-1.5938112154994799</v>
      </c>
      <c r="R522">
        <v>858.62030516266054</v>
      </c>
      <c r="S522">
        <v>854.05925161769426</v>
      </c>
      <c r="T522" t="s">
        <v>26</v>
      </c>
      <c r="U522" t="s">
        <v>26</v>
      </c>
      <c r="V522">
        <v>-1.8624436944258971</v>
      </c>
      <c r="W522">
        <v>1.715037072135051</v>
      </c>
      <c r="X522" t="s">
        <v>27</v>
      </c>
      <c r="Y522" t="s">
        <v>27</v>
      </c>
      <c r="Z522">
        <v>-1.8624436944258971</v>
      </c>
      <c r="AA522">
        <v>-0.18882952062504449</v>
      </c>
      <c r="AB522" t="s">
        <v>27</v>
      </c>
      <c r="AC522" t="s">
        <v>27</v>
      </c>
    </row>
    <row r="523" spans="1:29" x14ac:dyDescent="0.3">
      <c r="A523" t="s">
        <v>7767</v>
      </c>
      <c r="B523" t="s">
        <v>7224</v>
      </c>
      <c r="C523" t="s">
        <v>40</v>
      </c>
      <c r="D523">
        <v>83849.66</v>
      </c>
      <c r="E523">
        <v>84575.18</v>
      </c>
      <c r="F523" t="s">
        <v>530</v>
      </c>
      <c r="G523" t="s">
        <v>528</v>
      </c>
      <c r="H523">
        <v>1.736867541814181E-4</v>
      </c>
      <c r="I523">
        <v>840</v>
      </c>
      <c r="J523">
        <v>-0.86526290029080855</v>
      </c>
      <c r="K523">
        <v>-0.1260132138937006</v>
      </c>
      <c r="L523">
        <v>1.457815343805354E-2</v>
      </c>
      <c r="M523">
        <v>1.468958849850919E-2</v>
      </c>
      <c r="N523">
        <v>2.926774193656273E-2</v>
      </c>
      <c r="O523">
        <v>0.2</v>
      </c>
      <c r="P523">
        <v>-0.15528095583026341</v>
      </c>
      <c r="Q523">
        <v>-1.066128163191099</v>
      </c>
      <c r="R523">
        <v>858.28996506337694</v>
      </c>
      <c r="S523">
        <v>854.31409550249873</v>
      </c>
      <c r="T523" t="s">
        <v>26</v>
      </c>
      <c r="U523" t="s">
        <v>26</v>
      </c>
      <c r="V523">
        <v>-3.5804445151901292</v>
      </c>
      <c r="W523">
        <v>-3.2843399017516979</v>
      </c>
      <c r="X523" t="s">
        <v>27</v>
      </c>
      <c r="Y523" t="s">
        <v>27</v>
      </c>
      <c r="Z523">
        <v>-3.5804445151901292</v>
      </c>
      <c r="AA523">
        <v>-3.2843399017516979</v>
      </c>
      <c r="AB523" t="s">
        <v>27</v>
      </c>
      <c r="AC523" t="s">
        <v>27</v>
      </c>
    </row>
    <row r="524" spans="1:29" x14ac:dyDescent="0.3">
      <c r="A524" t="s">
        <v>7768</v>
      </c>
      <c r="B524" t="s">
        <v>7224</v>
      </c>
      <c r="C524" t="s">
        <v>40</v>
      </c>
      <c r="D524">
        <v>83849.66</v>
      </c>
      <c r="E524">
        <v>84624.21</v>
      </c>
      <c r="F524" t="s">
        <v>530</v>
      </c>
      <c r="G524" t="s">
        <v>531</v>
      </c>
      <c r="H524">
        <v>7.0236649604448853E-4</v>
      </c>
      <c r="I524">
        <v>900</v>
      </c>
      <c r="J524">
        <v>-0.92373660191347184</v>
      </c>
      <c r="K524">
        <v>-0.54401796951126058</v>
      </c>
      <c r="L524">
        <v>5.8952144032754457E-2</v>
      </c>
      <c r="M524">
        <v>5.9437209858232969E-2</v>
      </c>
      <c r="N524">
        <v>0.1183893538909874</v>
      </c>
      <c r="O524">
        <v>0.2</v>
      </c>
      <c r="P524">
        <v>-0.66240732340224806</v>
      </c>
      <c r="Q524">
        <v>-1.124660338515385</v>
      </c>
      <c r="R524">
        <v>858.28996506337694</v>
      </c>
      <c r="S524">
        <v>854.1737455364887</v>
      </c>
      <c r="T524" t="s">
        <v>26</v>
      </c>
      <c r="U524" t="s">
        <v>26</v>
      </c>
      <c r="V524">
        <v>-3.5804445151901292</v>
      </c>
      <c r="W524">
        <v>-1.6100348504154429</v>
      </c>
      <c r="X524" t="s">
        <v>27</v>
      </c>
      <c r="Y524" t="s">
        <v>27</v>
      </c>
      <c r="Z524">
        <v>-3.5804445151901292</v>
      </c>
      <c r="AA524">
        <v>-1.6100348504154429</v>
      </c>
      <c r="AB524" t="s">
        <v>27</v>
      </c>
      <c r="AC524" t="s">
        <v>27</v>
      </c>
    </row>
    <row r="525" spans="1:29" x14ac:dyDescent="0.3">
      <c r="A525" t="s">
        <v>7765</v>
      </c>
      <c r="B525" t="s">
        <v>7224</v>
      </c>
      <c r="C525" t="s">
        <v>40</v>
      </c>
      <c r="D525">
        <v>84730</v>
      </c>
      <c r="E525">
        <v>85140.7</v>
      </c>
      <c r="F525" t="s">
        <v>529</v>
      </c>
      <c r="G525" t="s">
        <v>526</v>
      </c>
      <c r="H525">
        <v>2.004320026590257E-5</v>
      </c>
      <c r="I525">
        <v>480</v>
      </c>
      <c r="J525">
        <v>-0.48471615720524502</v>
      </c>
      <c r="K525">
        <v>-8.2317423492061278E-3</v>
      </c>
      <c r="L525">
        <v>1.6999603188487739E-3</v>
      </c>
      <c r="M525">
        <v>1.706492100879131E-3</v>
      </c>
      <c r="N525">
        <v>3.4064524197279051E-3</v>
      </c>
      <c r="O525">
        <v>0.2</v>
      </c>
      <c r="P525">
        <v>-1.163819476893403E-2</v>
      </c>
      <c r="Q525">
        <v>-0.68520087336245017</v>
      </c>
      <c r="R525">
        <v>856.60330122632718</v>
      </c>
      <c r="S525">
        <v>853.06903701427359</v>
      </c>
      <c r="T525" t="s">
        <v>26</v>
      </c>
      <c r="U525" t="s">
        <v>26</v>
      </c>
      <c r="V525">
        <v>-4.7003349612708689</v>
      </c>
      <c r="W525">
        <v>-4.7026778186066709</v>
      </c>
      <c r="X525" t="s">
        <v>27</v>
      </c>
      <c r="Y525" t="s">
        <v>27</v>
      </c>
      <c r="Z525">
        <v>-4.7003349612708689</v>
      </c>
      <c r="AA525">
        <v>-4.7026778186066709</v>
      </c>
      <c r="AB525" t="s">
        <v>27</v>
      </c>
      <c r="AC525" t="s">
        <v>27</v>
      </c>
    </row>
    <row r="526" spans="1:29" x14ac:dyDescent="0.3">
      <c r="A526" t="s">
        <v>7766</v>
      </c>
      <c r="B526" t="s">
        <v>7224</v>
      </c>
      <c r="C526" t="s">
        <v>40</v>
      </c>
      <c r="D526">
        <v>84730</v>
      </c>
      <c r="E526">
        <v>84575.18</v>
      </c>
      <c r="F526" t="s">
        <v>529</v>
      </c>
      <c r="G526" t="s">
        <v>528</v>
      </c>
      <c r="H526">
        <v>5.2344712514582959E-4</v>
      </c>
      <c r="I526">
        <v>660</v>
      </c>
      <c r="J526">
        <v>0.18272158621504</v>
      </c>
      <c r="K526">
        <v>8.1040083915080996E-2</v>
      </c>
      <c r="L526">
        <v>4.4396070984590731E-2</v>
      </c>
      <c r="M526">
        <v>4.4270634829691062E-2</v>
      </c>
      <c r="N526">
        <v>8.8666705814281793E-2</v>
      </c>
      <c r="O526">
        <v>0.2</v>
      </c>
      <c r="P526">
        <v>-7.6266218992007972E-3</v>
      </c>
      <c r="Q526">
        <v>-1.7095692198744988E-2</v>
      </c>
      <c r="R526">
        <v>856.60330122632718</v>
      </c>
      <c r="S526">
        <v>854.31409550249873</v>
      </c>
      <c r="T526" t="s">
        <v>32</v>
      </c>
      <c r="U526" t="s">
        <v>26</v>
      </c>
      <c r="V526">
        <v>-4.7003349612708689</v>
      </c>
      <c r="W526">
        <v>-3.2843399017516979</v>
      </c>
      <c r="X526" t="s">
        <v>27</v>
      </c>
      <c r="Y526" t="s">
        <v>27</v>
      </c>
      <c r="Z526">
        <v>-4.7003349612708689</v>
      </c>
      <c r="AA526">
        <v>-3.2843399017516979</v>
      </c>
      <c r="AB526" t="s">
        <v>27</v>
      </c>
      <c r="AC526" t="s">
        <v>27</v>
      </c>
    </row>
    <row r="527" spans="1:29" x14ac:dyDescent="0.3">
      <c r="A527" t="s">
        <v>7764</v>
      </c>
      <c r="B527" t="s">
        <v>7224</v>
      </c>
      <c r="C527" t="s">
        <v>40</v>
      </c>
      <c r="D527">
        <v>83499.990000000005</v>
      </c>
      <c r="E527">
        <v>85140.7</v>
      </c>
      <c r="F527" t="s">
        <v>527</v>
      </c>
      <c r="G527" t="s">
        <v>526</v>
      </c>
      <c r="H527">
        <v>9.6947026993458906E-4</v>
      </c>
      <c r="I527">
        <v>360</v>
      </c>
      <c r="J527">
        <v>-1.96492239100865</v>
      </c>
      <c r="K527">
        <v>-1.5906195665843721</v>
      </c>
      <c r="L527">
        <v>8.103178963446997E-2</v>
      </c>
      <c r="M527">
        <v>8.2541377411419856E-2</v>
      </c>
      <c r="N527">
        <v>0.16357316704588981</v>
      </c>
      <c r="O527">
        <v>0.2</v>
      </c>
      <c r="P527">
        <v>-1.754192733630261</v>
      </c>
      <c r="Q527">
        <v>-2.1668873133996591</v>
      </c>
      <c r="R527">
        <v>859.47972082380511</v>
      </c>
      <c r="S527">
        <v>853.06903701427359</v>
      </c>
      <c r="T527" t="s">
        <v>26</v>
      </c>
      <c r="U527" t="s">
        <v>26</v>
      </c>
      <c r="V527">
        <v>-6.5003141733011027</v>
      </c>
      <c r="W527">
        <v>-4.7026778186066709</v>
      </c>
      <c r="X527" t="s">
        <v>27</v>
      </c>
      <c r="Y527" t="s">
        <v>27</v>
      </c>
      <c r="Z527">
        <v>-7.8498306500701656</v>
      </c>
      <c r="AA527">
        <v>-4.7026778186066709</v>
      </c>
      <c r="AB527" t="s">
        <v>27</v>
      </c>
      <c r="AC527" t="s">
        <v>27</v>
      </c>
    </row>
    <row r="528" spans="1:29" x14ac:dyDescent="0.3">
      <c r="A528" t="s">
        <v>7762</v>
      </c>
      <c r="B528" t="s">
        <v>7224</v>
      </c>
      <c r="C528" t="s">
        <v>40</v>
      </c>
      <c r="D528">
        <v>83335.990000000005</v>
      </c>
      <c r="E528">
        <v>84325.74</v>
      </c>
      <c r="F528" t="s">
        <v>524</v>
      </c>
      <c r="G528" t="s">
        <v>525</v>
      </c>
      <c r="H528">
        <v>6.7026419194047822E-4</v>
      </c>
      <c r="I528">
        <v>120</v>
      </c>
      <c r="J528">
        <v>-1.1876621373310581</v>
      </c>
      <c r="K528">
        <v>-0.66339398397308835</v>
      </c>
      <c r="L528">
        <v>5.5913043039949727E-2</v>
      </c>
      <c r="M528">
        <v>5.6520523980882857E-2</v>
      </c>
      <c r="N528">
        <v>0.1124335670208326</v>
      </c>
      <c r="O528">
        <v>0.2</v>
      </c>
      <c r="P528">
        <v>-0.77582755099392098</v>
      </c>
      <c r="Q528">
        <v>-1.388849799468389</v>
      </c>
      <c r="R528">
        <v>859.9474226266334</v>
      </c>
      <c r="S528">
        <v>855.88007433241751</v>
      </c>
      <c r="T528" t="s">
        <v>26</v>
      </c>
      <c r="U528" t="s">
        <v>26</v>
      </c>
      <c r="V528">
        <v>-7.8498306500701656</v>
      </c>
      <c r="W528">
        <v>-6.6600494231862104</v>
      </c>
      <c r="X528" t="s">
        <v>27</v>
      </c>
      <c r="Y528" t="s">
        <v>27</v>
      </c>
      <c r="Z528">
        <v>-6.5003141733011027</v>
      </c>
      <c r="AA528">
        <v>-4.7026778186066709</v>
      </c>
      <c r="AB528" t="s">
        <v>27</v>
      </c>
      <c r="AC528" t="s">
        <v>27</v>
      </c>
    </row>
    <row r="529" spans="1:29" x14ac:dyDescent="0.3">
      <c r="A529" t="s">
        <v>7763</v>
      </c>
      <c r="B529" t="s">
        <v>7224</v>
      </c>
      <c r="C529" t="s">
        <v>40</v>
      </c>
      <c r="D529">
        <v>83335.990000000005</v>
      </c>
      <c r="E529">
        <v>85140.7</v>
      </c>
      <c r="F529" t="s">
        <v>524</v>
      </c>
      <c r="G529" t="s">
        <v>526</v>
      </c>
      <c r="H529">
        <v>3.4429227949892569E-5</v>
      </c>
      <c r="I529">
        <v>240</v>
      </c>
      <c r="J529">
        <v>-2.165582961215184</v>
      </c>
      <c r="K529">
        <v>-6.213477197345034E-2</v>
      </c>
      <c r="L529">
        <v>2.8720658620019698E-3</v>
      </c>
      <c r="M529">
        <v>2.9313285681134178E-3</v>
      </c>
      <c r="N529">
        <v>5.8033944301153877E-3</v>
      </c>
      <c r="O529">
        <v>0.2</v>
      </c>
      <c r="P529">
        <v>-6.7938166403565731E-2</v>
      </c>
      <c r="Q529">
        <v>-2.3677485441764001</v>
      </c>
      <c r="R529">
        <v>859.9474226266334</v>
      </c>
      <c r="S529">
        <v>853.06903701427359</v>
      </c>
      <c r="T529" t="s">
        <v>26</v>
      </c>
      <c r="U529" t="s">
        <v>26</v>
      </c>
      <c r="V529">
        <v>-7.8498306500701656</v>
      </c>
      <c r="W529">
        <v>-4.7026778186066709</v>
      </c>
      <c r="X529" t="s">
        <v>27</v>
      </c>
      <c r="Y529" t="s">
        <v>27</v>
      </c>
      <c r="Z529">
        <v>-7.8498306500701656</v>
      </c>
      <c r="AA529">
        <v>-6.6600494231862104</v>
      </c>
      <c r="AB529" t="s">
        <v>27</v>
      </c>
      <c r="AC529" t="s">
        <v>27</v>
      </c>
    </row>
    <row r="530" spans="1:29" x14ac:dyDescent="0.3">
      <c r="A530" t="s">
        <v>7781</v>
      </c>
      <c r="B530" t="s">
        <v>7224</v>
      </c>
      <c r="C530" t="s">
        <v>23</v>
      </c>
      <c r="D530">
        <v>84763.18</v>
      </c>
      <c r="E530">
        <v>84196</v>
      </c>
      <c r="F530" t="s">
        <v>534</v>
      </c>
      <c r="G530" t="s">
        <v>560</v>
      </c>
      <c r="H530">
        <v>1.9711342369151152E-5</v>
      </c>
      <c r="I530">
        <v>2040</v>
      </c>
      <c r="J530">
        <v>-0.66913487672358718</v>
      </c>
      <c r="K530">
        <v>-1.117987916493501E-2</v>
      </c>
      <c r="L530">
        <v>1.672468529807793E-3</v>
      </c>
      <c r="M530">
        <v>1.6596161821130499E-3</v>
      </c>
      <c r="N530">
        <v>3.3320847119208429E-3</v>
      </c>
      <c r="O530">
        <v>0.2</v>
      </c>
      <c r="P530">
        <v>-1.4511963876855849E-2</v>
      </c>
      <c r="Q530">
        <v>-0.86846574184686354</v>
      </c>
      <c r="R530">
        <v>854.05925161769426</v>
      </c>
      <c r="S530">
        <v>849.7983968816402</v>
      </c>
      <c r="T530" t="s">
        <v>26</v>
      </c>
      <c r="U530" t="s">
        <v>26</v>
      </c>
      <c r="V530">
        <v>1.715037072135051</v>
      </c>
      <c r="W530">
        <v>1.6713315882848081</v>
      </c>
      <c r="X530" t="s">
        <v>27</v>
      </c>
      <c r="Y530" t="s">
        <v>27</v>
      </c>
      <c r="Z530">
        <v>3.959558321223966</v>
      </c>
      <c r="AA530">
        <v>2.234687648288602</v>
      </c>
      <c r="AB530" t="s">
        <v>27</v>
      </c>
      <c r="AC530" t="s">
        <v>27</v>
      </c>
    </row>
    <row r="531" spans="1:29" x14ac:dyDescent="0.3">
      <c r="A531" t="s">
        <v>7782</v>
      </c>
      <c r="B531" t="s">
        <v>7224</v>
      </c>
      <c r="C531" t="s">
        <v>23</v>
      </c>
      <c r="D531">
        <v>84763.18</v>
      </c>
      <c r="E531">
        <v>83998.52</v>
      </c>
      <c r="F531" t="s">
        <v>534</v>
      </c>
      <c r="G531" t="s">
        <v>558</v>
      </c>
      <c r="H531">
        <v>8.4344559384179471E-4</v>
      </c>
      <c r="I531">
        <v>2100</v>
      </c>
      <c r="J531">
        <v>-0.90211339404678847</v>
      </c>
      <c r="K531">
        <v>-0.64494910778705739</v>
      </c>
      <c r="L531">
        <v>7.1564695386405336E-2</v>
      </c>
      <c r="M531">
        <v>7.0848181583231876E-2</v>
      </c>
      <c r="N531">
        <v>0.1424128769696372</v>
      </c>
      <c r="O531">
        <v>0.2</v>
      </c>
      <c r="P531">
        <v>-0.78736198475669461</v>
      </c>
      <c r="Q531">
        <v>-1.1012112806527421</v>
      </c>
      <c r="R531">
        <v>854.05925161769426</v>
      </c>
      <c r="S531">
        <v>849.56518923292322</v>
      </c>
      <c r="T531" t="s">
        <v>26</v>
      </c>
      <c r="U531" t="s">
        <v>26</v>
      </c>
      <c r="V531">
        <v>1.715037072135051</v>
      </c>
      <c r="W531">
        <v>-0.52011174367760926</v>
      </c>
      <c r="X531" t="s">
        <v>27</v>
      </c>
      <c r="Y531" t="s">
        <v>27</v>
      </c>
      <c r="Z531">
        <v>2.915940432482778</v>
      </c>
      <c r="AA531">
        <v>2.234687648288602</v>
      </c>
      <c r="AB531" t="s">
        <v>27</v>
      </c>
      <c r="AC531" t="s">
        <v>27</v>
      </c>
    </row>
    <row r="532" spans="1:29" x14ac:dyDescent="0.3">
      <c r="A532" t="s">
        <v>7773</v>
      </c>
      <c r="B532" t="s">
        <v>7224</v>
      </c>
      <c r="C532" t="s">
        <v>23</v>
      </c>
      <c r="D532">
        <v>84442.72</v>
      </c>
      <c r="E532">
        <v>84500.01</v>
      </c>
      <c r="F532" t="s">
        <v>536</v>
      </c>
      <c r="G532" t="s">
        <v>539</v>
      </c>
      <c r="H532">
        <v>3.4482993463365731E-4</v>
      </c>
      <c r="I532">
        <v>780</v>
      </c>
      <c r="J532">
        <v>6.7844806514982814E-2</v>
      </c>
      <c r="K532">
        <v>1.9755306955160021E-2</v>
      </c>
      <c r="L532">
        <v>2.9147525143031261E-2</v>
      </c>
      <c r="M532">
        <v>2.913813292484339E-2</v>
      </c>
      <c r="N532">
        <v>5.8285658067874647E-2</v>
      </c>
      <c r="O532">
        <v>0.2</v>
      </c>
      <c r="P532">
        <v>-3.8530351112714627E-2</v>
      </c>
      <c r="Q532">
        <v>-0.1322230382915322</v>
      </c>
      <c r="R532">
        <v>853.70131738195357</v>
      </c>
      <c r="S532">
        <v>853.46877237621561</v>
      </c>
      <c r="T532" t="s">
        <v>32</v>
      </c>
      <c r="U532" t="s">
        <v>26</v>
      </c>
      <c r="V532">
        <v>2.915940432482778</v>
      </c>
      <c r="W532">
        <v>2.234687648288602</v>
      </c>
      <c r="X532" t="s">
        <v>27</v>
      </c>
      <c r="Y532" t="s">
        <v>27</v>
      </c>
      <c r="Z532">
        <v>6.8580421009858394</v>
      </c>
      <c r="AA532">
        <v>5.2267681809081701</v>
      </c>
      <c r="AB532" t="s">
        <v>27</v>
      </c>
      <c r="AC532" t="s">
        <v>27</v>
      </c>
    </row>
    <row r="533" spans="1:29" x14ac:dyDescent="0.3">
      <c r="A533" t="s">
        <v>7780</v>
      </c>
      <c r="B533" t="s">
        <v>7224</v>
      </c>
      <c r="C533" t="s">
        <v>23</v>
      </c>
      <c r="D533">
        <v>84442.72</v>
      </c>
      <c r="E533">
        <v>84196</v>
      </c>
      <c r="F533" t="s">
        <v>536</v>
      </c>
      <c r="G533" t="s">
        <v>560</v>
      </c>
      <c r="H533">
        <v>2.6538501533980861E-4</v>
      </c>
      <c r="I533">
        <v>1980</v>
      </c>
      <c r="J533">
        <v>-0.29217438756118369</v>
      </c>
      <c r="K533">
        <v>-6.5475790984637891E-2</v>
      </c>
      <c r="L533">
        <v>2.2432264807342509E-2</v>
      </c>
      <c r="M533">
        <v>2.2344356751550529E-2</v>
      </c>
      <c r="N533">
        <v>4.4776621558893032E-2</v>
      </c>
      <c r="O533">
        <v>0.2</v>
      </c>
      <c r="P533">
        <v>-0.11025241254353089</v>
      </c>
      <c r="Q533">
        <v>-0.49188221317362257</v>
      </c>
      <c r="R533">
        <v>853.70131738195357</v>
      </c>
      <c r="S533">
        <v>849.7983968816402</v>
      </c>
      <c r="T533" t="s">
        <v>26</v>
      </c>
      <c r="U533" t="s">
        <v>26</v>
      </c>
      <c r="V533">
        <v>2.915940432482778</v>
      </c>
      <c r="W533">
        <v>1.6713315882848081</v>
      </c>
      <c r="X533" t="s">
        <v>27</v>
      </c>
      <c r="Y533" t="s">
        <v>27</v>
      </c>
      <c r="Z533">
        <v>2.915940432482778</v>
      </c>
      <c r="AA533">
        <v>1.6713315882848081</v>
      </c>
      <c r="AB533" t="s">
        <v>27</v>
      </c>
      <c r="AC533" t="s">
        <v>27</v>
      </c>
    </row>
    <row r="534" spans="1:29" x14ac:dyDescent="0.3">
      <c r="A534" t="s">
        <v>7772</v>
      </c>
      <c r="B534" t="s">
        <v>7224</v>
      </c>
      <c r="C534" t="s">
        <v>23</v>
      </c>
      <c r="D534">
        <v>84927.55</v>
      </c>
      <c r="E534">
        <v>84500.01</v>
      </c>
      <c r="F534" t="s">
        <v>538</v>
      </c>
      <c r="G534" t="s">
        <v>539</v>
      </c>
      <c r="H534">
        <v>5.1775117428021699E-4</v>
      </c>
      <c r="I534">
        <v>660</v>
      </c>
      <c r="J534">
        <v>-0.50341732453133003</v>
      </c>
      <c r="K534">
        <v>-0.22135933705176819</v>
      </c>
      <c r="L534">
        <v>4.4015354095337182E-2</v>
      </c>
      <c r="M534">
        <v>4.3749979404190079E-2</v>
      </c>
      <c r="N534">
        <v>8.7765333499527254E-2</v>
      </c>
      <c r="O534">
        <v>0.2</v>
      </c>
      <c r="P534">
        <v>-0.30912467055129539</v>
      </c>
      <c r="Q534">
        <v>-0.70291390720679869</v>
      </c>
      <c r="R534">
        <v>854.36407248358205</v>
      </c>
      <c r="S534">
        <v>853.46877237621561</v>
      </c>
      <c r="T534" t="s">
        <v>26</v>
      </c>
      <c r="U534" t="s">
        <v>26</v>
      </c>
      <c r="V534">
        <v>3.959558321223966</v>
      </c>
      <c r="W534">
        <v>2.234687648288602</v>
      </c>
      <c r="X534" t="s">
        <v>27</v>
      </c>
      <c r="Y534" t="s">
        <v>27</v>
      </c>
      <c r="Z534">
        <v>5.7984203324796812</v>
      </c>
      <c r="AA534">
        <v>3.248736730536272</v>
      </c>
      <c r="AB534" t="s">
        <v>27</v>
      </c>
      <c r="AC534" t="s">
        <v>27</v>
      </c>
    </row>
    <row r="535" spans="1:29" x14ac:dyDescent="0.3">
      <c r="A535" t="s">
        <v>7778</v>
      </c>
      <c r="B535" t="s">
        <v>7224</v>
      </c>
      <c r="C535" t="s">
        <v>23</v>
      </c>
      <c r="D535">
        <v>85716.77</v>
      </c>
      <c r="E535">
        <v>84483.23</v>
      </c>
      <c r="F535" t="s">
        <v>540</v>
      </c>
      <c r="G535" t="s">
        <v>544</v>
      </c>
      <c r="H535">
        <v>6.1705116286150745E-5</v>
      </c>
      <c r="I535">
        <v>600</v>
      </c>
      <c r="J535">
        <v>-1.4390882904243949</v>
      </c>
      <c r="K535">
        <v>-7.6115729143618888E-2</v>
      </c>
      <c r="L535">
        <v>5.2944577182414791E-3</v>
      </c>
      <c r="M535">
        <v>5.2130475313796193E-3</v>
      </c>
      <c r="N535">
        <v>1.05075052496211E-2</v>
      </c>
      <c r="O535">
        <v>0.2</v>
      </c>
      <c r="P535">
        <v>-8.662323439323999E-2</v>
      </c>
      <c r="Q535">
        <v>-1.637649202133971</v>
      </c>
      <c r="R535">
        <v>854.76904896885549</v>
      </c>
      <c r="S535">
        <v>850.35128891716681</v>
      </c>
      <c r="T535" t="s">
        <v>26</v>
      </c>
      <c r="U535" t="s">
        <v>26</v>
      </c>
      <c r="V535">
        <v>3.404032886690223</v>
      </c>
      <c r="W535">
        <v>3.248736730536272</v>
      </c>
      <c r="X535" t="s">
        <v>27</v>
      </c>
      <c r="Y535" t="s">
        <v>27</v>
      </c>
      <c r="Z535">
        <v>4.7145249530347044</v>
      </c>
      <c r="AA535">
        <v>3.248736730536272</v>
      </c>
      <c r="AB535" t="s">
        <v>27</v>
      </c>
      <c r="AC535" t="s">
        <v>27</v>
      </c>
    </row>
    <row r="536" spans="1:29" x14ac:dyDescent="0.3">
      <c r="A536" t="s">
        <v>7779</v>
      </c>
      <c r="B536" t="s">
        <v>7224</v>
      </c>
      <c r="C536" t="s">
        <v>23</v>
      </c>
      <c r="D536">
        <v>85716.77</v>
      </c>
      <c r="E536">
        <v>84196</v>
      </c>
      <c r="F536" t="s">
        <v>540</v>
      </c>
      <c r="G536" t="s">
        <v>560</v>
      </c>
      <c r="H536">
        <v>5.0643783447545596E-4</v>
      </c>
      <c r="I536">
        <v>660</v>
      </c>
      <c r="J536">
        <v>-1.7741802450092381</v>
      </c>
      <c r="K536">
        <v>-0.77017546553524119</v>
      </c>
      <c r="L536">
        <v>4.3453669046076809E-2</v>
      </c>
      <c r="M536">
        <v>4.2640039911495488E-2</v>
      </c>
      <c r="N536">
        <v>8.6093708957572304E-2</v>
      </c>
      <c r="O536">
        <v>0.2</v>
      </c>
      <c r="P536">
        <v>-0.85626917449281348</v>
      </c>
      <c r="Q536">
        <v>-1.972406064764229</v>
      </c>
      <c r="R536">
        <v>854.76904896885549</v>
      </c>
      <c r="S536">
        <v>849.7983968816402</v>
      </c>
      <c r="T536" t="s">
        <v>26</v>
      </c>
      <c r="U536" t="s">
        <v>26</v>
      </c>
      <c r="V536">
        <v>3.404032886690223</v>
      </c>
      <c r="W536">
        <v>1.6713315882848081</v>
      </c>
      <c r="X536" t="s">
        <v>27</v>
      </c>
      <c r="Y536" t="s">
        <v>27</v>
      </c>
      <c r="Z536">
        <v>3.404032886690223</v>
      </c>
      <c r="AA536">
        <v>3.248736730536272</v>
      </c>
      <c r="AB536" t="s">
        <v>27</v>
      </c>
      <c r="AC536" t="s">
        <v>27</v>
      </c>
    </row>
    <row r="537" spans="1:29" x14ac:dyDescent="0.3">
      <c r="A537" t="s">
        <v>7777</v>
      </c>
      <c r="B537" t="s">
        <v>7224</v>
      </c>
      <c r="C537" t="s">
        <v>23</v>
      </c>
      <c r="D537">
        <v>85850</v>
      </c>
      <c r="E537">
        <v>84483.23</v>
      </c>
      <c r="F537" t="s">
        <v>545</v>
      </c>
      <c r="G537" t="s">
        <v>544</v>
      </c>
      <c r="H537">
        <v>6.5016917076041582E-4</v>
      </c>
      <c r="I537">
        <v>540</v>
      </c>
      <c r="J537">
        <v>-1.592044263249859</v>
      </c>
      <c r="K537">
        <v>-0.88863171752021619</v>
      </c>
      <c r="L537">
        <v>5.5872896205987677E-2</v>
      </c>
      <c r="M537">
        <v>5.4928391592261483E-2</v>
      </c>
      <c r="N537">
        <v>0.1108012877982492</v>
      </c>
      <c r="O537">
        <v>0.2</v>
      </c>
      <c r="P537">
        <v>-0.99943300531846535</v>
      </c>
      <c r="Q537">
        <v>-1.790452218986609</v>
      </c>
      <c r="R537">
        <v>854.94635017162625</v>
      </c>
      <c r="S537">
        <v>850.35128891716681</v>
      </c>
      <c r="T537" t="s">
        <v>26</v>
      </c>
      <c r="U537" t="s">
        <v>26</v>
      </c>
      <c r="V537">
        <v>4.7145249530347044</v>
      </c>
      <c r="W537">
        <v>3.248736730536272</v>
      </c>
      <c r="X537" t="s">
        <v>27</v>
      </c>
      <c r="Y537" t="s">
        <v>27</v>
      </c>
      <c r="Z537">
        <v>3.404032886690223</v>
      </c>
      <c r="AA537">
        <v>1.6713315882848081</v>
      </c>
      <c r="AB537" t="s">
        <v>27</v>
      </c>
      <c r="AC537" t="s">
        <v>27</v>
      </c>
    </row>
    <row r="538" spans="1:29" x14ac:dyDescent="0.3">
      <c r="A538" t="s">
        <v>7775</v>
      </c>
      <c r="B538" t="s">
        <v>7224</v>
      </c>
      <c r="C538" t="s">
        <v>23</v>
      </c>
      <c r="D538">
        <v>85989</v>
      </c>
      <c r="E538">
        <v>84918.14</v>
      </c>
      <c r="F538" t="s">
        <v>543</v>
      </c>
      <c r="G538" t="s">
        <v>542</v>
      </c>
      <c r="H538">
        <v>2.622174330013671E-4</v>
      </c>
      <c r="I538">
        <v>360</v>
      </c>
      <c r="J538">
        <v>-1.24534533486842</v>
      </c>
      <c r="K538">
        <v>-0.28079816030384408</v>
      </c>
      <c r="L538">
        <v>2.2570385231586141E-2</v>
      </c>
      <c r="M538">
        <v>2.226701668605071E-2</v>
      </c>
      <c r="N538">
        <v>4.4837401917636847E-2</v>
      </c>
      <c r="O538">
        <v>0.2</v>
      </c>
      <c r="P538">
        <v>-0.32563556222148099</v>
      </c>
      <c r="Q538">
        <v>-1.4440999895335509</v>
      </c>
      <c r="R538">
        <v>855.21668999157737</v>
      </c>
      <c r="S538">
        <v>851.55846076845637</v>
      </c>
      <c r="T538" t="s">
        <v>26</v>
      </c>
      <c r="U538" t="s">
        <v>26</v>
      </c>
      <c r="V538">
        <v>5.7984203324796812</v>
      </c>
      <c r="W538">
        <v>5.2267681809081701</v>
      </c>
      <c r="X538" t="s">
        <v>27</v>
      </c>
      <c r="Y538" t="s">
        <v>27</v>
      </c>
      <c r="Z538">
        <v>5.7984203324796812</v>
      </c>
      <c r="AA538">
        <v>5.2267681809081701</v>
      </c>
      <c r="AB538" t="s">
        <v>27</v>
      </c>
      <c r="AC538" t="s">
        <v>27</v>
      </c>
    </row>
    <row r="539" spans="1:29" x14ac:dyDescent="0.3">
      <c r="A539" t="s">
        <v>7776</v>
      </c>
      <c r="B539" t="s">
        <v>7224</v>
      </c>
      <c r="C539" t="s">
        <v>23</v>
      </c>
      <c r="D539">
        <v>85989</v>
      </c>
      <c r="E539">
        <v>84483.23</v>
      </c>
      <c r="F539" t="s">
        <v>543</v>
      </c>
      <c r="G539" t="s">
        <v>544</v>
      </c>
      <c r="H539">
        <v>2.7384550120411271E-4</v>
      </c>
      <c r="I539">
        <v>480</v>
      </c>
      <c r="J539">
        <v>-1.751119329216533</v>
      </c>
      <c r="K539">
        <v>-0.41234834034811779</v>
      </c>
      <c r="L539">
        <v>2.357127207511556E-2</v>
      </c>
      <c r="M539">
        <v>2.313535246269232E-2</v>
      </c>
      <c r="N539">
        <v>4.6706624537807877E-2</v>
      </c>
      <c r="O539">
        <v>0.2</v>
      </c>
      <c r="P539">
        <v>-0.45905496488592568</v>
      </c>
      <c r="Q539">
        <v>-1.949368209887316</v>
      </c>
      <c r="R539">
        <v>855.21668999157737</v>
      </c>
      <c r="S539">
        <v>850.35128891716681</v>
      </c>
      <c r="T539" t="s">
        <v>26</v>
      </c>
      <c r="U539" t="s">
        <v>26</v>
      </c>
      <c r="V539">
        <v>5.7984203324796812</v>
      </c>
      <c r="W539">
        <v>3.248736730536272</v>
      </c>
      <c r="X539" t="s">
        <v>27</v>
      </c>
      <c r="Y539" t="s">
        <v>27</v>
      </c>
      <c r="Z539">
        <v>1.715037072135051</v>
      </c>
      <c r="AA539">
        <v>1.6713315882848081</v>
      </c>
      <c r="AB539" t="s">
        <v>27</v>
      </c>
      <c r="AC539" t="s">
        <v>27</v>
      </c>
    </row>
    <row r="540" spans="1:29" x14ac:dyDescent="0.3">
      <c r="A540" t="s">
        <v>7774</v>
      </c>
      <c r="B540" t="s">
        <v>7224</v>
      </c>
      <c r="C540" t="s">
        <v>23</v>
      </c>
      <c r="D540">
        <v>85819.74</v>
      </c>
      <c r="E540">
        <v>84918.14</v>
      </c>
      <c r="F540" t="s">
        <v>541</v>
      </c>
      <c r="G540" t="s">
        <v>542</v>
      </c>
      <c r="H540">
        <v>5.3152816058793571E-4</v>
      </c>
      <c r="I540">
        <v>180</v>
      </c>
      <c r="J540">
        <v>-1.0505741452957129</v>
      </c>
      <c r="K540">
        <v>-0.47922578958608592</v>
      </c>
      <c r="L540">
        <v>4.5661269814149037E-2</v>
      </c>
      <c r="M540">
        <v>4.5136382754748808E-2</v>
      </c>
      <c r="N540">
        <v>9.0797652568897852E-2</v>
      </c>
      <c r="O540">
        <v>0.2</v>
      </c>
      <c r="P540">
        <v>-0.57002344215498379</v>
      </c>
      <c r="Q540">
        <v>-1.2495235711504169</v>
      </c>
      <c r="R540">
        <v>854.68258580161876</v>
      </c>
      <c r="S540">
        <v>851.55846076845637</v>
      </c>
      <c r="T540" t="s">
        <v>26</v>
      </c>
      <c r="U540" t="s">
        <v>26</v>
      </c>
      <c r="V540">
        <v>6.8580421009858394</v>
      </c>
      <c r="W540">
        <v>5.2267681809081701</v>
      </c>
      <c r="X540" t="s">
        <v>27</v>
      </c>
      <c r="Y540" t="s">
        <v>27</v>
      </c>
      <c r="Z540">
        <v>1.715037072135051</v>
      </c>
      <c r="AA540">
        <v>-0.52011174367760926</v>
      </c>
      <c r="AB540" t="s">
        <v>27</v>
      </c>
      <c r="AC540" t="s">
        <v>27</v>
      </c>
    </row>
    <row r="541" spans="1:29" x14ac:dyDescent="0.3">
      <c r="A541" t="s">
        <v>7798</v>
      </c>
      <c r="B541" t="s">
        <v>7224</v>
      </c>
      <c r="C541" t="s">
        <v>40</v>
      </c>
      <c r="D541">
        <v>83998.52</v>
      </c>
      <c r="E541">
        <v>84029.97</v>
      </c>
      <c r="F541" t="s">
        <v>558</v>
      </c>
      <c r="G541" t="s">
        <v>557</v>
      </c>
      <c r="H541">
        <v>2.6302179606243879E-4</v>
      </c>
      <c r="I541">
        <v>1380</v>
      </c>
      <c r="J541">
        <v>-3.744113586763298E-2</v>
      </c>
      <c r="K541">
        <v>-8.2720354861629368E-3</v>
      </c>
      <c r="L541">
        <v>2.211555715414083E-2</v>
      </c>
      <c r="M541">
        <v>2.210171363247285E-2</v>
      </c>
      <c r="N541">
        <v>4.421727078661368E-2</v>
      </c>
      <c r="O541">
        <v>0.2</v>
      </c>
      <c r="P541">
        <v>-5.248930627277662E-2</v>
      </c>
      <c r="Q541">
        <v>-0.23747857700350061</v>
      </c>
      <c r="R541">
        <v>849.56518923292322</v>
      </c>
      <c r="S541">
        <v>844.65316872699168</v>
      </c>
      <c r="T541" t="s">
        <v>26</v>
      </c>
      <c r="U541" t="s">
        <v>26</v>
      </c>
      <c r="V541">
        <v>-0.52011174367760926</v>
      </c>
      <c r="W541">
        <v>0.33063573287783748</v>
      </c>
      <c r="X541" t="s">
        <v>27</v>
      </c>
      <c r="Y541" t="s">
        <v>27</v>
      </c>
      <c r="Z541">
        <v>-0.52011174367760926</v>
      </c>
      <c r="AA541">
        <v>0.33063573287783748</v>
      </c>
      <c r="AB541" t="s">
        <v>27</v>
      </c>
      <c r="AC541" t="s">
        <v>27</v>
      </c>
    </row>
    <row r="542" spans="1:29" x14ac:dyDescent="0.3">
      <c r="A542" t="s">
        <v>7796</v>
      </c>
      <c r="B542" t="s">
        <v>7224</v>
      </c>
      <c r="C542" t="s">
        <v>40</v>
      </c>
      <c r="D542">
        <v>84020.01</v>
      </c>
      <c r="E542">
        <v>85048.55</v>
      </c>
      <c r="F542" t="s">
        <v>556</v>
      </c>
      <c r="G542" t="s">
        <v>555</v>
      </c>
      <c r="H542">
        <v>1.813871478815439E-4</v>
      </c>
      <c r="I542">
        <v>1200</v>
      </c>
      <c r="J542">
        <v>-1.2241607683693529</v>
      </c>
      <c r="K542">
        <v>-0.1865639370820846</v>
      </c>
      <c r="L542">
        <v>1.525540538426306E-2</v>
      </c>
      <c r="M542">
        <v>1.542671391596088E-2</v>
      </c>
      <c r="N542">
        <v>3.068211930022394E-2</v>
      </c>
      <c r="O542">
        <v>0.2</v>
      </c>
      <c r="P542">
        <v>-0.21724605638230859</v>
      </c>
      <c r="Q542">
        <v>-1.425384929137723</v>
      </c>
      <c r="R542">
        <v>849.46659527134568</v>
      </c>
      <c r="S542">
        <v>843.95405624656473</v>
      </c>
      <c r="T542" t="s">
        <v>26</v>
      </c>
      <c r="U542" t="s">
        <v>26</v>
      </c>
      <c r="V542">
        <v>-1.873311100648811</v>
      </c>
      <c r="W542">
        <v>-1.543047481086135</v>
      </c>
      <c r="X542" t="s">
        <v>27</v>
      </c>
      <c r="Y542" t="s">
        <v>27</v>
      </c>
      <c r="Z542">
        <v>-1.873311100648811</v>
      </c>
      <c r="AA542">
        <v>-1.543047481086135</v>
      </c>
      <c r="AB542" t="s">
        <v>27</v>
      </c>
      <c r="AC542" t="s">
        <v>27</v>
      </c>
    </row>
    <row r="543" spans="1:29" x14ac:dyDescent="0.3">
      <c r="A543" t="s">
        <v>7797</v>
      </c>
      <c r="B543" t="s">
        <v>7224</v>
      </c>
      <c r="C543" t="s">
        <v>40</v>
      </c>
      <c r="D543">
        <v>84020.01</v>
      </c>
      <c r="E543">
        <v>84029.97</v>
      </c>
      <c r="F543" t="s">
        <v>556</v>
      </c>
      <c r="G543" t="s">
        <v>557</v>
      </c>
      <c r="H543">
        <v>5.0257690059005427E-4</v>
      </c>
      <c r="I543">
        <v>1320</v>
      </c>
      <c r="J543">
        <v>-1.185431898902412E-2</v>
      </c>
      <c r="K543">
        <v>-5.0056659298801584E-3</v>
      </c>
      <c r="L543">
        <v>4.2268784998343703E-2</v>
      </c>
      <c r="M543">
        <v>4.2231521879275237E-2</v>
      </c>
      <c r="N543">
        <v>8.4500306877618947E-2</v>
      </c>
      <c r="O543">
        <v>0.2</v>
      </c>
      <c r="P543">
        <v>-8.9505972807499112E-2</v>
      </c>
      <c r="Q543">
        <v>-0.21186617330801319</v>
      </c>
      <c r="R543">
        <v>849.46659527134568</v>
      </c>
      <c r="S543">
        <v>844.65316872699168</v>
      </c>
      <c r="T543" t="s">
        <v>26</v>
      </c>
      <c r="U543" t="s">
        <v>26</v>
      </c>
      <c r="V543">
        <v>-1.873311100648811</v>
      </c>
      <c r="W543">
        <v>0.33063573287783748</v>
      </c>
      <c r="X543" t="s">
        <v>27</v>
      </c>
      <c r="Y543" t="s">
        <v>27</v>
      </c>
      <c r="Z543">
        <v>-1.873311100648811</v>
      </c>
      <c r="AA543">
        <v>0.33063573287783748</v>
      </c>
      <c r="AB543" t="s">
        <v>27</v>
      </c>
      <c r="AC543" t="s">
        <v>27</v>
      </c>
    </row>
    <row r="544" spans="1:29" x14ac:dyDescent="0.3">
      <c r="A544" t="s">
        <v>7794</v>
      </c>
      <c r="B544" t="s">
        <v>7224</v>
      </c>
      <c r="C544" t="s">
        <v>40</v>
      </c>
      <c r="D544">
        <v>84178</v>
      </c>
      <c r="E544">
        <v>84846.58</v>
      </c>
      <c r="F544" t="s">
        <v>554</v>
      </c>
      <c r="G544" t="s">
        <v>552</v>
      </c>
      <c r="H544">
        <v>8.3771154156542845E-5</v>
      </c>
      <c r="I544">
        <v>1080</v>
      </c>
      <c r="J544">
        <v>-0.79424552733493581</v>
      </c>
      <c r="K544">
        <v>-5.600771824598156E-2</v>
      </c>
      <c r="L544">
        <v>7.0587469615510153E-3</v>
      </c>
      <c r="M544">
        <v>7.107695932835445E-3</v>
      </c>
      <c r="N544">
        <v>1.416644289438646E-2</v>
      </c>
      <c r="O544">
        <v>0.2</v>
      </c>
      <c r="P544">
        <v>-7.0174161140368022E-2</v>
      </c>
      <c r="Q544">
        <v>-0.99503977286227074</v>
      </c>
      <c r="R544">
        <v>849.25951431157546</v>
      </c>
      <c r="S544">
        <v>844.394509053462</v>
      </c>
      <c r="T544" t="s">
        <v>26</v>
      </c>
      <c r="U544" t="s">
        <v>26</v>
      </c>
      <c r="V544">
        <v>-3.5631807773690571</v>
      </c>
      <c r="W544">
        <v>-3.4438234899389908</v>
      </c>
      <c r="X544" t="s">
        <v>27</v>
      </c>
      <c r="Y544" t="s">
        <v>27</v>
      </c>
      <c r="Z544">
        <v>-3.5631807773690571</v>
      </c>
      <c r="AA544">
        <v>-3.4438234899389908</v>
      </c>
      <c r="AB544" t="s">
        <v>27</v>
      </c>
      <c r="AC544" t="s">
        <v>27</v>
      </c>
    </row>
    <row r="545" spans="1:29" x14ac:dyDescent="0.3">
      <c r="A545" t="s">
        <v>7795</v>
      </c>
      <c r="B545" t="s">
        <v>7224</v>
      </c>
      <c r="C545" t="s">
        <v>40</v>
      </c>
      <c r="D545">
        <v>84178</v>
      </c>
      <c r="E545">
        <v>85048.55</v>
      </c>
      <c r="F545" t="s">
        <v>554</v>
      </c>
      <c r="G545" t="s">
        <v>555</v>
      </c>
      <c r="H545">
        <v>7.6666345344227277E-4</v>
      </c>
      <c r="I545">
        <v>1140</v>
      </c>
      <c r="J545">
        <v>-1.0341775760887679</v>
      </c>
      <c r="K545">
        <v>-0.66741886939417283</v>
      </c>
      <c r="L545">
        <v>6.4600796980844477E-2</v>
      </c>
      <c r="M545">
        <v>6.5203615053257807E-2</v>
      </c>
      <c r="N545">
        <v>0.12980441203410231</v>
      </c>
      <c r="O545">
        <v>0.2</v>
      </c>
      <c r="P545">
        <v>-0.79722328142827514</v>
      </c>
      <c r="Q545">
        <v>-1.235211753664857</v>
      </c>
      <c r="R545">
        <v>849.25951431157546</v>
      </c>
      <c r="S545">
        <v>843.95405624656473</v>
      </c>
      <c r="T545" t="s">
        <v>26</v>
      </c>
      <c r="U545" t="s">
        <v>26</v>
      </c>
      <c r="V545">
        <v>-3.5631807773690571</v>
      </c>
      <c r="W545">
        <v>-1.543047481086135</v>
      </c>
      <c r="X545" t="s">
        <v>27</v>
      </c>
      <c r="Y545" t="s">
        <v>27</v>
      </c>
      <c r="Z545">
        <v>-3.5631807773690571</v>
      </c>
      <c r="AA545">
        <v>-1.543047481086135</v>
      </c>
      <c r="AB545" t="s">
        <v>27</v>
      </c>
      <c r="AC545" t="s">
        <v>27</v>
      </c>
    </row>
    <row r="546" spans="1:29" x14ac:dyDescent="0.3">
      <c r="A546" t="s">
        <v>7792</v>
      </c>
      <c r="B546" t="s">
        <v>7224</v>
      </c>
      <c r="C546" t="s">
        <v>40</v>
      </c>
      <c r="D546">
        <v>83838.47</v>
      </c>
      <c r="E546">
        <v>84605.31</v>
      </c>
      <c r="F546" t="s">
        <v>553</v>
      </c>
      <c r="G546" t="s">
        <v>551</v>
      </c>
      <c r="H546">
        <v>6.2844549858713625E-5</v>
      </c>
      <c r="I546">
        <v>960</v>
      </c>
      <c r="J546">
        <v>-0.91466363830350339</v>
      </c>
      <c r="K546">
        <v>-4.8191714613655727E-2</v>
      </c>
      <c r="L546">
        <v>5.2740649729662329E-3</v>
      </c>
      <c r="M546">
        <v>5.3169826226069222E-3</v>
      </c>
      <c r="N546">
        <v>1.059104759557316E-2</v>
      </c>
      <c r="O546">
        <v>0.2</v>
      </c>
      <c r="P546">
        <v>-5.8782762209228893E-2</v>
      </c>
      <c r="Q546">
        <v>-1.1155783019418071</v>
      </c>
      <c r="R546">
        <v>849.79820459328971</v>
      </c>
      <c r="S546">
        <v>845.15217840193668</v>
      </c>
      <c r="T546" t="s">
        <v>26</v>
      </c>
      <c r="U546" t="s">
        <v>26</v>
      </c>
      <c r="V546">
        <v>-5.6971494278095216</v>
      </c>
      <c r="W546">
        <v>-5.6550413053761961</v>
      </c>
      <c r="X546" t="s">
        <v>27</v>
      </c>
      <c r="Y546" t="s">
        <v>27</v>
      </c>
      <c r="Z546">
        <v>-5.6971494278095216</v>
      </c>
      <c r="AA546">
        <v>-5.6550413053761961</v>
      </c>
      <c r="AB546" t="s">
        <v>27</v>
      </c>
      <c r="AC546" t="s">
        <v>27</v>
      </c>
    </row>
    <row r="547" spans="1:29" x14ac:dyDescent="0.3">
      <c r="A547" t="s">
        <v>7793</v>
      </c>
      <c r="B547" t="s">
        <v>7224</v>
      </c>
      <c r="C547" t="s">
        <v>40</v>
      </c>
      <c r="D547">
        <v>83838.47</v>
      </c>
      <c r="E547">
        <v>84846.58</v>
      </c>
      <c r="F547" t="s">
        <v>553</v>
      </c>
      <c r="G547" t="s">
        <v>552</v>
      </c>
      <c r="H547">
        <v>1.0270893086561711E-3</v>
      </c>
      <c r="I547">
        <v>1020</v>
      </c>
      <c r="J547">
        <v>-1.2024432220673951</v>
      </c>
      <c r="K547">
        <v>-1.0354190029493731</v>
      </c>
      <c r="L547">
        <v>8.6195791983074213E-2</v>
      </c>
      <c r="M547">
        <v>8.7145015194040512E-2</v>
      </c>
      <c r="N547">
        <v>0.1733408071771147</v>
      </c>
      <c r="O547">
        <v>0.2</v>
      </c>
      <c r="P547">
        <v>-1.208759810126488</v>
      </c>
      <c r="Q547">
        <v>-1.4036456652894631</v>
      </c>
      <c r="R547">
        <v>849.79820459328971</v>
      </c>
      <c r="S547">
        <v>844.394509053462</v>
      </c>
      <c r="T547" t="s">
        <v>26</v>
      </c>
      <c r="U547" t="s">
        <v>26</v>
      </c>
      <c r="V547">
        <v>-5.6971494278095216</v>
      </c>
      <c r="W547">
        <v>-3.4438234899389908</v>
      </c>
      <c r="X547" t="s">
        <v>27</v>
      </c>
      <c r="Y547" t="s">
        <v>27</v>
      </c>
      <c r="Z547">
        <v>-5.6971494278095216</v>
      </c>
      <c r="AA547">
        <v>-3.4438234899389908</v>
      </c>
      <c r="AB547" t="s">
        <v>27</v>
      </c>
      <c r="AC547" t="s">
        <v>27</v>
      </c>
    </row>
    <row r="548" spans="1:29" x14ac:dyDescent="0.3">
      <c r="A548" t="s">
        <v>7790</v>
      </c>
      <c r="B548" t="s">
        <v>7224</v>
      </c>
      <c r="C548" t="s">
        <v>40</v>
      </c>
      <c r="D548">
        <v>83643.990000000005</v>
      </c>
      <c r="E548">
        <v>83736.37</v>
      </c>
      <c r="F548" t="s">
        <v>550</v>
      </c>
      <c r="G548" t="s">
        <v>549</v>
      </c>
      <c r="H548">
        <v>9.4130690731660666E-5</v>
      </c>
      <c r="I548">
        <v>840</v>
      </c>
      <c r="J548">
        <v>-0.1104442769886971</v>
      </c>
      <c r="K548">
        <v>-8.6957932097898802E-3</v>
      </c>
      <c r="L548">
        <v>7.8813479021542718E-3</v>
      </c>
      <c r="M548">
        <v>7.8821623474619081E-3</v>
      </c>
      <c r="N548">
        <v>1.576351024961618E-2</v>
      </c>
      <c r="O548">
        <v>0.2</v>
      </c>
      <c r="P548">
        <v>-2.445930345940606E-2</v>
      </c>
      <c r="Q548">
        <v>-0.31055472126568578</v>
      </c>
      <c r="R548">
        <v>850.26835887252537</v>
      </c>
      <c r="S548">
        <v>848.44145339202544</v>
      </c>
      <c r="T548" t="s">
        <v>26</v>
      </c>
      <c r="U548" t="s">
        <v>26</v>
      </c>
      <c r="V548">
        <v>-7.5125802288099619</v>
      </c>
      <c r="W548">
        <v>-7.3512684339904766</v>
      </c>
      <c r="X548" t="s">
        <v>27</v>
      </c>
      <c r="Y548" t="s">
        <v>27</v>
      </c>
      <c r="Z548">
        <v>-7.5125802288099619</v>
      </c>
      <c r="AA548">
        <v>-7.3512684339904766</v>
      </c>
      <c r="AB548" t="s">
        <v>27</v>
      </c>
      <c r="AC548" t="s">
        <v>27</v>
      </c>
    </row>
    <row r="549" spans="1:29" x14ac:dyDescent="0.3">
      <c r="A549" t="s">
        <v>7791</v>
      </c>
      <c r="B549" t="s">
        <v>7224</v>
      </c>
      <c r="C549" t="s">
        <v>40</v>
      </c>
      <c r="D549">
        <v>83643.990000000005</v>
      </c>
      <c r="E549">
        <v>84605.31</v>
      </c>
      <c r="F549" t="s">
        <v>550</v>
      </c>
      <c r="G549" t="s">
        <v>551</v>
      </c>
      <c r="H549">
        <v>8.3690605220880759E-4</v>
      </c>
      <c r="I549">
        <v>900</v>
      </c>
      <c r="J549">
        <v>-1.1492995491965361</v>
      </c>
      <c r="K549">
        <v>-0.8045345261093646</v>
      </c>
      <c r="L549">
        <v>7.0072233695588571E-2</v>
      </c>
      <c r="M549">
        <v>7.0806695988002349E-2</v>
      </c>
      <c r="N549">
        <v>0.14087892968359089</v>
      </c>
      <c r="O549">
        <v>0.2</v>
      </c>
      <c r="P549">
        <v>-0.94541345579295555</v>
      </c>
      <c r="Q549">
        <v>-1.3504488487457329</v>
      </c>
      <c r="R549">
        <v>850.26835887252537</v>
      </c>
      <c r="S549">
        <v>845.15217840193668</v>
      </c>
      <c r="T549" t="s">
        <v>26</v>
      </c>
      <c r="U549" t="s">
        <v>26</v>
      </c>
      <c r="V549">
        <v>-7.5125802288099619</v>
      </c>
      <c r="W549">
        <v>-5.6550413053761961</v>
      </c>
      <c r="X549" t="s">
        <v>27</v>
      </c>
      <c r="Y549" t="s">
        <v>27</v>
      </c>
      <c r="Z549">
        <v>-7.5125802288099619</v>
      </c>
      <c r="AA549">
        <v>-5.6550413053761961</v>
      </c>
      <c r="AB549" t="s">
        <v>27</v>
      </c>
      <c r="AC549" t="s">
        <v>27</v>
      </c>
    </row>
    <row r="550" spans="1:29" x14ac:dyDescent="0.3">
      <c r="A550" t="s">
        <v>7788</v>
      </c>
      <c r="B550" t="s">
        <v>7224</v>
      </c>
      <c r="C550" t="s">
        <v>40</v>
      </c>
      <c r="D550">
        <v>83146.009999999995</v>
      </c>
      <c r="E550">
        <v>84048.11</v>
      </c>
      <c r="F550" t="s">
        <v>548</v>
      </c>
      <c r="G550" t="s">
        <v>547</v>
      </c>
      <c r="H550">
        <v>3.3130570207541527E-4</v>
      </c>
      <c r="I550">
        <v>660</v>
      </c>
      <c r="J550">
        <v>-1.084958857316187</v>
      </c>
      <c r="K550">
        <v>-0.2988708738422341</v>
      </c>
      <c r="L550">
        <v>2.7574321539358859E-2</v>
      </c>
      <c r="M550">
        <v>2.784561809166174E-2</v>
      </c>
      <c r="N550">
        <v>5.5419939631020598E-2</v>
      </c>
      <c r="O550">
        <v>0.2</v>
      </c>
      <c r="P550">
        <v>-0.3542908134732547</v>
      </c>
      <c r="Q550">
        <v>-1.2860438161735031</v>
      </c>
      <c r="R550">
        <v>852.09196562137504</v>
      </c>
      <c r="S550">
        <v>847.12920515598046</v>
      </c>
      <c r="T550" t="s">
        <v>26</v>
      </c>
      <c r="U550" t="s">
        <v>26</v>
      </c>
      <c r="V550">
        <v>-9.1514324759455192</v>
      </c>
      <c r="W550">
        <v>-8.6475041536177031</v>
      </c>
      <c r="X550" t="s">
        <v>27</v>
      </c>
      <c r="Y550" t="s">
        <v>27</v>
      </c>
      <c r="Z550">
        <v>-9.1514324759455192</v>
      </c>
      <c r="AA550">
        <v>-8.6475041536177031</v>
      </c>
      <c r="AB550" t="s">
        <v>27</v>
      </c>
      <c r="AC550" t="s">
        <v>27</v>
      </c>
    </row>
    <row r="551" spans="1:29" x14ac:dyDescent="0.3">
      <c r="A551" t="s">
        <v>7789</v>
      </c>
      <c r="B551" t="s">
        <v>7224</v>
      </c>
      <c r="C551" t="s">
        <v>40</v>
      </c>
      <c r="D551">
        <v>83146.009999999995</v>
      </c>
      <c r="E551">
        <v>83736.37</v>
      </c>
      <c r="F551" t="s">
        <v>548</v>
      </c>
      <c r="G551" t="s">
        <v>549</v>
      </c>
      <c r="H551">
        <v>5.3956138593553964E-4</v>
      </c>
      <c r="I551">
        <v>780</v>
      </c>
      <c r="J551">
        <v>-0.71002805787072631</v>
      </c>
      <c r="K551">
        <v>-0.31853545980090547</v>
      </c>
      <c r="L551">
        <v>4.4907283674284523E-2</v>
      </c>
      <c r="M551">
        <v>4.5180911850411141E-2</v>
      </c>
      <c r="N551">
        <v>9.0088195524695658E-2</v>
      </c>
      <c r="O551">
        <v>0.2</v>
      </c>
      <c r="P551">
        <v>-0.40862365532560108</v>
      </c>
      <c r="Q551">
        <v>-0.91073808592859706</v>
      </c>
      <c r="R551">
        <v>852.09196562137504</v>
      </c>
      <c r="S551">
        <v>848.44145339202544</v>
      </c>
      <c r="T551" t="s">
        <v>26</v>
      </c>
      <c r="U551" t="s">
        <v>26</v>
      </c>
      <c r="V551">
        <v>-9.1514324759455192</v>
      </c>
      <c r="W551">
        <v>-7.3512684339904766</v>
      </c>
      <c r="X551" t="s">
        <v>27</v>
      </c>
      <c r="Y551" t="s">
        <v>27</v>
      </c>
      <c r="Z551">
        <v>-9.1514324759455192</v>
      </c>
      <c r="AA551">
        <v>-7.3512684339904766</v>
      </c>
      <c r="AB551" t="s">
        <v>27</v>
      </c>
      <c r="AC551" t="s">
        <v>27</v>
      </c>
    </row>
    <row r="552" spans="1:29" x14ac:dyDescent="0.3">
      <c r="A552" t="s">
        <v>7785</v>
      </c>
      <c r="B552" t="s">
        <v>7224</v>
      </c>
      <c r="C552" t="s">
        <v>40</v>
      </c>
      <c r="D552">
        <v>83900</v>
      </c>
      <c r="E552">
        <v>83937.02</v>
      </c>
      <c r="F552" t="s">
        <v>7786</v>
      </c>
      <c r="G552" t="s">
        <v>546</v>
      </c>
      <c r="H552">
        <v>6.1266799634135253E-4</v>
      </c>
      <c r="I552">
        <v>480</v>
      </c>
      <c r="J552">
        <v>-4.4123957091790622E-2</v>
      </c>
      <c r="K552">
        <v>-2.268096922455937E-2</v>
      </c>
      <c r="L552">
        <v>5.1454299192231712E-2</v>
      </c>
      <c r="M552">
        <v>5.1425525862264038E-2</v>
      </c>
      <c r="N552">
        <v>0.10287982505449569</v>
      </c>
      <c r="O552">
        <v>0.2</v>
      </c>
      <c r="P552">
        <v>-0.12556079427905509</v>
      </c>
      <c r="Q552">
        <v>-0.24416808104888241</v>
      </c>
      <c r="R552">
        <v>848.48390275158226</v>
      </c>
      <c r="S552">
        <v>847.7807696026681</v>
      </c>
      <c r="T552" t="s">
        <v>26</v>
      </c>
      <c r="U552" t="s">
        <v>26</v>
      </c>
      <c r="V552">
        <v>-10.918465333544241</v>
      </c>
      <c r="W552">
        <v>-9.7191627393901072</v>
      </c>
      <c r="X552" t="s">
        <v>27</v>
      </c>
      <c r="Y552" t="s">
        <v>27</v>
      </c>
      <c r="Z552">
        <v>-10.918465333544241</v>
      </c>
      <c r="AA552">
        <v>-9.7191627393901072</v>
      </c>
      <c r="AB552" t="s">
        <v>27</v>
      </c>
      <c r="AC552" t="s">
        <v>27</v>
      </c>
    </row>
    <row r="553" spans="1:29" x14ac:dyDescent="0.3">
      <c r="A553" t="s">
        <v>7787</v>
      </c>
      <c r="B553" t="s">
        <v>7224</v>
      </c>
      <c r="C553" t="s">
        <v>40</v>
      </c>
      <c r="D553">
        <v>83900</v>
      </c>
      <c r="E553">
        <v>84048.11</v>
      </c>
      <c r="F553" t="s">
        <v>7786</v>
      </c>
      <c r="G553" t="s">
        <v>547</v>
      </c>
      <c r="H553">
        <v>2.1901669773497461E-4</v>
      </c>
      <c r="I553">
        <v>540</v>
      </c>
      <c r="J553">
        <v>-0.17653158522050741</v>
      </c>
      <c r="K553">
        <v>-3.2438563101527207E-2</v>
      </c>
      <c r="L553">
        <v>1.8393894834799161E-2</v>
      </c>
      <c r="M553">
        <v>1.8407939503065889E-2</v>
      </c>
      <c r="N553">
        <v>3.6801834337865061E-2</v>
      </c>
      <c r="O553">
        <v>0.2</v>
      </c>
      <c r="P553">
        <v>-6.9240397439392268E-2</v>
      </c>
      <c r="Q553">
        <v>-0.37670811680572791</v>
      </c>
      <c r="R553">
        <v>848.48390275158226</v>
      </c>
      <c r="S553">
        <v>847.12920515598046</v>
      </c>
      <c r="T553" t="s">
        <v>26</v>
      </c>
      <c r="U553" t="s">
        <v>26</v>
      </c>
      <c r="V553">
        <v>-10.918465333544241</v>
      </c>
      <c r="W553">
        <v>-8.6475041536177031</v>
      </c>
      <c r="X553" t="s">
        <v>27</v>
      </c>
      <c r="Y553" t="s">
        <v>27</v>
      </c>
      <c r="Z553">
        <v>-10.918465333544241</v>
      </c>
      <c r="AA553">
        <v>-8.6475041536177031</v>
      </c>
      <c r="AB553" t="s">
        <v>27</v>
      </c>
      <c r="AC553" t="s">
        <v>27</v>
      </c>
    </row>
    <row r="554" spans="1:29" x14ac:dyDescent="0.3">
      <c r="A554" t="s">
        <v>7783</v>
      </c>
      <c r="B554" t="s">
        <v>7224</v>
      </c>
      <c r="C554" t="s">
        <v>40</v>
      </c>
      <c r="D554">
        <v>83363</v>
      </c>
      <c r="E554">
        <v>83937.02</v>
      </c>
      <c r="F554" t="s">
        <v>7784</v>
      </c>
      <c r="G554" t="s">
        <v>546</v>
      </c>
      <c r="H554">
        <v>6.5254121159897757E-4</v>
      </c>
      <c r="I554">
        <v>300</v>
      </c>
      <c r="J554">
        <v>-0.68857886592372797</v>
      </c>
      <c r="K554">
        <v>-0.37457170628204778</v>
      </c>
      <c r="L554">
        <v>5.445224526779336E-2</v>
      </c>
      <c r="M554">
        <v>5.4772364728807622E-2</v>
      </c>
      <c r="N554">
        <v>0.109224609996601</v>
      </c>
      <c r="O554">
        <v>0.2</v>
      </c>
      <c r="P554">
        <v>-0.48379631627864872</v>
      </c>
      <c r="Q554">
        <v>-0.8892674447896517</v>
      </c>
      <c r="R554">
        <v>851.37887070850707</v>
      </c>
      <c r="S554">
        <v>847.7807696026681</v>
      </c>
      <c r="T554" t="s">
        <v>26</v>
      </c>
      <c r="U554" t="s">
        <v>26</v>
      </c>
      <c r="V554">
        <v>-12.089568307107831</v>
      </c>
      <c r="W554">
        <v>-9.7191627393901072</v>
      </c>
      <c r="X554" t="s">
        <v>27</v>
      </c>
      <c r="Y554" t="s">
        <v>27</v>
      </c>
      <c r="Z554">
        <v>-12.089568307107831</v>
      </c>
      <c r="AA554">
        <v>-9.7191627393901072</v>
      </c>
      <c r="AB554" t="s">
        <v>27</v>
      </c>
      <c r="AC554" t="s">
        <v>27</v>
      </c>
    </row>
    <row r="555" spans="1:29" x14ac:dyDescent="0.3">
      <c r="A555" t="s">
        <v>7807</v>
      </c>
      <c r="B555" t="s">
        <v>7224</v>
      </c>
      <c r="C555" t="s">
        <v>23</v>
      </c>
      <c r="D555">
        <v>84029.97</v>
      </c>
      <c r="E555">
        <v>84645.6</v>
      </c>
      <c r="F555" t="s">
        <v>557</v>
      </c>
      <c r="G555" t="s">
        <v>568</v>
      </c>
      <c r="H555">
        <v>1.6600817955199021E-4</v>
      </c>
      <c r="I555">
        <v>2520</v>
      </c>
      <c r="J555">
        <v>0.73263146470241569</v>
      </c>
      <c r="K555">
        <v>0.1021996155775925</v>
      </c>
      <c r="L555">
        <v>1.396362597348183E-2</v>
      </c>
      <c r="M555">
        <v>1.405186196308594E-2</v>
      </c>
      <c r="N555">
        <v>2.801548793656777E-2</v>
      </c>
      <c r="O555">
        <v>0.2</v>
      </c>
      <c r="P555">
        <v>7.4184127641024736E-2</v>
      </c>
      <c r="Q555">
        <v>0.53189883323771325</v>
      </c>
      <c r="R555">
        <v>844.65316872699168</v>
      </c>
      <c r="S555">
        <v>844.09905192580334</v>
      </c>
      <c r="T555" t="s">
        <v>32</v>
      </c>
      <c r="U555" t="s">
        <v>32</v>
      </c>
      <c r="V555">
        <v>0.33063573287783748</v>
      </c>
      <c r="W555">
        <v>-0.56047048355833962</v>
      </c>
      <c r="X555" t="s">
        <v>27</v>
      </c>
      <c r="Y555" t="s">
        <v>27</v>
      </c>
      <c r="Z555">
        <v>1.7024789392896531</v>
      </c>
      <c r="AA555">
        <v>-0.56047048355833962</v>
      </c>
      <c r="AB555" t="s">
        <v>27</v>
      </c>
      <c r="AC555" t="s">
        <v>27</v>
      </c>
    </row>
    <row r="556" spans="1:29" x14ac:dyDescent="0.3">
      <c r="A556" t="s">
        <v>7805</v>
      </c>
      <c r="B556" t="s">
        <v>7224</v>
      </c>
      <c r="C556" t="s">
        <v>23</v>
      </c>
      <c r="D556">
        <v>84334.01</v>
      </c>
      <c r="E556">
        <v>84548.9</v>
      </c>
      <c r="F556" t="s">
        <v>559</v>
      </c>
      <c r="G556" t="s">
        <v>569</v>
      </c>
      <c r="H556">
        <v>5.61501147152025E-4</v>
      </c>
      <c r="I556">
        <v>2280</v>
      </c>
      <c r="J556">
        <v>0.25480823217109982</v>
      </c>
      <c r="K556">
        <v>0.1206609815114983</v>
      </c>
      <c r="L556">
        <v>4.7401044403333682E-2</v>
      </c>
      <c r="M556">
        <v>4.7474304340441843E-2</v>
      </c>
      <c r="N556">
        <v>9.4875348743775512E-2</v>
      </c>
      <c r="O556">
        <v>0.2</v>
      </c>
      <c r="P556">
        <v>2.5785632767722819E-2</v>
      </c>
      <c r="Q556">
        <v>5.4553423938928702E-2</v>
      </c>
      <c r="R556">
        <v>844.62528059478439</v>
      </c>
      <c r="S556">
        <v>844.1353735176865</v>
      </c>
      <c r="T556" t="s">
        <v>32</v>
      </c>
      <c r="U556" t="s">
        <v>32</v>
      </c>
      <c r="V556">
        <v>1.7024789392896531</v>
      </c>
      <c r="W556">
        <v>0.58162921253201993</v>
      </c>
      <c r="X556" t="s">
        <v>27</v>
      </c>
      <c r="Y556" t="s">
        <v>27</v>
      </c>
      <c r="Z556">
        <v>3.2085812091520172</v>
      </c>
      <c r="AA556">
        <v>2.111105351157549</v>
      </c>
      <c r="AB556" t="s">
        <v>27</v>
      </c>
      <c r="AC556" t="s">
        <v>27</v>
      </c>
    </row>
    <row r="557" spans="1:29" x14ac:dyDescent="0.3">
      <c r="A557" t="s">
        <v>7806</v>
      </c>
      <c r="B557" t="s">
        <v>7224</v>
      </c>
      <c r="C557" t="s">
        <v>23</v>
      </c>
      <c r="D557">
        <v>84334.01</v>
      </c>
      <c r="E557">
        <v>84645.6</v>
      </c>
      <c r="F557" t="s">
        <v>559</v>
      </c>
      <c r="G557" t="s">
        <v>568</v>
      </c>
      <c r="H557">
        <v>1.2434083301323209E-4</v>
      </c>
      <c r="I557">
        <v>2460</v>
      </c>
      <c r="J557">
        <v>0.36947134376750229</v>
      </c>
      <c r="K557">
        <v>3.8743360158594378E-2</v>
      </c>
      <c r="L557">
        <v>1.049665771245871E-2</v>
      </c>
      <c r="M557">
        <v>1.052490441490484E-2</v>
      </c>
      <c r="N557">
        <v>2.1021562127363551E-2</v>
      </c>
      <c r="O557">
        <v>0.2</v>
      </c>
      <c r="P557">
        <v>1.7721798031230831E-2</v>
      </c>
      <c r="Q557">
        <v>0.16910187242373489</v>
      </c>
      <c r="R557">
        <v>844.62528059478439</v>
      </c>
      <c r="S557">
        <v>844.09905192580334</v>
      </c>
      <c r="T557" t="s">
        <v>32</v>
      </c>
      <c r="U557" t="s">
        <v>32</v>
      </c>
      <c r="V557">
        <v>1.7024789392896531</v>
      </c>
      <c r="W557">
        <v>-0.56047048355833962</v>
      </c>
      <c r="X557" t="s">
        <v>27</v>
      </c>
      <c r="Y557" t="s">
        <v>27</v>
      </c>
      <c r="Z557">
        <v>0.33063573287783748</v>
      </c>
      <c r="AA557">
        <v>-0.56047048355833962</v>
      </c>
      <c r="AB557" t="s">
        <v>27</v>
      </c>
      <c r="AC557" t="s">
        <v>27</v>
      </c>
    </row>
    <row r="558" spans="1:29" x14ac:dyDescent="0.3">
      <c r="A558" t="s">
        <v>7801</v>
      </c>
      <c r="B558" t="s">
        <v>7224</v>
      </c>
      <c r="C558" t="s">
        <v>23</v>
      </c>
      <c r="D558">
        <v>84545.36</v>
      </c>
      <c r="E558">
        <v>84272.86</v>
      </c>
      <c r="F558" t="s">
        <v>561</v>
      </c>
      <c r="G558" t="s">
        <v>562</v>
      </c>
      <c r="H558">
        <v>3.533118766524398E-4</v>
      </c>
      <c r="I558">
        <v>300</v>
      </c>
      <c r="J558">
        <v>-0.3223121883921265</v>
      </c>
      <c r="K558">
        <v>-9.6277486387789851E-2</v>
      </c>
      <c r="L558">
        <v>2.990078058444056E-2</v>
      </c>
      <c r="M558">
        <v>2.977460231746833E-2</v>
      </c>
      <c r="N558">
        <v>5.9675382901908887E-2</v>
      </c>
      <c r="O558">
        <v>0.2</v>
      </c>
      <c r="P558">
        <v>-0.15595286928969879</v>
      </c>
      <c r="Q558">
        <v>-0.52198987620373438</v>
      </c>
      <c r="R558">
        <v>844.74742142392472</v>
      </c>
      <c r="S558">
        <v>844.11136284127235</v>
      </c>
      <c r="T558" t="s">
        <v>26</v>
      </c>
      <c r="U558" t="s">
        <v>26</v>
      </c>
      <c r="V558">
        <v>3.2085812091520172</v>
      </c>
      <c r="W558">
        <v>2.4936835597666458</v>
      </c>
      <c r="X558" t="s">
        <v>27</v>
      </c>
      <c r="Y558" t="s">
        <v>27</v>
      </c>
      <c r="Z558">
        <v>3.2085812091520172</v>
      </c>
      <c r="AA558">
        <v>0.58162921253201993</v>
      </c>
      <c r="AB558" t="s">
        <v>27</v>
      </c>
      <c r="AC558" t="s">
        <v>27</v>
      </c>
    </row>
    <row r="559" spans="1:29" x14ac:dyDescent="0.3">
      <c r="A559" t="s">
        <v>7803</v>
      </c>
      <c r="B559" t="s">
        <v>7224</v>
      </c>
      <c r="C559" t="s">
        <v>23</v>
      </c>
      <c r="D559">
        <v>84545.36</v>
      </c>
      <c r="E559">
        <v>84721.41</v>
      </c>
      <c r="F559" t="s">
        <v>561</v>
      </c>
      <c r="G559" t="s">
        <v>564</v>
      </c>
      <c r="H559">
        <v>1.9686883351475301E-4</v>
      </c>
      <c r="I559">
        <v>1980</v>
      </c>
      <c r="J559">
        <v>0.2082314156566456</v>
      </c>
      <c r="K559">
        <v>3.4658758140272833E-2</v>
      </c>
      <c r="L559">
        <v>1.6661007409694551E-2</v>
      </c>
      <c r="M559">
        <v>1.6679005160425132E-2</v>
      </c>
      <c r="N559">
        <v>3.3340012570119683E-2</v>
      </c>
      <c r="O559">
        <v>0.2</v>
      </c>
      <c r="P559">
        <v>1.31874557015315E-3</v>
      </c>
      <c r="Q559">
        <v>8.0231842409889537E-3</v>
      </c>
      <c r="R559">
        <v>844.74742142392472</v>
      </c>
      <c r="S559">
        <v>844.37770704654372</v>
      </c>
      <c r="T559" t="s">
        <v>32</v>
      </c>
      <c r="U559" t="s">
        <v>32</v>
      </c>
      <c r="V559">
        <v>3.2085812091520172</v>
      </c>
      <c r="W559">
        <v>2.111105351157549</v>
      </c>
      <c r="X559" t="s">
        <v>27</v>
      </c>
      <c r="Y559" t="s">
        <v>27</v>
      </c>
      <c r="Z559">
        <v>1.7024789392896531</v>
      </c>
      <c r="AA559">
        <v>0.58162921253201993</v>
      </c>
      <c r="AB559" t="s">
        <v>27</v>
      </c>
      <c r="AC559" t="s">
        <v>27</v>
      </c>
    </row>
    <row r="560" spans="1:29" x14ac:dyDescent="0.3">
      <c r="A560" t="s">
        <v>7804</v>
      </c>
      <c r="B560" t="s">
        <v>7224</v>
      </c>
      <c r="C560" t="s">
        <v>23</v>
      </c>
      <c r="D560">
        <v>84545.36</v>
      </c>
      <c r="E560">
        <v>84548.9</v>
      </c>
      <c r="F560" t="s">
        <v>561</v>
      </c>
      <c r="G560" t="s">
        <v>569</v>
      </c>
      <c r="H560">
        <v>2.0016862499378369E-4</v>
      </c>
      <c r="I560">
        <v>2160</v>
      </c>
      <c r="J560">
        <v>4.1871014565320053E-3</v>
      </c>
      <c r="K560">
        <v>7.0859693247671252E-4</v>
      </c>
      <c r="L560">
        <v>1.6940268729533969E-2</v>
      </c>
      <c r="M560">
        <v>1.6924037057736919E-2</v>
      </c>
      <c r="N560">
        <v>3.3864305787270878E-2</v>
      </c>
      <c r="O560">
        <v>0.2</v>
      </c>
      <c r="P560">
        <v>-3.3155708854794172E-2</v>
      </c>
      <c r="Q560">
        <v>-0.1958170856449245</v>
      </c>
      <c r="R560">
        <v>844.74742142392472</v>
      </c>
      <c r="S560">
        <v>844.1353735176865</v>
      </c>
      <c r="T560" t="s">
        <v>32</v>
      </c>
      <c r="U560" t="s">
        <v>26</v>
      </c>
      <c r="V560">
        <v>3.2085812091520172</v>
      </c>
      <c r="W560">
        <v>0.58162921253201993</v>
      </c>
      <c r="X560" t="s">
        <v>27</v>
      </c>
      <c r="Y560" t="s">
        <v>27</v>
      </c>
      <c r="Z560">
        <v>3.2085812091520172</v>
      </c>
      <c r="AA560">
        <v>2.4936835597666458</v>
      </c>
      <c r="AB560" t="s">
        <v>27</v>
      </c>
      <c r="AC560" t="s">
        <v>27</v>
      </c>
    </row>
    <row r="561" spans="1:29" x14ac:dyDescent="0.3">
      <c r="A561" t="s">
        <v>7799</v>
      </c>
      <c r="B561" t="s">
        <v>7224</v>
      </c>
      <c r="C561" t="s">
        <v>23</v>
      </c>
      <c r="D561">
        <v>84460.43</v>
      </c>
      <c r="E561">
        <v>84272.86</v>
      </c>
      <c r="F561" t="s">
        <v>7800</v>
      </c>
      <c r="G561" t="s">
        <v>562</v>
      </c>
      <c r="H561">
        <v>4.9963131792737231E-4</v>
      </c>
      <c r="I561">
        <v>240</v>
      </c>
      <c r="J561">
        <v>-0.22208032803052721</v>
      </c>
      <c r="K561">
        <v>-9.3715846303633443E-2</v>
      </c>
      <c r="L561">
        <v>4.2241317270883462E-2</v>
      </c>
      <c r="M561">
        <v>4.2105360107308941E-2</v>
      </c>
      <c r="N561">
        <v>8.4346677378192403E-2</v>
      </c>
      <c r="O561">
        <v>0.2</v>
      </c>
      <c r="P561">
        <v>-0.17806252368182579</v>
      </c>
      <c r="Q561">
        <v>-0.42185824770249669</v>
      </c>
      <c r="R561">
        <v>844.54784456410107</v>
      </c>
      <c r="S561">
        <v>844.11136284127235</v>
      </c>
      <c r="T561" t="s">
        <v>26</v>
      </c>
      <c r="U561" t="s">
        <v>26</v>
      </c>
      <c r="V561">
        <v>4.2049429572750263</v>
      </c>
      <c r="W561">
        <v>2.4936835597666458</v>
      </c>
      <c r="X561" t="s">
        <v>27</v>
      </c>
      <c r="Y561" t="s">
        <v>27</v>
      </c>
      <c r="Z561">
        <v>3.564997502894407</v>
      </c>
      <c r="AA561">
        <v>2.111105351157549</v>
      </c>
      <c r="AB561" t="s">
        <v>27</v>
      </c>
      <c r="AC561" t="s">
        <v>27</v>
      </c>
    </row>
    <row r="562" spans="1:29" x14ac:dyDescent="0.3">
      <c r="A562" t="s">
        <v>7802</v>
      </c>
      <c r="B562" t="s">
        <v>7224</v>
      </c>
      <c r="C562" t="s">
        <v>23</v>
      </c>
      <c r="D562">
        <v>85062</v>
      </c>
      <c r="E562">
        <v>84721.41</v>
      </c>
      <c r="F562" t="s">
        <v>563</v>
      </c>
      <c r="G562" t="s">
        <v>564</v>
      </c>
      <c r="H562">
        <v>5.2136482556522064E-4</v>
      </c>
      <c r="I562">
        <v>540</v>
      </c>
      <c r="J562">
        <v>-0.4004020596741209</v>
      </c>
      <c r="K562">
        <v>-0.1775716459392567</v>
      </c>
      <c r="L562">
        <v>4.4392727519748543E-2</v>
      </c>
      <c r="M562">
        <v>4.4170763146289538E-2</v>
      </c>
      <c r="N562">
        <v>8.8563490666038081E-2</v>
      </c>
      <c r="O562">
        <v>0.2</v>
      </c>
      <c r="P562">
        <v>-0.26613513660529481</v>
      </c>
      <c r="Q562">
        <v>-0.60000165761444679</v>
      </c>
      <c r="R562">
        <v>845.02503005389417</v>
      </c>
      <c r="S562">
        <v>844.37770704654372</v>
      </c>
      <c r="T562" t="s">
        <v>26</v>
      </c>
      <c r="U562" t="s">
        <v>26</v>
      </c>
      <c r="V562">
        <v>3.564997502894407</v>
      </c>
      <c r="W562">
        <v>2.111105351157549</v>
      </c>
      <c r="X562" t="s">
        <v>27</v>
      </c>
      <c r="Y562" t="s">
        <v>27</v>
      </c>
      <c r="Z562">
        <v>4.2049429572750263</v>
      </c>
      <c r="AA562">
        <v>2.4936835597666458</v>
      </c>
      <c r="AB562" t="s">
        <v>27</v>
      </c>
      <c r="AC562" t="s">
        <v>27</v>
      </c>
    </row>
    <row r="563" spans="1:29" x14ac:dyDescent="0.3">
      <c r="A563" t="s">
        <v>7810</v>
      </c>
      <c r="B563" t="s">
        <v>7224</v>
      </c>
      <c r="C563" t="s">
        <v>40</v>
      </c>
      <c r="D563">
        <v>84645.6</v>
      </c>
      <c r="E563">
        <v>84921.98</v>
      </c>
      <c r="F563" t="s">
        <v>568</v>
      </c>
      <c r="G563" t="s">
        <v>567</v>
      </c>
      <c r="H563">
        <v>2.7945492961476499E-4</v>
      </c>
      <c r="I563">
        <v>1080</v>
      </c>
      <c r="J563">
        <v>-0.32651431379775442</v>
      </c>
      <c r="K563">
        <v>-7.7235753446925987E-2</v>
      </c>
      <c r="L563">
        <v>2.3678308498698251E-2</v>
      </c>
      <c r="M563">
        <v>2.3731865943646482E-2</v>
      </c>
      <c r="N563">
        <v>4.741017444234473E-2</v>
      </c>
      <c r="O563">
        <v>0.2</v>
      </c>
      <c r="P563">
        <v>-0.1246459278892707</v>
      </c>
      <c r="Q563">
        <v>-0.5268408281115522</v>
      </c>
      <c r="R563">
        <v>844.09905192580334</v>
      </c>
      <c r="S563">
        <v>843.65117547912348</v>
      </c>
      <c r="T563" t="s">
        <v>26</v>
      </c>
      <c r="U563" t="s">
        <v>26</v>
      </c>
      <c r="V563">
        <v>-0.56047048355833962</v>
      </c>
      <c r="W563">
        <v>0.73106155554336638</v>
      </c>
      <c r="X563" t="s">
        <v>27</v>
      </c>
      <c r="Y563" t="s">
        <v>27</v>
      </c>
      <c r="Z563">
        <v>-1.686341430441884</v>
      </c>
      <c r="AA563">
        <v>-0.62072156260051248</v>
      </c>
      <c r="AB563" t="s">
        <v>27</v>
      </c>
      <c r="AC563" t="s">
        <v>27</v>
      </c>
    </row>
    <row r="564" spans="1:29" x14ac:dyDescent="0.3">
      <c r="A564" t="s">
        <v>7808</v>
      </c>
      <c r="B564" t="s">
        <v>7224</v>
      </c>
      <c r="C564" t="s">
        <v>40</v>
      </c>
      <c r="D564">
        <v>84478.12</v>
      </c>
      <c r="E564">
        <v>84883.71</v>
      </c>
      <c r="F564" t="s">
        <v>565</v>
      </c>
      <c r="G564" t="s">
        <v>566</v>
      </c>
      <c r="H564">
        <v>5.3400288671005402E-4</v>
      </c>
      <c r="I564">
        <v>660</v>
      </c>
      <c r="J564">
        <v>-0.48011248356381042</v>
      </c>
      <c r="K564">
        <v>-0.21658623082073669</v>
      </c>
      <c r="L564">
        <v>4.5156716660498843E-2</v>
      </c>
      <c r="M564">
        <v>4.5328146174659092E-2</v>
      </c>
      <c r="N564">
        <v>9.0484862835157928E-2</v>
      </c>
      <c r="O564">
        <v>0.2</v>
      </c>
      <c r="P564">
        <v>-0.30707109365589458</v>
      </c>
      <c r="Q564">
        <v>-0.68059259604737421</v>
      </c>
      <c r="R564">
        <v>844.09762364084702</v>
      </c>
      <c r="S564">
        <v>843.70835474101978</v>
      </c>
      <c r="T564" t="s">
        <v>26</v>
      </c>
      <c r="U564" t="s">
        <v>26</v>
      </c>
      <c r="V564">
        <v>-1.686341430441884</v>
      </c>
      <c r="W564">
        <v>-0.62072156260051248</v>
      </c>
      <c r="X564" t="s">
        <v>27</v>
      </c>
      <c r="Y564" t="s">
        <v>27</v>
      </c>
      <c r="Z564">
        <v>-1.686341430441884</v>
      </c>
      <c r="AA564">
        <v>0.73106155554336638</v>
      </c>
      <c r="AB564" t="s">
        <v>27</v>
      </c>
      <c r="AC564" t="s">
        <v>27</v>
      </c>
    </row>
    <row r="565" spans="1:29" x14ac:dyDescent="0.3">
      <c r="A565" t="s">
        <v>7809</v>
      </c>
      <c r="B565" t="s">
        <v>7224</v>
      </c>
      <c r="C565" t="s">
        <v>40</v>
      </c>
      <c r="D565">
        <v>84478.12</v>
      </c>
      <c r="E565">
        <v>84921.98</v>
      </c>
      <c r="F565" t="s">
        <v>565</v>
      </c>
      <c r="G565" t="s">
        <v>567</v>
      </c>
      <c r="H565">
        <v>2.903062570200495E-5</v>
      </c>
      <c r="I565">
        <v>840</v>
      </c>
      <c r="J565">
        <v>-0.52541415457636464</v>
      </c>
      <c r="K565">
        <v>-1.2885533524091931E-2</v>
      </c>
      <c r="L565">
        <v>2.4549075893183759E-3</v>
      </c>
      <c r="M565">
        <v>2.46533821525315E-3</v>
      </c>
      <c r="N565">
        <v>4.9202458045715259E-3</v>
      </c>
      <c r="O565">
        <v>0.2</v>
      </c>
      <c r="P565">
        <v>-1.7805779328663458E-2</v>
      </c>
      <c r="Q565">
        <v>-0.72593956873094101</v>
      </c>
      <c r="R565">
        <v>844.09762364084702</v>
      </c>
      <c r="S565">
        <v>843.65117547912348</v>
      </c>
      <c r="T565" t="s">
        <v>26</v>
      </c>
      <c r="U565" t="s">
        <v>26</v>
      </c>
      <c r="V565">
        <v>-1.686341430441884</v>
      </c>
      <c r="W565">
        <v>0.73106155554336638</v>
      </c>
      <c r="X565" t="s">
        <v>27</v>
      </c>
      <c r="Y565" t="s">
        <v>27</v>
      </c>
      <c r="Z565">
        <v>-0.56047048355833962</v>
      </c>
      <c r="AA565">
        <v>0.73106155554336638</v>
      </c>
      <c r="AB565" t="s">
        <v>27</v>
      </c>
      <c r="AC565" t="s">
        <v>27</v>
      </c>
    </row>
    <row r="566" spans="1:29" x14ac:dyDescent="0.3">
      <c r="A566" t="s">
        <v>7817</v>
      </c>
      <c r="B566" t="s">
        <v>7224</v>
      </c>
      <c r="C566" t="s">
        <v>23</v>
      </c>
      <c r="D566">
        <v>84921.98</v>
      </c>
      <c r="E566">
        <v>84784.01</v>
      </c>
      <c r="F566" t="s">
        <v>567</v>
      </c>
      <c r="G566" t="s">
        <v>583</v>
      </c>
      <c r="H566">
        <v>3.6277073364344292E-4</v>
      </c>
      <c r="I566">
        <v>1500</v>
      </c>
      <c r="J566">
        <v>-0.16246677244219351</v>
      </c>
      <c r="K566">
        <v>-5.0051478120786232E-2</v>
      </c>
      <c r="L566">
        <v>3.0838047034087868E-2</v>
      </c>
      <c r="M566">
        <v>3.0757157508933E-2</v>
      </c>
      <c r="N566">
        <v>6.1595204543020872E-2</v>
      </c>
      <c r="O566">
        <v>0.2</v>
      </c>
      <c r="P566">
        <v>-0.1116466826638071</v>
      </c>
      <c r="Q566">
        <v>-0.36230430566975141</v>
      </c>
      <c r="R566">
        <v>843.65117547912348</v>
      </c>
      <c r="S566">
        <v>842.62878292210974</v>
      </c>
      <c r="T566" t="s">
        <v>26</v>
      </c>
      <c r="U566" t="s">
        <v>26</v>
      </c>
      <c r="V566">
        <v>0.73106155554336638</v>
      </c>
      <c r="W566">
        <v>-0.30412096691645463</v>
      </c>
      <c r="X566" t="s">
        <v>27</v>
      </c>
      <c r="Y566" t="s">
        <v>27</v>
      </c>
      <c r="Z566">
        <v>2.0857554433348908</v>
      </c>
      <c r="AA566">
        <v>0.92793322051099025</v>
      </c>
      <c r="AB566" t="s">
        <v>27</v>
      </c>
      <c r="AC566" t="s">
        <v>27</v>
      </c>
    </row>
    <row r="567" spans="1:29" x14ac:dyDescent="0.3">
      <c r="A567" t="s">
        <v>7815</v>
      </c>
      <c r="B567" t="s">
        <v>7224</v>
      </c>
      <c r="C567" t="s">
        <v>23</v>
      </c>
      <c r="D567">
        <v>85311.63</v>
      </c>
      <c r="E567">
        <v>85088.54</v>
      </c>
      <c r="F567" t="s">
        <v>570</v>
      </c>
      <c r="G567" t="s">
        <v>585</v>
      </c>
      <c r="H567">
        <v>5.7117255059158545E-4</v>
      </c>
      <c r="I567">
        <v>1260</v>
      </c>
      <c r="J567">
        <v>-0.26150010262376838</v>
      </c>
      <c r="K567">
        <v>-0.1274228843114831</v>
      </c>
      <c r="L567">
        <v>4.8776437739965588E-2</v>
      </c>
      <c r="M567">
        <v>4.8600238417914138E-2</v>
      </c>
      <c r="N567">
        <v>9.7376676157879732E-2</v>
      </c>
      <c r="O567">
        <v>0.2</v>
      </c>
      <c r="P567">
        <v>-0.22479956046936281</v>
      </c>
      <c r="Q567">
        <v>-0.46123860252114462</v>
      </c>
      <c r="R567">
        <v>843.73546762086698</v>
      </c>
      <c r="S567">
        <v>842.82062656485209</v>
      </c>
      <c r="T567" t="s">
        <v>26</v>
      </c>
      <c r="U567" t="s">
        <v>26</v>
      </c>
      <c r="V567">
        <v>2.0857554433348908</v>
      </c>
      <c r="W567">
        <v>0.92793322051099025</v>
      </c>
      <c r="X567" t="s">
        <v>27</v>
      </c>
      <c r="Y567" t="s">
        <v>27</v>
      </c>
      <c r="Z567">
        <v>3.6246540334010651</v>
      </c>
      <c r="AA567">
        <v>2.158871194998468</v>
      </c>
      <c r="AB567" t="s">
        <v>27</v>
      </c>
      <c r="AC567" t="s">
        <v>27</v>
      </c>
    </row>
    <row r="568" spans="1:29" x14ac:dyDescent="0.3">
      <c r="A568" t="s">
        <v>7816</v>
      </c>
      <c r="B568" t="s">
        <v>7224</v>
      </c>
      <c r="C568" t="s">
        <v>23</v>
      </c>
      <c r="D568">
        <v>85311.63</v>
      </c>
      <c r="E568">
        <v>84784.01</v>
      </c>
      <c r="F568" t="s">
        <v>570</v>
      </c>
      <c r="G568" t="s">
        <v>583</v>
      </c>
      <c r="H568">
        <v>9.6798356577998266E-5</v>
      </c>
      <c r="I568">
        <v>1380</v>
      </c>
      <c r="J568">
        <v>-0.61846198460867585</v>
      </c>
      <c r="K568">
        <v>-5.10727488976844E-2</v>
      </c>
      <c r="L568">
        <v>8.2662918728631189E-3</v>
      </c>
      <c r="M568">
        <v>8.2069528320925702E-3</v>
      </c>
      <c r="N568">
        <v>1.6473244704955689E-2</v>
      </c>
      <c r="O568">
        <v>0.2</v>
      </c>
      <c r="P568">
        <v>-6.7545993602640089E-2</v>
      </c>
      <c r="Q568">
        <v>-0.81784352262406712</v>
      </c>
      <c r="R568">
        <v>843.73546762086698</v>
      </c>
      <c r="S568">
        <v>842.62878292210974</v>
      </c>
      <c r="T568" t="s">
        <v>26</v>
      </c>
      <c r="U568" t="s">
        <v>26</v>
      </c>
      <c r="V568">
        <v>2.0857554433348908</v>
      </c>
      <c r="W568">
        <v>-0.30412096691645463</v>
      </c>
      <c r="X568" t="s">
        <v>27</v>
      </c>
      <c r="Y568" t="s">
        <v>27</v>
      </c>
      <c r="Z568">
        <v>0.73106155554336638</v>
      </c>
      <c r="AA568">
        <v>-0.30412096691645463</v>
      </c>
      <c r="AB568" t="s">
        <v>27</v>
      </c>
      <c r="AC568" t="s">
        <v>27</v>
      </c>
    </row>
    <row r="569" spans="1:29" x14ac:dyDescent="0.3">
      <c r="A569" t="s">
        <v>7813</v>
      </c>
      <c r="B569" t="s">
        <v>7224</v>
      </c>
      <c r="C569" t="s">
        <v>23</v>
      </c>
      <c r="D569">
        <v>85250</v>
      </c>
      <c r="E569">
        <v>85077.01</v>
      </c>
      <c r="F569" t="s">
        <v>571</v>
      </c>
      <c r="G569" t="s">
        <v>574</v>
      </c>
      <c r="H569">
        <v>7.2325852180545784E-4</v>
      </c>
      <c r="I569">
        <v>780</v>
      </c>
      <c r="J569">
        <v>-0.20292082111437179</v>
      </c>
      <c r="K569">
        <v>-0.1251164916871299</v>
      </c>
      <c r="L569">
        <v>6.171950849240769E-2</v>
      </c>
      <c r="M569">
        <v>6.1532672492228151E-2</v>
      </c>
      <c r="N569">
        <v>0.12325218098463581</v>
      </c>
      <c r="O569">
        <v>0.2</v>
      </c>
      <c r="P569">
        <v>-0.24836867267176579</v>
      </c>
      <c r="Q569">
        <v>-0.40271790029325738</v>
      </c>
      <c r="R569">
        <v>843.61490028393087</v>
      </c>
      <c r="S569">
        <v>842.87381707712291</v>
      </c>
      <c r="T569" t="s">
        <v>26</v>
      </c>
      <c r="U569" t="s">
        <v>26</v>
      </c>
      <c r="V569">
        <v>3.6246540334010651</v>
      </c>
      <c r="W569">
        <v>2.158871194998468</v>
      </c>
      <c r="X569" t="s">
        <v>27</v>
      </c>
      <c r="Y569" t="s">
        <v>27</v>
      </c>
      <c r="Z569">
        <v>4.9747752170412607</v>
      </c>
      <c r="AA569">
        <v>3.713646121728198</v>
      </c>
      <c r="AB569" t="s">
        <v>27</v>
      </c>
      <c r="AC569" t="s">
        <v>27</v>
      </c>
    </row>
    <row r="570" spans="1:29" x14ac:dyDescent="0.3">
      <c r="A570" t="s">
        <v>7814</v>
      </c>
      <c r="B570" t="s">
        <v>7224</v>
      </c>
      <c r="C570" t="s">
        <v>23</v>
      </c>
      <c r="D570">
        <v>85250</v>
      </c>
      <c r="E570">
        <v>85088.54</v>
      </c>
      <c r="F570" t="s">
        <v>571</v>
      </c>
      <c r="G570" t="s">
        <v>585</v>
      </c>
      <c r="H570">
        <v>3.8675352512319978E-5</v>
      </c>
      <c r="I570">
        <v>1140</v>
      </c>
      <c r="J570">
        <v>-0.1893958944281571</v>
      </c>
      <c r="K570">
        <v>-6.2445224166394328E-3</v>
      </c>
      <c r="L570">
        <v>3.3003741758511301E-3</v>
      </c>
      <c r="M570">
        <v>3.29082927925864E-3</v>
      </c>
      <c r="N570">
        <v>6.5912034551097697E-3</v>
      </c>
      <c r="O570">
        <v>0.2</v>
      </c>
      <c r="P570">
        <v>-1.28357258717492E-2</v>
      </c>
      <c r="Q570">
        <v>-0.38920649853372891</v>
      </c>
      <c r="R570">
        <v>843.61490028393087</v>
      </c>
      <c r="S570">
        <v>842.82062656485209</v>
      </c>
      <c r="T570" t="s">
        <v>26</v>
      </c>
      <c r="U570" t="s">
        <v>26</v>
      </c>
      <c r="V570">
        <v>3.6246540334010651</v>
      </c>
      <c r="W570">
        <v>0.92793322051099025</v>
      </c>
      <c r="X570" t="s">
        <v>27</v>
      </c>
      <c r="Y570" t="s">
        <v>27</v>
      </c>
      <c r="Z570">
        <v>2.0857554433348908</v>
      </c>
      <c r="AA570">
        <v>-0.30412096691645463</v>
      </c>
      <c r="AB570" t="s">
        <v>27</v>
      </c>
      <c r="AC570" t="s">
        <v>27</v>
      </c>
    </row>
    <row r="571" spans="1:29" x14ac:dyDescent="0.3">
      <c r="A571" t="s">
        <v>7811</v>
      </c>
      <c r="B571" t="s">
        <v>7224</v>
      </c>
      <c r="C571" t="s">
        <v>23</v>
      </c>
      <c r="D571">
        <v>85472.54</v>
      </c>
      <c r="E571">
        <v>85085.55</v>
      </c>
      <c r="F571" t="s">
        <v>572</v>
      </c>
      <c r="G571" t="s">
        <v>573</v>
      </c>
      <c r="H571">
        <v>6.1580944145592145E-4</v>
      </c>
      <c r="I571">
        <v>360</v>
      </c>
      <c r="J571">
        <v>-0.45276529748617961</v>
      </c>
      <c r="K571">
        <v>-0.23831209574902129</v>
      </c>
      <c r="L571">
        <v>5.2687484601820718E-2</v>
      </c>
      <c r="M571">
        <v>5.2396485021469881E-2</v>
      </c>
      <c r="N571">
        <v>0.1050839696232906</v>
      </c>
      <c r="O571">
        <v>0.2</v>
      </c>
      <c r="P571">
        <v>-0.34339606537231188</v>
      </c>
      <c r="Q571">
        <v>-0.65231253218869334</v>
      </c>
      <c r="R571">
        <v>843.94882241039988</v>
      </c>
      <c r="S571">
        <v>842.94192334691877</v>
      </c>
      <c r="T571" t="s">
        <v>26</v>
      </c>
      <c r="U571" t="s">
        <v>26</v>
      </c>
      <c r="V571">
        <v>4.9747752170412607</v>
      </c>
      <c r="W571">
        <v>3.713646121728198</v>
      </c>
      <c r="X571" t="s">
        <v>27</v>
      </c>
      <c r="Y571" t="s">
        <v>27</v>
      </c>
      <c r="Z571">
        <v>4.9747752170412607</v>
      </c>
      <c r="AA571">
        <v>2.158871194998468</v>
      </c>
      <c r="AB571" t="s">
        <v>27</v>
      </c>
      <c r="AC571" t="s">
        <v>27</v>
      </c>
    </row>
    <row r="572" spans="1:29" x14ac:dyDescent="0.3">
      <c r="A572" t="s">
        <v>7812</v>
      </c>
      <c r="B572" t="s">
        <v>7224</v>
      </c>
      <c r="C572" t="s">
        <v>23</v>
      </c>
      <c r="D572">
        <v>85472.54</v>
      </c>
      <c r="E572">
        <v>85077.01</v>
      </c>
      <c r="F572" t="s">
        <v>572</v>
      </c>
      <c r="G572" t="s">
        <v>574</v>
      </c>
      <c r="H572">
        <v>4.6877737142579533E-5</v>
      </c>
      <c r="I572">
        <v>600</v>
      </c>
      <c r="J572">
        <v>-0.46275681054991358</v>
      </c>
      <c r="K572">
        <v>-1.8541551372004431E-2</v>
      </c>
      <c r="L572">
        <v>4.0107700330616761E-3</v>
      </c>
      <c r="M572">
        <v>3.98821771165661E-3</v>
      </c>
      <c r="N572">
        <v>7.9989877447182861E-3</v>
      </c>
      <c r="O572">
        <v>0.2</v>
      </c>
      <c r="P572">
        <v>-2.654053911672271E-2</v>
      </c>
      <c r="Q572">
        <v>-0.66229405373936368</v>
      </c>
      <c r="R572">
        <v>843.94882241039988</v>
      </c>
      <c r="S572">
        <v>842.87381707712291</v>
      </c>
      <c r="T572" t="s">
        <v>26</v>
      </c>
      <c r="U572" t="s">
        <v>26</v>
      </c>
      <c r="V572">
        <v>4.9747752170412607</v>
      </c>
      <c r="W572">
        <v>2.158871194998468</v>
      </c>
      <c r="X572" t="s">
        <v>27</v>
      </c>
      <c r="Y572" t="s">
        <v>27</v>
      </c>
      <c r="Z572">
        <v>3.6246540334010651</v>
      </c>
      <c r="AA572">
        <v>0.92793322051099025</v>
      </c>
      <c r="AB572" t="s">
        <v>27</v>
      </c>
      <c r="AC572" t="s">
        <v>27</v>
      </c>
    </row>
    <row r="573" spans="1:29" x14ac:dyDescent="0.3">
      <c r="A573" t="s">
        <v>7825</v>
      </c>
      <c r="B573" t="s">
        <v>7224</v>
      </c>
      <c r="C573" t="s">
        <v>40</v>
      </c>
      <c r="D573">
        <v>84784.01</v>
      </c>
      <c r="E573">
        <v>86625.68</v>
      </c>
      <c r="F573" t="s">
        <v>583</v>
      </c>
      <c r="G573" t="s">
        <v>582</v>
      </c>
      <c r="H573">
        <v>1.511258315181762E-4</v>
      </c>
      <c r="I573">
        <v>1020</v>
      </c>
      <c r="J573">
        <v>-2.1721902514401088</v>
      </c>
      <c r="K573">
        <v>-0.27832391013207941</v>
      </c>
      <c r="L573">
        <v>1.2825879890585951E-2</v>
      </c>
      <c r="M573">
        <v>1.309137792082745E-2</v>
      </c>
      <c r="N573">
        <v>2.5917257811413401E-2</v>
      </c>
      <c r="O573">
        <v>0.2</v>
      </c>
      <c r="P573">
        <v>-0.30424116794349282</v>
      </c>
      <c r="Q573">
        <v>-2.3743624416915501</v>
      </c>
      <c r="R573">
        <v>842.62878292210974</v>
      </c>
      <c r="S573">
        <v>839.10612306799385</v>
      </c>
      <c r="T573" t="s">
        <v>26</v>
      </c>
      <c r="U573" t="s">
        <v>26</v>
      </c>
      <c r="V573">
        <v>-0.30412096691645463</v>
      </c>
      <c r="W573">
        <v>0.5499584288415349</v>
      </c>
      <c r="X573" t="s">
        <v>27</v>
      </c>
      <c r="Y573" t="s">
        <v>27</v>
      </c>
      <c r="Z573">
        <v>-0.30412096691645463</v>
      </c>
      <c r="AA573">
        <v>0.5499584288415349</v>
      </c>
      <c r="AB573" t="s">
        <v>27</v>
      </c>
      <c r="AC573" t="s">
        <v>27</v>
      </c>
    </row>
    <row r="574" spans="1:29" x14ac:dyDescent="0.3">
      <c r="A574" t="s">
        <v>7823</v>
      </c>
      <c r="B574" t="s">
        <v>7224</v>
      </c>
      <c r="C574" t="s">
        <v>40</v>
      </c>
      <c r="D574">
        <v>84551.14</v>
      </c>
      <c r="E574">
        <v>85179.24</v>
      </c>
      <c r="F574" t="s">
        <v>581</v>
      </c>
      <c r="G574" t="s">
        <v>580</v>
      </c>
      <c r="H574">
        <v>1.22289122900039E-4</v>
      </c>
      <c r="I574">
        <v>840</v>
      </c>
      <c r="J574">
        <v>-0.74286402288603615</v>
      </c>
      <c r="K574">
        <v>-7.6809798093515222E-2</v>
      </c>
      <c r="L574">
        <v>1.0350034785583989E-2</v>
      </c>
      <c r="M574">
        <v>1.041649454889192E-2</v>
      </c>
      <c r="N574">
        <v>2.0766529334475911E-2</v>
      </c>
      <c r="O574">
        <v>0.2</v>
      </c>
      <c r="P574">
        <v>-9.7576327427991133E-2</v>
      </c>
      <c r="Q574">
        <v>-0.94360688690892214</v>
      </c>
      <c r="R574">
        <v>842.61219843014351</v>
      </c>
      <c r="S574">
        <v>840.0468658482738</v>
      </c>
      <c r="T574" t="s">
        <v>26</v>
      </c>
      <c r="U574" t="s">
        <v>26</v>
      </c>
      <c r="V574">
        <v>-1.456962189922528</v>
      </c>
      <c r="W574">
        <v>-1.2242698180908731</v>
      </c>
      <c r="X574" t="s">
        <v>27</v>
      </c>
      <c r="Y574" t="s">
        <v>27</v>
      </c>
      <c r="Z574">
        <v>-1.456962189922528</v>
      </c>
      <c r="AA574">
        <v>-1.2242698180908731</v>
      </c>
      <c r="AB574" t="s">
        <v>27</v>
      </c>
      <c r="AC574" t="s">
        <v>27</v>
      </c>
    </row>
    <row r="575" spans="1:29" x14ac:dyDescent="0.3">
      <c r="A575" t="s">
        <v>7824</v>
      </c>
      <c r="B575" t="s">
        <v>7224</v>
      </c>
      <c r="C575" t="s">
        <v>40</v>
      </c>
      <c r="D575">
        <v>84551.14</v>
      </c>
      <c r="E575">
        <v>86625.68</v>
      </c>
      <c r="F575" t="s">
        <v>581</v>
      </c>
      <c r="G575" t="s">
        <v>582</v>
      </c>
      <c r="H575">
        <v>4.5256822799672201E-4</v>
      </c>
      <c r="I575">
        <v>900</v>
      </c>
      <c r="J575">
        <v>-2.4535919917815452</v>
      </c>
      <c r="K575">
        <v>-0.93887089170831672</v>
      </c>
      <c r="L575">
        <v>3.8303463067970729E-2</v>
      </c>
      <c r="M575">
        <v>3.9204030496611079E-2</v>
      </c>
      <c r="N575">
        <v>7.7507493564581809E-2</v>
      </c>
      <c r="O575">
        <v>0.2</v>
      </c>
      <c r="P575">
        <v>-1.016378385272898</v>
      </c>
      <c r="Q575">
        <v>-2.6560455837733268</v>
      </c>
      <c r="R575">
        <v>842.61219843014351</v>
      </c>
      <c r="S575">
        <v>839.10612306799385</v>
      </c>
      <c r="T575" t="s">
        <v>26</v>
      </c>
      <c r="U575" t="s">
        <v>26</v>
      </c>
      <c r="V575">
        <v>-1.456962189922528</v>
      </c>
      <c r="W575">
        <v>0.5499584288415349</v>
      </c>
      <c r="X575" t="s">
        <v>27</v>
      </c>
      <c r="Y575" t="s">
        <v>27</v>
      </c>
      <c r="Z575">
        <v>-1.456962189922528</v>
      </c>
      <c r="AA575">
        <v>0.5499584288415349</v>
      </c>
      <c r="AB575" t="s">
        <v>27</v>
      </c>
      <c r="AC575" t="s">
        <v>27</v>
      </c>
    </row>
    <row r="576" spans="1:29" x14ac:dyDescent="0.3">
      <c r="A576" t="s">
        <v>7821</v>
      </c>
      <c r="B576" t="s">
        <v>7224</v>
      </c>
      <c r="C576" t="s">
        <v>40</v>
      </c>
      <c r="D576">
        <v>84129.83</v>
      </c>
      <c r="E576">
        <v>85009.27</v>
      </c>
      <c r="F576" t="s">
        <v>579</v>
      </c>
      <c r="G576" t="s">
        <v>578</v>
      </c>
      <c r="H576">
        <v>2.639074319975178E-4</v>
      </c>
      <c r="I576">
        <v>600</v>
      </c>
      <c r="J576">
        <v>-1.045336713505773</v>
      </c>
      <c r="K576">
        <v>-0.23209075199589771</v>
      </c>
      <c r="L576">
        <v>2.2224712101789518E-2</v>
      </c>
      <c r="M576">
        <v>2.243457814168363E-2</v>
      </c>
      <c r="N576">
        <v>4.4659290243473149E-2</v>
      </c>
      <c r="O576">
        <v>0.2</v>
      </c>
      <c r="P576">
        <v>-0.27675004223937077</v>
      </c>
      <c r="Q576">
        <v>-1.2463820502192791</v>
      </c>
      <c r="R576">
        <v>842.86945756037107</v>
      </c>
      <c r="S576">
        <v>840.33042568862447</v>
      </c>
      <c r="T576" t="s">
        <v>26</v>
      </c>
      <c r="U576" t="s">
        <v>26</v>
      </c>
      <c r="V576">
        <v>-3.3131576130930318</v>
      </c>
      <c r="W576">
        <v>-2.823959924597053</v>
      </c>
      <c r="X576" t="s">
        <v>27</v>
      </c>
      <c r="Y576" t="s">
        <v>27</v>
      </c>
      <c r="Z576">
        <v>-3.3131576130930318</v>
      </c>
      <c r="AA576">
        <v>-2.823959924597053</v>
      </c>
      <c r="AB576" t="s">
        <v>27</v>
      </c>
      <c r="AC576" t="s">
        <v>27</v>
      </c>
    </row>
    <row r="577" spans="1:29" x14ac:dyDescent="0.3">
      <c r="A577" t="s">
        <v>7822</v>
      </c>
      <c r="B577" t="s">
        <v>7224</v>
      </c>
      <c r="C577" t="s">
        <v>40</v>
      </c>
      <c r="D577">
        <v>84129.83</v>
      </c>
      <c r="E577">
        <v>85179.24</v>
      </c>
      <c r="F577" t="s">
        <v>579</v>
      </c>
      <c r="G577" t="s">
        <v>580</v>
      </c>
      <c r="H577">
        <v>6.6978191800543853E-4</v>
      </c>
      <c r="I577">
        <v>720</v>
      </c>
      <c r="J577">
        <v>-1.247369690394007</v>
      </c>
      <c r="K577">
        <v>-0.70287584257408964</v>
      </c>
      <c r="L577">
        <v>5.6405043942814301E-2</v>
      </c>
      <c r="M577">
        <v>5.7051514741445583E-2</v>
      </c>
      <c r="N577">
        <v>0.1134565586842599</v>
      </c>
      <c r="O577">
        <v>0.2</v>
      </c>
      <c r="P577">
        <v>-0.81633240125834949</v>
      </c>
      <c r="Q577">
        <v>-1.4486170600844011</v>
      </c>
      <c r="R577">
        <v>842.86945756037107</v>
      </c>
      <c r="S577">
        <v>840.0468658482738</v>
      </c>
      <c r="T577" t="s">
        <v>26</v>
      </c>
      <c r="U577" t="s">
        <v>26</v>
      </c>
      <c r="V577">
        <v>-3.3131576130930318</v>
      </c>
      <c r="W577">
        <v>-1.2242698180908731</v>
      </c>
      <c r="X577" t="s">
        <v>27</v>
      </c>
      <c r="Y577" t="s">
        <v>27</v>
      </c>
      <c r="Z577">
        <v>-3.3131576130930318</v>
      </c>
      <c r="AA577">
        <v>-1.2242698180908731</v>
      </c>
      <c r="AB577" t="s">
        <v>27</v>
      </c>
      <c r="AC577" t="s">
        <v>27</v>
      </c>
    </row>
    <row r="578" spans="1:29" x14ac:dyDescent="0.3">
      <c r="A578" t="s">
        <v>7819</v>
      </c>
      <c r="B578" t="s">
        <v>7224</v>
      </c>
      <c r="C578" t="s">
        <v>40</v>
      </c>
      <c r="D578">
        <v>84315.21</v>
      </c>
      <c r="E578">
        <v>85127.58</v>
      </c>
      <c r="F578" t="s">
        <v>577</v>
      </c>
      <c r="G578" t="s">
        <v>576</v>
      </c>
      <c r="H578">
        <v>4.3781946268232582E-4</v>
      </c>
      <c r="I578">
        <v>420</v>
      </c>
      <c r="J578">
        <v>-0.96349164047624392</v>
      </c>
      <c r="K578">
        <v>-0.35567139689923899</v>
      </c>
      <c r="L578">
        <v>3.6951791729877337E-2</v>
      </c>
      <c r="M578">
        <v>3.7270511335046698E-2</v>
      </c>
      <c r="N578">
        <v>7.4222303064924056E-2</v>
      </c>
      <c r="O578">
        <v>0.2</v>
      </c>
      <c r="P578">
        <v>-0.42989369996416299</v>
      </c>
      <c r="Q578">
        <v>-1.16445513211672</v>
      </c>
      <c r="R578">
        <v>842.48323634002293</v>
      </c>
      <c r="S578">
        <v>840.18154978574773</v>
      </c>
      <c r="T578" t="s">
        <v>26</v>
      </c>
      <c r="U578" t="s">
        <v>26</v>
      </c>
      <c r="V578">
        <v>-4.7596573451610391</v>
      </c>
      <c r="W578">
        <v>-3.9314796345920611</v>
      </c>
      <c r="X578" t="s">
        <v>27</v>
      </c>
      <c r="Y578" t="s">
        <v>27</v>
      </c>
      <c r="Z578">
        <v>-4.7596573451610391</v>
      </c>
      <c r="AA578">
        <v>-3.9314796345920611</v>
      </c>
      <c r="AB578" t="s">
        <v>27</v>
      </c>
      <c r="AC578" t="s">
        <v>27</v>
      </c>
    </row>
    <row r="579" spans="1:29" x14ac:dyDescent="0.3">
      <c r="A579" t="s">
        <v>7820</v>
      </c>
      <c r="B579" t="s">
        <v>7224</v>
      </c>
      <c r="C579" t="s">
        <v>40</v>
      </c>
      <c r="D579">
        <v>84315.21</v>
      </c>
      <c r="E579">
        <v>85009.27</v>
      </c>
      <c r="F579" t="s">
        <v>577</v>
      </c>
      <c r="G579" t="s">
        <v>578</v>
      </c>
      <c r="H579">
        <v>2.8044878451761801E-4</v>
      </c>
      <c r="I579">
        <v>480</v>
      </c>
      <c r="J579">
        <v>-0.82317294827349841</v>
      </c>
      <c r="K579">
        <v>-0.19464828338229731</v>
      </c>
      <c r="L579">
        <v>2.3669767928776481E-2</v>
      </c>
      <c r="M579">
        <v>2.384074644423001E-2</v>
      </c>
      <c r="N579">
        <v>4.751051437300649E-2</v>
      </c>
      <c r="O579">
        <v>0.2</v>
      </c>
      <c r="P579">
        <v>-0.24215879775530369</v>
      </c>
      <c r="Q579">
        <v>-1.0239961212217721</v>
      </c>
      <c r="R579">
        <v>842.48323634002293</v>
      </c>
      <c r="S579">
        <v>840.33042568862447</v>
      </c>
      <c r="T579" t="s">
        <v>26</v>
      </c>
      <c r="U579" t="s">
        <v>26</v>
      </c>
      <c r="V579">
        <v>-4.7596573451610391</v>
      </c>
      <c r="W579">
        <v>-2.823959924597053</v>
      </c>
      <c r="X579" t="s">
        <v>27</v>
      </c>
      <c r="Y579" t="s">
        <v>27</v>
      </c>
      <c r="Z579">
        <v>-4.7596573451610391</v>
      </c>
      <c r="AA579">
        <v>-2.823959924597053</v>
      </c>
      <c r="AB579" t="s">
        <v>27</v>
      </c>
      <c r="AC579" t="s">
        <v>27</v>
      </c>
    </row>
    <row r="580" spans="1:29" x14ac:dyDescent="0.3">
      <c r="A580" t="s">
        <v>7818</v>
      </c>
      <c r="B580" t="s">
        <v>7224</v>
      </c>
      <c r="C580" t="s">
        <v>40</v>
      </c>
      <c r="D580">
        <v>84604.11</v>
      </c>
      <c r="E580">
        <v>85127.58</v>
      </c>
      <c r="F580" t="s">
        <v>575</v>
      </c>
      <c r="G580" t="s">
        <v>576</v>
      </c>
      <c r="H580">
        <v>5.0875026571685572E-4</v>
      </c>
      <c r="I580">
        <v>240</v>
      </c>
      <c r="J580">
        <v>-0.61872880643742967</v>
      </c>
      <c r="K580">
        <v>-0.26631550159480311</v>
      </c>
      <c r="L580">
        <v>4.3085448892130222E-2</v>
      </c>
      <c r="M580">
        <v>4.3308678944832903E-2</v>
      </c>
      <c r="N580">
        <v>8.6394127836963111E-2</v>
      </c>
      <c r="O580">
        <v>0.2</v>
      </c>
      <c r="P580">
        <v>-0.35270962943176609</v>
      </c>
      <c r="Q580">
        <v>-0.81934753524386705</v>
      </c>
      <c r="R580">
        <v>841.73568831069247</v>
      </c>
      <c r="S580">
        <v>840.18154978574773</v>
      </c>
      <c r="T580" t="s">
        <v>26</v>
      </c>
      <c r="U580" t="s">
        <v>26</v>
      </c>
      <c r="V580">
        <v>-5.8029124849311442</v>
      </c>
      <c r="W580">
        <v>-3.9314796345920611</v>
      </c>
      <c r="X580" t="s">
        <v>27</v>
      </c>
      <c r="Y580" t="s">
        <v>27</v>
      </c>
      <c r="Z580">
        <v>-5.8029124849311442</v>
      </c>
      <c r="AA580">
        <v>-3.9314796345920611</v>
      </c>
      <c r="AB580" t="s">
        <v>27</v>
      </c>
      <c r="AC580" t="s">
        <v>27</v>
      </c>
    </row>
    <row r="581" spans="1:29" x14ac:dyDescent="0.3">
      <c r="A581" t="s">
        <v>7867</v>
      </c>
      <c r="B581" t="s">
        <v>7224</v>
      </c>
      <c r="C581" t="s">
        <v>23</v>
      </c>
      <c r="D581">
        <v>86625.68</v>
      </c>
      <c r="E581">
        <v>92673.95</v>
      </c>
      <c r="F581" t="s">
        <v>582</v>
      </c>
      <c r="G581" t="s">
        <v>637</v>
      </c>
      <c r="H581">
        <v>2.367610579482677E-4</v>
      </c>
      <c r="I581">
        <v>4500</v>
      </c>
      <c r="J581">
        <v>6.982075061344406</v>
      </c>
      <c r="K581">
        <v>1.43199480395677</v>
      </c>
      <c r="L581">
        <v>2.053011776004814E-2</v>
      </c>
      <c r="M581">
        <v>2.1941582446244862E-2</v>
      </c>
      <c r="N581">
        <v>4.2471700206292998E-2</v>
      </c>
      <c r="O581">
        <v>0.2</v>
      </c>
      <c r="P581">
        <v>1.3895231037504769</v>
      </c>
      <c r="Q581">
        <v>6.7750929862830622</v>
      </c>
      <c r="R581">
        <v>839.10612306799385</v>
      </c>
      <c r="S581">
        <v>868.20761286112054</v>
      </c>
      <c r="T581" t="s">
        <v>32</v>
      </c>
      <c r="U581" t="s">
        <v>32</v>
      </c>
      <c r="V581">
        <v>0.5499584288415349</v>
      </c>
      <c r="W581">
        <v>6.2621620162461866E-2</v>
      </c>
      <c r="X581" t="s">
        <v>27</v>
      </c>
      <c r="Y581" t="s">
        <v>27</v>
      </c>
      <c r="Z581">
        <v>16.612250052103981</v>
      </c>
      <c r="AA581">
        <v>16.05185914731511</v>
      </c>
      <c r="AB581" t="s">
        <v>27</v>
      </c>
      <c r="AC581" t="s">
        <v>27</v>
      </c>
    </row>
    <row r="582" spans="1:29" x14ac:dyDescent="0.3">
      <c r="A582" t="s">
        <v>7868</v>
      </c>
      <c r="B582" t="s">
        <v>7224</v>
      </c>
      <c r="C582" t="s">
        <v>23</v>
      </c>
      <c r="D582">
        <v>86625.68</v>
      </c>
      <c r="E582">
        <v>92576.61</v>
      </c>
      <c r="F582" t="s">
        <v>582</v>
      </c>
      <c r="G582" t="s">
        <v>635</v>
      </c>
      <c r="H582">
        <v>2.9333252415995429E-5</v>
      </c>
      <c r="I582">
        <v>4620</v>
      </c>
      <c r="J582">
        <v>6.8697065350598274</v>
      </c>
      <c r="K582">
        <v>0.17456013179991989</v>
      </c>
      <c r="L582">
        <v>2.543556493640887E-3</v>
      </c>
      <c r="M582">
        <v>2.7155730689471659E-3</v>
      </c>
      <c r="N582">
        <v>5.2591295625880538E-3</v>
      </c>
      <c r="O582">
        <v>0.2</v>
      </c>
      <c r="P582">
        <v>0.1693010022373318</v>
      </c>
      <c r="Q582">
        <v>6.6628368285247683</v>
      </c>
      <c r="R582">
        <v>839.10612306799385</v>
      </c>
      <c r="S582">
        <v>868.15395475124649</v>
      </c>
      <c r="T582" t="s">
        <v>32</v>
      </c>
      <c r="U582" t="s">
        <v>32</v>
      </c>
      <c r="V582">
        <v>0.5499584288415349</v>
      </c>
      <c r="W582">
        <v>-1.5364495237447651</v>
      </c>
      <c r="X582" t="s">
        <v>27</v>
      </c>
      <c r="Y582" t="s">
        <v>27</v>
      </c>
      <c r="Z582">
        <v>16.612250052103981</v>
      </c>
      <c r="AA582">
        <v>14.475702716477469</v>
      </c>
      <c r="AB582" t="s">
        <v>27</v>
      </c>
      <c r="AC582" t="s">
        <v>27</v>
      </c>
    </row>
    <row r="583" spans="1:29" x14ac:dyDescent="0.3">
      <c r="A583" t="s">
        <v>7865</v>
      </c>
      <c r="B583" t="s">
        <v>7224</v>
      </c>
      <c r="C583" t="s">
        <v>23</v>
      </c>
      <c r="D583">
        <v>87293.07</v>
      </c>
      <c r="E583">
        <v>93101.23</v>
      </c>
      <c r="F583" t="s">
        <v>584</v>
      </c>
      <c r="G583" t="s">
        <v>638</v>
      </c>
      <c r="H583">
        <v>9.3687428353686269E-4</v>
      </c>
      <c r="I583">
        <v>4380</v>
      </c>
      <c r="J583">
        <v>6.6536324132030034</v>
      </c>
      <c r="K583">
        <v>5.4415157386674542</v>
      </c>
      <c r="L583">
        <v>8.1864496910894105E-2</v>
      </c>
      <c r="M583">
        <v>8.7224148152650657E-2</v>
      </c>
      <c r="N583">
        <v>0.16908864506354479</v>
      </c>
      <c r="O583">
        <v>0.2</v>
      </c>
      <c r="P583">
        <v>5.272427093603909</v>
      </c>
      <c r="Q583">
        <v>6.4469787807897996</v>
      </c>
      <c r="R583">
        <v>839.20829031936057</v>
      </c>
      <c r="S583">
        <v>868.54204122302849</v>
      </c>
      <c r="T583" t="s">
        <v>32</v>
      </c>
      <c r="U583" t="s">
        <v>32</v>
      </c>
      <c r="V583">
        <v>3.1530997564102048</v>
      </c>
      <c r="W583">
        <v>1.2381209077858559</v>
      </c>
      <c r="X583" t="s">
        <v>27</v>
      </c>
      <c r="Y583" t="s">
        <v>27</v>
      </c>
      <c r="Z583">
        <v>18.881514171457109</v>
      </c>
      <c r="AA583">
        <v>16.05185914731511</v>
      </c>
      <c r="AB583" t="s">
        <v>27</v>
      </c>
      <c r="AC583" t="s">
        <v>27</v>
      </c>
    </row>
    <row r="584" spans="1:29" x14ac:dyDescent="0.3">
      <c r="A584" t="s">
        <v>7866</v>
      </c>
      <c r="B584" t="s">
        <v>7224</v>
      </c>
      <c r="C584" t="s">
        <v>23</v>
      </c>
      <c r="D584">
        <v>87293.07</v>
      </c>
      <c r="E584">
        <v>92673.95</v>
      </c>
      <c r="F584" t="s">
        <v>584</v>
      </c>
      <c r="G584" t="s">
        <v>637</v>
      </c>
      <c r="H584">
        <v>3.1142763028530509E-4</v>
      </c>
      <c r="I584">
        <v>4440</v>
      </c>
      <c r="J584">
        <v>6.1641548406992541</v>
      </c>
      <c r="K584">
        <v>1.6757547072495891</v>
      </c>
      <c r="L584">
        <v>2.721268661704631E-2</v>
      </c>
      <c r="M584">
        <v>2.886122863767885E-2</v>
      </c>
      <c r="N584">
        <v>5.607391525472516E-2</v>
      </c>
      <c r="O584">
        <v>0.2</v>
      </c>
      <c r="P584">
        <v>1.6196807919948639</v>
      </c>
      <c r="Q584">
        <v>5.9579906858585554</v>
      </c>
      <c r="R584">
        <v>839.20829031936057</v>
      </c>
      <c r="S584">
        <v>868.20761286112054</v>
      </c>
      <c r="T584" t="s">
        <v>32</v>
      </c>
      <c r="U584" t="s">
        <v>32</v>
      </c>
      <c r="V584">
        <v>3.1530997564102048</v>
      </c>
      <c r="W584">
        <v>6.2621620162461866E-2</v>
      </c>
      <c r="X584" t="s">
        <v>27</v>
      </c>
      <c r="Y584" t="s">
        <v>27</v>
      </c>
      <c r="Z584">
        <v>18.881514171457109</v>
      </c>
      <c r="AA584">
        <v>18.35412279198923</v>
      </c>
      <c r="AB584" t="s">
        <v>27</v>
      </c>
      <c r="AC584" t="s">
        <v>27</v>
      </c>
    </row>
    <row r="585" spans="1:29" x14ac:dyDescent="0.3">
      <c r="A585" t="s">
        <v>7842</v>
      </c>
      <c r="B585" t="s">
        <v>7224</v>
      </c>
      <c r="C585" t="s">
        <v>23</v>
      </c>
      <c r="D585">
        <v>87350.01</v>
      </c>
      <c r="E585">
        <v>87709.85</v>
      </c>
      <c r="F585" t="s">
        <v>586</v>
      </c>
      <c r="G585" t="s">
        <v>603</v>
      </c>
      <c r="H585">
        <v>4.9784193842755307E-4</v>
      </c>
      <c r="I585">
        <v>1320</v>
      </c>
      <c r="J585">
        <v>0.41195187041194181</v>
      </c>
      <c r="K585">
        <v>0.1791434431237762</v>
      </c>
      <c r="L585">
        <v>4.3530028328394539E-2</v>
      </c>
      <c r="M585">
        <v>4.3665641743189917E-2</v>
      </c>
      <c r="N585">
        <v>8.7195670071584463E-2</v>
      </c>
      <c r="O585">
        <v>0.2</v>
      </c>
      <c r="P585">
        <v>9.1947773052191734E-2</v>
      </c>
      <c r="Q585">
        <v>0.2115399185415299</v>
      </c>
      <c r="R585">
        <v>839.18544285683788</v>
      </c>
      <c r="S585">
        <v>837.34331570722429</v>
      </c>
      <c r="T585" t="s">
        <v>32</v>
      </c>
      <c r="U585" t="s">
        <v>32</v>
      </c>
      <c r="V585">
        <v>5.534669545472104</v>
      </c>
      <c r="W585">
        <v>4.5243421473533108</v>
      </c>
      <c r="X585" t="s">
        <v>27</v>
      </c>
      <c r="Y585" t="s">
        <v>27</v>
      </c>
      <c r="Z585">
        <v>5.534669545472104</v>
      </c>
      <c r="AA585">
        <v>1.2381209077858559</v>
      </c>
      <c r="AB585" t="s">
        <v>27</v>
      </c>
      <c r="AC585" t="s">
        <v>27</v>
      </c>
    </row>
    <row r="586" spans="1:29" x14ac:dyDescent="0.3">
      <c r="A586" t="s">
        <v>7843</v>
      </c>
      <c r="B586" t="s">
        <v>7224</v>
      </c>
      <c r="C586" t="s">
        <v>23</v>
      </c>
      <c r="D586">
        <v>87350.01</v>
      </c>
      <c r="E586">
        <v>88400.01</v>
      </c>
      <c r="F586" t="s">
        <v>586</v>
      </c>
      <c r="G586" t="s">
        <v>604</v>
      </c>
      <c r="H586">
        <v>5.0365660103227539E-4</v>
      </c>
      <c r="I586">
        <v>1380</v>
      </c>
      <c r="J586">
        <v>1.2020605378293641</v>
      </c>
      <c r="K586">
        <v>0.5288394310838892</v>
      </c>
      <c r="L586">
        <v>4.403844758431958E-2</v>
      </c>
      <c r="M586">
        <v>4.4523248567819147E-2</v>
      </c>
      <c r="N586">
        <v>8.8561696152138741E-2</v>
      </c>
      <c r="O586">
        <v>0.2</v>
      </c>
      <c r="P586">
        <v>0.44027773493175049</v>
      </c>
      <c r="Q586">
        <v>1.0008584772915341</v>
      </c>
      <c r="R586">
        <v>839.18544285683788</v>
      </c>
      <c r="S586">
        <v>838.73406528522264</v>
      </c>
      <c r="T586" t="s">
        <v>32</v>
      </c>
      <c r="U586" t="s">
        <v>32</v>
      </c>
      <c r="V586">
        <v>5.534669545472104</v>
      </c>
      <c r="W586">
        <v>3.4907042622109858</v>
      </c>
      <c r="X586" t="s">
        <v>27</v>
      </c>
      <c r="Y586" t="s">
        <v>27</v>
      </c>
      <c r="Z586">
        <v>7.8822421728894643</v>
      </c>
      <c r="AA586">
        <v>6.878213443866299</v>
      </c>
      <c r="AB586" t="s">
        <v>27</v>
      </c>
      <c r="AC586" t="s">
        <v>27</v>
      </c>
    </row>
    <row r="587" spans="1:29" x14ac:dyDescent="0.3">
      <c r="A587" t="s">
        <v>7863</v>
      </c>
      <c r="B587" t="s">
        <v>7224</v>
      </c>
      <c r="C587" t="s">
        <v>23</v>
      </c>
      <c r="D587">
        <v>87350.01</v>
      </c>
      <c r="E587">
        <v>93790.19</v>
      </c>
      <c r="F587" t="s">
        <v>586</v>
      </c>
      <c r="G587" t="s">
        <v>623</v>
      </c>
      <c r="H587">
        <v>1.3685065106276381E-4</v>
      </c>
      <c r="I587">
        <v>4080</v>
      </c>
      <c r="J587">
        <v>7.3728440328741929</v>
      </c>
      <c r="K587">
        <v>0.88134282596139124</v>
      </c>
      <c r="L587">
        <v>1.196587161044938E-2</v>
      </c>
      <c r="M587">
        <v>1.283524856480032E-2</v>
      </c>
      <c r="N587">
        <v>2.48011201752497E-2</v>
      </c>
      <c r="O587">
        <v>0.2</v>
      </c>
      <c r="P587">
        <v>0.85654170578614153</v>
      </c>
      <c r="Q587">
        <v>7.1654711888413187</v>
      </c>
      <c r="R587">
        <v>839.18544285683788</v>
      </c>
      <c r="S587">
        <v>869.67393044878452</v>
      </c>
      <c r="T587" t="s">
        <v>32</v>
      </c>
      <c r="U587" t="s">
        <v>32</v>
      </c>
      <c r="V587">
        <v>5.534669545472104</v>
      </c>
      <c r="W587">
        <v>3.276616772047936</v>
      </c>
      <c r="X587" t="s">
        <v>27</v>
      </c>
      <c r="Y587" t="s">
        <v>27</v>
      </c>
      <c r="Z587">
        <v>5.1679039632488433</v>
      </c>
      <c r="AA587">
        <v>5.2310891396216697</v>
      </c>
      <c r="AB587" t="s">
        <v>27</v>
      </c>
      <c r="AC587" t="s">
        <v>27</v>
      </c>
    </row>
    <row r="588" spans="1:29" x14ac:dyDescent="0.3">
      <c r="A588" t="s">
        <v>7864</v>
      </c>
      <c r="B588" t="s">
        <v>7224</v>
      </c>
      <c r="C588" t="s">
        <v>23</v>
      </c>
      <c r="D588">
        <v>87350.01</v>
      </c>
      <c r="E588">
        <v>93101.23</v>
      </c>
      <c r="F588" t="s">
        <v>586</v>
      </c>
      <c r="G588" t="s">
        <v>638</v>
      </c>
      <c r="H588">
        <v>4.732901536279208E-6</v>
      </c>
      <c r="I588">
        <v>4320</v>
      </c>
      <c r="J588">
        <v>6.5841091489285519</v>
      </c>
      <c r="K588">
        <v>2.721995797347971E-2</v>
      </c>
      <c r="L588">
        <v>4.1383282935235648E-4</v>
      </c>
      <c r="M588">
        <v>4.4063895449648389E-4</v>
      </c>
      <c r="N588">
        <v>8.5447178384884042E-4</v>
      </c>
      <c r="O588">
        <v>0.2</v>
      </c>
      <c r="P588">
        <v>2.6365486189630871E-2</v>
      </c>
      <c r="Q588">
        <v>6.3775250397796226</v>
      </c>
      <c r="R588">
        <v>839.18544285683788</v>
      </c>
      <c r="S588">
        <v>868.54204122302849</v>
      </c>
      <c r="T588" t="s">
        <v>32</v>
      </c>
      <c r="U588" t="s">
        <v>32</v>
      </c>
      <c r="V588">
        <v>5.534669545472104</v>
      </c>
      <c r="W588">
        <v>1.2381209077858559</v>
      </c>
      <c r="X588" t="s">
        <v>27</v>
      </c>
      <c r="Y588" t="s">
        <v>27</v>
      </c>
      <c r="Z588">
        <v>18.881514171457109</v>
      </c>
      <c r="AA588">
        <v>17.260105988326391</v>
      </c>
      <c r="AB588" t="s">
        <v>27</v>
      </c>
      <c r="AC588" t="s">
        <v>27</v>
      </c>
    </row>
    <row r="589" spans="1:29" x14ac:dyDescent="0.3">
      <c r="A589" t="s">
        <v>7840</v>
      </c>
      <c r="B589" t="s">
        <v>7224</v>
      </c>
      <c r="C589" t="s">
        <v>23</v>
      </c>
      <c r="D589">
        <v>87205.56</v>
      </c>
      <c r="E589">
        <v>87168.08</v>
      </c>
      <c r="F589" t="s">
        <v>602</v>
      </c>
      <c r="G589" t="s">
        <v>601</v>
      </c>
      <c r="H589">
        <v>4.923974078460075E-4</v>
      </c>
      <c r="I589">
        <v>1140</v>
      </c>
      <c r="J589">
        <v>-4.2978910977686802E-2</v>
      </c>
      <c r="K589">
        <v>-1.8455054846066351E-2</v>
      </c>
      <c r="L589">
        <v>4.2982774468227701E-2</v>
      </c>
      <c r="M589">
        <v>4.2921336638913413E-2</v>
      </c>
      <c r="N589">
        <v>8.5904111107141107E-2</v>
      </c>
      <c r="O589">
        <v>0.2</v>
      </c>
      <c r="P589">
        <v>-0.1043591659532075</v>
      </c>
      <c r="Q589">
        <v>-0.2429359320667091</v>
      </c>
      <c r="R589">
        <v>838.70162193370379</v>
      </c>
      <c r="S589">
        <v>835.6248720103406</v>
      </c>
      <c r="T589" t="s">
        <v>26</v>
      </c>
      <c r="U589" t="s">
        <v>26</v>
      </c>
      <c r="V589">
        <v>7.8822421728894643</v>
      </c>
      <c r="W589">
        <v>6.878213443866299</v>
      </c>
      <c r="X589" t="s">
        <v>27</v>
      </c>
      <c r="Y589" t="s">
        <v>27</v>
      </c>
      <c r="Z589">
        <v>10.31317303805945</v>
      </c>
      <c r="AA589">
        <v>9.5519141238316063</v>
      </c>
      <c r="AB589" t="s">
        <v>27</v>
      </c>
      <c r="AC589" t="s">
        <v>27</v>
      </c>
    </row>
    <row r="590" spans="1:29" x14ac:dyDescent="0.3">
      <c r="A590" t="s">
        <v>7841</v>
      </c>
      <c r="B590" t="s">
        <v>7224</v>
      </c>
      <c r="C590" t="s">
        <v>23</v>
      </c>
      <c r="D590">
        <v>87205.56</v>
      </c>
      <c r="E590">
        <v>87709.85</v>
      </c>
      <c r="F590" t="s">
        <v>602</v>
      </c>
      <c r="G590" t="s">
        <v>603</v>
      </c>
      <c r="H590">
        <v>6.3937428661722437E-4</v>
      </c>
      <c r="I590">
        <v>1260</v>
      </c>
      <c r="J590">
        <v>0.57827734837092581</v>
      </c>
      <c r="K590">
        <v>0.32243005899820532</v>
      </c>
      <c r="L590">
        <v>5.5812805519575133E-2</v>
      </c>
      <c r="M590">
        <v>5.6079422773053757E-2</v>
      </c>
      <c r="N590">
        <v>0.1118922282926289</v>
      </c>
      <c r="O590">
        <v>0.2</v>
      </c>
      <c r="P590">
        <v>0.21053783070557641</v>
      </c>
      <c r="Q590">
        <v>0.3776990710225549</v>
      </c>
      <c r="R590">
        <v>838.70162193370379</v>
      </c>
      <c r="S590">
        <v>837.34331570722429</v>
      </c>
      <c r="T590" t="s">
        <v>32</v>
      </c>
      <c r="U590" t="s">
        <v>32</v>
      </c>
      <c r="V590">
        <v>7.8822421728894643</v>
      </c>
      <c r="W590">
        <v>4.5243421473533108</v>
      </c>
      <c r="X590" t="s">
        <v>27</v>
      </c>
      <c r="Y590" t="s">
        <v>27</v>
      </c>
      <c r="Z590">
        <v>5.534669545472104</v>
      </c>
      <c r="AA590">
        <v>3.276616772047936</v>
      </c>
      <c r="AB590" t="s">
        <v>27</v>
      </c>
      <c r="AC590" t="s">
        <v>27</v>
      </c>
    </row>
    <row r="591" spans="1:29" x14ac:dyDescent="0.3">
      <c r="A591" t="s">
        <v>7837</v>
      </c>
      <c r="B591" t="s">
        <v>7224</v>
      </c>
      <c r="C591" t="s">
        <v>23</v>
      </c>
      <c r="D591">
        <v>87351.14</v>
      </c>
      <c r="E591">
        <v>87415.1</v>
      </c>
      <c r="F591" t="s">
        <v>599</v>
      </c>
      <c r="G591" t="s">
        <v>598</v>
      </c>
      <c r="H591">
        <v>3.809601245725276E-4</v>
      </c>
      <c r="I591">
        <v>900</v>
      </c>
      <c r="J591">
        <v>7.3221711817383905E-2</v>
      </c>
      <c r="K591">
        <v>2.43662095676613E-2</v>
      </c>
      <c r="L591">
        <v>3.3310611787740037E-2</v>
      </c>
      <c r="M591">
        <v>3.3301667385519963E-2</v>
      </c>
      <c r="N591">
        <v>6.661227917326E-2</v>
      </c>
      <c r="O591">
        <v>0.2</v>
      </c>
      <c r="P591">
        <v>-4.2246069605598693E-2</v>
      </c>
      <c r="Q591">
        <v>-0.1268515098944335</v>
      </c>
      <c r="R591">
        <v>839.15446537027492</v>
      </c>
      <c r="S591">
        <v>836.75509292791412</v>
      </c>
      <c r="T591" t="s">
        <v>32</v>
      </c>
      <c r="U591" t="s">
        <v>26</v>
      </c>
      <c r="V591">
        <v>10.31317303805945</v>
      </c>
      <c r="W591">
        <v>9.5519141238316063</v>
      </c>
      <c r="X591" t="s">
        <v>27</v>
      </c>
      <c r="Y591" t="s">
        <v>27</v>
      </c>
      <c r="Z591">
        <v>10.31317303805945</v>
      </c>
      <c r="AA591">
        <v>6.878213443866299</v>
      </c>
      <c r="AB591" t="s">
        <v>27</v>
      </c>
      <c r="AC591" t="s">
        <v>27</v>
      </c>
    </row>
    <row r="592" spans="1:29" x14ac:dyDescent="0.3">
      <c r="A592" t="s">
        <v>7838</v>
      </c>
      <c r="B592" t="s">
        <v>7224</v>
      </c>
      <c r="C592" t="s">
        <v>23</v>
      </c>
      <c r="D592">
        <v>87351.14</v>
      </c>
      <c r="E592">
        <v>87367.92</v>
      </c>
      <c r="F592" t="s">
        <v>599</v>
      </c>
      <c r="G592" t="s">
        <v>600</v>
      </c>
      <c r="H592">
        <v>4.9822025484236602E-4</v>
      </c>
      <c r="I592">
        <v>960</v>
      </c>
      <c r="J592">
        <v>1.9209823706933801E-2</v>
      </c>
      <c r="K592">
        <v>8.360135876254322E-3</v>
      </c>
      <c r="L592">
        <v>4.3563670902473671E-2</v>
      </c>
      <c r="M592">
        <v>4.3528467367447449E-2</v>
      </c>
      <c r="N592">
        <v>8.7092138269921127E-2</v>
      </c>
      <c r="O592">
        <v>0.2</v>
      </c>
      <c r="P592">
        <v>-7.8732002393666803E-2</v>
      </c>
      <c r="Q592">
        <v>-0.18080938611677311</v>
      </c>
      <c r="R592">
        <v>839.15446537027492</v>
      </c>
      <c r="S592">
        <v>836.48243330083437</v>
      </c>
      <c r="T592" t="s">
        <v>32</v>
      </c>
      <c r="U592" t="s">
        <v>26</v>
      </c>
      <c r="V592">
        <v>10.31317303805945</v>
      </c>
      <c r="W592">
        <v>8.5091202841554026</v>
      </c>
      <c r="X592" t="s">
        <v>27</v>
      </c>
      <c r="Y592" t="s">
        <v>27</v>
      </c>
      <c r="Z592">
        <v>12.73563946095746</v>
      </c>
      <c r="AA592">
        <v>10.876777160997889</v>
      </c>
      <c r="AB592" t="s">
        <v>27</v>
      </c>
      <c r="AC592" t="s">
        <v>27</v>
      </c>
    </row>
    <row r="593" spans="1:29" x14ac:dyDescent="0.3">
      <c r="A593" t="s">
        <v>7839</v>
      </c>
      <c r="B593" t="s">
        <v>7224</v>
      </c>
      <c r="C593" t="s">
        <v>23</v>
      </c>
      <c r="D593">
        <v>87351.14</v>
      </c>
      <c r="E593">
        <v>87168.08</v>
      </c>
      <c r="F593" t="s">
        <v>599</v>
      </c>
      <c r="G593" t="s">
        <v>601</v>
      </c>
      <c r="H593">
        <v>2.8417284320615081E-4</v>
      </c>
      <c r="I593">
        <v>1080</v>
      </c>
      <c r="J593">
        <v>-0.2095679575561338</v>
      </c>
      <c r="K593">
        <v>-5.2020680677317292E-2</v>
      </c>
      <c r="L593">
        <v>2.48476694805791E-2</v>
      </c>
      <c r="M593">
        <v>2.4770801130421211E-2</v>
      </c>
      <c r="N593">
        <v>4.9618470611000311E-2</v>
      </c>
      <c r="O593">
        <v>0.2</v>
      </c>
      <c r="P593">
        <v>-0.1016391512883176</v>
      </c>
      <c r="Q593">
        <v>-0.40935838959857762</v>
      </c>
      <c r="R593">
        <v>839.15446537027492</v>
      </c>
      <c r="S593">
        <v>835.6248720103406</v>
      </c>
      <c r="T593" t="s">
        <v>26</v>
      </c>
      <c r="U593" t="s">
        <v>26</v>
      </c>
      <c r="V593">
        <v>10.31317303805945</v>
      </c>
      <c r="W593">
        <v>6.878213443866299</v>
      </c>
      <c r="X593" t="s">
        <v>27</v>
      </c>
      <c r="Y593" t="s">
        <v>27</v>
      </c>
      <c r="Z593">
        <v>7.8822421728894643</v>
      </c>
      <c r="AA593">
        <v>4.5243421473533108</v>
      </c>
      <c r="AB593" t="s">
        <v>27</v>
      </c>
      <c r="AC593" t="s">
        <v>27</v>
      </c>
    </row>
    <row r="594" spans="1:29" x14ac:dyDescent="0.3">
      <c r="A594" t="s">
        <v>7835</v>
      </c>
      <c r="B594" t="s">
        <v>7224</v>
      </c>
      <c r="C594" t="s">
        <v>23</v>
      </c>
      <c r="D594">
        <v>87550</v>
      </c>
      <c r="E594">
        <v>86786.29</v>
      </c>
      <c r="F594" t="s">
        <v>596</v>
      </c>
      <c r="G594" t="s">
        <v>597</v>
      </c>
      <c r="H594">
        <v>8.8537654030400802E-4</v>
      </c>
      <c r="I594">
        <v>780</v>
      </c>
      <c r="J594">
        <v>-0.87231296402057179</v>
      </c>
      <c r="K594">
        <v>-0.67617091759557968</v>
      </c>
      <c r="L594">
        <v>7.7592308412027924E-2</v>
      </c>
      <c r="M594">
        <v>7.6838545186020332E-2</v>
      </c>
      <c r="N594">
        <v>0.15443085359804831</v>
      </c>
      <c r="O594">
        <v>0.2</v>
      </c>
      <c r="P594">
        <v>-0.83060177119362799</v>
      </c>
      <c r="Q594">
        <v>-1.0714406510565511</v>
      </c>
      <c r="R594">
        <v>840.03761809708408</v>
      </c>
      <c r="S594">
        <v>833.54773170975659</v>
      </c>
      <c r="T594" t="s">
        <v>26</v>
      </c>
      <c r="U594" t="s">
        <v>26</v>
      </c>
      <c r="V594">
        <v>12.73563946095746</v>
      </c>
      <c r="W594">
        <v>10.876777160997889</v>
      </c>
      <c r="X594" t="s">
        <v>27</v>
      </c>
      <c r="Y594" t="s">
        <v>27</v>
      </c>
      <c r="Z594">
        <v>14.60988382777639</v>
      </c>
      <c r="AA594">
        <v>14.475702716477469</v>
      </c>
      <c r="AB594" t="s">
        <v>27</v>
      </c>
      <c r="AC594" t="s">
        <v>27</v>
      </c>
    </row>
    <row r="595" spans="1:29" x14ac:dyDescent="0.3">
      <c r="A595" t="s">
        <v>7836</v>
      </c>
      <c r="B595" t="s">
        <v>7224</v>
      </c>
      <c r="C595" t="s">
        <v>23</v>
      </c>
      <c r="D595">
        <v>87550</v>
      </c>
      <c r="E595">
        <v>87415.1</v>
      </c>
      <c r="F595" t="s">
        <v>596</v>
      </c>
      <c r="G595" t="s">
        <v>598</v>
      </c>
      <c r="H595">
        <v>2.7075228219152148E-4</v>
      </c>
      <c r="I595">
        <v>840</v>
      </c>
      <c r="J595">
        <v>-0.15408338092517401</v>
      </c>
      <c r="K595">
        <v>-3.6524482867634683E-2</v>
      </c>
      <c r="L595">
        <v>2.372809039626398E-2</v>
      </c>
      <c r="M595">
        <v>2.3667837823000071E-2</v>
      </c>
      <c r="N595">
        <v>4.7395928219264062E-2</v>
      </c>
      <c r="O595">
        <v>0.2</v>
      </c>
      <c r="P595">
        <v>-8.3920411086898739E-2</v>
      </c>
      <c r="Q595">
        <v>-0.35392929754424879</v>
      </c>
      <c r="R595">
        <v>840.03761809708408</v>
      </c>
      <c r="S595">
        <v>836.75509292791412</v>
      </c>
      <c r="T595" t="s">
        <v>26</v>
      </c>
      <c r="U595" t="s">
        <v>26</v>
      </c>
      <c r="V595">
        <v>12.73563946095746</v>
      </c>
      <c r="W595">
        <v>9.5519141238316063</v>
      </c>
      <c r="X595" t="s">
        <v>27</v>
      </c>
      <c r="Y595" t="s">
        <v>27</v>
      </c>
      <c r="Z595">
        <v>10.31317303805945</v>
      </c>
      <c r="AA595">
        <v>8.5091202841554026</v>
      </c>
      <c r="AB595" t="s">
        <v>27</v>
      </c>
      <c r="AC595" t="s">
        <v>27</v>
      </c>
    </row>
    <row r="596" spans="1:29" x14ac:dyDescent="0.3">
      <c r="A596" t="s">
        <v>7832</v>
      </c>
      <c r="B596" t="s">
        <v>7224</v>
      </c>
      <c r="C596" t="s">
        <v>23</v>
      </c>
      <c r="D596">
        <v>87521.73</v>
      </c>
      <c r="E596">
        <v>87176.960000000006</v>
      </c>
      <c r="F596" t="s">
        <v>594</v>
      </c>
      <c r="G596" t="s">
        <v>593</v>
      </c>
      <c r="H596">
        <v>6.4378081112224819E-5</v>
      </c>
      <c r="I596">
        <v>600</v>
      </c>
      <c r="J596">
        <v>-0.39392502867572338</v>
      </c>
      <c r="K596">
        <v>-2.2195631025061079E-2</v>
      </c>
      <c r="L596">
        <v>5.6401211541764161E-3</v>
      </c>
      <c r="M596">
        <v>5.6122854019971776E-3</v>
      </c>
      <c r="N596">
        <v>1.1252406556173589E-2</v>
      </c>
      <c r="O596">
        <v>0.2</v>
      </c>
      <c r="P596">
        <v>-3.3448037581234671E-2</v>
      </c>
      <c r="Q596">
        <v>-0.59353110364704764</v>
      </c>
      <c r="R596">
        <v>839.76360384305747</v>
      </c>
      <c r="S596">
        <v>836.34649408444807</v>
      </c>
      <c r="T596" t="s">
        <v>26</v>
      </c>
      <c r="U596" t="s">
        <v>26</v>
      </c>
      <c r="V596">
        <v>14.60988382777639</v>
      </c>
      <c r="W596">
        <v>14.475702716477469</v>
      </c>
      <c r="X596" t="s">
        <v>27</v>
      </c>
      <c r="Y596" t="s">
        <v>27</v>
      </c>
      <c r="Z596">
        <v>15.397457741172181</v>
      </c>
      <c r="AA596">
        <v>12.549537069881159</v>
      </c>
      <c r="AB596" t="s">
        <v>27</v>
      </c>
      <c r="AC596" t="s">
        <v>27</v>
      </c>
    </row>
    <row r="597" spans="1:29" x14ac:dyDescent="0.3">
      <c r="A597" t="s">
        <v>7833</v>
      </c>
      <c r="B597" t="s">
        <v>7224</v>
      </c>
      <c r="C597" t="s">
        <v>23</v>
      </c>
      <c r="D597">
        <v>87521.73</v>
      </c>
      <c r="E597">
        <v>86847.39</v>
      </c>
      <c r="F597" t="s">
        <v>594</v>
      </c>
      <c r="G597" t="s">
        <v>595</v>
      </c>
      <c r="H597">
        <v>8.3158106257128037E-4</v>
      </c>
      <c r="I597">
        <v>660</v>
      </c>
      <c r="J597">
        <v>-0.77048294177913812</v>
      </c>
      <c r="K597">
        <v>-0.56076837373431432</v>
      </c>
      <c r="L597">
        <v>7.2854267498975681E-2</v>
      </c>
      <c r="M597">
        <v>7.2220644857742392E-2</v>
      </c>
      <c r="N597">
        <v>0.1450749123567181</v>
      </c>
      <c r="O597">
        <v>0.2</v>
      </c>
      <c r="P597">
        <v>-0.70584328609103242</v>
      </c>
      <c r="Q597">
        <v>-0.9697124588373589</v>
      </c>
      <c r="R597">
        <v>839.76360384305747</v>
      </c>
      <c r="S597">
        <v>833.99340597818934</v>
      </c>
      <c r="T597" t="s">
        <v>26</v>
      </c>
      <c r="U597" t="s">
        <v>26</v>
      </c>
      <c r="V597">
        <v>14.60988382777639</v>
      </c>
      <c r="W597">
        <v>12.729742463644779</v>
      </c>
      <c r="X597" t="s">
        <v>27</v>
      </c>
      <c r="Y597" t="s">
        <v>27</v>
      </c>
      <c r="Z597">
        <v>17.181078686540289</v>
      </c>
      <c r="AA597">
        <v>16.414040142368691</v>
      </c>
      <c r="AB597" t="s">
        <v>27</v>
      </c>
      <c r="AC597" t="s">
        <v>27</v>
      </c>
    </row>
    <row r="598" spans="1:29" x14ac:dyDescent="0.3">
      <c r="A598" t="s">
        <v>7834</v>
      </c>
      <c r="B598" t="s">
        <v>7224</v>
      </c>
      <c r="C598" t="s">
        <v>23</v>
      </c>
      <c r="D598">
        <v>87521.73</v>
      </c>
      <c r="E598">
        <v>86786.29</v>
      </c>
      <c r="F598" t="s">
        <v>594</v>
      </c>
      <c r="G598" t="s">
        <v>597</v>
      </c>
      <c r="H598">
        <v>3.4385427848758181E-6</v>
      </c>
      <c r="I598">
        <v>720</v>
      </c>
      <c r="J598">
        <v>-0.84029417608633139</v>
      </c>
      <c r="K598">
        <v>-2.5288419057090802E-3</v>
      </c>
      <c r="L598">
        <v>3.0124846167302251E-4</v>
      </c>
      <c r="M598">
        <v>2.9841837130564042E-4</v>
      </c>
      <c r="N598">
        <v>5.9966683297866283E-4</v>
      </c>
      <c r="O598">
        <v>0.2</v>
      </c>
      <c r="P598">
        <v>-3.1285087386877419E-3</v>
      </c>
      <c r="Q598">
        <v>-1.039453881910245</v>
      </c>
      <c r="R598">
        <v>839.76360384305747</v>
      </c>
      <c r="S598">
        <v>833.54773170975659</v>
      </c>
      <c r="T598" t="s">
        <v>26</v>
      </c>
      <c r="U598" t="s">
        <v>26</v>
      </c>
      <c r="V598">
        <v>14.60988382777639</v>
      </c>
      <c r="W598">
        <v>10.876777160997889</v>
      </c>
      <c r="X598" t="s">
        <v>27</v>
      </c>
      <c r="Y598" t="s">
        <v>27</v>
      </c>
      <c r="Z598">
        <v>12.73563946095746</v>
      </c>
      <c r="AA598">
        <v>9.5519141238316063</v>
      </c>
      <c r="AB598" t="s">
        <v>27</v>
      </c>
      <c r="AC598" t="s">
        <v>27</v>
      </c>
    </row>
    <row r="599" spans="1:29" x14ac:dyDescent="0.3">
      <c r="A599" t="s">
        <v>7830</v>
      </c>
      <c r="B599" t="s">
        <v>7224</v>
      </c>
      <c r="C599" t="s">
        <v>23</v>
      </c>
      <c r="D599">
        <v>87434.78</v>
      </c>
      <c r="E599">
        <v>88044.800000000003</v>
      </c>
      <c r="F599" t="s">
        <v>592</v>
      </c>
      <c r="G599" t="s">
        <v>591</v>
      </c>
      <c r="H599">
        <v>2.8489740378974621E-4</v>
      </c>
      <c r="I599">
        <v>480</v>
      </c>
      <c r="J599">
        <v>0.69768574930937355</v>
      </c>
      <c r="K599">
        <v>0.17379311425982211</v>
      </c>
      <c r="L599">
        <v>2.493487669962725E-2</v>
      </c>
      <c r="M599">
        <v>2.5083734937187449E-2</v>
      </c>
      <c r="N599">
        <v>5.0018611636814689E-2</v>
      </c>
      <c r="O599">
        <v>0.2</v>
      </c>
      <c r="P599">
        <v>0.1237745026230074</v>
      </c>
      <c r="Q599">
        <v>0.4969880635600642</v>
      </c>
      <c r="R599">
        <v>839.07545132485018</v>
      </c>
      <c r="S599">
        <v>843.06812875643698</v>
      </c>
      <c r="T599" t="s">
        <v>32</v>
      </c>
      <c r="U599" t="s">
        <v>32</v>
      </c>
      <c r="V599">
        <v>16.612250052103981</v>
      </c>
      <c r="W599">
        <v>16.05185914731511</v>
      </c>
      <c r="X599" t="s">
        <v>27</v>
      </c>
      <c r="Y599" t="s">
        <v>27</v>
      </c>
      <c r="Z599">
        <v>14.60988382777639</v>
      </c>
      <c r="AA599">
        <v>12.729742463644779</v>
      </c>
      <c r="AB599" t="s">
        <v>27</v>
      </c>
      <c r="AC599" t="s">
        <v>27</v>
      </c>
    </row>
    <row r="600" spans="1:29" x14ac:dyDescent="0.3">
      <c r="A600" t="s">
        <v>7831</v>
      </c>
      <c r="B600" t="s">
        <v>7224</v>
      </c>
      <c r="C600" t="s">
        <v>23</v>
      </c>
      <c r="D600">
        <v>87434.78</v>
      </c>
      <c r="E600">
        <v>87176.960000000006</v>
      </c>
      <c r="F600" t="s">
        <v>592</v>
      </c>
      <c r="G600" t="s">
        <v>593</v>
      </c>
      <c r="H600">
        <v>6.7705487643972381E-4</v>
      </c>
      <c r="I600">
        <v>540</v>
      </c>
      <c r="J600">
        <v>-0.2948712171517931</v>
      </c>
      <c r="K600">
        <v>-0.1745582882436845</v>
      </c>
      <c r="L600">
        <v>5.9257401571005439E-2</v>
      </c>
      <c r="M600">
        <v>5.9023585881190749E-2</v>
      </c>
      <c r="N600">
        <v>0.1182809874521962</v>
      </c>
      <c r="O600">
        <v>0.2</v>
      </c>
      <c r="P600">
        <v>-0.29283927569588059</v>
      </c>
      <c r="Q600">
        <v>-0.49457634593464128</v>
      </c>
      <c r="R600">
        <v>839.07545132485018</v>
      </c>
      <c r="S600">
        <v>836.34649408444807</v>
      </c>
      <c r="T600" t="s">
        <v>26</v>
      </c>
      <c r="U600" t="s">
        <v>26</v>
      </c>
      <c r="V600">
        <v>16.612250052103981</v>
      </c>
      <c r="W600">
        <v>14.475702716477469</v>
      </c>
      <c r="X600" t="s">
        <v>27</v>
      </c>
      <c r="Y600" t="s">
        <v>27</v>
      </c>
      <c r="Z600">
        <v>14.60988382777639</v>
      </c>
      <c r="AA600">
        <v>10.876777160997889</v>
      </c>
      <c r="AB600" t="s">
        <v>27</v>
      </c>
      <c r="AC600" t="s">
        <v>27</v>
      </c>
    </row>
    <row r="601" spans="1:29" x14ac:dyDescent="0.3">
      <c r="A601" t="s">
        <v>7827</v>
      </c>
      <c r="B601" t="s">
        <v>7224</v>
      </c>
      <c r="C601" t="s">
        <v>23</v>
      </c>
      <c r="D601">
        <v>87569.279999999999</v>
      </c>
      <c r="E601">
        <v>87038.71</v>
      </c>
      <c r="F601" t="s">
        <v>589</v>
      </c>
      <c r="G601" t="s">
        <v>588</v>
      </c>
      <c r="H601">
        <v>2.5307039293156911E-4</v>
      </c>
      <c r="I601">
        <v>240</v>
      </c>
      <c r="J601">
        <v>-0.60588599106901064</v>
      </c>
      <c r="K601">
        <v>-0.13427155837770069</v>
      </c>
      <c r="L601">
        <v>2.21833754738084E-2</v>
      </c>
      <c r="M601">
        <v>2.202692053995689E-2</v>
      </c>
      <c r="N601">
        <v>4.4210296013765298E-2</v>
      </c>
      <c r="O601">
        <v>0.2</v>
      </c>
      <c r="P601">
        <v>-0.17848185439146599</v>
      </c>
      <c r="Q601">
        <v>-0.80528010507794157</v>
      </c>
      <c r="R601">
        <v>840.06323507860884</v>
      </c>
      <c r="S601">
        <v>834.860515008128</v>
      </c>
      <c r="T601" t="s">
        <v>26</v>
      </c>
      <c r="U601" t="s">
        <v>26</v>
      </c>
      <c r="V601">
        <v>18.881514171457109</v>
      </c>
      <c r="W601">
        <v>18.35412279198923</v>
      </c>
      <c r="X601" t="s">
        <v>27</v>
      </c>
      <c r="Y601" t="s">
        <v>27</v>
      </c>
      <c r="Z601">
        <v>20</v>
      </c>
      <c r="AA601">
        <v>16.414040142368691</v>
      </c>
      <c r="AB601" t="s">
        <v>27</v>
      </c>
      <c r="AC601" t="s">
        <v>27</v>
      </c>
    </row>
    <row r="602" spans="1:29" x14ac:dyDescent="0.3">
      <c r="A602" t="s">
        <v>7828</v>
      </c>
      <c r="B602" t="s">
        <v>7224</v>
      </c>
      <c r="C602" t="s">
        <v>23</v>
      </c>
      <c r="D602">
        <v>87569.279999999999</v>
      </c>
      <c r="E602">
        <v>87028.09</v>
      </c>
      <c r="F602" t="s">
        <v>589</v>
      </c>
      <c r="G602" t="s">
        <v>590</v>
      </c>
      <c r="H602">
        <v>5.2527933044465539E-4</v>
      </c>
      <c r="I602">
        <v>300</v>
      </c>
      <c r="J602">
        <v>-0.61801353168600137</v>
      </c>
      <c r="K602">
        <v>-0.2842759208433443</v>
      </c>
      <c r="L602">
        <v>4.6044377143063607E-2</v>
      </c>
      <c r="M602">
        <v>4.5714056845077213E-2</v>
      </c>
      <c r="N602">
        <v>9.175843398814082E-2</v>
      </c>
      <c r="O602">
        <v>0.2</v>
      </c>
      <c r="P602">
        <v>-0.37603435483148512</v>
      </c>
      <c r="Q602">
        <v>-0.81739551815431533</v>
      </c>
      <c r="R602">
        <v>840.06323507860884</v>
      </c>
      <c r="S602">
        <v>834.69832876165765</v>
      </c>
      <c r="T602" t="s">
        <v>26</v>
      </c>
      <c r="U602" t="s">
        <v>26</v>
      </c>
      <c r="V602">
        <v>18.881514171457109</v>
      </c>
      <c r="W602">
        <v>17.260105988326391</v>
      </c>
      <c r="X602" t="s">
        <v>27</v>
      </c>
      <c r="Y602" t="s">
        <v>27</v>
      </c>
      <c r="Z602">
        <v>17.181078686540289</v>
      </c>
      <c r="AA602">
        <v>14.41050542189037</v>
      </c>
      <c r="AB602" t="s">
        <v>27</v>
      </c>
      <c r="AC602" t="s">
        <v>27</v>
      </c>
    </row>
    <row r="603" spans="1:29" x14ac:dyDescent="0.3">
      <c r="A603" t="s">
        <v>7829</v>
      </c>
      <c r="B603" t="s">
        <v>7224</v>
      </c>
      <c r="C603" t="s">
        <v>23</v>
      </c>
      <c r="D603">
        <v>87569.279999999999</v>
      </c>
      <c r="E603">
        <v>88044.800000000003</v>
      </c>
      <c r="F603" t="s">
        <v>589</v>
      </c>
      <c r="G603" t="s">
        <v>591</v>
      </c>
      <c r="H603">
        <v>3.071199835793889E-4</v>
      </c>
      <c r="I603">
        <v>420</v>
      </c>
      <c r="J603">
        <v>0.54302147967872916</v>
      </c>
      <c r="K603">
        <v>0.14604169459167229</v>
      </c>
      <c r="L603">
        <v>2.69211970326916E-2</v>
      </c>
      <c r="M603">
        <v>2.7040317530250581E-2</v>
      </c>
      <c r="N603">
        <v>5.3961514562942181E-2</v>
      </c>
      <c r="O603">
        <v>0.2</v>
      </c>
      <c r="P603">
        <v>9.2080180028730085E-2</v>
      </c>
      <c r="Q603">
        <v>0.34247845819905037</v>
      </c>
      <c r="R603">
        <v>840.06323507860884</v>
      </c>
      <c r="S603">
        <v>843.06812875643698</v>
      </c>
      <c r="T603" t="s">
        <v>32</v>
      </c>
      <c r="U603" t="s">
        <v>32</v>
      </c>
      <c r="V603">
        <v>18.881514171457109</v>
      </c>
      <c r="W603">
        <v>16.05185914731511</v>
      </c>
      <c r="X603" t="s">
        <v>27</v>
      </c>
      <c r="Y603" t="s">
        <v>27</v>
      </c>
      <c r="Z603">
        <v>18.707422741537361</v>
      </c>
      <c r="AA603">
        <v>16.414040142368691</v>
      </c>
      <c r="AB603" t="s">
        <v>27</v>
      </c>
      <c r="AC603" t="s">
        <v>27</v>
      </c>
    </row>
    <row r="604" spans="1:29" x14ac:dyDescent="0.3">
      <c r="A604" t="s">
        <v>7826</v>
      </c>
      <c r="B604" t="s">
        <v>7224</v>
      </c>
      <c r="C604" t="s">
        <v>23</v>
      </c>
      <c r="D604">
        <v>87516.05</v>
      </c>
      <c r="E604">
        <v>87038.71</v>
      </c>
      <c r="F604" t="s">
        <v>587</v>
      </c>
      <c r="G604" t="s">
        <v>588</v>
      </c>
      <c r="H604">
        <v>5.3627833105573237E-4</v>
      </c>
      <c r="I604">
        <v>180</v>
      </c>
      <c r="J604">
        <v>-0.54543138087241871</v>
      </c>
      <c r="K604">
        <v>-0.25598709854614138</v>
      </c>
      <c r="L604">
        <v>4.6979941175765802E-2</v>
      </c>
      <c r="M604">
        <v>4.6676974136043888E-2</v>
      </c>
      <c r="N604">
        <v>9.3656915311809683E-2</v>
      </c>
      <c r="O604">
        <v>0.2</v>
      </c>
      <c r="P604">
        <v>-0.34964401385795107</v>
      </c>
      <c r="Q604">
        <v>-0.7448859494915463</v>
      </c>
      <c r="R604">
        <v>839.48605911039908</v>
      </c>
      <c r="S604">
        <v>834.860515008128</v>
      </c>
      <c r="T604" t="s">
        <v>26</v>
      </c>
      <c r="U604" t="s">
        <v>26</v>
      </c>
      <c r="V604">
        <v>20</v>
      </c>
      <c r="W604">
        <v>18.35412279198923</v>
      </c>
      <c r="X604" t="s">
        <v>27</v>
      </c>
      <c r="Y604" t="s">
        <v>27</v>
      </c>
      <c r="Z604">
        <v>20</v>
      </c>
      <c r="AA604">
        <v>18.87059893712917</v>
      </c>
      <c r="AB604" t="s">
        <v>27</v>
      </c>
      <c r="AC604" t="s">
        <v>27</v>
      </c>
    </row>
    <row r="605" spans="1:29" x14ac:dyDescent="0.3">
      <c r="A605" t="s">
        <v>7861</v>
      </c>
      <c r="B605" t="s">
        <v>7224</v>
      </c>
      <c r="C605" t="s">
        <v>23</v>
      </c>
      <c r="D605">
        <v>88476.83</v>
      </c>
      <c r="E605">
        <v>93640</v>
      </c>
      <c r="F605" t="s">
        <v>624</v>
      </c>
      <c r="G605" t="s">
        <v>621</v>
      </c>
      <c r="H605">
        <v>2.067114870925177E-5</v>
      </c>
      <c r="I605">
        <v>2220</v>
      </c>
      <c r="J605">
        <v>5.8356182064841056</v>
      </c>
      <c r="K605">
        <v>0.1067286548811474</v>
      </c>
      <c r="L605">
        <v>1.830748458711901E-3</v>
      </c>
      <c r="M605">
        <v>1.935646365134336E-3</v>
      </c>
      <c r="N605">
        <v>3.7663948238462371E-3</v>
      </c>
      <c r="O605">
        <v>0.2</v>
      </c>
      <c r="P605">
        <v>0.10296226005730121</v>
      </c>
      <c r="Q605">
        <v>5.6297825882776218</v>
      </c>
      <c r="R605">
        <v>838.81675440310755</v>
      </c>
      <c r="S605">
        <v>869.35902733424359</v>
      </c>
      <c r="T605" t="s">
        <v>32</v>
      </c>
      <c r="U605" t="s">
        <v>32</v>
      </c>
      <c r="V605">
        <v>5.1679039632488433</v>
      </c>
      <c r="W605">
        <v>5.2310891396216697</v>
      </c>
      <c r="X605" t="s">
        <v>27</v>
      </c>
      <c r="Y605" t="s">
        <v>27</v>
      </c>
      <c r="Z605">
        <v>6.1833379646689668</v>
      </c>
      <c r="AA605">
        <v>5.2310891396216697</v>
      </c>
      <c r="AB605" t="s">
        <v>27</v>
      </c>
      <c r="AC605" t="s">
        <v>27</v>
      </c>
    </row>
    <row r="606" spans="1:29" x14ac:dyDescent="0.3">
      <c r="A606" t="s">
        <v>7862</v>
      </c>
      <c r="B606" t="s">
        <v>7224</v>
      </c>
      <c r="C606" t="s">
        <v>23</v>
      </c>
      <c r="D606">
        <v>88476.83</v>
      </c>
      <c r="E606">
        <v>93790.19</v>
      </c>
      <c r="F606" t="s">
        <v>624</v>
      </c>
      <c r="G606" t="s">
        <v>623</v>
      </c>
      <c r="H606">
        <v>7.7230651450041867E-4</v>
      </c>
      <c r="I606">
        <v>2340</v>
      </c>
      <c r="J606">
        <v>6.0053688632379698</v>
      </c>
      <c r="K606">
        <v>4.103542541885945</v>
      </c>
      <c r="L606">
        <v>6.8399631823169244E-2</v>
      </c>
      <c r="M606">
        <v>7.2434774733232024E-2</v>
      </c>
      <c r="N606">
        <v>0.14083440655640131</v>
      </c>
      <c r="O606">
        <v>0.2</v>
      </c>
      <c r="P606">
        <v>3.9627081353295441</v>
      </c>
      <c r="Q606">
        <v>5.7993634943747319</v>
      </c>
      <c r="R606">
        <v>838.81675440310755</v>
      </c>
      <c r="S606">
        <v>869.67393044878452</v>
      </c>
      <c r="T606" t="s">
        <v>32</v>
      </c>
      <c r="U606" t="s">
        <v>32</v>
      </c>
      <c r="V606">
        <v>5.1679039632488433</v>
      </c>
      <c r="W606">
        <v>3.276616772047936</v>
      </c>
      <c r="X606" t="s">
        <v>27</v>
      </c>
      <c r="Y606" t="s">
        <v>27</v>
      </c>
      <c r="Z606">
        <v>20</v>
      </c>
      <c r="AA606">
        <v>18.35412279198923</v>
      </c>
      <c r="AB606" t="s">
        <v>27</v>
      </c>
      <c r="AC606" t="s">
        <v>27</v>
      </c>
    </row>
    <row r="607" spans="1:29" x14ac:dyDescent="0.3">
      <c r="A607" t="s">
        <v>7860</v>
      </c>
      <c r="B607" t="s">
        <v>7224</v>
      </c>
      <c r="C607" t="s">
        <v>23</v>
      </c>
      <c r="D607">
        <v>88414.33</v>
      </c>
      <c r="E607">
        <v>93640</v>
      </c>
      <c r="F607" t="s">
        <v>622</v>
      </c>
      <c r="G607" t="s">
        <v>621</v>
      </c>
      <c r="H607">
        <v>4.829496138874335E-4</v>
      </c>
      <c r="I607">
        <v>2160</v>
      </c>
      <c r="J607">
        <v>5.9104332974077911</v>
      </c>
      <c r="K607">
        <v>2.5237353088031438</v>
      </c>
      <c r="L607">
        <v>4.2742408944560689E-2</v>
      </c>
      <c r="M607">
        <v>4.5223401844419281E-2</v>
      </c>
      <c r="N607">
        <v>8.796581078897997E-2</v>
      </c>
      <c r="O607">
        <v>0.2</v>
      </c>
      <c r="P607">
        <v>2.4357694980141642</v>
      </c>
      <c r="Q607">
        <v>5.704522864110384</v>
      </c>
      <c r="R607">
        <v>838.59346418282598</v>
      </c>
      <c r="S607">
        <v>869.35902733424359</v>
      </c>
      <c r="T607" t="s">
        <v>32</v>
      </c>
      <c r="U607" t="s">
        <v>32</v>
      </c>
      <c r="V607">
        <v>6.1833379646689668</v>
      </c>
      <c r="W607">
        <v>5.2310891396216697</v>
      </c>
      <c r="X607" t="s">
        <v>27</v>
      </c>
      <c r="Y607" t="s">
        <v>27</v>
      </c>
      <c r="Z607">
        <v>5.1679039632488433</v>
      </c>
      <c r="AA607">
        <v>3.276616772047936</v>
      </c>
      <c r="AB607" t="s">
        <v>27</v>
      </c>
      <c r="AC607" t="s">
        <v>27</v>
      </c>
    </row>
    <row r="608" spans="1:29" x14ac:dyDescent="0.3">
      <c r="A608" t="s">
        <v>7858</v>
      </c>
      <c r="B608" t="s">
        <v>7224</v>
      </c>
      <c r="C608" t="s">
        <v>23</v>
      </c>
      <c r="D608">
        <v>88513.71</v>
      </c>
      <c r="E608">
        <v>93497.88</v>
      </c>
      <c r="F608" t="s">
        <v>620</v>
      </c>
      <c r="G608" t="s">
        <v>619</v>
      </c>
      <c r="H608">
        <v>5.1663360353140688E-4</v>
      </c>
      <c r="I608">
        <v>1980</v>
      </c>
      <c r="J608">
        <v>5.6309581871554224</v>
      </c>
      <c r="K608">
        <v>2.5749897077131312</v>
      </c>
      <c r="L608">
        <v>4.5774931891125047E-2</v>
      </c>
      <c r="M608">
        <v>4.8304146666947073E-2</v>
      </c>
      <c r="N608">
        <v>9.4079078558072127E-2</v>
      </c>
      <c r="O608">
        <v>0.2</v>
      </c>
      <c r="P608">
        <v>2.4809106291550589</v>
      </c>
      <c r="Q608">
        <v>5.4253272289682668</v>
      </c>
      <c r="R608">
        <v>838.84209469689631</v>
      </c>
      <c r="S608">
        <v>869.0076417022176</v>
      </c>
      <c r="T608" t="s">
        <v>32</v>
      </c>
      <c r="U608" t="s">
        <v>32</v>
      </c>
      <c r="V608">
        <v>7.3384231908193431</v>
      </c>
      <c r="W608">
        <v>6.3696848193179889</v>
      </c>
      <c r="X608" t="s">
        <v>27</v>
      </c>
      <c r="Y608" t="s">
        <v>27</v>
      </c>
      <c r="Z608">
        <v>8.8454832224451607</v>
      </c>
      <c r="AA608">
        <v>7.9701227940425223</v>
      </c>
      <c r="AB608" t="s">
        <v>27</v>
      </c>
      <c r="AC608" t="s">
        <v>27</v>
      </c>
    </row>
    <row r="609" spans="1:29" x14ac:dyDescent="0.3">
      <c r="A609" t="s">
        <v>7859</v>
      </c>
      <c r="B609" t="s">
        <v>7224</v>
      </c>
      <c r="C609" t="s">
        <v>23</v>
      </c>
      <c r="D609">
        <v>88513.71</v>
      </c>
      <c r="E609">
        <v>93640</v>
      </c>
      <c r="F609" t="s">
        <v>620</v>
      </c>
      <c r="G609" t="s">
        <v>621</v>
      </c>
      <c r="H609">
        <v>2.821609715675099E-5</v>
      </c>
      <c r="I609">
        <v>2040</v>
      </c>
      <c r="J609">
        <v>5.7915208841658572</v>
      </c>
      <c r="K609">
        <v>0.14464389669368091</v>
      </c>
      <c r="L609">
        <v>2.500011452516999E-3</v>
      </c>
      <c r="M609">
        <v>2.6421553377581632E-3</v>
      </c>
      <c r="N609">
        <v>5.1421667902751622E-3</v>
      </c>
      <c r="O609">
        <v>0.2</v>
      </c>
      <c r="P609">
        <v>0.1395017299034057</v>
      </c>
      <c r="Q609">
        <v>5.5857293632816916</v>
      </c>
      <c r="R609">
        <v>838.84209469689631</v>
      </c>
      <c r="S609">
        <v>869.35902733424359</v>
      </c>
      <c r="T609" t="s">
        <v>32</v>
      </c>
      <c r="U609" t="s">
        <v>32</v>
      </c>
      <c r="V609">
        <v>7.3384231908193431</v>
      </c>
      <c r="W609">
        <v>5.2310891396216697</v>
      </c>
      <c r="X609" t="s">
        <v>27</v>
      </c>
      <c r="Y609" t="s">
        <v>27</v>
      </c>
      <c r="Z609">
        <v>7.3384231908193431</v>
      </c>
      <c r="AA609">
        <v>6.3696848193179889</v>
      </c>
      <c r="AB609" t="s">
        <v>27</v>
      </c>
      <c r="AC609" t="s">
        <v>27</v>
      </c>
    </row>
    <row r="610" spans="1:29" x14ac:dyDescent="0.3">
      <c r="A610" t="s">
        <v>7856</v>
      </c>
      <c r="B610" t="s">
        <v>7224</v>
      </c>
      <c r="C610" t="s">
        <v>23</v>
      </c>
      <c r="D610">
        <v>90236.160000000003</v>
      </c>
      <c r="E610">
        <v>93620.89</v>
      </c>
      <c r="F610" t="s">
        <v>618</v>
      </c>
      <c r="G610" t="s">
        <v>617</v>
      </c>
      <c r="H610">
        <v>4.384728718422068E-4</v>
      </c>
      <c r="I610">
        <v>1740</v>
      </c>
      <c r="J610">
        <v>3.750968569584523</v>
      </c>
      <c r="K610">
        <v>1.484112283510471</v>
      </c>
      <c r="L610">
        <v>3.960571393314602E-2</v>
      </c>
      <c r="M610">
        <v>4.105022050272334E-2</v>
      </c>
      <c r="N610">
        <v>8.0655934435869353E-2</v>
      </c>
      <c r="O610">
        <v>0.2</v>
      </c>
      <c r="P610">
        <v>1.403456349074601</v>
      </c>
      <c r="Q610">
        <v>3.547217601014939</v>
      </c>
      <c r="R610">
        <v>844.78235942546303</v>
      </c>
      <c r="S610">
        <v>869.56657143419693</v>
      </c>
      <c r="T610" t="s">
        <v>32</v>
      </c>
      <c r="U610" t="s">
        <v>32</v>
      </c>
      <c r="V610">
        <v>8.8454832224451607</v>
      </c>
      <c r="W610">
        <v>7.9701227940425223</v>
      </c>
      <c r="X610" t="s">
        <v>27</v>
      </c>
      <c r="Y610" t="s">
        <v>27</v>
      </c>
      <c r="Z610">
        <v>10.72685790271821</v>
      </c>
      <c r="AA610">
        <v>10.36684029937973</v>
      </c>
      <c r="AB610" t="s">
        <v>27</v>
      </c>
      <c r="AC610" t="s">
        <v>27</v>
      </c>
    </row>
    <row r="611" spans="1:29" x14ac:dyDescent="0.3">
      <c r="A611" t="s">
        <v>7857</v>
      </c>
      <c r="B611" t="s">
        <v>7224</v>
      </c>
      <c r="C611" t="s">
        <v>23</v>
      </c>
      <c r="D611">
        <v>90236.160000000003</v>
      </c>
      <c r="E611">
        <v>93497.88</v>
      </c>
      <c r="F611" t="s">
        <v>618</v>
      </c>
      <c r="G611" t="s">
        <v>619</v>
      </c>
      <c r="H611">
        <v>2.246352915447721E-4</v>
      </c>
      <c r="I611">
        <v>1800</v>
      </c>
      <c r="J611">
        <v>3.6146484956806719</v>
      </c>
      <c r="K611">
        <v>0.73269742313741437</v>
      </c>
      <c r="L611">
        <v>2.029051662610681E-2</v>
      </c>
      <c r="M611">
        <v>2.1002923532618119E-2</v>
      </c>
      <c r="N611">
        <v>4.1293440158724937E-2</v>
      </c>
      <c r="O611">
        <v>0.2</v>
      </c>
      <c r="P611">
        <v>0.69140398297868944</v>
      </c>
      <c r="Q611">
        <v>3.4110338471849921</v>
      </c>
      <c r="R611">
        <v>844.78235942546303</v>
      </c>
      <c r="S611">
        <v>869.0076417022176</v>
      </c>
      <c r="T611" t="s">
        <v>32</v>
      </c>
      <c r="U611" t="s">
        <v>32</v>
      </c>
      <c r="V611">
        <v>8.8454832224451607</v>
      </c>
      <c r="W611">
        <v>6.3696848193179889</v>
      </c>
      <c r="X611" t="s">
        <v>27</v>
      </c>
      <c r="Y611" t="s">
        <v>27</v>
      </c>
      <c r="Z611">
        <v>7.3384231908193431</v>
      </c>
      <c r="AA611">
        <v>5.2310891396216697</v>
      </c>
      <c r="AB611" t="s">
        <v>27</v>
      </c>
      <c r="AC611" t="s">
        <v>27</v>
      </c>
    </row>
    <row r="612" spans="1:29" x14ac:dyDescent="0.3">
      <c r="A612" t="s">
        <v>7854</v>
      </c>
      <c r="B612" t="s">
        <v>7224</v>
      </c>
      <c r="C612" t="s">
        <v>23</v>
      </c>
      <c r="D612">
        <v>90797.73</v>
      </c>
      <c r="E612">
        <v>93894.37</v>
      </c>
      <c r="F612" t="s">
        <v>616</v>
      </c>
      <c r="G612" t="s">
        <v>614</v>
      </c>
      <c r="H612">
        <v>1.944389520640397E-4</v>
      </c>
      <c r="I612">
        <v>1620</v>
      </c>
      <c r="J612">
        <v>3.4104817378143748</v>
      </c>
      <c r="K612">
        <v>0.60210743651958776</v>
      </c>
      <c r="L612">
        <v>1.7672287758752368E-2</v>
      </c>
      <c r="M612">
        <v>1.825672290751321E-2</v>
      </c>
      <c r="N612">
        <v>3.5929010666265582E-2</v>
      </c>
      <c r="O612">
        <v>0.2</v>
      </c>
      <c r="P612">
        <v>0.56617842585332223</v>
      </c>
      <c r="Q612">
        <v>3.20707125607656</v>
      </c>
      <c r="R612">
        <v>847.04728713688132</v>
      </c>
      <c r="S612">
        <v>870.97717499763257</v>
      </c>
      <c r="T612" t="s">
        <v>32</v>
      </c>
      <c r="U612" t="s">
        <v>32</v>
      </c>
      <c r="V612">
        <v>10.72685790271821</v>
      </c>
      <c r="W612">
        <v>10.36684029937973</v>
      </c>
      <c r="X612" t="s">
        <v>27</v>
      </c>
      <c r="Y612" t="s">
        <v>27</v>
      </c>
      <c r="Z612">
        <v>12.306495349308831</v>
      </c>
      <c r="AA612">
        <v>10.36684029937973</v>
      </c>
      <c r="AB612" t="s">
        <v>27</v>
      </c>
      <c r="AC612" t="s">
        <v>27</v>
      </c>
    </row>
    <row r="613" spans="1:29" x14ac:dyDescent="0.3">
      <c r="A613" t="s">
        <v>7855</v>
      </c>
      <c r="B613" t="s">
        <v>7224</v>
      </c>
      <c r="C613" t="s">
        <v>23</v>
      </c>
      <c r="D613">
        <v>90797.73</v>
      </c>
      <c r="E613">
        <v>93620.89</v>
      </c>
      <c r="F613" t="s">
        <v>616</v>
      </c>
      <c r="G613" t="s">
        <v>617</v>
      </c>
      <c r="H613">
        <v>6.683473729418197E-4</v>
      </c>
      <c r="I613">
        <v>1680</v>
      </c>
      <c r="J613">
        <v>3.1092847805776591</v>
      </c>
      <c r="K613">
        <v>1.8868515693944301</v>
      </c>
      <c r="L613">
        <v>6.0745169484064707E-2</v>
      </c>
      <c r="M613">
        <v>6.2571275883975083E-2</v>
      </c>
      <c r="N613">
        <v>0.1233164453680398</v>
      </c>
      <c r="O613">
        <v>0.2</v>
      </c>
      <c r="P613">
        <v>1.7635351240263899</v>
      </c>
      <c r="Q613">
        <v>2.9061754957970809</v>
      </c>
      <c r="R613">
        <v>847.04728713688132</v>
      </c>
      <c r="S613">
        <v>869.56657143419693</v>
      </c>
      <c r="T613" t="s">
        <v>32</v>
      </c>
      <c r="U613" t="s">
        <v>32</v>
      </c>
      <c r="V613">
        <v>10.72685790271821</v>
      </c>
      <c r="W613">
        <v>7.9701227940425223</v>
      </c>
      <c r="X613" t="s">
        <v>27</v>
      </c>
      <c r="Y613" t="s">
        <v>27</v>
      </c>
      <c r="Z613">
        <v>8.8454832224451607</v>
      </c>
      <c r="AA613">
        <v>6.3696848193179889</v>
      </c>
      <c r="AB613" t="s">
        <v>27</v>
      </c>
      <c r="AC613" t="s">
        <v>27</v>
      </c>
    </row>
    <row r="614" spans="1:29" x14ac:dyDescent="0.3">
      <c r="A614" t="s">
        <v>7853</v>
      </c>
      <c r="B614" t="s">
        <v>7224</v>
      </c>
      <c r="C614" t="s">
        <v>23</v>
      </c>
      <c r="D614">
        <v>90934.61</v>
      </c>
      <c r="E614">
        <v>93894.37</v>
      </c>
      <c r="F614" t="s">
        <v>615</v>
      </c>
      <c r="G614" t="s">
        <v>614</v>
      </c>
      <c r="H614">
        <v>7.3241053631939641E-4</v>
      </c>
      <c r="I614">
        <v>1560</v>
      </c>
      <c r="J614">
        <v>3.254822338821262</v>
      </c>
      <c r="K614">
        <v>2.1677594089766932</v>
      </c>
      <c r="L614">
        <v>6.666813461470987E-2</v>
      </c>
      <c r="M614">
        <v>6.8769225889071847E-2</v>
      </c>
      <c r="N614">
        <v>0.13543736050378169</v>
      </c>
      <c r="O614">
        <v>0.2</v>
      </c>
      <c r="P614">
        <v>2.0323220484729112</v>
      </c>
      <c r="Q614">
        <v>3.0515675164824398</v>
      </c>
      <c r="R614">
        <v>847.65363258177535</v>
      </c>
      <c r="S614">
        <v>870.97717499763257</v>
      </c>
      <c r="T614" t="s">
        <v>32</v>
      </c>
      <c r="U614" t="s">
        <v>32</v>
      </c>
      <c r="V614">
        <v>12.306495349308831</v>
      </c>
      <c r="W614">
        <v>10.36684029937973</v>
      </c>
      <c r="X614" t="s">
        <v>27</v>
      </c>
      <c r="Y614" t="s">
        <v>27</v>
      </c>
      <c r="Z614">
        <v>10.72685790271821</v>
      </c>
      <c r="AA614">
        <v>7.9701227940425223</v>
      </c>
      <c r="AB614" t="s">
        <v>27</v>
      </c>
      <c r="AC614" t="s">
        <v>27</v>
      </c>
    </row>
    <row r="615" spans="1:29" x14ac:dyDescent="0.3">
      <c r="A615" t="s">
        <v>7851</v>
      </c>
      <c r="B615" t="s">
        <v>7224</v>
      </c>
      <c r="C615" t="s">
        <v>23</v>
      </c>
      <c r="D615">
        <v>90673.1</v>
      </c>
      <c r="E615">
        <v>93641.74</v>
      </c>
      <c r="F615" t="s">
        <v>613</v>
      </c>
      <c r="G615" t="s">
        <v>612</v>
      </c>
      <c r="H615">
        <v>6.0410094586572623E-4</v>
      </c>
      <c r="I615">
        <v>1440</v>
      </c>
      <c r="J615">
        <v>3.2740029843470571</v>
      </c>
      <c r="K615">
        <v>1.7933582319348289</v>
      </c>
      <c r="L615">
        <v>5.4830536010588182E-2</v>
      </c>
      <c r="M615">
        <v>5.6569063706512421E-2</v>
      </c>
      <c r="N615">
        <v>0.1113995997171006</v>
      </c>
      <c r="O615">
        <v>0.2</v>
      </c>
      <c r="P615">
        <v>1.681958632217728</v>
      </c>
      <c r="Q615">
        <v>3.070728981362711</v>
      </c>
      <c r="R615">
        <v>846.08718844126031</v>
      </c>
      <c r="S615">
        <v>869.58692543040229</v>
      </c>
      <c r="T615" t="s">
        <v>32</v>
      </c>
      <c r="U615" t="s">
        <v>32</v>
      </c>
      <c r="V615">
        <v>13.785492492771169</v>
      </c>
      <c r="W615">
        <v>12.549537069881159</v>
      </c>
      <c r="X615" t="s">
        <v>27</v>
      </c>
      <c r="Y615" t="s">
        <v>27</v>
      </c>
      <c r="Z615">
        <v>15.397457741172181</v>
      </c>
      <c r="AA615">
        <v>14.41050542189037</v>
      </c>
      <c r="AB615" t="s">
        <v>27</v>
      </c>
      <c r="AC615" t="s">
        <v>27</v>
      </c>
    </row>
    <row r="616" spans="1:29" x14ac:dyDescent="0.3">
      <c r="A616" t="s">
        <v>7852</v>
      </c>
      <c r="B616" t="s">
        <v>7224</v>
      </c>
      <c r="C616" t="s">
        <v>23</v>
      </c>
      <c r="D616">
        <v>90673.1</v>
      </c>
      <c r="E616">
        <v>93894.37</v>
      </c>
      <c r="F616" t="s">
        <v>613</v>
      </c>
      <c r="G616" t="s">
        <v>614</v>
      </c>
      <c r="H616">
        <v>9.1887482965259551E-5</v>
      </c>
      <c r="I616">
        <v>1500</v>
      </c>
      <c r="J616">
        <v>3.5526192442962619</v>
      </c>
      <c r="K616">
        <v>0.29599439225150059</v>
      </c>
      <c r="L616">
        <v>8.340062994651929E-3</v>
      </c>
      <c r="M616">
        <v>8.6277173239087783E-3</v>
      </c>
      <c r="N616">
        <v>1.6967780318560711E-2</v>
      </c>
      <c r="O616">
        <v>0.2</v>
      </c>
      <c r="P616">
        <v>0.27902661193293993</v>
      </c>
      <c r="Q616">
        <v>3.3490666250519658</v>
      </c>
      <c r="R616">
        <v>846.08718844126031</v>
      </c>
      <c r="S616">
        <v>870.97717499763257</v>
      </c>
      <c r="T616" t="s">
        <v>32</v>
      </c>
      <c r="U616" t="s">
        <v>32</v>
      </c>
      <c r="V616">
        <v>13.785492492771169</v>
      </c>
      <c r="W616">
        <v>10.36684029937973</v>
      </c>
      <c r="X616" t="s">
        <v>27</v>
      </c>
      <c r="Y616" t="s">
        <v>27</v>
      </c>
      <c r="Z616">
        <v>13.785492492771169</v>
      </c>
      <c r="AA616">
        <v>12.549537069881159</v>
      </c>
      <c r="AB616" t="s">
        <v>27</v>
      </c>
      <c r="AC616" t="s">
        <v>27</v>
      </c>
    </row>
    <row r="617" spans="1:29" x14ac:dyDescent="0.3">
      <c r="A617" t="s">
        <v>7849</v>
      </c>
      <c r="B617" t="s">
        <v>7224</v>
      </c>
      <c r="C617" t="s">
        <v>23</v>
      </c>
      <c r="D617">
        <v>91396.14</v>
      </c>
      <c r="E617">
        <v>93195.28</v>
      </c>
      <c r="F617" t="s">
        <v>611</v>
      </c>
      <c r="G617" t="s">
        <v>610</v>
      </c>
      <c r="H617">
        <v>4.6426781143311301E-4</v>
      </c>
      <c r="I617">
        <v>1320</v>
      </c>
      <c r="J617">
        <v>1.968507641569972</v>
      </c>
      <c r="K617">
        <v>0.83528279026177055</v>
      </c>
      <c r="L617">
        <v>4.2474760651886281E-2</v>
      </c>
      <c r="M617">
        <v>4.3267568681496157E-2</v>
      </c>
      <c r="N617">
        <v>8.5742329333382439E-2</v>
      </c>
      <c r="O617">
        <v>0.2</v>
      </c>
      <c r="P617">
        <v>0.74954046092838811</v>
      </c>
      <c r="Q617">
        <v>1.766539133928402</v>
      </c>
      <c r="R617">
        <v>850.67392438472984</v>
      </c>
      <c r="S617">
        <v>866.68262196555997</v>
      </c>
      <c r="T617" t="s">
        <v>32</v>
      </c>
      <c r="U617" t="s">
        <v>32</v>
      </c>
      <c r="V617">
        <v>15.397457741172181</v>
      </c>
      <c r="W617">
        <v>14.41050542189037</v>
      </c>
      <c r="X617" t="s">
        <v>27</v>
      </c>
      <c r="Y617" t="s">
        <v>27</v>
      </c>
      <c r="Z617">
        <v>0.5499584288415349</v>
      </c>
      <c r="AA617">
        <v>6.2621620162461866E-2</v>
      </c>
      <c r="AB617" t="s">
        <v>27</v>
      </c>
      <c r="AC617" t="s">
        <v>27</v>
      </c>
    </row>
    <row r="618" spans="1:29" x14ac:dyDescent="0.3">
      <c r="A618" t="s">
        <v>7850</v>
      </c>
      <c r="B618" t="s">
        <v>7224</v>
      </c>
      <c r="C618" t="s">
        <v>23</v>
      </c>
      <c r="D618">
        <v>91396.14</v>
      </c>
      <c r="E618">
        <v>93641.74</v>
      </c>
      <c r="F618" t="s">
        <v>611</v>
      </c>
      <c r="G618" t="s">
        <v>612</v>
      </c>
      <c r="H618">
        <v>2.695759517585572E-4</v>
      </c>
      <c r="I618">
        <v>1380</v>
      </c>
      <c r="J618">
        <v>2.4569965427424072</v>
      </c>
      <c r="K618">
        <v>0.60535975726901758</v>
      </c>
      <c r="L618">
        <v>2.4662864291850189E-2</v>
      </c>
      <c r="M618">
        <v>2.5243561184827359E-2</v>
      </c>
      <c r="N618">
        <v>4.9906425476677549E-2</v>
      </c>
      <c r="O618">
        <v>0.2</v>
      </c>
      <c r="P618">
        <v>0.55545333179234002</v>
      </c>
      <c r="Q618">
        <v>2.254539546199664</v>
      </c>
      <c r="R618">
        <v>850.67392438472984</v>
      </c>
      <c r="S618">
        <v>869.58692543040229</v>
      </c>
      <c r="T618" t="s">
        <v>32</v>
      </c>
      <c r="U618" t="s">
        <v>32</v>
      </c>
      <c r="V618">
        <v>15.397457741172181</v>
      </c>
      <c r="W618">
        <v>12.549537069881159</v>
      </c>
      <c r="X618" t="s">
        <v>27</v>
      </c>
      <c r="Y618" t="s">
        <v>27</v>
      </c>
      <c r="Z618">
        <v>13.785492492771169</v>
      </c>
      <c r="AA618">
        <v>10.36684029937973</v>
      </c>
      <c r="AB618" t="s">
        <v>27</v>
      </c>
      <c r="AC618" t="s">
        <v>27</v>
      </c>
    </row>
    <row r="619" spans="1:29" x14ac:dyDescent="0.3">
      <c r="A619" t="s">
        <v>7847</v>
      </c>
      <c r="B619" t="s">
        <v>7224</v>
      </c>
      <c r="C619" t="s">
        <v>23</v>
      </c>
      <c r="D619">
        <v>91504.36</v>
      </c>
      <c r="E619">
        <v>92940.06</v>
      </c>
      <c r="F619" t="s">
        <v>609</v>
      </c>
      <c r="G619" t="s">
        <v>607</v>
      </c>
      <c r="H619">
        <v>3.5513103087006688E-4</v>
      </c>
      <c r="I619">
        <v>1200</v>
      </c>
      <c r="J619">
        <v>1.56899627515017</v>
      </c>
      <c r="K619">
        <v>0.50986162102015398</v>
      </c>
      <c r="L619">
        <v>3.2528566262167879E-2</v>
      </c>
      <c r="M619">
        <v>3.3005899316925873E-2</v>
      </c>
      <c r="N619">
        <v>6.5534465579093759E-2</v>
      </c>
      <c r="O619">
        <v>0.2</v>
      </c>
      <c r="P619">
        <v>0.44432715544106022</v>
      </c>
      <c r="Q619">
        <v>1.367427278875019</v>
      </c>
      <c r="R619">
        <v>851.38217158536077</v>
      </c>
      <c r="S619">
        <v>864.83976031366979</v>
      </c>
      <c r="T619" t="s">
        <v>32</v>
      </c>
      <c r="U619" t="s">
        <v>32</v>
      </c>
      <c r="V619">
        <v>17.181078686540289</v>
      </c>
      <c r="W619">
        <v>16.414040142368691</v>
      </c>
      <c r="X619" t="s">
        <v>27</v>
      </c>
      <c r="Y619" t="s">
        <v>27</v>
      </c>
      <c r="Z619">
        <v>3.1530997564102048</v>
      </c>
      <c r="AA619">
        <v>1.2381209077858559</v>
      </c>
      <c r="AB619" t="s">
        <v>27</v>
      </c>
      <c r="AC619" t="s">
        <v>27</v>
      </c>
    </row>
    <row r="620" spans="1:29" x14ac:dyDescent="0.3">
      <c r="A620" t="s">
        <v>7848</v>
      </c>
      <c r="B620" t="s">
        <v>7224</v>
      </c>
      <c r="C620" t="s">
        <v>23</v>
      </c>
      <c r="D620">
        <v>91504.36</v>
      </c>
      <c r="E620">
        <v>93195.28</v>
      </c>
      <c r="F620" t="s">
        <v>609</v>
      </c>
      <c r="G620" t="s">
        <v>610</v>
      </c>
      <c r="H620">
        <v>4.7202521214717921E-4</v>
      </c>
      <c r="I620">
        <v>1260</v>
      </c>
      <c r="J620">
        <v>1.847911946490854</v>
      </c>
      <c r="K620">
        <v>0.79815687172390748</v>
      </c>
      <c r="L620">
        <v>4.3235600541933789E-2</v>
      </c>
      <c r="M620">
        <v>4.3990521813115767E-2</v>
      </c>
      <c r="N620">
        <v>8.7226122355049562E-2</v>
      </c>
      <c r="O620">
        <v>0.2</v>
      </c>
      <c r="P620">
        <v>0.71093074936885792</v>
      </c>
      <c r="Q620">
        <v>1.646064034544364</v>
      </c>
      <c r="R620">
        <v>851.38217158536077</v>
      </c>
      <c r="S620">
        <v>866.68262196555997</v>
      </c>
      <c r="T620" t="s">
        <v>32</v>
      </c>
      <c r="U620" t="s">
        <v>32</v>
      </c>
      <c r="V620">
        <v>17.181078686540289</v>
      </c>
      <c r="W620">
        <v>14.41050542189037</v>
      </c>
      <c r="X620" t="s">
        <v>27</v>
      </c>
      <c r="Y620" t="s">
        <v>27</v>
      </c>
      <c r="Z620">
        <v>3.1530997564102048</v>
      </c>
      <c r="AA620">
        <v>6.2621620162461866E-2</v>
      </c>
      <c r="AB620" t="s">
        <v>27</v>
      </c>
      <c r="AC620" t="s">
        <v>27</v>
      </c>
    </row>
    <row r="621" spans="1:29" x14ac:dyDescent="0.3">
      <c r="A621" t="s">
        <v>7846</v>
      </c>
      <c r="B621" t="s">
        <v>7224</v>
      </c>
      <c r="C621" t="s">
        <v>23</v>
      </c>
      <c r="D621">
        <v>91414.79</v>
      </c>
      <c r="E621">
        <v>92940.06</v>
      </c>
      <c r="F621" t="s">
        <v>608</v>
      </c>
      <c r="G621" t="s">
        <v>607</v>
      </c>
      <c r="H621">
        <v>7.1062068326015768E-4</v>
      </c>
      <c r="I621">
        <v>1140</v>
      </c>
      <c r="J621">
        <v>1.6685155651508849</v>
      </c>
      <c r="K621">
        <v>1.083888409556224</v>
      </c>
      <c r="L621">
        <v>6.5026266796680499E-2</v>
      </c>
      <c r="M621">
        <v>6.6045128939440048E-2</v>
      </c>
      <c r="N621">
        <v>0.13107139573612051</v>
      </c>
      <c r="O621">
        <v>0.2</v>
      </c>
      <c r="P621">
        <v>0.95281701382010309</v>
      </c>
      <c r="Q621">
        <v>1.466847049585734</v>
      </c>
      <c r="R621">
        <v>850.59055948085972</v>
      </c>
      <c r="S621">
        <v>864.83976031366979</v>
      </c>
      <c r="T621" t="s">
        <v>32</v>
      </c>
      <c r="U621" t="s">
        <v>32</v>
      </c>
      <c r="V621">
        <v>18.707422741537361</v>
      </c>
      <c r="W621">
        <v>16.414040142368691</v>
      </c>
      <c r="X621" t="s">
        <v>27</v>
      </c>
      <c r="Y621" t="s">
        <v>27</v>
      </c>
      <c r="Z621">
        <v>0.5499584288415349</v>
      </c>
      <c r="AA621">
        <v>-1.5364495237447651</v>
      </c>
      <c r="AB621" t="s">
        <v>27</v>
      </c>
      <c r="AC621" t="s">
        <v>27</v>
      </c>
    </row>
    <row r="622" spans="1:29" x14ac:dyDescent="0.3">
      <c r="A622" t="s">
        <v>7844</v>
      </c>
      <c r="B622" t="s">
        <v>7224</v>
      </c>
      <c r="C622" t="s">
        <v>23</v>
      </c>
      <c r="D622">
        <v>91111.72</v>
      </c>
      <c r="E622">
        <v>93020.22</v>
      </c>
      <c r="F622" t="s">
        <v>605</v>
      </c>
      <c r="G622" t="s">
        <v>606</v>
      </c>
      <c r="H622">
        <v>5.2547769860014919E-4</v>
      </c>
      <c r="I622">
        <v>1020</v>
      </c>
      <c r="J622">
        <v>2.0946811233505391</v>
      </c>
      <c r="K622">
        <v>1.0028741877783851</v>
      </c>
      <c r="L622">
        <v>4.7925102043144333E-2</v>
      </c>
      <c r="M622">
        <v>4.8880051128879567E-2</v>
      </c>
      <c r="N622">
        <v>9.68051531720239E-2</v>
      </c>
      <c r="O622">
        <v>0.2</v>
      </c>
      <c r="P622">
        <v>0.90606903460636079</v>
      </c>
      <c r="Q622">
        <v>1.892586442227189</v>
      </c>
      <c r="R622">
        <v>847.88801474513264</v>
      </c>
      <c r="S622">
        <v>865.59244073369405</v>
      </c>
      <c r="T622" t="s">
        <v>32</v>
      </c>
      <c r="U622" t="s">
        <v>32</v>
      </c>
      <c r="V622">
        <v>20</v>
      </c>
      <c r="W622">
        <v>18.87059893712917</v>
      </c>
      <c r="X622" t="s">
        <v>27</v>
      </c>
      <c r="Y622" t="s">
        <v>27</v>
      </c>
      <c r="Z622">
        <v>5.534669545472104</v>
      </c>
      <c r="AA622">
        <v>4.5243421473533108</v>
      </c>
      <c r="AB622" t="s">
        <v>27</v>
      </c>
      <c r="AC622" t="s">
        <v>27</v>
      </c>
    </row>
    <row r="623" spans="1:29" x14ac:dyDescent="0.3">
      <c r="A623" t="s">
        <v>7845</v>
      </c>
      <c r="B623" t="s">
        <v>7224</v>
      </c>
      <c r="C623" t="s">
        <v>23</v>
      </c>
      <c r="D623">
        <v>91111.72</v>
      </c>
      <c r="E623">
        <v>92940.06</v>
      </c>
      <c r="F623" t="s">
        <v>605</v>
      </c>
      <c r="G623" t="s">
        <v>607</v>
      </c>
      <c r="H623">
        <v>7.7273824164719818E-5</v>
      </c>
      <c r="I623">
        <v>1080</v>
      </c>
      <c r="J623">
        <v>2.0067012235088999</v>
      </c>
      <c r="K623">
        <v>0.14128282367332359</v>
      </c>
      <c r="L623">
        <v>7.0475986292544398E-3</v>
      </c>
      <c r="M623">
        <v>7.1818338542985099E-3</v>
      </c>
      <c r="N623">
        <v>1.422943248355295E-2</v>
      </c>
      <c r="O623">
        <v>0.2</v>
      </c>
      <c r="P623">
        <v>0.1270533911897706</v>
      </c>
      <c r="Q623">
        <v>1.804694522285391</v>
      </c>
      <c r="R623">
        <v>847.88801474513264</v>
      </c>
      <c r="S623">
        <v>864.83976031366979</v>
      </c>
      <c r="T623" t="s">
        <v>32</v>
      </c>
      <c r="U623" t="s">
        <v>32</v>
      </c>
      <c r="V623">
        <v>20</v>
      </c>
      <c r="W623">
        <v>16.414040142368691</v>
      </c>
      <c r="X623" t="s">
        <v>27</v>
      </c>
      <c r="Y623" t="s">
        <v>27</v>
      </c>
      <c r="Z623">
        <v>5.534669545472104</v>
      </c>
      <c r="AA623">
        <v>3.4907042622109858</v>
      </c>
      <c r="AB623" t="s">
        <v>27</v>
      </c>
      <c r="AC623" t="s">
        <v>27</v>
      </c>
    </row>
    <row r="624" spans="1:29" x14ac:dyDescent="0.3">
      <c r="A624" t="s">
        <v>7878</v>
      </c>
      <c r="B624" t="s">
        <v>7224</v>
      </c>
      <c r="C624" t="s">
        <v>40</v>
      </c>
      <c r="D624">
        <v>92576.61</v>
      </c>
      <c r="E624">
        <v>93390.66</v>
      </c>
      <c r="F624" t="s">
        <v>635</v>
      </c>
      <c r="G624" t="s">
        <v>634</v>
      </c>
      <c r="H624">
        <v>7.2041670693854881E-4</v>
      </c>
      <c r="I624">
        <v>900</v>
      </c>
      <c r="J624">
        <v>-0.87932578218192781</v>
      </c>
      <c r="K624">
        <v>-0.58645522028332775</v>
      </c>
      <c r="L624">
        <v>6.6760497012747069E-2</v>
      </c>
      <c r="M624">
        <v>6.7280191736017653E-2</v>
      </c>
      <c r="N624">
        <v>0.13404068874876471</v>
      </c>
      <c r="O624">
        <v>0.2</v>
      </c>
      <c r="P624">
        <v>-0.72049590903209249</v>
      </c>
      <c r="Q624">
        <v>-1.08020510796411</v>
      </c>
      <c r="R624">
        <v>868.15395475124649</v>
      </c>
      <c r="S624">
        <v>864.29038552121847</v>
      </c>
      <c r="T624" t="s">
        <v>26</v>
      </c>
      <c r="U624" t="s">
        <v>26</v>
      </c>
      <c r="V624">
        <v>-1.5364495237447651</v>
      </c>
      <c r="W624">
        <v>0.12869646661251011</v>
      </c>
      <c r="X624" t="s">
        <v>27</v>
      </c>
      <c r="Y624" t="s">
        <v>27</v>
      </c>
      <c r="Z624">
        <v>-1.5364495237447651</v>
      </c>
      <c r="AA624">
        <v>0.12869646661251011</v>
      </c>
      <c r="AB624" t="s">
        <v>27</v>
      </c>
      <c r="AC624" t="s">
        <v>27</v>
      </c>
    </row>
    <row r="625" spans="1:29" x14ac:dyDescent="0.3">
      <c r="A625" t="s">
        <v>7876</v>
      </c>
      <c r="B625" t="s">
        <v>7224</v>
      </c>
      <c r="C625" t="s">
        <v>40</v>
      </c>
      <c r="D625">
        <v>92388.69</v>
      </c>
      <c r="E625">
        <v>93380</v>
      </c>
      <c r="F625" t="s">
        <v>633</v>
      </c>
      <c r="G625" t="s">
        <v>632</v>
      </c>
      <c r="H625">
        <v>5.3530890785971077E-4</v>
      </c>
      <c r="I625">
        <v>720</v>
      </c>
      <c r="J625">
        <v>-1.0729776555983279</v>
      </c>
      <c r="K625">
        <v>-0.53065707345040858</v>
      </c>
      <c r="L625">
        <v>4.9505994737226611E-2</v>
      </c>
      <c r="M625">
        <v>4.9987145815939792E-2</v>
      </c>
      <c r="N625">
        <v>9.9493140553166409E-2</v>
      </c>
      <c r="O625">
        <v>0.2</v>
      </c>
      <c r="P625">
        <v>-0.63015021400357496</v>
      </c>
      <c r="Q625">
        <v>-1.274050633253927</v>
      </c>
      <c r="R625">
        <v>868.21992614922976</v>
      </c>
      <c r="S625">
        <v>864.36756134127938</v>
      </c>
      <c r="T625" t="s">
        <v>26</v>
      </c>
      <c r="U625" t="s">
        <v>26</v>
      </c>
      <c r="V625">
        <v>-2.6952812317519999</v>
      </c>
      <c r="W625">
        <v>-1.579724567753571</v>
      </c>
      <c r="X625" t="s">
        <v>27</v>
      </c>
      <c r="Y625" t="s">
        <v>27</v>
      </c>
      <c r="Z625">
        <v>-2.6952812317519999</v>
      </c>
      <c r="AA625">
        <v>-1.579724567753571</v>
      </c>
      <c r="AB625" t="s">
        <v>27</v>
      </c>
      <c r="AC625" t="s">
        <v>27</v>
      </c>
    </row>
    <row r="626" spans="1:29" x14ac:dyDescent="0.3">
      <c r="A626" t="s">
        <v>7877</v>
      </c>
      <c r="B626" t="s">
        <v>7224</v>
      </c>
      <c r="C626" t="s">
        <v>40</v>
      </c>
      <c r="D626">
        <v>92388.69</v>
      </c>
      <c r="E626">
        <v>93390.66</v>
      </c>
      <c r="F626" t="s">
        <v>633</v>
      </c>
      <c r="G626" t="s">
        <v>634</v>
      </c>
      <c r="H626">
        <v>1.0715587032356441E-5</v>
      </c>
      <c r="I626">
        <v>840</v>
      </c>
      <c r="J626">
        <v>-1.084515864441848</v>
      </c>
      <c r="K626">
        <v>-1.0736696738810191E-2</v>
      </c>
      <c r="L626">
        <v>9.9099003853893764E-4</v>
      </c>
      <c r="M626">
        <v>1.0007357452392091E-3</v>
      </c>
      <c r="N626">
        <v>1.9917257837781459E-3</v>
      </c>
      <c r="O626">
        <v>0.2</v>
      </c>
      <c r="P626">
        <v>-1.272842252258834E-2</v>
      </c>
      <c r="Q626">
        <v>-1.2856003803062901</v>
      </c>
      <c r="R626">
        <v>868.21992614922976</v>
      </c>
      <c r="S626">
        <v>864.29038552121847</v>
      </c>
      <c r="T626" t="s">
        <v>26</v>
      </c>
      <c r="U626" t="s">
        <v>26</v>
      </c>
      <c r="V626">
        <v>-2.6952812317519999</v>
      </c>
      <c r="W626">
        <v>0.12869646661251011</v>
      </c>
      <c r="X626" t="s">
        <v>27</v>
      </c>
      <c r="Y626" t="s">
        <v>27</v>
      </c>
      <c r="Z626">
        <v>-2.6952812317519999</v>
      </c>
      <c r="AA626">
        <v>0.12869646661251011</v>
      </c>
      <c r="AB626" t="s">
        <v>27</v>
      </c>
      <c r="AC626" t="s">
        <v>27</v>
      </c>
    </row>
    <row r="627" spans="1:29" x14ac:dyDescent="0.3">
      <c r="A627" t="s">
        <v>7874</v>
      </c>
      <c r="B627" t="s">
        <v>7224</v>
      </c>
      <c r="C627" t="s">
        <v>40</v>
      </c>
      <c r="D627">
        <v>92203.55</v>
      </c>
      <c r="E627">
        <v>93011.28</v>
      </c>
      <c r="F627" t="s">
        <v>631</v>
      </c>
      <c r="G627" t="s">
        <v>630</v>
      </c>
      <c r="H627">
        <v>3.6925568439126802E-4</v>
      </c>
      <c r="I627">
        <v>600</v>
      </c>
      <c r="J627">
        <v>-0.87602917675078107</v>
      </c>
      <c r="K627">
        <v>-0.29825889395335742</v>
      </c>
      <c r="L627">
        <v>3.4080765724278782E-2</v>
      </c>
      <c r="M627">
        <v>3.4344943852507859E-2</v>
      </c>
      <c r="N627">
        <v>6.8425709576786647E-2</v>
      </c>
      <c r="O627">
        <v>0.2</v>
      </c>
      <c r="P627">
        <v>-0.36668460353014409</v>
      </c>
      <c r="Q627">
        <v>-1.0769052059275319</v>
      </c>
      <c r="R627">
        <v>868.40394858554566</v>
      </c>
      <c r="S627">
        <v>864.9546467442874</v>
      </c>
      <c r="T627" t="s">
        <v>26</v>
      </c>
      <c r="U627" t="s">
        <v>26</v>
      </c>
      <c r="V627">
        <v>-3.9129027497807329</v>
      </c>
      <c r="W627">
        <v>-3.168777264293543</v>
      </c>
      <c r="X627" t="s">
        <v>27</v>
      </c>
      <c r="Y627" t="s">
        <v>27</v>
      </c>
      <c r="Z627">
        <v>-3.9129027497807329</v>
      </c>
      <c r="AA627">
        <v>-3.168777264293543</v>
      </c>
      <c r="AB627" t="s">
        <v>27</v>
      </c>
      <c r="AC627" t="s">
        <v>27</v>
      </c>
    </row>
    <row r="628" spans="1:29" x14ac:dyDescent="0.3">
      <c r="A628" t="s">
        <v>7875</v>
      </c>
      <c r="B628" t="s">
        <v>7224</v>
      </c>
      <c r="C628" t="s">
        <v>40</v>
      </c>
      <c r="D628">
        <v>92203.55</v>
      </c>
      <c r="E628">
        <v>93380</v>
      </c>
      <c r="F628" t="s">
        <v>631</v>
      </c>
      <c r="G628" t="s">
        <v>632</v>
      </c>
      <c r="H628">
        <v>2.0695461599295911E-4</v>
      </c>
      <c r="I628">
        <v>660</v>
      </c>
      <c r="J628">
        <v>-1.275927011487088</v>
      </c>
      <c r="K628">
        <v>-0.2434717579849161</v>
      </c>
      <c r="L628">
        <v>1.910105133477237E-2</v>
      </c>
      <c r="M628">
        <v>1.932542204142252E-2</v>
      </c>
      <c r="N628">
        <v>3.8426473376194897E-2</v>
      </c>
      <c r="O628">
        <v>0.2</v>
      </c>
      <c r="P628">
        <v>-0.28189823136111097</v>
      </c>
      <c r="Q628">
        <v>-1.477202938498575</v>
      </c>
      <c r="R628">
        <v>868.40394858554566</v>
      </c>
      <c r="S628">
        <v>864.36756134127938</v>
      </c>
      <c r="T628" t="s">
        <v>26</v>
      </c>
      <c r="U628" t="s">
        <v>26</v>
      </c>
      <c r="V628">
        <v>-3.9129027497807329</v>
      </c>
      <c r="W628">
        <v>-1.579724567753571</v>
      </c>
      <c r="X628" t="s">
        <v>27</v>
      </c>
      <c r="Y628" t="s">
        <v>27</v>
      </c>
      <c r="Z628">
        <v>-3.9129027497807329</v>
      </c>
      <c r="AA628">
        <v>-1.579724567753571</v>
      </c>
      <c r="AB628" t="s">
        <v>27</v>
      </c>
      <c r="AC628" t="s">
        <v>27</v>
      </c>
    </row>
    <row r="629" spans="1:29" x14ac:dyDescent="0.3">
      <c r="A629" t="s">
        <v>7872</v>
      </c>
      <c r="B629" t="s">
        <v>7224</v>
      </c>
      <c r="C629" t="s">
        <v>40</v>
      </c>
      <c r="D629">
        <v>92017.75</v>
      </c>
      <c r="E629">
        <v>93346.08</v>
      </c>
      <c r="F629" t="s">
        <v>629</v>
      </c>
      <c r="G629" t="s">
        <v>628</v>
      </c>
      <c r="H629">
        <v>6.5643887519172971E-4</v>
      </c>
      <c r="I629">
        <v>480</v>
      </c>
      <c r="J629">
        <v>-1.443558443887194</v>
      </c>
      <c r="K629">
        <v>-0.87196745108343143</v>
      </c>
      <c r="L629">
        <v>6.0464492800474258E-2</v>
      </c>
      <c r="M629">
        <v>6.1275995758757217E-2</v>
      </c>
      <c r="N629">
        <v>0.1217404885592315</v>
      </c>
      <c r="O629">
        <v>0.2</v>
      </c>
      <c r="P629">
        <v>-0.99370793964266291</v>
      </c>
      <c r="Q629">
        <v>-1.645002002331081</v>
      </c>
      <c r="R629">
        <v>868.6931845994153</v>
      </c>
      <c r="S629">
        <v>864.39503022904091</v>
      </c>
      <c r="T629" t="s">
        <v>26</v>
      </c>
      <c r="U629" t="s">
        <v>26</v>
      </c>
      <c r="V629">
        <v>-5.5091055804387112</v>
      </c>
      <c r="W629">
        <v>-4.1986442884331954</v>
      </c>
      <c r="X629" t="s">
        <v>27</v>
      </c>
      <c r="Y629" t="s">
        <v>27</v>
      </c>
      <c r="Z629">
        <v>-5.5091055804387112</v>
      </c>
      <c r="AA629">
        <v>-4.1986442884331954</v>
      </c>
      <c r="AB629" t="s">
        <v>27</v>
      </c>
      <c r="AC629" t="s">
        <v>27</v>
      </c>
    </row>
    <row r="630" spans="1:29" x14ac:dyDescent="0.3">
      <c r="A630" t="s">
        <v>7873</v>
      </c>
      <c r="B630" t="s">
        <v>7224</v>
      </c>
      <c r="C630" t="s">
        <v>40</v>
      </c>
      <c r="D630">
        <v>92017.75</v>
      </c>
      <c r="E630">
        <v>93011.28</v>
      </c>
      <c r="F630" t="s">
        <v>629</v>
      </c>
      <c r="G630" t="s">
        <v>630</v>
      </c>
      <c r="H630">
        <v>1.013440338704438E-4</v>
      </c>
      <c r="I630">
        <v>540</v>
      </c>
      <c r="J630">
        <v>-1.079715598349229</v>
      </c>
      <c r="K630">
        <v>-0.100688337971302</v>
      </c>
      <c r="L630">
        <v>9.3347847574394727E-3</v>
      </c>
      <c r="M630">
        <v>9.4261383106533352E-3</v>
      </c>
      <c r="N630">
        <v>1.8760923068092811E-2</v>
      </c>
      <c r="O630">
        <v>0.2</v>
      </c>
      <c r="P630">
        <v>-0.11944926103939479</v>
      </c>
      <c r="Q630">
        <v>-1.2807953139475781</v>
      </c>
      <c r="R630">
        <v>868.6931845994153</v>
      </c>
      <c r="S630">
        <v>864.9546467442874</v>
      </c>
      <c r="T630" t="s">
        <v>26</v>
      </c>
      <c r="U630" t="s">
        <v>26</v>
      </c>
      <c r="V630">
        <v>-5.5091055804387112</v>
      </c>
      <c r="W630">
        <v>-3.168777264293543</v>
      </c>
      <c r="X630" t="s">
        <v>27</v>
      </c>
      <c r="Y630" t="s">
        <v>27</v>
      </c>
      <c r="Z630">
        <v>-5.5091055804387112</v>
      </c>
      <c r="AA630">
        <v>-3.168777264293543</v>
      </c>
      <c r="AB630" t="s">
        <v>27</v>
      </c>
      <c r="AC630" t="s">
        <v>27</v>
      </c>
    </row>
    <row r="631" spans="1:29" x14ac:dyDescent="0.3">
      <c r="A631" t="s">
        <v>7870</v>
      </c>
      <c r="B631" t="s">
        <v>7224</v>
      </c>
      <c r="C631" t="s">
        <v>40</v>
      </c>
      <c r="D631">
        <v>92476.9</v>
      </c>
      <c r="E631">
        <v>93101.83</v>
      </c>
      <c r="F631" t="s">
        <v>627</v>
      </c>
      <c r="G631" t="s">
        <v>626</v>
      </c>
      <c r="H631">
        <v>1.5831932319139761E-4</v>
      </c>
      <c r="I631">
        <v>300</v>
      </c>
      <c r="J631">
        <v>-0.67576875954968862</v>
      </c>
      <c r="K631">
        <v>-9.8938494642001273E-2</v>
      </c>
      <c r="L631">
        <v>1.4655535754593149E-2</v>
      </c>
      <c r="M631">
        <v>1.4739818713480551E-2</v>
      </c>
      <c r="N631">
        <v>2.93953544680737E-2</v>
      </c>
      <c r="O631">
        <v>0.2</v>
      </c>
      <c r="P631">
        <v>-0.128333849110075</v>
      </c>
      <c r="Q631">
        <v>-0.87644452830923825</v>
      </c>
      <c r="R631">
        <v>867.42946566119713</v>
      </c>
      <c r="S631">
        <v>865.17028921476617</v>
      </c>
      <c r="T631" t="s">
        <v>26</v>
      </c>
      <c r="U631" t="s">
        <v>26</v>
      </c>
      <c r="V631">
        <v>-6.5644267973874459</v>
      </c>
      <c r="W631">
        <v>-6.2853063652060781</v>
      </c>
      <c r="X631" t="s">
        <v>27</v>
      </c>
      <c r="Y631" t="s">
        <v>27</v>
      </c>
      <c r="Z631">
        <v>-6.5644267973874459</v>
      </c>
      <c r="AA631">
        <v>-6.2853063652060781</v>
      </c>
      <c r="AB631" t="s">
        <v>27</v>
      </c>
      <c r="AC631" t="s">
        <v>27</v>
      </c>
    </row>
    <row r="632" spans="1:29" x14ac:dyDescent="0.3">
      <c r="A632" t="s">
        <v>7871</v>
      </c>
      <c r="B632" t="s">
        <v>7224</v>
      </c>
      <c r="C632" t="s">
        <v>40</v>
      </c>
      <c r="D632">
        <v>92476.9</v>
      </c>
      <c r="E632">
        <v>93346.08</v>
      </c>
      <c r="F632" t="s">
        <v>627</v>
      </c>
      <c r="G632" t="s">
        <v>628</v>
      </c>
      <c r="H632">
        <v>3.1994874649160732E-4</v>
      </c>
      <c r="I632">
        <v>420</v>
      </c>
      <c r="J632">
        <v>-0.93988877222312972</v>
      </c>
      <c r="K632">
        <v>-0.27809305147557761</v>
      </c>
      <c r="L632">
        <v>2.9617485720149859E-2</v>
      </c>
      <c r="M632">
        <v>2.9865961285905289E-2</v>
      </c>
      <c r="N632">
        <v>5.9483447006055151E-2</v>
      </c>
      <c r="O632">
        <v>0.2</v>
      </c>
      <c r="P632">
        <v>-0.33757649848163268</v>
      </c>
      <c r="Q632">
        <v>-1.1408286609953531</v>
      </c>
      <c r="R632">
        <v>867.42946566119713</v>
      </c>
      <c r="S632">
        <v>864.39503022904091</v>
      </c>
      <c r="T632" t="s">
        <v>26</v>
      </c>
      <c r="U632" t="s">
        <v>26</v>
      </c>
      <c r="V632">
        <v>-6.5644267973874459</v>
      </c>
      <c r="W632">
        <v>-4.1986442884331954</v>
      </c>
      <c r="X632" t="s">
        <v>27</v>
      </c>
      <c r="Y632" t="s">
        <v>27</v>
      </c>
      <c r="Z632">
        <v>-6.5644267973874459</v>
      </c>
      <c r="AA632">
        <v>-4.1986442884331954</v>
      </c>
      <c r="AB632" t="s">
        <v>27</v>
      </c>
      <c r="AC632" t="s">
        <v>27</v>
      </c>
    </row>
    <row r="633" spans="1:29" x14ac:dyDescent="0.3">
      <c r="A633" t="s">
        <v>7869</v>
      </c>
      <c r="B633" t="s">
        <v>7224</v>
      </c>
      <c r="C633" t="s">
        <v>40</v>
      </c>
      <c r="D633">
        <v>92619.94</v>
      </c>
      <c r="E633">
        <v>93101.83</v>
      </c>
      <c r="F633" t="s">
        <v>625</v>
      </c>
      <c r="G633" t="s">
        <v>626</v>
      </c>
      <c r="H633">
        <v>5.0647366789033843E-4</v>
      </c>
      <c r="I633">
        <v>180</v>
      </c>
      <c r="J633">
        <v>-0.52028753203683387</v>
      </c>
      <c r="K633">
        <v>-0.24406459581967491</v>
      </c>
      <c r="L633">
        <v>4.6956517248831903E-2</v>
      </c>
      <c r="M633">
        <v>4.7153625327402748E-2</v>
      </c>
      <c r="N633">
        <v>9.4110142576234651E-2</v>
      </c>
      <c r="O633">
        <v>0.2</v>
      </c>
      <c r="P633">
        <v>-0.3381747383959095</v>
      </c>
      <c r="Q633">
        <v>-0.72080781956887074</v>
      </c>
      <c r="R633">
        <v>866.9448593098673</v>
      </c>
      <c r="S633">
        <v>865.17028921476617</v>
      </c>
      <c r="T633" t="s">
        <v>26</v>
      </c>
      <c r="U633" t="s">
        <v>26</v>
      </c>
      <c r="V633">
        <v>-7.6604364448342732</v>
      </c>
      <c r="W633">
        <v>-6.2853063652060781</v>
      </c>
      <c r="X633" t="s">
        <v>27</v>
      </c>
      <c r="Y633" t="s">
        <v>27</v>
      </c>
      <c r="Z633">
        <v>-7.6604364448342732</v>
      </c>
      <c r="AA633">
        <v>-6.2853063652060781</v>
      </c>
      <c r="AB633" t="s">
        <v>27</v>
      </c>
      <c r="AC633" t="s">
        <v>27</v>
      </c>
    </row>
    <row r="634" spans="1:29" x14ac:dyDescent="0.3">
      <c r="A634" t="s">
        <v>7892</v>
      </c>
      <c r="B634" t="s">
        <v>7224</v>
      </c>
      <c r="C634" t="s">
        <v>23</v>
      </c>
      <c r="D634">
        <v>93390.66</v>
      </c>
      <c r="E634">
        <v>94144.06</v>
      </c>
      <c r="F634" t="s">
        <v>634</v>
      </c>
      <c r="G634" t="s">
        <v>656</v>
      </c>
      <c r="H634">
        <v>5.9491970409568237E-5</v>
      </c>
      <c r="I634">
        <v>2340</v>
      </c>
      <c r="J634">
        <v>0.8067187875104409</v>
      </c>
      <c r="K634">
        <v>4.4821250506568371E-2</v>
      </c>
      <c r="L634">
        <v>5.5615559371872359E-3</v>
      </c>
      <c r="M634">
        <v>5.6008156317566178E-3</v>
      </c>
      <c r="N634">
        <v>1.1162371568943849E-2</v>
      </c>
      <c r="O634">
        <v>0.2</v>
      </c>
      <c r="P634">
        <v>3.3658878937624523E-2</v>
      </c>
      <c r="Q634">
        <v>0.60591206872293046</v>
      </c>
      <c r="R634">
        <v>864.29038552121847</v>
      </c>
      <c r="S634">
        <v>863.61201202274572</v>
      </c>
      <c r="T634" t="s">
        <v>32</v>
      </c>
      <c r="U634" t="s">
        <v>32</v>
      </c>
      <c r="V634">
        <v>0.12869646661251011</v>
      </c>
      <c r="W634">
        <v>-0.38451131299466201</v>
      </c>
      <c r="X634" t="s">
        <v>27</v>
      </c>
      <c r="Y634" t="s">
        <v>27</v>
      </c>
      <c r="Z634">
        <v>0.12869646661251011</v>
      </c>
      <c r="AA634">
        <v>-0.38451131299466201</v>
      </c>
      <c r="AB634" t="s">
        <v>27</v>
      </c>
      <c r="AC634" t="s">
        <v>27</v>
      </c>
    </row>
    <row r="635" spans="1:29" x14ac:dyDescent="0.3">
      <c r="A635" t="s">
        <v>7890</v>
      </c>
      <c r="B635" t="s">
        <v>7224</v>
      </c>
      <c r="C635" t="s">
        <v>23</v>
      </c>
      <c r="D635">
        <v>93427.98</v>
      </c>
      <c r="E635">
        <v>94209.03</v>
      </c>
      <c r="F635" t="s">
        <v>636</v>
      </c>
      <c r="G635" t="s">
        <v>658</v>
      </c>
      <c r="H635">
        <v>3.5886811067665781E-4</v>
      </c>
      <c r="I635">
        <v>2160</v>
      </c>
      <c r="J635">
        <v>0.83599153058859788</v>
      </c>
      <c r="K635">
        <v>0.28029393784400458</v>
      </c>
      <c r="L635">
        <v>3.3561884551488057E-2</v>
      </c>
      <c r="M635">
        <v>3.3808616604780573E-2</v>
      </c>
      <c r="N635">
        <v>6.7370501156268636E-2</v>
      </c>
      <c r="O635">
        <v>0.2</v>
      </c>
      <c r="P635">
        <v>0.212923436687736</v>
      </c>
      <c r="Q635">
        <v>0.63515553905800926</v>
      </c>
      <c r="R635">
        <v>864.21869492885901</v>
      </c>
      <c r="S635">
        <v>863.71719670913285</v>
      </c>
      <c r="T635" t="s">
        <v>32</v>
      </c>
      <c r="U635" t="s">
        <v>32</v>
      </c>
      <c r="V635">
        <v>1.6355064301245561</v>
      </c>
      <c r="W635">
        <v>0.86575321686699347</v>
      </c>
      <c r="X635" t="s">
        <v>27</v>
      </c>
      <c r="Y635" t="s">
        <v>27</v>
      </c>
      <c r="Z635">
        <v>1.6355064301245561</v>
      </c>
      <c r="AA635">
        <v>0.86575321686699347</v>
      </c>
      <c r="AB635" t="s">
        <v>27</v>
      </c>
      <c r="AC635" t="s">
        <v>27</v>
      </c>
    </row>
    <row r="636" spans="1:29" x14ac:dyDescent="0.3">
      <c r="A636" t="s">
        <v>7891</v>
      </c>
      <c r="B636" t="s">
        <v>7224</v>
      </c>
      <c r="C636" t="s">
        <v>23</v>
      </c>
      <c r="D636">
        <v>93427.98</v>
      </c>
      <c r="E636">
        <v>94144.06</v>
      </c>
      <c r="F636" t="s">
        <v>636</v>
      </c>
      <c r="G636" t="s">
        <v>656</v>
      </c>
      <c r="H636">
        <v>3.373733521153921E-4</v>
      </c>
      <c r="I636">
        <v>2220</v>
      </c>
      <c r="J636">
        <v>0.76645133502832863</v>
      </c>
      <c r="K636">
        <v>0.2415863099827906</v>
      </c>
      <c r="L636">
        <v>3.1551662456426238E-2</v>
      </c>
      <c r="M636">
        <v>3.1761697103952602E-2</v>
      </c>
      <c r="N636">
        <v>6.331335956037884E-2</v>
      </c>
      <c r="O636">
        <v>0.2</v>
      </c>
      <c r="P636">
        <v>0.1782729504224117</v>
      </c>
      <c r="Q636">
        <v>0.56568488369330039</v>
      </c>
      <c r="R636">
        <v>864.21869492885901</v>
      </c>
      <c r="S636">
        <v>863.61201202274572</v>
      </c>
      <c r="T636" t="s">
        <v>32</v>
      </c>
      <c r="U636" t="s">
        <v>32</v>
      </c>
      <c r="V636">
        <v>1.6355064301245561</v>
      </c>
      <c r="W636">
        <v>-0.38451131299466201</v>
      </c>
      <c r="X636" t="s">
        <v>27</v>
      </c>
      <c r="Y636" t="s">
        <v>27</v>
      </c>
      <c r="Z636">
        <v>1.6355064301245561</v>
      </c>
      <c r="AA636">
        <v>-0.38451131299466201</v>
      </c>
      <c r="AB636" t="s">
        <v>27</v>
      </c>
      <c r="AC636" t="s">
        <v>27</v>
      </c>
    </row>
    <row r="637" spans="1:29" x14ac:dyDescent="0.3">
      <c r="A637" t="s">
        <v>7888</v>
      </c>
      <c r="B637" t="s">
        <v>7224</v>
      </c>
      <c r="C637" t="s">
        <v>23</v>
      </c>
      <c r="D637">
        <v>93980.47</v>
      </c>
      <c r="E637">
        <v>94318.04</v>
      </c>
      <c r="F637" t="s">
        <v>639</v>
      </c>
      <c r="G637" t="s">
        <v>649</v>
      </c>
      <c r="H637">
        <v>7.4193737203338697E-5</v>
      </c>
      <c r="I637">
        <v>1980</v>
      </c>
      <c r="J637">
        <v>0.35919164907345369</v>
      </c>
      <c r="K637">
        <v>2.504557986773048E-2</v>
      </c>
      <c r="L637">
        <v>6.9797420354617166E-3</v>
      </c>
      <c r="M637">
        <v>6.9978078732939866E-3</v>
      </c>
      <c r="N637">
        <v>1.39775499087557E-2</v>
      </c>
      <c r="O637">
        <v>0.2</v>
      </c>
      <c r="P637">
        <v>1.106802995897478E-2</v>
      </c>
      <c r="Q637">
        <v>0.15883245742438029</v>
      </c>
      <c r="R637">
        <v>864.5711165463606</v>
      </c>
      <c r="S637">
        <v>863.91192142702425</v>
      </c>
      <c r="T637" t="s">
        <v>32</v>
      </c>
      <c r="U637" t="s">
        <v>32</v>
      </c>
      <c r="V637">
        <v>2.8576150533479172</v>
      </c>
      <c r="W637">
        <v>2.706844936488872</v>
      </c>
      <c r="X637" t="s">
        <v>27</v>
      </c>
      <c r="Y637" t="s">
        <v>27</v>
      </c>
      <c r="Z637">
        <v>2.8576150533479172</v>
      </c>
      <c r="AA637">
        <v>2.706844936488872</v>
      </c>
      <c r="AB637" t="s">
        <v>27</v>
      </c>
      <c r="AC637" t="s">
        <v>27</v>
      </c>
    </row>
    <row r="638" spans="1:29" x14ac:dyDescent="0.3">
      <c r="A638" t="s">
        <v>7889</v>
      </c>
      <c r="B638" t="s">
        <v>7224</v>
      </c>
      <c r="C638" t="s">
        <v>23</v>
      </c>
      <c r="D638">
        <v>93980.47</v>
      </c>
      <c r="E638">
        <v>94209.03</v>
      </c>
      <c r="F638" t="s">
        <v>639</v>
      </c>
      <c r="G638" t="s">
        <v>658</v>
      </c>
      <c r="H638">
        <v>4.8394224818823782E-4</v>
      </c>
      <c r="I638">
        <v>2100</v>
      </c>
      <c r="J638">
        <v>0.24319946473985171</v>
      </c>
      <c r="K638">
        <v>0.11060984024590249</v>
      </c>
      <c r="L638">
        <v>4.552664658417141E-2</v>
      </c>
      <c r="M638">
        <v>4.5591729777833143E-2</v>
      </c>
      <c r="N638">
        <v>9.1118376362004552E-2</v>
      </c>
      <c r="O638">
        <v>0.2</v>
      </c>
      <c r="P638">
        <v>1.9491463883897959E-2</v>
      </c>
      <c r="Q638">
        <v>4.2956265275111802E-2</v>
      </c>
      <c r="R638">
        <v>864.5711165463606</v>
      </c>
      <c r="S638">
        <v>863.71719670913285</v>
      </c>
      <c r="T638" t="s">
        <v>32</v>
      </c>
      <c r="U638" t="s">
        <v>32</v>
      </c>
      <c r="V638">
        <v>2.8576150533479172</v>
      </c>
      <c r="W638">
        <v>0.86575321686699347</v>
      </c>
      <c r="X638" t="s">
        <v>27</v>
      </c>
      <c r="Y638" t="s">
        <v>27</v>
      </c>
      <c r="Z638">
        <v>2.8576150533479172</v>
      </c>
      <c r="AA638">
        <v>0.86575321686699347</v>
      </c>
      <c r="AB638" t="s">
        <v>27</v>
      </c>
      <c r="AC638" t="s">
        <v>27</v>
      </c>
    </row>
    <row r="639" spans="1:29" x14ac:dyDescent="0.3">
      <c r="A639" t="s">
        <v>7887</v>
      </c>
      <c r="B639" t="s">
        <v>7224</v>
      </c>
      <c r="C639" t="s">
        <v>23</v>
      </c>
      <c r="D639">
        <v>93678.13</v>
      </c>
      <c r="E639">
        <v>94318.04</v>
      </c>
      <c r="F639" t="s">
        <v>640</v>
      </c>
      <c r="G639" t="s">
        <v>649</v>
      </c>
      <c r="H639">
        <v>5.5715086399477781E-4</v>
      </c>
      <c r="I639">
        <v>1860</v>
      </c>
      <c r="J639">
        <v>0.6830943358924646</v>
      </c>
      <c r="K639">
        <v>0.35652640937889207</v>
      </c>
      <c r="L639">
        <v>5.2245096163078188E-2</v>
      </c>
      <c r="M639">
        <v>5.2549377476294012E-2</v>
      </c>
      <c r="N639">
        <v>0.10479447363937219</v>
      </c>
      <c r="O639">
        <v>0.2</v>
      </c>
      <c r="P639">
        <v>0.25173193573951991</v>
      </c>
      <c r="Q639">
        <v>0.48241124155657222</v>
      </c>
      <c r="R639">
        <v>864.12137487772361</v>
      </c>
      <c r="S639">
        <v>863.91192142702425</v>
      </c>
      <c r="T639" t="s">
        <v>32</v>
      </c>
      <c r="U639" t="s">
        <v>32</v>
      </c>
      <c r="V639">
        <v>4.0579004630196813</v>
      </c>
      <c r="W639">
        <v>2.706844936488872</v>
      </c>
      <c r="X639" t="s">
        <v>27</v>
      </c>
      <c r="Y639" t="s">
        <v>27</v>
      </c>
      <c r="Z639">
        <v>6.065113315747217</v>
      </c>
      <c r="AA639">
        <v>4.0967937404285948</v>
      </c>
      <c r="AB639" t="s">
        <v>27</v>
      </c>
      <c r="AC639" t="s">
        <v>27</v>
      </c>
    </row>
    <row r="640" spans="1:29" x14ac:dyDescent="0.3">
      <c r="A640" t="s">
        <v>7884</v>
      </c>
      <c r="B640" t="s">
        <v>7224</v>
      </c>
      <c r="C640" t="s">
        <v>23</v>
      </c>
      <c r="D640">
        <v>95368</v>
      </c>
      <c r="E640">
        <v>94536.99</v>
      </c>
      <c r="F640" t="s">
        <v>647</v>
      </c>
      <c r="G640" t="s">
        <v>646</v>
      </c>
      <c r="H640">
        <v>2.2198712834894181E-4</v>
      </c>
      <c r="I640">
        <v>840</v>
      </c>
      <c r="J640">
        <v>-0.87137194866201417</v>
      </c>
      <c r="K640">
        <v>-0.184473523529253</v>
      </c>
      <c r="L640">
        <v>2.1191660116498381E-2</v>
      </c>
      <c r="M640">
        <v>2.0985994932852629E-2</v>
      </c>
      <c r="N640">
        <v>4.2177655049351011E-2</v>
      </c>
      <c r="O640">
        <v>0.2</v>
      </c>
      <c r="P640">
        <v>-0.22665117857860401</v>
      </c>
      <c r="Q640">
        <v>-1.070500576713352</v>
      </c>
      <c r="R640">
        <v>867.23091082649739</v>
      </c>
      <c r="S640">
        <v>864.37004483622218</v>
      </c>
      <c r="T640" t="s">
        <v>26</v>
      </c>
      <c r="U640" t="s">
        <v>26</v>
      </c>
      <c r="V640">
        <v>6.065113315747217</v>
      </c>
      <c r="W640">
        <v>5.5446444224209754</v>
      </c>
      <c r="X640" t="s">
        <v>27</v>
      </c>
      <c r="Y640" t="s">
        <v>27</v>
      </c>
      <c r="Z640">
        <v>6.065113315747217</v>
      </c>
      <c r="AA640">
        <v>2.706844936488872</v>
      </c>
      <c r="AB640" t="s">
        <v>27</v>
      </c>
      <c r="AC640" t="s">
        <v>27</v>
      </c>
    </row>
    <row r="641" spans="1:29" x14ac:dyDescent="0.3">
      <c r="A641" t="s">
        <v>7885</v>
      </c>
      <c r="B641" t="s">
        <v>7224</v>
      </c>
      <c r="C641" t="s">
        <v>23</v>
      </c>
      <c r="D641">
        <v>95368</v>
      </c>
      <c r="E641">
        <v>94630.42</v>
      </c>
      <c r="F641" t="s">
        <v>647</v>
      </c>
      <c r="G641" t="s">
        <v>648</v>
      </c>
      <c r="H641">
        <v>6.6333845785162789E-4</v>
      </c>
      <c r="I641">
        <v>960</v>
      </c>
      <c r="J641">
        <v>-0.77340407683919032</v>
      </c>
      <c r="K641">
        <v>-0.48926517974220479</v>
      </c>
      <c r="L641">
        <v>6.3324586635029087E-2</v>
      </c>
      <c r="M641">
        <v>6.2771996868651841E-2</v>
      </c>
      <c r="N641">
        <v>0.12609658350368089</v>
      </c>
      <c r="O641">
        <v>0.2</v>
      </c>
      <c r="P641">
        <v>-0.61536176324588576</v>
      </c>
      <c r="Q641">
        <v>-0.97263067276235116</v>
      </c>
      <c r="R641">
        <v>867.23091082649739</v>
      </c>
      <c r="S641">
        <v>864.55929683052216</v>
      </c>
      <c r="T641" t="s">
        <v>26</v>
      </c>
      <c r="U641" t="s">
        <v>26</v>
      </c>
      <c r="V641">
        <v>6.065113315747217</v>
      </c>
      <c r="W641">
        <v>4.0967937404285948</v>
      </c>
      <c r="X641" t="s">
        <v>27</v>
      </c>
      <c r="Y641" t="s">
        <v>27</v>
      </c>
      <c r="Z641">
        <v>4.0579004630196813</v>
      </c>
      <c r="AA641">
        <v>2.706844936488872</v>
      </c>
      <c r="AB641" t="s">
        <v>27</v>
      </c>
      <c r="AC641" t="s">
        <v>27</v>
      </c>
    </row>
    <row r="642" spans="1:29" x14ac:dyDescent="0.3">
      <c r="A642" t="s">
        <v>7886</v>
      </c>
      <c r="B642" t="s">
        <v>7224</v>
      </c>
      <c r="C642" t="s">
        <v>23</v>
      </c>
      <c r="D642">
        <v>95368</v>
      </c>
      <c r="E642">
        <v>94318.04</v>
      </c>
      <c r="F642" t="s">
        <v>647</v>
      </c>
      <c r="G642" t="s">
        <v>649</v>
      </c>
      <c r="H642">
        <v>4.2925524808010379E-7</v>
      </c>
      <c r="I642">
        <v>1080</v>
      </c>
      <c r="J642">
        <v>-1.100956295612787</v>
      </c>
      <c r="K642">
        <v>-4.507008402741885E-4</v>
      </c>
      <c r="L642">
        <v>4.0978192691594932E-5</v>
      </c>
      <c r="M642">
        <v>4.0486513658629152E-5</v>
      </c>
      <c r="N642">
        <v>8.1464706350224084E-5</v>
      </c>
      <c r="O642">
        <v>0.2</v>
      </c>
      <c r="P642">
        <v>-5.3216554662441264E-4</v>
      </c>
      <c r="Q642">
        <v>-1.299855339317175</v>
      </c>
      <c r="R642">
        <v>867.23091082649739</v>
      </c>
      <c r="S642">
        <v>863.91192142702425</v>
      </c>
      <c r="T642" t="s">
        <v>26</v>
      </c>
      <c r="U642" t="s">
        <v>26</v>
      </c>
      <c r="V642">
        <v>6.065113315747217</v>
      </c>
      <c r="W642">
        <v>2.706844936488872</v>
      </c>
      <c r="X642" t="s">
        <v>27</v>
      </c>
      <c r="Y642" t="s">
        <v>27</v>
      </c>
      <c r="Z642">
        <v>6.065113315747217</v>
      </c>
      <c r="AA642">
        <v>5.5446444224209754</v>
      </c>
      <c r="AB642" t="s">
        <v>27</v>
      </c>
      <c r="AC642" t="s">
        <v>27</v>
      </c>
    </row>
    <row r="643" spans="1:29" x14ac:dyDescent="0.3">
      <c r="A643" t="s">
        <v>7882</v>
      </c>
      <c r="B643" t="s">
        <v>7224</v>
      </c>
      <c r="C643" t="s">
        <v>23</v>
      </c>
      <c r="D643">
        <v>95061.22</v>
      </c>
      <c r="E643">
        <v>95000</v>
      </c>
      <c r="F643" t="s">
        <v>645</v>
      </c>
      <c r="G643" t="s">
        <v>644</v>
      </c>
      <c r="H643">
        <v>2.0648293624005829E-4</v>
      </c>
      <c r="I643">
        <v>660</v>
      </c>
      <c r="J643">
        <v>-6.4400604158032504E-2</v>
      </c>
      <c r="K643">
        <v>-1.2640885356616611E-2</v>
      </c>
      <c r="L643">
        <v>1.964816799615831E-2</v>
      </c>
      <c r="M643">
        <v>1.9615878942805531E-2</v>
      </c>
      <c r="N643">
        <v>3.9264046938963848E-2</v>
      </c>
      <c r="O643">
        <v>0.2</v>
      </c>
      <c r="P643">
        <v>-5.1904932295580457E-2</v>
      </c>
      <c r="Q643">
        <v>-0.26433620355387449</v>
      </c>
      <c r="R643">
        <v>866.30063012900121</v>
      </c>
      <c r="S643">
        <v>865.83679506168983</v>
      </c>
      <c r="T643" t="s">
        <v>26</v>
      </c>
      <c r="U643" t="s">
        <v>26</v>
      </c>
      <c r="V643">
        <v>7.1215929226395858</v>
      </c>
      <c r="W643">
        <v>6.6666398783381542</v>
      </c>
      <c r="X643" t="s">
        <v>27</v>
      </c>
      <c r="Y643" t="s">
        <v>27</v>
      </c>
      <c r="Z643">
        <v>7.1215929226395858</v>
      </c>
      <c r="AA643">
        <v>6.6666398783381542</v>
      </c>
      <c r="AB643" t="s">
        <v>27</v>
      </c>
      <c r="AC643" t="s">
        <v>27</v>
      </c>
    </row>
    <row r="644" spans="1:29" x14ac:dyDescent="0.3">
      <c r="A644" t="s">
        <v>7883</v>
      </c>
      <c r="B644" t="s">
        <v>7224</v>
      </c>
      <c r="C644" t="s">
        <v>23</v>
      </c>
      <c r="D644">
        <v>95061.22</v>
      </c>
      <c r="E644">
        <v>94536.99</v>
      </c>
      <c r="F644" t="s">
        <v>645</v>
      </c>
      <c r="G644" t="s">
        <v>646</v>
      </c>
      <c r="H644">
        <v>2.8123651074798902E-4</v>
      </c>
      <c r="I644">
        <v>780</v>
      </c>
      <c r="J644">
        <v>-0.55146567653980849</v>
      </c>
      <c r="K644">
        <v>-0.1474326160294171</v>
      </c>
      <c r="L644">
        <v>2.6761447267514459E-2</v>
      </c>
      <c r="M644">
        <v>2.658725320421753E-2</v>
      </c>
      <c r="N644">
        <v>5.3348700471731993E-2</v>
      </c>
      <c r="O644">
        <v>0.2</v>
      </c>
      <c r="P644">
        <v>-0.20078131650114911</v>
      </c>
      <c r="Q644">
        <v>-0.75091421086326871</v>
      </c>
      <c r="R644">
        <v>866.30063012900121</v>
      </c>
      <c r="S644">
        <v>864.37004483622218</v>
      </c>
      <c r="T644" t="s">
        <v>26</v>
      </c>
      <c r="U644" t="s">
        <v>26</v>
      </c>
      <c r="V644">
        <v>7.1215929226395858</v>
      </c>
      <c r="W644">
        <v>5.5446444224209754</v>
      </c>
      <c r="X644" t="s">
        <v>27</v>
      </c>
      <c r="Y644" t="s">
        <v>27</v>
      </c>
      <c r="Z644">
        <v>7.1215929226395858</v>
      </c>
      <c r="AA644">
        <v>5.5446444224209754</v>
      </c>
      <c r="AB644" t="s">
        <v>27</v>
      </c>
      <c r="AC644" t="s">
        <v>27</v>
      </c>
    </row>
    <row r="645" spans="1:29" x14ac:dyDescent="0.3">
      <c r="A645" t="s">
        <v>7880</v>
      </c>
      <c r="B645" t="s">
        <v>7224</v>
      </c>
      <c r="C645" t="s">
        <v>23</v>
      </c>
      <c r="D645">
        <v>94970.15</v>
      </c>
      <c r="E645">
        <v>94880.69</v>
      </c>
      <c r="F645" t="s">
        <v>643</v>
      </c>
      <c r="G645" t="s">
        <v>642</v>
      </c>
      <c r="H645">
        <v>2.836916861297417E-4</v>
      </c>
      <c r="I645">
        <v>360</v>
      </c>
      <c r="J645">
        <v>-9.4198019061775273E-2</v>
      </c>
      <c r="K645">
        <v>-2.537905824116438E-2</v>
      </c>
      <c r="L645">
        <v>2.696921119669117E-2</v>
      </c>
      <c r="M645">
        <v>2.6916862927253319E-2</v>
      </c>
      <c r="N645">
        <v>5.3886074123944493E-2</v>
      </c>
      <c r="O645">
        <v>0.2</v>
      </c>
      <c r="P645">
        <v>-7.9265132365108876E-2</v>
      </c>
      <c r="Q645">
        <v>-0.29410382104271349</v>
      </c>
      <c r="R645">
        <v>865.95874439315423</v>
      </c>
      <c r="S645">
        <v>865.48505478991751</v>
      </c>
      <c r="T645" t="s">
        <v>26</v>
      </c>
      <c r="U645" t="s">
        <v>26</v>
      </c>
      <c r="V645">
        <v>8.6755110364367116</v>
      </c>
      <c r="W645">
        <v>8.0485178036890925</v>
      </c>
      <c r="X645" t="s">
        <v>27</v>
      </c>
      <c r="Y645" t="s">
        <v>27</v>
      </c>
      <c r="Z645">
        <v>8.6755110364367116</v>
      </c>
      <c r="AA645">
        <v>8.0485178036890925</v>
      </c>
      <c r="AB645" t="s">
        <v>27</v>
      </c>
      <c r="AC645" t="s">
        <v>27</v>
      </c>
    </row>
    <row r="646" spans="1:29" x14ac:dyDescent="0.3">
      <c r="A646" t="s">
        <v>7881</v>
      </c>
      <c r="B646" t="s">
        <v>7224</v>
      </c>
      <c r="C646" t="s">
        <v>23</v>
      </c>
      <c r="D646">
        <v>94970.15</v>
      </c>
      <c r="E646">
        <v>95000</v>
      </c>
      <c r="F646" t="s">
        <v>643</v>
      </c>
      <c r="G646" t="s">
        <v>644</v>
      </c>
      <c r="H646">
        <v>4.2636399477174363E-4</v>
      </c>
      <c r="I646">
        <v>480</v>
      </c>
      <c r="J646">
        <v>3.143092856019436E-2</v>
      </c>
      <c r="K646">
        <v>1.272696524393903E-2</v>
      </c>
      <c r="L646">
        <v>4.0532384922994699E-2</v>
      </c>
      <c r="M646">
        <v>4.0504579503315638E-2</v>
      </c>
      <c r="N646">
        <v>8.1036964426310337E-2</v>
      </c>
      <c r="O646">
        <v>0.2</v>
      </c>
      <c r="P646">
        <v>-6.8309999182371309E-2</v>
      </c>
      <c r="Q646">
        <v>-0.1686005023683658</v>
      </c>
      <c r="R646">
        <v>865.95874439315423</v>
      </c>
      <c r="S646">
        <v>865.83679506168983</v>
      </c>
      <c r="T646" t="s">
        <v>32</v>
      </c>
      <c r="U646" t="s">
        <v>26</v>
      </c>
      <c r="V646">
        <v>8.6755110364367116</v>
      </c>
      <c r="W646">
        <v>6.6666398783381542</v>
      </c>
      <c r="X646" t="s">
        <v>27</v>
      </c>
      <c r="Y646" t="s">
        <v>27</v>
      </c>
      <c r="Z646">
        <v>8.6755110364367116</v>
      </c>
      <c r="AA646">
        <v>6.6666398783381542</v>
      </c>
      <c r="AB646" t="s">
        <v>27</v>
      </c>
      <c r="AC646" t="s">
        <v>27</v>
      </c>
    </row>
    <row r="647" spans="1:29" x14ac:dyDescent="0.3">
      <c r="A647" t="s">
        <v>7879</v>
      </c>
      <c r="B647" t="s">
        <v>7224</v>
      </c>
      <c r="C647" t="s">
        <v>23</v>
      </c>
      <c r="D647">
        <v>94869.57</v>
      </c>
      <c r="E647">
        <v>94880.69</v>
      </c>
      <c r="F647" t="s">
        <v>641</v>
      </c>
      <c r="G647" t="s">
        <v>642</v>
      </c>
      <c r="H647">
        <v>6.2513247727806129E-4</v>
      </c>
      <c r="I647">
        <v>240</v>
      </c>
      <c r="J647">
        <v>1.172135596272383E-2</v>
      </c>
      <c r="K647">
        <v>6.9514731473291303E-3</v>
      </c>
      <c r="L647">
        <v>5.9365414727131582E-2</v>
      </c>
      <c r="M647">
        <v>5.9313000785551781E-2</v>
      </c>
      <c r="N647">
        <v>0.11867841551268329</v>
      </c>
      <c r="O647">
        <v>0.2</v>
      </c>
      <c r="P647">
        <v>-0.1117269423653542</v>
      </c>
      <c r="Q647">
        <v>-0.1882903653932389</v>
      </c>
      <c r="R647">
        <v>865.49349413269579</v>
      </c>
      <c r="S647">
        <v>865.48505478991751</v>
      </c>
      <c r="T647" t="s">
        <v>32</v>
      </c>
      <c r="U647" t="s">
        <v>26</v>
      </c>
      <c r="V647">
        <v>10.041251600769071</v>
      </c>
      <c r="W647">
        <v>8.0485178036890925</v>
      </c>
      <c r="X647" t="s">
        <v>27</v>
      </c>
      <c r="Y647" t="s">
        <v>27</v>
      </c>
      <c r="Z647">
        <v>10.041251600769071</v>
      </c>
      <c r="AA647">
        <v>8.0485178036890925</v>
      </c>
      <c r="AB647" t="s">
        <v>27</v>
      </c>
      <c r="AC647" t="s">
        <v>27</v>
      </c>
    </row>
    <row r="648" spans="1:29" x14ac:dyDescent="0.3">
      <c r="A648" t="s">
        <v>7898</v>
      </c>
      <c r="B648" t="s">
        <v>7224</v>
      </c>
      <c r="C648" t="s">
        <v>40</v>
      </c>
      <c r="D648">
        <v>94144.06</v>
      </c>
      <c r="E648">
        <v>94739.07</v>
      </c>
      <c r="F648" t="s">
        <v>656</v>
      </c>
      <c r="G648" t="s">
        <v>655</v>
      </c>
      <c r="H648">
        <v>1.7636194395101901E-4</v>
      </c>
      <c r="I648">
        <v>2760</v>
      </c>
      <c r="J648">
        <v>-0.63202075627502019</v>
      </c>
      <c r="K648">
        <v>-0.1049371202702974</v>
      </c>
      <c r="L648">
        <v>1.662004948252389E-2</v>
      </c>
      <c r="M648">
        <v>1.6708366553311659E-2</v>
      </c>
      <c r="N648">
        <v>3.3328416035835563E-2</v>
      </c>
      <c r="O648">
        <v>0.2</v>
      </c>
      <c r="P648">
        <v>-0.138265536306133</v>
      </c>
      <c r="Q648">
        <v>-0.83265277703129514</v>
      </c>
      <c r="R648">
        <v>863.61201202274572</v>
      </c>
      <c r="S648">
        <v>862.35692204857912</v>
      </c>
      <c r="T648" t="s">
        <v>26</v>
      </c>
      <c r="U648" t="s">
        <v>26</v>
      </c>
      <c r="V648">
        <v>-0.38451131299466201</v>
      </c>
      <c r="W648">
        <v>0.24312612489252319</v>
      </c>
      <c r="X648" t="s">
        <v>27</v>
      </c>
      <c r="Y648" t="s">
        <v>27</v>
      </c>
      <c r="Z648">
        <v>-0.38451131299466201</v>
      </c>
      <c r="AA648">
        <v>0.24312612489252319</v>
      </c>
      <c r="AB648" t="s">
        <v>27</v>
      </c>
      <c r="AC648" t="s">
        <v>27</v>
      </c>
    </row>
    <row r="649" spans="1:29" x14ac:dyDescent="0.3">
      <c r="A649" t="s">
        <v>7896</v>
      </c>
      <c r="B649" t="s">
        <v>7224</v>
      </c>
      <c r="C649" t="s">
        <v>40</v>
      </c>
      <c r="D649">
        <v>94245.9</v>
      </c>
      <c r="E649">
        <v>94870.01</v>
      </c>
      <c r="F649" t="s">
        <v>654</v>
      </c>
      <c r="G649" t="s">
        <v>653</v>
      </c>
      <c r="H649">
        <v>9.2131693337549119E-5</v>
      </c>
      <c r="I649">
        <v>720</v>
      </c>
      <c r="J649">
        <v>-0.66221448360088697</v>
      </c>
      <c r="K649">
        <v>-5.7500311128897842E-2</v>
      </c>
      <c r="L649">
        <v>8.6917260832045252E-3</v>
      </c>
      <c r="M649">
        <v>8.7405346682502185E-3</v>
      </c>
      <c r="N649">
        <v>1.743226075145474E-2</v>
      </c>
      <c r="O649">
        <v>0.2</v>
      </c>
      <c r="P649">
        <v>-7.4932571880352572E-2</v>
      </c>
      <c r="Q649">
        <v>-0.86287669808448786</v>
      </c>
      <c r="R649">
        <v>863.54008538020514</v>
      </c>
      <c r="S649">
        <v>862.33385953372203</v>
      </c>
      <c r="T649" t="s">
        <v>26</v>
      </c>
      <c r="U649" t="s">
        <v>26</v>
      </c>
      <c r="V649">
        <v>-1.4313574718333171</v>
      </c>
      <c r="W649">
        <v>-1.2401334449339001</v>
      </c>
      <c r="X649" t="s">
        <v>27</v>
      </c>
      <c r="Y649" t="s">
        <v>27</v>
      </c>
      <c r="Z649">
        <v>-1.4313574718333171</v>
      </c>
      <c r="AA649">
        <v>-1.2401334449339001</v>
      </c>
      <c r="AB649" t="s">
        <v>27</v>
      </c>
      <c r="AC649" t="s">
        <v>27</v>
      </c>
    </row>
    <row r="650" spans="1:29" x14ac:dyDescent="0.3">
      <c r="A650" t="s">
        <v>7897</v>
      </c>
      <c r="B650" t="s">
        <v>7224</v>
      </c>
      <c r="C650" t="s">
        <v>40</v>
      </c>
      <c r="D650">
        <v>94245.9</v>
      </c>
      <c r="E650">
        <v>94739.07</v>
      </c>
      <c r="F650" t="s">
        <v>654</v>
      </c>
      <c r="G650" t="s">
        <v>655</v>
      </c>
      <c r="H650">
        <v>3.8725613720376343E-4</v>
      </c>
      <c r="I650">
        <v>2700</v>
      </c>
      <c r="J650">
        <v>-0.52328005780624132</v>
      </c>
      <c r="K650">
        <v>-0.19098310918478489</v>
      </c>
      <c r="L650">
        <v>3.6533837018310471E-2</v>
      </c>
      <c r="M650">
        <v>3.6688286290476949E-2</v>
      </c>
      <c r="N650">
        <v>7.3222123308787412E-2</v>
      </c>
      <c r="O650">
        <v>0.2</v>
      </c>
      <c r="P650">
        <v>-0.26420523249357242</v>
      </c>
      <c r="Q650">
        <v>-0.72380333786404749</v>
      </c>
      <c r="R650">
        <v>863.54008538020514</v>
      </c>
      <c r="S650">
        <v>862.35692204857912</v>
      </c>
      <c r="T650" t="s">
        <v>26</v>
      </c>
      <c r="U650" t="s">
        <v>26</v>
      </c>
      <c r="V650">
        <v>-1.4313574718333171</v>
      </c>
      <c r="W650">
        <v>0.24312612489252319</v>
      </c>
      <c r="X650" t="s">
        <v>27</v>
      </c>
      <c r="Y650" t="s">
        <v>27</v>
      </c>
      <c r="Z650">
        <v>-1.4313574718333171</v>
      </c>
      <c r="AA650">
        <v>0.24312612489252319</v>
      </c>
      <c r="AB650" t="s">
        <v>27</v>
      </c>
      <c r="AC650" t="s">
        <v>27</v>
      </c>
    </row>
    <row r="651" spans="1:29" x14ac:dyDescent="0.3">
      <c r="A651" t="s">
        <v>7894</v>
      </c>
      <c r="B651" t="s">
        <v>7224</v>
      </c>
      <c r="C651" t="s">
        <v>40</v>
      </c>
      <c r="D651">
        <v>94240.01</v>
      </c>
      <c r="E651">
        <v>94781.86</v>
      </c>
      <c r="F651" t="s">
        <v>652</v>
      </c>
      <c r="G651" t="s">
        <v>651</v>
      </c>
      <c r="H651">
        <v>1.3885713902849999E-4</v>
      </c>
      <c r="I651">
        <v>480</v>
      </c>
      <c r="J651">
        <v>-0.57496810537265297</v>
      </c>
      <c r="K651">
        <v>-7.5239740782593545E-2</v>
      </c>
      <c r="L651">
        <v>1.309899716778502E-2</v>
      </c>
      <c r="M651">
        <v>1.316113791139983E-2</v>
      </c>
      <c r="N651">
        <v>2.626013507918484E-2</v>
      </c>
      <c r="O651">
        <v>0.2</v>
      </c>
      <c r="P651">
        <v>-0.1014998758617784</v>
      </c>
      <c r="Q651">
        <v>-0.77554307347802554</v>
      </c>
      <c r="R651">
        <v>863.49876740883838</v>
      </c>
      <c r="S651">
        <v>862.48958940864054</v>
      </c>
      <c r="T651" t="s">
        <v>26</v>
      </c>
      <c r="U651" t="s">
        <v>26</v>
      </c>
      <c r="V651">
        <v>-2.699519223094859</v>
      </c>
      <c r="W651">
        <v>-2.4130279099531249</v>
      </c>
      <c r="X651" t="s">
        <v>27</v>
      </c>
      <c r="Y651" t="s">
        <v>27</v>
      </c>
      <c r="Z651">
        <v>-2.699519223094859</v>
      </c>
      <c r="AA651">
        <v>-2.4130279099531249</v>
      </c>
      <c r="AB651" t="s">
        <v>27</v>
      </c>
      <c r="AC651" t="s">
        <v>27</v>
      </c>
    </row>
    <row r="652" spans="1:29" x14ac:dyDescent="0.3">
      <c r="A652" t="s">
        <v>7895</v>
      </c>
      <c r="B652" t="s">
        <v>7224</v>
      </c>
      <c r="C652" t="s">
        <v>40</v>
      </c>
      <c r="D652">
        <v>94240.01</v>
      </c>
      <c r="E652">
        <v>94870.01</v>
      </c>
      <c r="F652" t="s">
        <v>652</v>
      </c>
      <c r="G652" t="s">
        <v>653</v>
      </c>
      <c r="H652">
        <v>4.4214567263598008E-4</v>
      </c>
      <c r="I652">
        <v>600</v>
      </c>
      <c r="J652">
        <v>-0.66850587133850947</v>
      </c>
      <c r="K652">
        <v>-0.27855177376066748</v>
      </c>
      <c r="L652">
        <v>4.1709522132804287E-2</v>
      </c>
      <c r="M652">
        <v>4.194636438443216E-2</v>
      </c>
      <c r="N652">
        <v>8.3655886517236461E-2</v>
      </c>
      <c r="O652">
        <v>0.2</v>
      </c>
      <c r="P652">
        <v>-0.36220766027790402</v>
      </c>
      <c r="Q652">
        <v>-0.86917437720984791</v>
      </c>
      <c r="R652">
        <v>863.49876740883838</v>
      </c>
      <c r="S652">
        <v>862.33385953372203</v>
      </c>
      <c r="T652" t="s">
        <v>26</v>
      </c>
      <c r="U652" t="s">
        <v>26</v>
      </c>
      <c r="V652">
        <v>-2.699519223094859</v>
      </c>
      <c r="W652">
        <v>-1.2401334449339001</v>
      </c>
      <c r="X652" t="s">
        <v>27</v>
      </c>
      <c r="Y652" t="s">
        <v>27</v>
      </c>
      <c r="Z652">
        <v>-2.699519223094859</v>
      </c>
      <c r="AA652">
        <v>-1.2401334449339001</v>
      </c>
      <c r="AB652" t="s">
        <v>27</v>
      </c>
      <c r="AC652" t="s">
        <v>27</v>
      </c>
    </row>
    <row r="653" spans="1:29" x14ac:dyDescent="0.3">
      <c r="A653" t="s">
        <v>7893</v>
      </c>
      <c r="B653" t="s">
        <v>7224</v>
      </c>
      <c r="C653" t="s">
        <v>40</v>
      </c>
      <c r="D653">
        <v>94286.92</v>
      </c>
      <c r="E653">
        <v>94781.86</v>
      </c>
      <c r="F653" t="s">
        <v>650</v>
      </c>
      <c r="G653" t="s">
        <v>651</v>
      </c>
      <c r="H653">
        <v>4.8247948448694672E-4</v>
      </c>
      <c r="I653">
        <v>360</v>
      </c>
      <c r="J653">
        <v>-0.52492965089960819</v>
      </c>
      <c r="K653">
        <v>-0.23879839605197051</v>
      </c>
      <c r="L653">
        <v>4.5537041597059048E-2</v>
      </c>
      <c r="M653">
        <v>4.5730302951513958E-2</v>
      </c>
      <c r="N653">
        <v>9.1267344548573007E-2</v>
      </c>
      <c r="O653">
        <v>0.2</v>
      </c>
      <c r="P653">
        <v>-0.33006574060054361</v>
      </c>
      <c r="Q653">
        <v>-0.72545458055050782</v>
      </c>
      <c r="R653">
        <v>863.38599763424054</v>
      </c>
      <c r="S653">
        <v>862.48958940864054</v>
      </c>
      <c r="T653" t="s">
        <v>26</v>
      </c>
      <c r="U653" t="s">
        <v>26</v>
      </c>
      <c r="V653">
        <v>-3.7550087017949041</v>
      </c>
      <c r="W653">
        <v>-2.4130279099531249</v>
      </c>
      <c r="X653" t="s">
        <v>27</v>
      </c>
      <c r="Y653" t="s">
        <v>27</v>
      </c>
      <c r="Z653">
        <v>-3.7550087017949041</v>
      </c>
      <c r="AA653">
        <v>-2.4130279099531249</v>
      </c>
      <c r="AB653" t="s">
        <v>27</v>
      </c>
      <c r="AC653" t="s">
        <v>27</v>
      </c>
    </row>
    <row r="654" spans="1:29" x14ac:dyDescent="0.3">
      <c r="A654" t="s">
        <v>7912</v>
      </c>
      <c r="B654" t="s">
        <v>7224</v>
      </c>
      <c r="C654" t="s">
        <v>23</v>
      </c>
      <c r="D654">
        <v>94739.07</v>
      </c>
      <c r="E654">
        <v>94641.99</v>
      </c>
      <c r="F654" t="s">
        <v>655</v>
      </c>
      <c r="G654" t="s">
        <v>675</v>
      </c>
      <c r="H654">
        <v>1.10541424586067E-4</v>
      </c>
      <c r="I654">
        <v>2460</v>
      </c>
      <c r="J654">
        <v>-0.102470923558784</v>
      </c>
      <c r="K654">
        <v>-1.0731361498815579E-2</v>
      </c>
      <c r="L654">
        <v>1.048307483659572E-2</v>
      </c>
      <c r="M654">
        <v>1.0461860400260309E-2</v>
      </c>
      <c r="N654">
        <v>2.0944935236856029E-2</v>
      </c>
      <c r="O654">
        <v>0.2</v>
      </c>
      <c r="P654">
        <v>-3.1676296735671607E-2</v>
      </c>
      <c r="Q654">
        <v>-0.30236845263522522</v>
      </c>
      <c r="R654">
        <v>862.35692204857912</v>
      </c>
      <c r="S654">
        <v>859.49212033958634</v>
      </c>
      <c r="T654" t="s">
        <v>26</v>
      </c>
      <c r="U654" t="s">
        <v>26</v>
      </c>
      <c r="V654">
        <v>0.24312612489252319</v>
      </c>
      <c r="W654">
        <v>-0.36658887166707288</v>
      </c>
      <c r="X654" t="s">
        <v>27</v>
      </c>
      <c r="Y654" t="s">
        <v>27</v>
      </c>
      <c r="Z654">
        <v>2.144649898031314</v>
      </c>
      <c r="AA654">
        <v>1.054692541164082</v>
      </c>
      <c r="AB654" t="s">
        <v>27</v>
      </c>
      <c r="AC654" t="s">
        <v>27</v>
      </c>
    </row>
    <row r="655" spans="1:29" x14ac:dyDescent="0.3">
      <c r="A655" t="s">
        <v>7903</v>
      </c>
      <c r="B655" t="s">
        <v>7224</v>
      </c>
      <c r="C655" t="s">
        <v>23</v>
      </c>
      <c r="D655">
        <v>95060.77</v>
      </c>
      <c r="E655">
        <v>94549.97</v>
      </c>
      <c r="F655" t="s">
        <v>657</v>
      </c>
      <c r="G655" t="s">
        <v>663</v>
      </c>
      <c r="H655">
        <v>3.0768136018769539E-4</v>
      </c>
      <c r="I655">
        <v>660</v>
      </c>
      <c r="J655">
        <v>-0.53734048230411613</v>
      </c>
      <c r="K655">
        <v>-0.15716363878387571</v>
      </c>
      <c r="L655">
        <v>2.927770471880848E-2</v>
      </c>
      <c r="M655">
        <v>2.9091263375305799E-2</v>
      </c>
      <c r="N655">
        <v>5.8368968094114279E-2</v>
      </c>
      <c r="O655">
        <v>0.2</v>
      </c>
      <c r="P655">
        <v>-0.21553260687799</v>
      </c>
      <c r="Q655">
        <v>-0.73680314182181195</v>
      </c>
      <c r="R655">
        <v>862.32855004708517</v>
      </c>
      <c r="S655">
        <v>860.10675163614758</v>
      </c>
      <c r="T655" t="s">
        <v>26</v>
      </c>
      <c r="U655" t="s">
        <v>26</v>
      </c>
      <c r="V655">
        <v>1.6161281774429439</v>
      </c>
      <c r="W655">
        <v>0.93377075690770361</v>
      </c>
      <c r="X655" t="s">
        <v>27</v>
      </c>
      <c r="Y655" t="s">
        <v>27</v>
      </c>
      <c r="Z655">
        <v>1.6161281774429439</v>
      </c>
      <c r="AA655">
        <v>0.91697858513661856</v>
      </c>
      <c r="AB655" t="s">
        <v>27</v>
      </c>
      <c r="AC655" t="s">
        <v>27</v>
      </c>
    </row>
    <row r="656" spans="1:29" x14ac:dyDescent="0.3">
      <c r="A656" t="s">
        <v>7910</v>
      </c>
      <c r="B656" t="s">
        <v>7224</v>
      </c>
      <c r="C656" t="s">
        <v>23</v>
      </c>
      <c r="D656">
        <v>95060.77</v>
      </c>
      <c r="E656">
        <v>94256.82</v>
      </c>
      <c r="F656" t="s">
        <v>657</v>
      </c>
      <c r="G656" t="s">
        <v>7908</v>
      </c>
      <c r="H656">
        <v>6.68654603891761E-6</v>
      </c>
      <c r="I656">
        <v>2220</v>
      </c>
      <c r="J656">
        <v>-0.84572216278071544</v>
      </c>
      <c r="K656">
        <v>-5.3756486879877928E-3</v>
      </c>
      <c r="L656">
        <v>6.3626447957953753E-4</v>
      </c>
      <c r="M656">
        <v>6.3025256641197026E-4</v>
      </c>
      <c r="N656">
        <v>1.2665170459915079E-3</v>
      </c>
      <c r="O656">
        <v>0.2</v>
      </c>
      <c r="P656">
        <v>-6.6421657339793012E-3</v>
      </c>
      <c r="Q656">
        <v>-1.0448764406179349</v>
      </c>
      <c r="R656">
        <v>862.32855004708517</v>
      </c>
      <c r="S656">
        <v>859.39559446052613</v>
      </c>
      <c r="T656" t="s">
        <v>26</v>
      </c>
      <c r="U656" t="s">
        <v>26</v>
      </c>
      <c r="V656">
        <v>1.6161281774429439</v>
      </c>
      <c r="W656">
        <v>0.91697858513661856</v>
      </c>
      <c r="X656" t="s">
        <v>27</v>
      </c>
      <c r="Y656" t="s">
        <v>27</v>
      </c>
      <c r="Z656">
        <v>3.6384972644250002</v>
      </c>
      <c r="AA656">
        <v>0.93377075690770361</v>
      </c>
      <c r="AB656" t="s">
        <v>27</v>
      </c>
      <c r="AC656" t="s">
        <v>27</v>
      </c>
    </row>
    <row r="657" spans="1:29" x14ac:dyDescent="0.3">
      <c r="A657" t="s">
        <v>7911</v>
      </c>
      <c r="B657" t="s">
        <v>7224</v>
      </c>
      <c r="C657" t="s">
        <v>23</v>
      </c>
      <c r="D657">
        <v>95060.77</v>
      </c>
      <c r="E657">
        <v>94641.99</v>
      </c>
      <c r="F657" t="s">
        <v>657</v>
      </c>
      <c r="G657" t="s">
        <v>675</v>
      </c>
      <c r="H657">
        <v>3.0749058428133192E-4</v>
      </c>
      <c r="I657">
        <v>2400</v>
      </c>
      <c r="J657">
        <v>-0.44053924663138838</v>
      </c>
      <c r="K657">
        <v>-0.1287709068853358</v>
      </c>
      <c r="L657">
        <v>2.925955126079411E-2</v>
      </c>
      <c r="M657">
        <v>2.9101520802647971E-2</v>
      </c>
      <c r="N657">
        <v>5.8361072063442078E-2</v>
      </c>
      <c r="O657">
        <v>0.2</v>
      </c>
      <c r="P657">
        <v>-0.18713197894877789</v>
      </c>
      <c r="Q657">
        <v>-0.64009870738475705</v>
      </c>
      <c r="R657">
        <v>862.32855004708517</v>
      </c>
      <c r="S657">
        <v>859.49212033958634</v>
      </c>
      <c r="T657" t="s">
        <v>26</v>
      </c>
      <c r="U657" t="s">
        <v>26</v>
      </c>
      <c r="V657">
        <v>1.6161281774429439</v>
      </c>
      <c r="W657">
        <v>-0.36658887166707288</v>
      </c>
      <c r="X657" t="s">
        <v>27</v>
      </c>
      <c r="Y657" t="s">
        <v>27</v>
      </c>
      <c r="Z657">
        <v>5.0001770973915338</v>
      </c>
      <c r="AA657">
        <v>3.7064528635311071</v>
      </c>
      <c r="AB657" t="s">
        <v>27</v>
      </c>
      <c r="AC657" t="s">
        <v>27</v>
      </c>
    </row>
    <row r="658" spans="1:29" x14ac:dyDescent="0.3">
      <c r="A658" t="s">
        <v>7901</v>
      </c>
      <c r="B658" t="s">
        <v>7224</v>
      </c>
      <c r="C658" t="s">
        <v>23</v>
      </c>
      <c r="D658">
        <v>95319.99</v>
      </c>
      <c r="E658">
        <v>94469.67</v>
      </c>
      <c r="F658" t="s">
        <v>659</v>
      </c>
      <c r="G658" t="s">
        <v>662</v>
      </c>
      <c r="H658">
        <v>7.4347092948882584E-4</v>
      </c>
      <c r="I658">
        <v>540</v>
      </c>
      <c r="J658">
        <v>-0.89206891440085645</v>
      </c>
      <c r="K658">
        <v>-0.63218820076294358</v>
      </c>
      <c r="L658">
        <v>7.0938580144309898E-2</v>
      </c>
      <c r="M658">
        <v>7.0235453363402645E-2</v>
      </c>
      <c r="N658">
        <v>0.14117403350771249</v>
      </c>
      <c r="O658">
        <v>0.2</v>
      </c>
      <c r="P658">
        <v>-0.77336223427065609</v>
      </c>
      <c r="Q658">
        <v>-1.0911768454864561</v>
      </c>
      <c r="R658">
        <v>862.45922923261662</v>
      </c>
      <c r="S658">
        <v>860.10908232862823</v>
      </c>
      <c r="T658" t="s">
        <v>26</v>
      </c>
      <c r="U658" t="s">
        <v>26</v>
      </c>
      <c r="V658">
        <v>3.6384972644250002</v>
      </c>
      <c r="W658">
        <v>1.9807099187389989</v>
      </c>
      <c r="X658" t="s">
        <v>27</v>
      </c>
      <c r="Y658" t="s">
        <v>27</v>
      </c>
      <c r="Z658">
        <v>3.4279031067772081</v>
      </c>
      <c r="AA658">
        <v>2.2820212834186999</v>
      </c>
      <c r="AB658" t="s">
        <v>27</v>
      </c>
      <c r="AC658" t="s">
        <v>27</v>
      </c>
    </row>
    <row r="659" spans="1:29" x14ac:dyDescent="0.3">
      <c r="A659" t="s">
        <v>7902</v>
      </c>
      <c r="B659" t="s">
        <v>7224</v>
      </c>
      <c r="C659" t="s">
        <v>23</v>
      </c>
      <c r="D659">
        <v>95319.99</v>
      </c>
      <c r="E659">
        <v>94549.97</v>
      </c>
      <c r="F659" t="s">
        <v>659</v>
      </c>
      <c r="G659" t="s">
        <v>663</v>
      </c>
      <c r="H659">
        <v>1.6927921142660129E-4</v>
      </c>
      <c r="I659">
        <v>600</v>
      </c>
      <c r="J659">
        <v>-0.80782635415719284</v>
      </c>
      <c r="K659">
        <v>-0.13034837838271221</v>
      </c>
      <c r="L659">
        <v>1.61518445849765E-2</v>
      </c>
      <c r="M659">
        <v>1.600534436200881E-2</v>
      </c>
      <c r="N659">
        <v>3.2157188946985313E-2</v>
      </c>
      <c r="O659">
        <v>0.2</v>
      </c>
      <c r="P659">
        <v>-0.16250556732969759</v>
      </c>
      <c r="Q659">
        <v>-1.0070185278030359</v>
      </c>
      <c r="R659">
        <v>862.45922923261662</v>
      </c>
      <c r="S659">
        <v>860.10675163614758</v>
      </c>
      <c r="T659" t="s">
        <v>26</v>
      </c>
      <c r="U659" t="s">
        <v>26</v>
      </c>
      <c r="V659">
        <v>3.6384972644250002</v>
      </c>
      <c r="W659">
        <v>0.93377075690770361</v>
      </c>
      <c r="X659" t="s">
        <v>27</v>
      </c>
      <c r="Y659" t="s">
        <v>27</v>
      </c>
      <c r="Z659">
        <v>3.4279031067772081</v>
      </c>
      <c r="AA659">
        <v>1.054692541164082</v>
      </c>
      <c r="AB659" t="s">
        <v>27</v>
      </c>
      <c r="AC659" t="s">
        <v>27</v>
      </c>
    </row>
    <row r="660" spans="1:29" x14ac:dyDescent="0.3">
      <c r="A660" t="s">
        <v>7899</v>
      </c>
      <c r="B660" t="s">
        <v>7224</v>
      </c>
      <c r="C660" t="s">
        <v>23</v>
      </c>
      <c r="D660">
        <v>95350.69</v>
      </c>
      <c r="E660">
        <v>94100.39</v>
      </c>
      <c r="F660" t="s">
        <v>660</v>
      </c>
      <c r="G660" t="s">
        <v>661</v>
      </c>
      <c r="H660">
        <v>5.6786497622254774E-4</v>
      </c>
      <c r="I660">
        <v>300</v>
      </c>
      <c r="J660">
        <v>-1.3112647637893331</v>
      </c>
      <c r="K660">
        <v>-0.71000157977105305</v>
      </c>
      <c r="L660">
        <v>5.4200517827480997E-2</v>
      </c>
      <c r="M660">
        <v>5.3436315729882472E-2</v>
      </c>
      <c r="N660">
        <v>0.1076368335573635</v>
      </c>
      <c r="O660">
        <v>0.2</v>
      </c>
      <c r="P660">
        <v>-0.81763841332841647</v>
      </c>
      <c r="Q660">
        <v>-1.509953499025543</v>
      </c>
      <c r="R660">
        <v>862.42264491460685</v>
      </c>
      <c r="S660">
        <v>859.53740693882196</v>
      </c>
      <c r="T660" t="s">
        <v>26</v>
      </c>
      <c r="U660" t="s">
        <v>26</v>
      </c>
      <c r="V660">
        <v>5.0001770973915338</v>
      </c>
      <c r="W660">
        <v>3.7064528635311071</v>
      </c>
      <c r="X660" t="s">
        <v>27</v>
      </c>
      <c r="Y660" t="s">
        <v>27</v>
      </c>
      <c r="Z660">
        <v>2.4321631359147671</v>
      </c>
      <c r="AA660">
        <v>0.91697858513661856</v>
      </c>
      <c r="AB660" t="s">
        <v>27</v>
      </c>
      <c r="AC660" t="s">
        <v>27</v>
      </c>
    </row>
    <row r="661" spans="1:29" x14ac:dyDescent="0.3">
      <c r="A661" t="s">
        <v>7900</v>
      </c>
      <c r="B661" t="s">
        <v>7224</v>
      </c>
      <c r="C661" t="s">
        <v>23</v>
      </c>
      <c r="D661">
        <v>95350.69</v>
      </c>
      <c r="E661">
        <v>94469.67</v>
      </c>
      <c r="F661" t="s">
        <v>660</v>
      </c>
      <c r="G661" t="s">
        <v>662</v>
      </c>
      <c r="H661">
        <v>4.7635108462514212E-5</v>
      </c>
      <c r="I661">
        <v>480</v>
      </c>
      <c r="J661">
        <v>-0.92397863088353738</v>
      </c>
      <c r="K661">
        <v>-4.1967483257644461E-2</v>
      </c>
      <c r="L661">
        <v>4.5465870471727418E-3</v>
      </c>
      <c r="M661">
        <v>4.500072976867925E-3</v>
      </c>
      <c r="N661">
        <v>9.0466600240406668E-3</v>
      </c>
      <c r="O661">
        <v>0.2</v>
      </c>
      <c r="P661">
        <v>-5.1014143281685131E-2</v>
      </c>
      <c r="Q661">
        <v>-1.1230546522526541</v>
      </c>
      <c r="R661">
        <v>862.42264491460685</v>
      </c>
      <c r="S661">
        <v>860.10908232862823</v>
      </c>
      <c r="T661" t="s">
        <v>26</v>
      </c>
      <c r="U661" t="s">
        <v>26</v>
      </c>
      <c r="V661">
        <v>5.0001770973915338</v>
      </c>
      <c r="W661">
        <v>1.9807099187389989</v>
      </c>
      <c r="X661" t="s">
        <v>27</v>
      </c>
      <c r="Y661" t="s">
        <v>27</v>
      </c>
      <c r="Z661">
        <v>3.6384972644250002</v>
      </c>
      <c r="AA661">
        <v>1.9807099187389989</v>
      </c>
      <c r="AB661" t="s">
        <v>27</v>
      </c>
      <c r="AC661" t="s">
        <v>27</v>
      </c>
    </row>
    <row r="662" spans="1:29" x14ac:dyDescent="0.3">
      <c r="A662" t="s">
        <v>7906</v>
      </c>
      <c r="B662" t="s">
        <v>7224</v>
      </c>
      <c r="C662" t="s">
        <v>23</v>
      </c>
      <c r="D662">
        <v>94857.49</v>
      </c>
      <c r="E662">
        <v>94817.32</v>
      </c>
      <c r="F662" t="s">
        <v>664</v>
      </c>
      <c r="G662" t="s">
        <v>666</v>
      </c>
      <c r="H662">
        <v>4.9347877645948698E-4</v>
      </c>
      <c r="I662">
        <v>540</v>
      </c>
      <c r="J662">
        <v>-4.2347736588854712E-2</v>
      </c>
      <c r="K662">
        <v>-1.9823042450376731E-2</v>
      </c>
      <c r="L662">
        <v>4.6857015118336363E-2</v>
      </c>
      <c r="M662">
        <v>4.679033506076765E-2</v>
      </c>
      <c r="N662">
        <v>9.3647350179104E-2</v>
      </c>
      <c r="O662">
        <v>0.2</v>
      </c>
      <c r="P662">
        <v>-0.11347039262948071</v>
      </c>
      <c r="Q662">
        <v>-0.24230538885226591</v>
      </c>
      <c r="R662">
        <v>860.19226447841504</v>
      </c>
      <c r="S662">
        <v>860.14138088125958</v>
      </c>
      <c r="T662" t="s">
        <v>26</v>
      </c>
      <c r="U662" t="s">
        <v>26</v>
      </c>
      <c r="V662">
        <v>2.144649898031314</v>
      </c>
      <c r="W662">
        <v>1.054692541164082</v>
      </c>
      <c r="X662" t="s">
        <v>27</v>
      </c>
      <c r="Y662" t="s">
        <v>27</v>
      </c>
      <c r="Z662">
        <v>1.6161281774429439</v>
      </c>
      <c r="AA662">
        <v>0.93377075690770361</v>
      </c>
      <c r="AB662" t="s">
        <v>27</v>
      </c>
      <c r="AC662" t="s">
        <v>27</v>
      </c>
    </row>
    <row r="663" spans="1:29" x14ac:dyDescent="0.3">
      <c r="A663" t="s">
        <v>7909</v>
      </c>
      <c r="B663" t="s">
        <v>7224</v>
      </c>
      <c r="C663" t="s">
        <v>23</v>
      </c>
      <c r="D663">
        <v>94857.49</v>
      </c>
      <c r="E663">
        <v>94256.82</v>
      </c>
      <c r="F663" t="s">
        <v>664</v>
      </c>
      <c r="G663" t="s">
        <v>7908</v>
      </c>
      <c r="H663">
        <v>5.3666986238506861E-5</v>
      </c>
      <c r="I663">
        <v>1320</v>
      </c>
      <c r="J663">
        <v>-0.63323412837510418</v>
      </c>
      <c r="K663">
        <v>-3.2236148623883833E-2</v>
      </c>
      <c r="L663">
        <v>5.095811421871173E-3</v>
      </c>
      <c r="M663">
        <v>5.0584794618254193E-3</v>
      </c>
      <c r="N663">
        <v>1.015429088369659E-2</v>
      </c>
      <c r="O663">
        <v>0.2</v>
      </c>
      <c r="P663">
        <v>-4.2390439507580417E-2</v>
      </c>
      <c r="Q663">
        <v>-0.83260089424672912</v>
      </c>
      <c r="R663">
        <v>860.19226447841504</v>
      </c>
      <c r="S663">
        <v>859.39559446052613</v>
      </c>
      <c r="T663" t="s">
        <v>26</v>
      </c>
      <c r="U663" t="s">
        <v>26</v>
      </c>
      <c r="V663">
        <v>2.144649898031314</v>
      </c>
      <c r="W663">
        <v>0.91697858513661856</v>
      </c>
      <c r="X663" t="s">
        <v>27</v>
      </c>
      <c r="Y663" t="s">
        <v>27</v>
      </c>
      <c r="Z663">
        <v>2.144649898031314</v>
      </c>
      <c r="AA663">
        <v>0.91697858513661856</v>
      </c>
      <c r="AB663" t="s">
        <v>27</v>
      </c>
      <c r="AC663" t="s">
        <v>27</v>
      </c>
    </row>
    <row r="664" spans="1:29" x14ac:dyDescent="0.3">
      <c r="A664" t="s">
        <v>7904</v>
      </c>
      <c r="B664" t="s">
        <v>7224</v>
      </c>
      <c r="C664" t="s">
        <v>23</v>
      </c>
      <c r="D664">
        <v>94658.76</v>
      </c>
      <c r="E664">
        <v>94917.61</v>
      </c>
      <c r="F664" t="s">
        <v>665</v>
      </c>
      <c r="G664" t="s">
        <v>668</v>
      </c>
      <c r="H664">
        <v>5.2232397578595409E-4</v>
      </c>
      <c r="I664">
        <v>240</v>
      </c>
      <c r="J664">
        <v>0.27345593793961509</v>
      </c>
      <c r="K664">
        <v>0.13520356113219731</v>
      </c>
      <c r="L664">
        <v>4.9492031898066502E-2</v>
      </c>
      <c r="M664">
        <v>4.9577743427300633E-2</v>
      </c>
      <c r="N664">
        <v>9.9069775325367135E-2</v>
      </c>
      <c r="O664">
        <v>0.2</v>
      </c>
      <c r="P664">
        <v>3.6133785806830118E-2</v>
      </c>
      <c r="Q664">
        <v>7.3182482001675458E-2</v>
      </c>
      <c r="R664">
        <v>859.94717305603729</v>
      </c>
      <c r="S664">
        <v>860.29467510415782</v>
      </c>
      <c r="T664" t="s">
        <v>32</v>
      </c>
      <c r="U664" t="s">
        <v>32</v>
      </c>
      <c r="V664">
        <v>3.4279031067772081</v>
      </c>
      <c r="W664">
        <v>2.2820212834186999</v>
      </c>
      <c r="X664" t="s">
        <v>27</v>
      </c>
      <c r="Y664" t="s">
        <v>27</v>
      </c>
      <c r="Z664">
        <v>1.6161281774429439</v>
      </c>
      <c r="AA664">
        <v>-0.36658887166707288</v>
      </c>
      <c r="AB664" t="s">
        <v>27</v>
      </c>
      <c r="AC664" t="s">
        <v>27</v>
      </c>
    </row>
    <row r="665" spans="1:29" x14ac:dyDescent="0.3">
      <c r="A665" t="s">
        <v>7905</v>
      </c>
      <c r="B665" t="s">
        <v>7224</v>
      </c>
      <c r="C665" t="s">
        <v>23</v>
      </c>
      <c r="D665">
        <v>94658.76</v>
      </c>
      <c r="E665">
        <v>94817.32</v>
      </c>
      <c r="F665" t="s">
        <v>665</v>
      </c>
      <c r="G665" t="s">
        <v>666</v>
      </c>
      <c r="H665">
        <v>6.2301396534227544E-5</v>
      </c>
      <c r="I665">
        <v>420</v>
      </c>
      <c r="J665">
        <v>0.16750694811553671</v>
      </c>
      <c r="K665">
        <v>9.8785094344678807E-3</v>
      </c>
      <c r="L665">
        <v>5.9032762184166934E-3</v>
      </c>
      <c r="M665">
        <v>5.9072514516327439E-3</v>
      </c>
      <c r="N665">
        <v>1.1810527670049441E-2</v>
      </c>
      <c r="O665">
        <v>0.2</v>
      </c>
      <c r="P665">
        <v>-1.9320182355815571E-3</v>
      </c>
      <c r="Q665">
        <v>-3.2660558832578873E-2</v>
      </c>
      <c r="R665">
        <v>859.94717305603729</v>
      </c>
      <c r="S665">
        <v>860.14138088125958</v>
      </c>
      <c r="T665" t="s">
        <v>32</v>
      </c>
      <c r="U665" t="s">
        <v>26</v>
      </c>
      <c r="V665">
        <v>3.4279031067772081</v>
      </c>
      <c r="W665">
        <v>1.054692541164082</v>
      </c>
      <c r="X665" t="s">
        <v>27</v>
      </c>
      <c r="Y665" t="s">
        <v>27</v>
      </c>
      <c r="Z665">
        <v>0.24312612489252319</v>
      </c>
      <c r="AA665">
        <v>-0.36658887166707288</v>
      </c>
      <c r="AB665" t="s">
        <v>27</v>
      </c>
      <c r="AC665" t="s">
        <v>27</v>
      </c>
    </row>
    <row r="666" spans="1:29" x14ac:dyDescent="0.3">
      <c r="A666" t="s">
        <v>7907</v>
      </c>
      <c r="B666" t="s">
        <v>7224</v>
      </c>
      <c r="C666" t="s">
        <v>23</v>
      </c>
      <c r="D666">
        <v>94843.1</v>
      </c>
      <c r="E666">
        <v>94256.82</v>
      </c>
      <c r="F666" t="s">
        <v>667</v>
      </c>
      <c r="G666" t="s">
        <v>7908</v>
      </c>
      <c r="H666">
        <v>6.2381457137148017E-4</v>
      </c>
      <c r="I666">
        <v>480</v>
      </c>
      <c r="J666">
        <v>-0.61815777847834541</v>
      </c>
      <c r="K666">
        <v>-0.36573000690367069</v>
      </c>
      <c r="L666">
        <v>5.922373150554798E-2</v>
      </c>
      <c r="M666">
        <v>5.8798777767138773E-2</v>
      </c>
      <c r="N666">
        <v>0.1180225092726867</v>
      </c>
      <c r="O666">
        <v>0.2</v>
      </c>
      <c r="P666">
        <v>-0.48375251617635739</v>
      </c>
      <c r="Q666">
        <v>-0.81753962069986708</v>
      </c>
      <c r="R666">
        <v>860.10101607399781</v>
      </c>
      <c r="S666">
        <v>859.39559446052613</v>
      </c>
      <c r="T666" t="s">
        <v>26</v>
      </c>
      <c r="U666" t="s">
        <v>26</v>
      </c>
      <c r="V666">
        <v>2.4321631359147671</v>
      </c>
      <c r="W666">
        <v>0.91697858513661856</v>
      </c>
      <c r="X666" t="s">
        <v>27</v>
      </c>
      <c r="Y666" t="s">
        <v>27</v>
      </c>
      <c r="Z666">
        <v>5.0001770973915338</v>
      </c>
      <c r="AA666">
        <v>1.9807099187389989</v>
      </c>
      <c r="AB666" t="s">
        <v>27</v>
      </c>
      <c r="AC666" t="s">
        <v>27</v>
      </c>
    </row>
    <row r="667" spans="1:29" x14ac:dyDescent="0.3">
      <c r="A667" t="s">
        <v>7919</v>
      </c>
      <c r="B667" t="s">
        <v>7224</v>
      </c>
      <c r="C667" t="s">
        <v>40</v>
      </c>
      <c r="D667">
        <v>94641.99</v>
      </c>
      <c r="E667">
        <v>94114.05</v>
      </c>
      <c r="F667" t="s">
        <v>675</v>
      </c>
      <c r="G667" t="s">
        <v>671</v>
      </c>
      <c r="H667">
        <v>1.6645901391233901E-4</v>
      </c>
      <c r="I667">
        <v>1200</v>
      </c>
      <c r="J667">
        <v>0.55782850719855448</v>
      </c>
      <c r="K667">
        <v>8.7880371804880647E-2</v>
      </c>
      <c r="L667">
        <v>1.5769782112213662E-2</v>
      </c>
      <c r="M667">
        <v>1.566613195829657E-2</v>
      </c>
      <c r="N667">
        <v>3.1435914070510232E-2</v>
      </c>
      <c r="O667">
        <v>0.2</v>
      </c>
      <c r="P667">
        <v>5.6444457734370422E-2</v>
      </c>
      <c r="Q667">
        <v>0.35838633570575312</v>
      </c>
      <c r="R667">
        <v>859.49212033958634</v>
      </c>
      <c r="T667" t="s">
        <v>32</v>
      </c>
      <c r="U667" t="s">
        <v>32</v>
      </c>
      <c r="V667">
        <v>-0.36658887166707288</v>
      </c>
      <c r="X667" t="s">
        <v>27</v>
      </c>
      <c r="Z667">
        <v>-1.574605690215614</v>
      </c>
      <c r="AA667">
        <v>-0.40286894807040058</v>
      </c>
      <c r="AB667" t="s">
        <v>27</v>
      </c>
      <c r="AC667" t="s">
        <v>27</v>
      </c>
    </row>
    <row r="668" spans="1:29" x14ac:dyDescent="0.3">
      <c r="A668" t="s">
        <v>7913</v>
      </c>
      <c r="B668" t="s">
        <v>7224</v>
      </c>
      <c r="C668" t="s">
        <v>40</v>
      </c>
      <c r="D668">
        <v>94894</v>
      </c>
      <c r="E668">
        <v>94970.01</v>
      </c>
      <c r="F668" t="s">
        <v>669</v>
      </c>
      <c r="G668" t="s">
        <v>670</v>
      </c>
      <c r="H668">
        <v>5.3075237788090355E-4</v>
      </c>
      <c r="I668">
        <v>240</v>
      </c>
      <c r="J668">
        <v>-8.0099900942087743E-2</v>
      </c>
      <c r="K668">
        <v>-4.0342488242724697E-2</v>
      </c>
      <c r="L668">
        <v>5.0415631778408868E-2</v>
      </c>
      <c r="M668">
        <v>5.0405558634873192E-2</v>
      </c>
      <c r="N668">
        <v>0.10082119041328209</v>
      </c>
      <c r="O668">
        <v>0.2</v>
      </c>
      <c r="P668">
        <v>-0.14116367865600679</v>
      </c>
      <c r="Q668">
        <v>-0.28018000084302991</v>
      </c>
      <c r="R668">
        <v>859.39485360995729</v>
      </c>
      <c r="S668">
        <v>859.28879325584785</v>
      </c>
      <c r="T668" t="s">
        <v>26</v>
      </c>
      <c r="U668" t="s">
        <v>26</v>
      </c>
      <c r="V668">
        <v>-1.574605690215614</v>
      </c>
      <c r="W668">
        <v>-0.40286894807040058</v>
      </c>
      <c r="X668" t="s">
        <v>27</v>
      </c>
      <c r="Y668" t="s">
        <v>27</v>
      </c>
      <c r="Z668">
        <v>-5.6949277563366207</v>
      </c>
      <c r="AB668" t="s">
        <v>27</v>
      </c>
    </row>
    <row r="669" spans="1:29" x14ac:dyDescent="0.3">
      <c r="A669" t="s">
        <v>7918</v>
      </c>
      <c r="B669" t="s">
        <v>7224</v>
      </c>
      <c r="C669" t="s">
        <v>40</v>
      </c>
      <c r="D669">
        <v>94894</v>
      </c>
      <c r="E669">
        <v>94114.05</v>
      </c>
      <c r="F669" t="s">
        <v>669</v>
      </c>
      <c r="G669" t="s">
        <v>671</v>
      </c>
      <c r="H669">
        <v>1.5798928477929981E-5</v>
      </c>
      <c r="I669">
        <v>1020</v>
      </c>
      <c r="J669">
        <v>0.82191708643327699</v>
      </c>
      <c r="K669">
        <v>1.2322374266361451E-2</v>
      </c>
      <c r="L669">
        <v>1.500724243227916E-3</v>
      </c>
      <c r="M669">
        <v>1.486901144718326E-3</v>
      </c>
      <c r="N669">
        <v>2.9876253879462418E-3</v>
      </c>
      <c r="O669">
        <v>0.2</v>
      </c>
      <c r="P669">
        <v>9.3347488784152038E-3</v>
      </c>
      <c r="Q669">
        <v>0.62273900351971023</v>
      </c>
      <c r="R669">
        <v>859.39485360995729</v>
      </c>
      <c r="T669" t="s">
        <v>32</v>
      </c>
      <c r="U669" t="s">
        <v>32</v>
      </c>
      <c r="V669">
        <v>-1.574605690215614</v>
      </c>
      <c r="X669" t="s">
        <v>27</v>
      </c>
      <c r="Z669">
        <v>-1.574605690215614</v>
      </c>
      <c r="AB669" t="s">
        <v>27</v>
      </c>
    </row>
    <row r="670" spans="1:29" x14ac:dyDescent="0.3">
      <c r="A670" t="s">
        <v>7917</v>
      </c>
      <c r="B670" t="s">
        <v>7224</v>
      </c>
      <c r="C670" t="s">
        <v>40</v>
      </c>
      <c r="D670">
        <v>93705.04</v>
      </c>
      <c r="E670">
        <v>94114.05</v>
      </c>
      <c r="F670" t="s">
        <v>674</v>
      </c>
      <c r="G670" t="s">
        <v>671</v>
      </c>
      <c r="H670">
        <v>8.450600197711074E-4</v>
      </c>
      <c r="I670">
        <v>480</v>
      </c>
      <c r="J670">
        <v>-0.43648666069617809</v>
      </c>
      <c r="K670">
        <v>-0.34563799868658851</v>
      </c>
      <c r="L670">
        <v>7.9265648603656064E-2</v>
      </c>
      <c r="M670">
        <v>7.9532020953738999E-2</v>
      </c>
      <c r="N670">
        <v>0.15879766955739499</v>
      </c>
      <c r="O670">
        <v>0.2</v>
      </c>
      <c r="P670">
        <v>-0.50443566824398356</v>
      </c>
      <c r="Q670">
        <v>-0.63692314735687428</v>
      </c>
      <c r="R670">
        <v>859.46888807058383</v>
      </c>
      <c r="T670" t="s">
        <v>26</v>
      </c>
      <c r="U670" t="s">
        <v>26</v>
      </c>
      <c r="V670">
        <v>-2.2401013480116689</v>
      </c>
      <c r="X670" t="s">
        <v>27</v>
      </c>
      <c r="Z670">
        <v>-2.2401013480116689</v>
      </c>
      <c r="AB670" t="s">
        <v>27</v>
      </c>
    </row>
    <row r="671" spans="1:29" x14ac:dyDescent="0.3">
      <c r="A671" t="s">
        <v>7916</v>
      </c>
      <c r="B671" t="s">
        <v>7224</v>
      </c>
      <c r="C671" t="s">
        <v>40</v>
      </c>
      <c r="D671">
        <v>93939.98</v>
      </c>
      <c r="E671">
        <v>94114.05</v>
      </c>
      <c r="F671" t="s">
        <v>673</v>
      </c>
      <c r="G671" t="s">
        <v>671</v>
      </c>
      <c r="H671">
        <v>5.1964428012602479E-4</v>
      </c>
      <c r="I671">
        <v>360</v>
      </c>
      <c r="J671">
        <v>-0.18529916655294351</v>
      </c>
      <c r="K671">
        <v>-9.0454479841540772E-2</v>
      </c>
      <c r="L671">
        <v>4.8864237519672837E-2</v>
      </c>
      <c r="M671">
        <v>4.8905827761994709E-2</v>
      </c>
      <c r="N671">
        <v>9.777006528166754E-2</v>
      </c>
      <c r="O671">
        <v>0.2</v>
      </c>
      <c r="P671">
        <v>-0.1882245451232083</v>
      </c>
      <c r="Q671">
        <v>-0.38548446571949652</v>
      </c>
      <c r="R671">
        <v>859.1483436055986</v>
      </c>
      <c r="T671" t="s">
        <v>26</v>
      </c>
      <c r="U671" t="s">
        <v>26</v>
      </c>
      <c r="V671">
        <v>-3.382922243471032</v>
      </c>
      <c r="X671" t="s">
        <v>27</v>
      </c>
      <c r="Z671">
        <v>-3.382922243471032</v>
      </c>
      <c r="AB671" t="s">
        <v>27</v>
      </c>
    </row>
    <row r="672" spans="1:29" x14ac:dyDescent="0.3">
      <c r="A672" t="s">
        <v>7915</v>
      </c>
      <c r="B672" t="s">
        <v>7224</v>
      </c>
      <c r="C672" t="s">
        <v>40</v>
      </c>
      <c r="D672">
        <v>94152.01</v>
      </c>
      <c r="E672">
        <v>94114.05</v>
      </c>
      <c r="F672" t="s">
        <v>672</v>
      </c>
      <c r="G672" t="s">
        <v>671</v>
      </c>
      <c r="H672">
        <v>5.6330112802099603E-4</v>
      </c>
      <c r="I672">
        <v>180</v>
      </c>
      <c r="J672">
        <v>4.0317779726628533E-2</v>
      </c>
      <c r="K672">
        <v>2.1382910819672422E-2</v>
      </c>
      <c r="L672">
        <v>5.3089022460905001E-2</v>
      </c>
      <c r="M672">
        <v>5.3014550527624417E-2</v>
      </c>
      <c r="N672">
        <v>0.1061035729885294</v>
      </c>
      <c r="O672">
        <v>0.2</v>
      </c>
      <c r="P672">
        <v>-8.4720662168857014E-2</v>
      </c>
      <c r="Q672">
        <v>-0.15964190249364479</v>
      </c>
      <c r="R672">
        <v>858.77152582808424</v>
      </c>
      <c r="T672" t="s">
        <v>32</v>
      </c>
      <c r="U672" t="s">
        <v>26</v>
      </c>
      <c r="V672">
        <v>-4.6272036733477906</v>
      </c>
      <c r="X672" t="s">
        <v>27</v>
      </c>
      <c r="Z672">
        <v>-4.6272036733477906</v>
      </c>
      <c r="AB672" t="s">
        <v>27</v>
      </c>
    </row>
    <row r="673" spans="1:28" x14ac:dyDescent="0.3">
      <c r="A673" t="s">
        <v>7914</v>
      </c>
      <c r="B673" t="s">
        <v>7224</v>
      </c>
      <c r="C673" t="s">
        <v>40</v>
      </c>
      <c r="D673">
        <v>94114.05</v>
      </c>
      <c r="E673">
        <v>94114.05</v>
      </c>
      <c r="F673" t="s">
        <v>671</v>
      </c>
      <c r="G673" t="s">
        <v>671</v>
      </c>
      <c r="H673">
        <v>4.8807128778533931E-4</v>
      </c>
      <c r="I673">
        <v>0</v>
      </c>
      <c r="J673">
        <v>0</v>
      </c>
      <c r="K673">
        <v>0</v>
      </c>
      <c r="L673">
        <v>4.5980345928121932E-2</v>
      </c>
      <c r="M673">
        <v>4.5934365582193812E-2</v>
      </c>
      <c r="N673">
        <v>9.1914711510315744E-2</v>
      </c>
      <c r="O673">
        <v>0.2</v>
      </c>
      <c r="P673">
        <v>-9.1914711510315744E-2</v>
      </c>
      <c r="Q673">
        <v>-0.2</v>
      </c>
      <c r="R673">
        <v>858.7985954921827</v>
      </c>
      <c r="T673" t="s">
        <v>26</v>
      </c>
      <c r="U673" t="s">
        <v>26</v>
      </c>
      <c r="V673">
        <v>-5.6949277563366207</v>
      </c>
      <c r="X673" t="s">
        <v>27</v>
      </c>
      <c r="Z673">
        <v>-0.36658887166707288</v>
      </c>
      <c r="AB673" t="s">
        <v>27</v>
      </c>
    </row>
  </sheetData>
  <autoFilter ref="A1:AC673">
    <sortState ref="A2:AA673">
      <sortCondition ref="F1:F67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1464"/>
  <sheetViews>
    <sheetView topLeftCell="F1" workbookViewId="0">
      <pane ySplit="1" topLeftCell="A1360" activePane="bottomLeft" state="frozen"/>
      <selection pane="bottomLeft" activeCell="A31" sqref="A31:M1464"/>
    </sheetView>
  </sheetViews>
  <sheetFormatPr baseColWidth="10" defaultRowHeight="14.4" x14ac:dyDescent="0.3"/>
  <cols>
    <col min="1" max="1" width="18.77734375" customWidth="1"/>
    <col min="2" max="4" width="11.5546875" customWidth="1"/>
  </cols>
  <sheetData>
    <row r="1" spans="1:13" x14ac:dyDescent="0.3">
      <c r="A1" t="s">
        <v>676</v>
      </c>
      <c r="B1" t="s">
        <v>677</v>
      </c>
      <c r="C1" t="s">
        <v>678</v>
      </c>
      <c r="D1" t="s">
        <v>5831</v>
      </c>
      <c r="E1" t="s">
        <v>679</v>
      </c>
      <c r="F1" t="s">
        <v>680</v>
      </c>
      <c r="G1" t="s">
        <v>681</v>
      </c>
      <c r="H1" t="s">
        <v>682</v>
      </c>
      <c r="I1" t="s">
        <v>683</v>
      </c>
      <c r="J1" t="s">
        <v>684</v>
      </c>
      <c r="K1" t="s">
        <v>685</v>
      </c>
      <c r="L1" t="s">
        <v>686</v>
      </c>
      <c r="M1" t="s">
        <v>687</v>
      </c>
    </row>
    <row r="2" spans="1:13" hidden="1" x14ac:dyDescent="0.3">
      <c r="A2" s="2">
        <v>45717.041666666664</v>
      </c>
      <c r="B2" t="s">
        <v>688</v>
      </c>
      <c r="C2" t="s">
        <v>688</v>
      </c>
      <c r="D2" t="s">
        <v>26</v>
      </c>
      <c r="E2" t="s">
        <v>689</v>
      </c>
      <c r="F2" t="s">
        <v>2384</v>
      </c>
      <c r="G2" t="s">
        <v>690</v>
      </c>
      <c r="H2" t="s">
        <v>690</v>
      </c>
      <c r="I2" t="s">
        <v>688</v>
      </c>
      <c r="J2" t="s">
        <v>688</v>
      </c>
      <c r="K2" t="s">
        <v>688</v>
      </c>
      <c r="L2" t="s">
        <v>690</v>
      </c>
      <c r="M2" t="s">
        <v>688</v>
      </c>
    </row>
    <row r="3" spans="1:13" hidden="1" x14ac:dyDescent="0.3">
      <c r="A3" s="2">
        <v>45717.083333333336</v>
      </c>
      <c r="B3" t="s">
        <v>688</v>
      </c>
      <c r="C3" t="s">
        <v>688</v>
      </c>
      <c r="D3" t="s">
        <v>26</v>
      </c>
      <c r="E3" t="s">
        <v>689</v>
      </c>
      <c r="F3" t="s">
        <v>691</v>
      </c>
      <c r="G3" t="s">
        <v>690</v>
      </c>
      <c r="H3" t="s">
        <v>690</v>
      </c>
      <c r="I3" t="s">
        <v>688</v>
      </c>
      <c r="J3" t="s">
        <v>688</v>
      </c>
      <c r="K3" t="s">
        <v>688</v>
      </c>
      <c r="L3" t="s">
        <v>690</v>
      </c>
      <c r="M3" t="s">
        <v>688</v>
      </c>
    </row>
    <row r="4" spans="1:13" hidden="1" x14ac:dyDescent="0.3">
      <c r="A4" s="2">
        <v>45717.125</v>
      </c>
      <c r="B4" t="s">
        <v>688</v>
      </c>
      <c r="C4" t="s">
        <v>688</v>
      </c>
      <c r="D4" t="s">
        <v>26</v>
      </c>
      <c r="E4" t="s">
        <v>689</v>
      </c>
      <c r="F4" t="s">
        <v>692</v>
      </c>
      <c r="G4" t="s">
        <v>690</v>
      </c>
      <c r="H4" t="s">
        <v>690</v>
      </c>
      <c r="I4" t="s">
        <v>688</v>
      </c>
      <c r="J4" t="s">
        <v>688</v>
      </c>
      <c r="K4" t="s">
        <v>688</v>
      </c>
      <c r="L4" t="s">
        <v>690</v>
      </c>
      <c r="M4" t="s">
        <v>688</v>
      </c>
    </row>
    <row r="5" spans="1:13" hidden="1" x14ac:dyDescent="0.3">
      <c r="A5" s="2">
        <v>45717.166666666664</v>
      </c>
      <c r="B5" t="s">
        <v>688</v>
      </c>
      <c r="C5" t="s">
        <v>688</v>
      </c>
      <c r="D5" t="s">
        <v>26</v>
      </c>
      <c r="E5" t="s">
        <v>689</v>
      </c>
      <c r="F5" t="s">
        <v>693</v>
      </c>
      <c r="G5" t="s">
        <v>690</v>
      </c>
      <c r="H5" t="s">
        <v>690</v>
      </c>
      <c r="I5" t="s">
        <v>688</v>
      </c>
      <c r="J5" t="s">
        <v>688</v>
      </c>
      <c r="K5" t="s">
        <v>688</v>
      </c>
      <c r="L5" t="s">
        <v>690</v>
      </c>
      <c r="M5" t="s">
        <v>688</v>
      </c>
    </row>
    <row r="6" spans="1:13" hidden="1" x14ac:dyDescent="0.3">
      <c r="A6" s="2">
        <v>45717.208333333336</v>
      </c>
      <c r="B6" t="s">
        <v>688</v>
      </c>
      <c r="C6" t="s">
        <v>688</v>
      </c>
      <c r="D6" t="s">
        <v>26</v>
      </c>
      <c r="E6" t="s">
        <v>689</v>
      </c>
      <c r="F6" t="s">
        <v>694</v>
      </c>
      <c r="G6" t="s">
        <v>690</v>
      </c>
      <c r="H6" t="s">
        <v>690</v>
      </c>
      <c r="I6" t="s">
        <v>688</v>
      </c>
      <c r="J6" t="s">
        <v>688</v>
      </c>
      <c r="K6" t="s">
        <v>688</v>
      </c>
      <c r="L6" t="s">
        <v>690</v>
      </c>
      <c r="M6" t="s">
        <v>688</v>
      </c>
    </row>
    <row r="7" spans="1:13" hidden="1" x14ac:dyDescent="0.3">
      <c r="A7" s="2">
        <v>45717.25</v>
      </c>
      <c r="B7" t="s">
        <v>688</v>
      </c>
      <c r="C7" t="s">
        <v>688</v>
      </c>
      <c r="D7" t="s">
        <v>26</v>
      </c>
      <c r="E7" t="s">
        <v>689</v>
      </c>
      <c r="F7" t="s">
        <v>695</v>
      </c>
      <c r="G7" t="s">
        <v>690</v>
      </c>
      <c r="H7" t="s">
        <v>690</v>
      </c>
      <c r="I7" t="s">
        <v>688</v>
      </c>
      <c r="J7" t="s">
        <v>688</v>
      </c>
      <c r="K7" t="s">
        <v>688</v>
      </c>
      <c r="L7" t="s">
        <v>690</v>
      </c>
      <c r="M7" t="s">
        <v>688</v>
      </c>
    </row>
    <row r="8" spans="1:13" hidden="1" x14ac:dyDescent="0.3">
      <c r="A8" s="2">
        <v>45717.291666666664</v>
      </c>
      <c r="B8" t="s">
        <v>688</v>
      </c>
      <c r="C8" t="s">
        <v>688</v>
      </c>
      <c r="D8" t="s">
        <v>26</v>
      </c>
      <c r="E8" t="s">
        <v>689</v>
      </c>
      <c r="F8" t="s">
        <v>696</v>
      </c>
      <c r="G8" t="s">
        <v>690</v>
      </c>
      <c r="H8" t="s">
        <v>690</v>
      </c>
      <c r="I8" t="s">
        <v>688</v>
      </c>
      <c r="J8" t="s">
        <v>688</v>
      </c>
      <c r="K8" t="s">
        <v>688</v>
      </c>
      <c r="L8" t="s">
        <v>690</v>
      </c>
      <c r="M8" t="s">
        <v>688</v>
      </c>
    </row>
    <row r="9" spans="1:13" hidden="1" x14ac:dyDescent="0.3">
      <c r="A9" s="2">
        <v>45717.333333333336</v>
      </c>
      <c r="B9" t="s">
        <v>688</v>
      </c>
      <c r="C9" t="s">
        <v>688</v>
      </c>
      <c r="D9" t="s">
        <v>26</v>
      </c>
      <c r="E9" t="s">
        <v>689</v>
      </c>
      <c r="F9" t="s">
        <v>697</v>
      </c>
      <c r="G9" t="s">
        <v>690</v>
      </c>
      <c r="H9" t="s">
        <v>690</v>
      </c>
      <c r="I9" t="s">
        <v>688</v>
      </c>
      <c r="J9" t="s">
        <v>688</v>
      </c>
      <c r="K9" t="s">
        <v>688</v>
      </c>
      <c r="L9" t="s">
        <v>690</v>
      </c>
      <c r="M9" t="s">
        <v>688</v>
      </c>
    </row>
    <row r="10" spans="1:13" hidden="1" x14ac:dyDescent="0.3">
      <c r="A10" s="2">
        <v>45717.375</v>
      </c>
      <c r="B10" t="s">
        <v>688</v>
      </c>
      <c r="C10" t="s">
        <v>688</v>
      </c>
      <c r="D10" t="s">
        <v>26</v>
      </c>
      <c r="E10" t="s">
        <v>689</v>
      </c>
      <c r="F10" t="s">
        <v>698</v>
      </c>
      <c r="G10" t="s">
        <v>690</v>
      </c>
      <c r="H10" t="s">
        <v>690</v>
      </c>
      <c r="I10" t="s">
        <v>688</v>
      </c>
      <c r="J10" t="s">
        <v>688</v>
      </c>
      <c r="K10" t="s">
        <v>688</v>
      </c>
      <c r="L10" t="s">
        <v>690</v>
      </c>
      <c r="M10" t="s">
        <v>688</v>
      </c>
    </row>
    <row r="11" spans="1:13" hidden="1" x14ac:dyDescent="0.3">
      <c r="A11" s="2">
        <v>45717.416666666664</v>
      </c>
      <c r="B11" t="s">
        <v>688</v>
      </c>
      <c r="C11" t="s">
        <v>688</v>
      </c>
      <c r="D11" t="s">
        <v>26</v>
      </c>
      <c r="E11" t="s">
        <v>689</v>
      </c>
      <c r="F11" t="s">
        <v>699</v>
      </c>
      <c r="G11" t="s">
        <v>690</v>
      </c>
      <c r="H11" t="s">
        <v>690</v>
      </c>
      <c r="I11" t="s">
        <v>688</v>
      </c>
      <c r="J11" t="s">
        <v>688</v>
      </c>
      <c r="K11" t="s">
        <v>688</v>
      </c>
      <c r="L11" t="s">
        <v>690</v>
      </c>
      <c r="M11" t="s">
        <v>688</v>
      </c>
    </row>
    <row r="12" spans="1:13" hidden="1" x14ac:dyDescent="0.3">
      <c r="A12" s="2">
        <v>45717.458333333336</v>
      </c>
      <c r="B12" t="s">
        <v>688</v>
      </c>
      <c r="C12" t="s">
        <v>688</v>
      </c>
      <c r="D12" t="s">
        <v>26</v>
      </c>
      <c r="E12" t="s">
        <v>689</v>
      </c>
      <c r="F12" t="s">
        <v>700</v>
      </c>
      <c r="G12" t="s">
        <v>690</v>
      </c>
      <c r="H12" t="s">
        <v>690</v>
      </c>
      <c r="I12" t="s">
        <v>688</v>
      </c>
      <c r="J12" t="s">
        <v>688</v>
      </c>
      <c r="K12" t="s">
        <v>688</v>
      </c>
      <c r="L12" t="s">
        <v>690</v>
      </c>
      <c r="M12" t="s">
        <v>688</v>
      </c>
    </row>
    <row r="13" spans="1:13" hidden="1" x14ac:dyDescent="0.3">
      <c r="A13" s="2">
        <v>45717.5</v>
      </c>
      <c r="B13" t="s">
        <v>688</v>
      </c>
      <c r="C13" t="s">
        <v>688</v>
      </c>
      <c r="D13" t="s">
        <v>26</v>
      </c>
      <c r="E13" t="s">
        <v>689</v>
      </c>
      <c r="F13" t="s">
        <v>701</v>
      </c>
      <c r="G13" t="s">
        <v>690</v>
      </c>
      <c r="H13" t="s">
        <v>690</v>
      </c>
      <c r="I13" t="s">
        <v>688</v>
      </c>
      <c r="J13" t="s">
        <v>688</v>
      </c>
      <c r="K13" t="s">
        <v>688</v>
      </c>
      <c r="L13" t="s">
        <v>690</v>
      </c>
      <c r="M13" t="s">
        <v>688</v>
      </c>
    </row>
    <row r="14" spans="1:13" hidden="1" x14ac:dyDescent="0.3">
      <c r="A14" s="2">
        <v>45717.541666666664</v>
      </c>
      <c r="B14" t="s">
        <v>688</v>
      </c>
      <c r="C14" t="s">
        <v>688</v>
      </c>
      <c r="D14" t="s">
        <v>26</v>
      </c>
      <c r="E14" t="s">
        <v>689</v>
      </c>
      <c r="F14" t="s">
        <v>702</v>
      </c>
      <c r="G14" t="s">
        <v>690</v>
      </c>
      <c r="H14" t="s">
        <v>690</v>
      </c>
      <c r="I14" t="s">
        <v>688</v>
      </c>
      <c r="J14" t="s">
        <v>688</v>
      </c>
      <c r="K14" t="s">
        <v>688</v>
      </c>
      <c r="L14" t="s">
        <v>690</v>
      </c>
      <c r="M14" t="s">
        <v>688</v>
      </c>
    </row>
    <row r="15" spans="1:13" hidden="1" x14ac:dyDescent="0.3">
      <c r="A15" s="2">
        <v>45717.583333333336</v>
      </c>
      <c r="B15" t="s">
        <v>688</v>
      </c>
      <c r="C15" t="s">
        <v>688</v>
      </c>
      <c r="D15" t="s">
        <v>26</v>
      </c>
      <c r="E15" t="s">
        <v>689</v>
      </c>
      <c r="F15" t="s">
        <v>703</v>
      </c>
      <c r="G15" t="s">
        <v>690</v>
      </c>
      <c r="H15" t="s">
        <v>690</v>
      </c>
      <c r="I15" t="s">
        <v>688</v>
      </c>
      <c r="J15" t="s">
        <v>688</v>
      </c>
      <c r="K15" t="s">
        <v>688</v>
      </c>
      <c r="L15" t="s">
        <v>690</v>
      </c>
      <c r="M15" t="s">
        <v>688</v>
      </c>
    </row>
    <row r="16" spans="1:13" hidden="1" x14ac:dyDescent="0.3">
      <c r="A16" s="2">
        <v>45717.625</v>
      </c>
      <c r="B16" t="s">
        <v>688</v>
      </c>
      <c r="C16" t="s">
        <v>688</v>
      </c>
      <c r="D16" t="s">
        <v>26</v>
      </c>
      <c r="E16" t="s">
        <v>689</v>
      </c>
      <c r="F16" t="s">
        <v>704</v>
      </c>
      <c r="G16" t="s">
        <v>690</v>
      </c>
      <c r="H16" t="s">
        <v>690</v>
      </c>
      <c r="I16" t="s">
        <v>688</v>
      </c>
      <c r="J16" t="s">
        <v>688</v>
      </c>
      <c r="K16" t="s">
        <v>688</v>
      </c>
      <c r="L16" t="s">
        <v>690</v>
      </c>
      <c r="M16" t="s">
        <v>688</v>
      </c>
    </row>
    <row r="17" spans="1:21" hidden="1" x14ac:dyDescent="0.3">
      <c r="A17" s="2">
        <v>45717.666666666664</v>
      </c>
      <c r="B17" t="s">
        <v>688</v>
      </c>
      <c r="C17" t="s">
        <v>688</v>
      </c>
      <c r="D17" t="s">
        <v>26</v>
      </c>
      <c r="E17" t="s">
        <v>689</v>
      </c>
      <c r="F17" t="s">
        <v>705</v>
      </c>
      <c r="G17" t="s">
        <v>690</v>
      </c>
      <c r="H17" t="s">
        <v>690</v>
      </c>
      <c r="I17" t="s">
        <v>688</v>
      </c>
      <c r="J17" t="s">
        <v>688</v>
      </c>
      <c r="K17" t="s">
        <v>688</v>
      </c>
      <c r="L17" t="s">
        <v>690</v>
      </c>
      <c r="M17" t="s">
        <v>688</v>
      </c>
    </row>
    <row r="18" spans="1:21" hidden="1" x14ac:dyDescent="0.3">
      <c r="A18" s="2">
        <v>45717.708333333336</v>
      </c>
      <c r="B18" t="s">
        <v>688</v>
      </c>
      <c r="C18" t="s">
        <v>688</v>
      </c>
      <c r="D18" t="s">
        <v>26</v>
      </c>
      <c r="E18" t="s">
        <v>689</v>
      </c>
      <c r="F18" t="s">
        <v>706</v>
      </c>
      <c r="G18" t="s">
        <v>690</v>
      </c>
      <c r="H18" t="s">
        <v>690</v>
      </c>
      <c r="I18" t="s">
        <v>688</v>
      </c>
      <c r="J18" t="s">
        <v>688</v>
      </c>
      <c r="K18" t="s">
        <v>688</v>
      </c>
      <c r="L18" t="s">
        <v>690</v>
      </c>
      <c r="M18" t="s">
        <v>688</v>
      </c>
    </row>
    <row r="19" spans="1:21" hidden="1" x14ac:dyDescent="0.3">
      <c r="A19" s="2">
        <v>45717.75</v>
      </c>
      <c r="B19" t="s">
        <v>688</v>
      </c>
      <c r="C19" t="s">
        <v>688</v>
      </c>
      <c r="D19" t="s">
        <v>26</v>
      </c>
      <c r="E19" t="s">
        <v>689</v>
      </c>
      <c r="F19" t="s">
        <v>707</v>
      </c>
      <c r="G19" t="s">
        <v>690</v>
      </c>
      <c r="H19" t="s">
        <v>690</v>
      </c>
      <c r="I19" t="s">
        <v>688</v>
      </c>
      <c r="J19" t="s">
        <v>688</v>
      </c>
      <c r="K19" t="s">
        <v>688</v>
      </c>
      <c r="L19" t="s">
        <v>690</v>
      </c>
      <c r="M19" t="s">
        <v>688</v>
      </c>
    </row>
    <row r="20" spans="1:21" hidden="1" x14ac:dyDescent="0.3">
      <c r="A20" s="2">
        <v>45717.791666666664</v>
      </c>
      <c r="B20" t="s">
        <v>688</v>
      </c>
      <c r="C20" t="s">
        <v>688</v>
      </c>
      <c r="D20" t="s">
        <v>26</v>
      </c>
      <c r="E20" t="s">
        <v>689</v>
      </c>
      <c r="F20" t="s">
        <v>708</v>
      </c>
      <c r="G20" t="s">
        <v>690</v>
      </c>
      <c r="H20" t="s">
        <v>690</v>
      </c>
      <c r="I20" t="s">
        <v>688</v>
      </c>
      <c r="J20" t="s">
        <v>688</v>
      </c>
      <c r="K20" t="s">
        <v>688</v>
      </c>
      <c r="L20" t="s">
        <v>690</v>
      </c>
      <c r="M20" t="s">
        <v>688</v>
      </c>
    </row>
    <row r="21" spans="1:21" hidden="1" x14ac:dyDescent="0.3">
      <c r="A21" s="2">
        <v>45717.833333333336</v>
      </c>
      <c r="B21" t="s">
        <v>688</v>
      </c>
      <c r="C21" t="s">
        <v>688</v>
      </c>
      <c r="D21" t="s">
        <v>26</v>
      </c>
      <c r="E21" t="s">
        <v>689</v>
      </c>
      <c r="F21" t="s">
        <v>709</v>
      </c>
      <c r="G21" t="s">
        <v>690</v>
      </c>
      <c r="H21" t="s">
        <v>690</v>
      </c>
      <c r="I21" t="s">
        <v>688</v>
      </c>
      <c r="J21" t="s">
        <v>688</v>
      </c>
      <c r="K21" t="s">
        <v>688</v>
      </c>
      <c r="L21" t="s">
        <v>690</v>
      </c>
      <c r="M21" t="s">
        <v>688</v>
      </c>
    </row>
    <row r="22" spans="1:21" hidden="1" x14ac:dyDescent="0.3">
      <c r="A22" s="2">
        <v>45717.875</v>
      </c>
      <c r="B22" t="s">
        <v>688</v>
      </c>
      <c r="C22" t="s">
        <v>688</v>
      </c>
      <c r="D22" t="s">
        <v>26</v>
      </c>
      <c r="E22" t="s">
        <v>689</v>
      </c>
      <c r="F22" t="s">
        <v>710</v>
      </c>
      <c r="G22" t="s">
        <v>690</v>
      </c>
      <c r="H22" t="s">
        <v>690</v>
      </c>
      <c r="I22" t="s">
        <v>688</v>
      </c>
      <c r="J22" t="s">
        <v>688</v>
      </c>
      <c r="K22" t="s">
        <v>688</v>
      </c>
      <c r="L22" t="s">
        <v>690</v>
      </c>
      <c r="M22" t="s">
        <v>688</v>
      </c>
    </row>
    <row r="23" spans="1:21" hidden="1" x14ac:dyDescent="0.3">
      <c r="A23" s="2">
        <v>45717.916666666664</v>
      </c>
      <c r="B23" t="s">
        <v>688</v>
      </c>
      <c r="C23" t="s">
        <v>688</v>
      </c>
      <c r="D23" t="s">
        <v>26</v>
      </c>
      <c r="E23" t="s">
        <v>689</v>
      </c>
      <c r="F23" t="s">
        <v>711</v>
      </c>
      <c r="G23" t="s">
        <v>690</v>
      </c>
      <c r="H23" t="s">
        <v>690</v>
      </c>
      <c r="I23" t="s">
        <v>688</v>
      </c>
      <c r="J23" t="s">
        <v>688</v>
      </c>
      <c r="K23" t="s">
        <v>688</v>
      </c>
      <c r="L23" t="s">
        <v>690</v>
      </c>
      <c r="M23" t="s">
        <v>688</v>
      </c>
    </row>
    <row r="24" spans="1:21" hidden="1" x14ac:dyDescent="0.3">
      <c r="A24" s="2">
        <v>45717.958333333336</v>
      </c>
      <c r="B24" t="s">
        <v>688</v>
      </c>
      <c r="C24" t="s">
        <v>688</v>
      </c>
      <c r="D24" t="s">
        <v>26</v>
      </c>
      <c r="E24" t="s">
        <v>689</v>
      </c>
      <c r="F24" t="s">
        <v>712</v>
      </c>
      <c r="G24" t="s">
        <v>690</v>
      </c>
      <c r="H24" t="s">
        <v>690</v>
      </c>
      <c r="I24" t="s">
        <v>688</v>
      </c>
      <c r="J24" t="s">
        <v>688</v>
      </c>
      <c r="K24" t="s">
        <v>688</v>
      </c>
      <c r="L24" t="s">
        <v>690</v>
      </c>
      <c r="M24" t="s">
        <v>688</v>
      </c>
    </row>
    <row r="25" spans="1:21" hidden="1" x14ac:dyDescent="0.3">
      <c r="A25" s="2">
        <v>45718</v>
      </c>
      <c r="B25" t="s">
        <v>688</v>
      </c>
      <c r="C25" t="s">
        <v>688</v>
      </c>
      <c r="D25" t="s">
        <v>26</v>
      </c>
      <c r="E25" t="s">
        <v>689</v>
      </c>
      <c r="F25" t="s">
        <v>713</v>
      </c>
      <c r="G25" t="s">
        <v>690</v>
      </c>
      <c r="H25" t="s">
        <v>690</v>
      </c>
      <c r="I25" t="s">
        <v>688</v>
      </c>
      <c r="J25" t="s">
        <v>688</v>
      </c>
      <c r="K25" t="s">
        <v>688</v>
      </c>
      <c r="L25" t="s">
        <v>690</v>
      </c>
      <c r="M25" t="s">
        <v>688</v>
      </c>
    </row>
    <row r="26" spans="1:21" hidden="1" x14ac:dyDescent="0.3">
      <c r="A26" s="2">
        <v>45718.041666666664</v>
      </c>
      <c r="B26" t="s">
        <v>688</v>
      </c>
      <c r="C26" t="s">
        <v>688</v>
      </c>
      <c r="D26" t="s">
        <v>26</v>
      </c>
      <c r="E26" t="s">
        <v>689</v>
      </c>
      <c r="F26" t="s">
        <v>714</v>
      </c>
      <c r="G26" t="s">
        <v>690</v>
      </c>
      <c r="H26" t="s">
        <v>690</v>
      </c>
      <c r="I26" t="s">
        <v>688</v>
      </c>
      <c r="J26" t="s">
        <v>688</v>
      </c>
      <c r="K26" t="s">
        <v>688</v>
      </c>
      <c r="L26" t="s">
        <v>690</v>
      </c>
      <c r="M26" t="s">
        <v>688</v>
      </c>
    </row>
    <row r="27" spans="1:21" hidden="1" x14ac:dyDescent="0.3">
      <c r="A27" s="2">
        <v>45718.083333333336</v>
      </c>
      <c r="B27" t="s">
        <v>688</v>
      </c>
      <c r="C27" t="s">
        <v>688</v>
      </c>
      <c r="D27" t="s">
        <v>26</v>
      </c>
      <c r="E27" t="s">
        <v>689</v>
      </c>
      <c r="F27" t="s">
        <v>715</v>
      </c>
      <c r="G27" t="s">
        <v>690</v>
      </c>
      <c r="H27" t="s">
        <v>690</v>
      </c>
      <c r="I27" t="s">
        <v>688</v>
      </c>
      <c r="J27" t="s">
        <v>688</v>
      </c>
      <c r="K27" t="s">
        <v>688</v>
      </c>
      <c r="L27" t="s">
        <v>690</v>
      </c>
      <c r="M27" t="s">
        <v>688</v>
      </c>
    </row>
    <row r="28" spans="1:21" hidden="1" x14ac:dyDescent="0.3">
      <c r="A28" s="2">
        <v>45718.125</v>
      </c>
      <c r="B28" t="s">
        <v>688</v>
      </c>
      <c r="C28" t="s">
        <v>688</v>
      </c>
      <c r="D28" t="s">
        <v>26</v>
      </c>
      <c r="E28" t="s">
        <v>689</v>
      </c>
      <c r="F28" t="s">
        <v>716</v>
      </c>
      <c r="G28" t="s">
        <v>690</v>
      </c>
      <c r="H28" t="s">
        <v>690</v>
      </c>
      <c r="I28" t="s">
        <v>688</v>
      </c>
      <c r="J28" t="s">
        <v>688</v>
      </c>
      <c r="K28" t="s">
        <v>688</v>
      </c>
      <c r="L28" t="s">
        <v>690</v>
      </c>
      <c r="M28" t="s">
        <v>688</v>
      </c>
    </row>
    <row r="29" spans="1:21" hidden="1" x14ac:dyDescent="0.3">
      <c r="A29" s="2">
        <v>45718.166666666664</v>
      </c>
      <c r="B29" t="s">
        <v>688</v>
      </c>
      <c r="C29" t="s">
        <v>688</v>
      </c>
      <c r="D29" t="s">
        <v>26</v>
      </c>
      <c r="E29" t="s">
        <v>689</v>
      </c>
      <c r="F29" t="s">
        <v>717</v>
      </c>
      <c r="G29" t="s">
        <v>690</v>
      </c>
      <c r="H29" t="s">
        <v>690</v>
      </c>
      <c r="I29" t="s">
        <v>688</v>
      </c>
      <c r="J29" t="s">
        <v>688</v>
      </c>
      <c r="K29" t="s">
        <v>688</v>
      </c>
      <c r="L29" t="s">
        <v>690</v>
      </c>
      <c r="M29" t="s">
        <v>688</v>
      </c>
    </row>
    <row r="30" spans="1:21" hidden="1" x14ac:dyDescent="0.3">
      <c r="A30" s="2">
        <v>45718.208333333336</v>
      </c>
      <c r="B30" t="s">
        <v>688</v>
      </c>
      <c r="C30" t="s">
        <v>688</v>
      </c>
      <c r="D30" t="s">
        <v>26</v>
      </c>
      <c r="E30" t="s">
        <v>689</v>
      </c>
      <c r="F30" t="s">
        <v>718</v>
      </c>
      <c r="G30" t="s">
        <v>690</v>
      </c>
      <c r="H30" t="s">
        <v>690</v>
      </c>
      <c r="I30" t="s">
        <v>688</v>
      </c>
      <c r="J30" t="s">
        <v>688</v>
      </c>
      <c r="K30" t="s">
        <v>688</v>
      </c>
      <c r="L30" t="s">
        <v>690</v>
      </c>
      <c r="M30" t="s">
        <v>688</v>
      </c>
    </row>
    <row r="31" spans="1:21" x14ac:dyDescent="0.3">
      <c r="A31" s="2">
        <v>45718.25</v>
      </c>
      <c r="B31" t="s">
        <v>2385</v>
      </c>
      <c r="C31" t="s">
        <v>1497</v>
      </c>
      <c r="D31" t="s">
        <v>32</v>
      </c>
      <c r="E31" t="s">
        <v>719</v>
      </c>
      <c r="F31" t="s">
        <v>2386</v>
      </c>
      <c r="G31" t="s">
        <v>2387</v>
      </c>
      <c r="H31" t="s">
        <v>1498</v>
      </c>
      <c r="I31" t="s">
        <v>1499</v>
      </c>
      <c r="J31" t="s">
        <v>688</v>
      </c>
      <c r="K31" t="s">
        <v>688</v>
      </c>
      <c r="L31" t="s">
        <v>1498</v>
      </c>
      <c r="M31" t="s">
        <v>1499</v>
      </c>
      <c r="T31" s="4"/>
      <c r="U31" s="5"/>
    </row>
    <row r="32" spans="1:21" hidden="1" x14ac:dyDescent="0.3">
      <c r="A32" s="2">
        <v>45718.291666666664</v>
      </c>
      <c r="B32" t="s">
        <v>1500</v>
      </c>
      <c r="C32" t="s">
        <v>1497</v>
      </c>
      <c r="D32" t="s">
        <v>26</v>
      </c>
      <c r="E32" t="s">
        <v>719</v>
      </c>
      <c r="F32" t="s">
        <v>720</v>
      </c>
      <c r="G32" t="s">
        <v>1501</v>
      </c>
      <c r="H32" t="s">
        <v>1498</v>
      </c>
      <c r="I32" t="s">
        <v>1499</v>
      </c>
      <c r="J32" t="s">
        <v>688</v>
      </c>
      <c r="K32" t="s">
        <v>688</v>
      </c>
      <c r="L32" t="s">
        <v>1498</v>
      </c>
      <c r="M32" t="s">
        <v>1499</v>
      </c>
    </row>
    <row r="33" spans="1:21" hidden="1" x14ac:dyDescent="0.3">
      <c r="A33" s="2">
        <v>45718.333333333336</v>
      </c>
      <c r="B33" t="s">
        <v>1502</v>
      </c>
      <c r="C33" t="s">
        <v>1497</v>
      </c>
      <c r="D33" t="s">
        <v>26</v>
      </c>
      <c r="E33" t="s">
        <v>719</v>
      </c>
      <c r="F33" t="s">
        <v>721</v>
      </c>
      <c r="G33" t="s">
        <v>1503</v>
      </c>
      <c r="H33" t="s">
        <v>1498</v>
      </c>
      <c r="I33" t="s">
        <v>1499</v>
      </c>
      <c r="J33" t="s">
        <v>688</v>
      </c>
      <c r="K33" t="s">
        <v>688</v>
      </c>
      <c r="L33" t="s">
        <v>1498</v>
      </c>
      <c r="M33" t="s">
        <v>1499</v>
      </c>
    </row>
    <row r="34" spans="1:21" x14ac:dyDescent="0.3">
      <c r="A34" s="2">
        <v>45718.375</v>
      </c>
      <c r="B34" t="s">
        <v>2388</v>
      </c>
      <c r="C34" t="s">
        <v>1504</v>
      </c>
      <c r="D34" t="s">
        <v>32</v>
      </c>
      <c r="E34" t="s">
        <v>719</v>
      </c>
      <c r="F34" t="s">
        <v>2389</v>
      </c>
      <c r="G34" t="s">
        <v>4103</v>
      </c>
      <c r="H34" t="s">
        <v>4104</v>
      </c>
      <c r="I34" t="s">
        <v>4105</v>
      </c>
      <c r="J34" t="s">
        <v>688</v>
      </c>
      <c r="K34" t="s">
        <v>688</v>
      </c>
      <c r="L34" t="s">
        <v>4104</v>
      </c>
      <c r="M34" t="s">
        <v>4105</v>
      </c>
      <c r="T34" s="4"/>
      <c r="U34" s="5"/>
    </row>
    <row r="35" spans="1:21" hidden="1" x14ac:dyDescent="0.3">
      <c r="A35" s="2">
        <v>45718.416666666664</v>
      </c>
      <c r="B35" t="s">
        <v>1505</v>
      </c>
      <c r="C35" t="s">
        <v>1504</v>
      </c>
      <c r="D35" t="s">
        <v>26</v>
      </c>
      <c r="E35" t="s">
        <v>719</v>
      </c>
      <c r="F35" t="s">
        <v>722</v>
      </c>
      <c r="G35" t="s">
        <v>4106</v>
      </c>
      <c r="H35" t="s">
        <v>4104</v>
      </c>
      <c r="I35" t="s">
        <v>4105</v>
      </c>
      <c r="J35" t="s">
        <v>688</v>
      </c>
      <c r="K35" t="s">
        <v>688</v>
      </c>
      <c r="L35" t="s">
        <v>4104</v>
      </c>
      <c r="M35" t="s">
        <v>4105</v>
      </c>
    </row>
    <row r="36" spans="1:21" hidden="1" x14ac:dyDescent="0.3">
      <c r="A36" s="2">
        <v>45718.458333333336</v>
      </c>
      <c r="B36" t="s">
        <v>1506</v>
      </c>
      <c r="C36" t="s">
        <v>1504</v>
      </c>
      <c r="D36" t="s">
        <v>26</v>
      </c>
      <c r="E36" t="s">
        <v>719</v>
      </c>
      <c r="F36" t="s">
        <v>723</v>
      </c>
      <c r="G36" t="s">
        <v>4107</v>
      </c>
      <c r="H36" t="s">
        <v>4104</v>
      </c>
      <c r="I36" t="s">
        <v>4105</v>
      </c>
      <c r="J36" t="s">
        <v>688</v>
      </c>
      <c r="K36" t="s">
        <v>688</v>
      </c>
      <c r="L36" t="s">
        <v>4104</v>
      </c>
      <c r="M36" t="s">
        <v>4105</v>
      </c>
    </row>
    <row r="37" spans="1:21" hidden="1" x14ac:dyDescent="0.3">
      <c r="A37" s="2">
        <v>45718.5</v>
      </c>
      <c r="B37" t="s">
        <v>1507</v>
      </c>
      <c r="C37" t="s">
        <v>1504</v>
      </c>
      <c r="D37" t="s">
        <v>26</v>
      </c>
      <c r="E37" t="s">
        <v>719</v>
      </c>
      <c r="F37" t="s">
        <v>724</v>
      </c>
      <c r="G37" t="s">
        <v>4108</v>
      </c>
      <c r="H37" t="s">
        <v>4104</v>
      </c>
      <c r="I37" t="s">
        <v>4105</v>
      </c>
      <c r="J37" t="s">
        <v>688</v>
      </c>
      <c r="K37" t="s">
        <v>688</v>
      </c>
      <c r="L37" t="s">
        <v>4104</v>
      </c>
      <c r="M37" t="s">
        <v>4105</v>
      </c>
    </row>
    <row r="38" spans="1:21" hidden="1" x14ac:dyDescent="0.3">
      <c r="A38" s="2">
        <v>45718.541666666664</v>
      </c>
      <c r="B38" t="s">
        <v>1508</v>
      </c>
      <c r="C38" t="s">
        <v>1504</v>
      </c>
      <c r="D38" t="s">
        <v>26</v>
      </c>
      <c r="E38" t="s">
        <v>719</v>
      </c>
      <c r="F38" t="s">
        <v>725</v>
      </c>
      <c r="G38" t="s">
        <v>4109</v>
      </c>
      <c r="H38" t="s">
        <v>4104</v>
      </c>
      <c r="I38" t="s">
        <v>4105</v>
      </c>
      <c r="J38" t="s">
        <v>688</v>
      </c>
      <c r="K38" t="s">
        <v>688</v>
      </c>
      <c r="L38" t="s">
        <v>4104</v>
      </c>
      <c r="M38" t="s">
        <v>4105</v>
      </c>
    </row>
    <row r="39" spans="1:21" x14ac:dyDescent="0.3">
      <c r="A39" s="2">
        <v>45718.583333333336</v>
      </c>
      <c r="B39" t="s">
        <v>2390</v>
      </c>
      <c r="C39" t="s">
        <v>1509</v>
      </c>
      <c r="D39" t="s">
        <v>32</v>
      </c>
      <c r="E39" t="s">
        <v>719</v>
      </c>
      <c r="F39" t="s">
        <v>2391</v>
      </c>
      <c r="G39" t="s">
        <v>4110</v>
      </c>
      <c r="H39" t="s">
        <v>4111</v>
      </c>
      <c r="I39" t="s">
        <v>4112</v>
      </c>
      <c r="J39" t="s">
        <v>688</v>
      </c>
      <c r="K39" t="s">
        <v>688</v>
      </c>
      <c r="L39" t="s">
        <v>4111</v>
      </c>
      <c r="M39" t="s">
        <v>4112</v>
      </c>
    </row>
    <row r="40" spans="1:21" hidden="1" x14ac:dyDescent="0.3">
      <c r="A40" s="2">
        <v>45718.625</v>
      </c>
      <c r="B40" t="s">
        <v>1510</v>
      </c>
      <c r="C40" t="s">
        <v>1509</v>
      </c>
      <c r="D40" t="s">
        <v>26</v>
      </c>
      <c r="E40" t="s">
        <v>719</v>
      </c>
      <c r="F40" t="s">
        <v>726</v>
      </c>
      <c r="G40" t="s">
        <v>4113</v>
      </c>
      <c r="H40" t="s">
        <v>4111</v>
      </c>
      <c r="I40" t="s">
        <v>4112</v>
      </c>
      <c r="J40" t="s">
        <v>688</v>
      </c>
      <c r="K40" t="s">
        <v>688</v>
      </c>
      <c r="L40" t="s">
        <v>4111</v>
      </c>
      <c r="M40" t="s">
        <v>4112</v>
      </c>
    </row>
    <row r="41" spans="1:21" hidden="1" x14ac:dyDescent="0.3">
      <c r="A41" s="2">
        <v>45718.666666666664</v>
      </c>
      <c r="B41" t="s">
        <v>1511</v>
      </c>
      <c r="C41" t="s">
        <v>1509</v>
      </c>
      <c r="D41" t="s">
        <v>26</v>
      </c>
      <c r="E41" t="s">
        <v>719</v>
      </c>
      <c r="F41" t="s">
        <v>727</v>
      </c>
      <c r="G41" t="s">
        <v>4114</v>
      </c>
      <c r="H41" t="s">
        <v>4111</v>
      </c>
      <c r="I41" t="s">
        <v>4112</v>
      </c>
      <c r="J41" t="s">
        <v>688</v>
      </c>
      <c r="K41" t="s">
        <v>688</v>
      </c>
      <c r="L41" t="s">
        <v>4111</v>
      </c>
      <c r="M41" t="s">
        <v>4112</v>
      </c>
    </row>
    <row r="42" spans="1:21" x14ac:dyDescent="0.3">
      <c r="A42" s="2">
        <v>45718.708333333336</v>
      </c>
      <c r="B42" t="s">
        <v>2392</v>
      </c>
      <c r="C42" t="s">
        <v>2393</v>
      </c>
      <c r="D42" t="s">
        <v>32</v>
      </c>
      <c r="E42" t="s">
        <v>719</v>
      </c>
      <c r="F42" t="s">
        <v>2394</v>
      </c>
      <c r="G42" t="s">
        <v>4115</v>
      </c>
      <c r="H42" t="s">
        <v>4116</v>
      </c>
      <c r="I42" t="s">
        <v>4117</v>
      </c>
      <c r="J42" t="s">
        <v>688</v>
      </c>
      <c r="K42" t="s">
        <v>688</v>
      </c>
      <c r="L42" t="s">
        <v>4116</v>
      </c>
      <c r="M42" t="s">
        <v>4117</v>
      </c>
    </row>
    <row r="43" spans="1:21" x14ac:dyDescent="0.3">
      <c r="A43" s="2">
        <v>45718.75</v>
      </c>
      <c r="B43" t="s">
        <v>2395</v>
      </c>
      <c r="C43" t="s">
        <v>2396</v>
      </c>
      <c r="D43" t="s">
        <v>32</v>
      </c>
      <c r="E43" t="s">
        <v>719</v>
      </c>
      <c r="F43" t="s">
        <v>2397</v>
      </c>
      <c r="G43" t="s">
        <v>4118</v>
      </c>
      <c r="H43" t="s">
        <v>4119</v>
      </c>
      <c r="I43" t="s">
        <v>4120</v>
      </c>
      <c r="J43" t="s">
        <v>688</v>
      </c>
      <c r="K43" t="s">
        <v>688</v>
      </c>
      <c r="L43" t="s">
        <v>4119</v>
      </c>
      <c r="M43" t="s">
        <v>4120</v>
      </c>
    </row>
    <row r="44" spans="1:21" x14ac:dyDescent="0.3">
      <c r="A44" s="2">
        <v>45718.791666666664</v>
      </c>
      <c r="B44" t="s">
        <v>2398</v>
      </c>
      <c r="C44" t="s">
        <v>2399</v>
      </c>
      <c r="D44" t="s">
        <v>32</v>
      </c>
      <c r="E44" t="s">
        <v>719</v>
      </c>
      <c r="F44" t="s">
        <v>2400</v>
      </c>
      <c r="G44" t="s">
        <v>4121</v>
      </c>
      <c r="H44" t="s">
        <v>4122</v>
      </c>
      <c r="I44" t="s">
        <v>4123</v>
      </c>
      <c r="J44" t="s">
        <v>688</v>
      </c>
      <c r="K44" t="s">
        <v>688</v>
      </c>
      <c r="L44" t="s">
        <v>4122</v>
      </c>
      <c r="M44" t="s">
        <v>4123</v>
      </c>
    </row>
    <row r="45" spans="1:21" x14ac:dyDescent="0.3">
      <c r="A45" s="2">
        <v>45718.833333333336</v>
      </c>
      <c r="B45" t="s">
        <v>728</v>
      </c>
      <c r="C45" t="s">
        <v>729</v>
      </c>
      <c r="D45" t="s">
        <v>32</v>
      </c>
      <c r="E45" t="s">
        <v>719</v>
      </c>
      <c r="F45" t="s">
        <v>2401</v>
      </c>
      <c r="G45" t="s">
        <v>4124</v>
      </c>
      <c r="H45" s="3" t="s">
        <v>4125</v>
      </c>
      <c r="I45" t="s">
        <v>4126</v>
      </c>
      <c r="J45" t="s">
        <v>688</v>
      </c>
      <c r="K45" t="s">
        <v>688</v>
      </c>
      <c r="L45" s="3" t="s">
        <v>4125</v>
      </c>
      <c r="M45" t="s">
        <v>4126</v>
      </c>
    </row>
    <row r="46" spans="1:21" hidden="1" x14ac:dyDescent="0.3">
      <c r="A46" s="2">
        <v>45718.875</v>
      </c>
      <c r="B46" t="s">
        <v>728</v>
      </c>
      <c r="C46" t="s">
        <v>729</v>
      </c>
      <c r="D46" t="s">
        <v>26</v>
      </c>
      <c r="E46" t="s">
        <v>719</v>
      </c>
      <c r="F46" t="s">
        <v>730</v>
      </c>
      <c r="G46" t="s">
        <v>4127</v>
      </c>
      <c r="H46" s="3" t="s">
        <v>4125</v>
      </c>
      <c r="I46" t="s">
        <v>4126</v>
      </c>
      <c r="J46" t="s">
        <v>688</v>
      </c>
      <c r="K46" t="s">
        <v>688</v>
      </c>
      <c r="L46" s="3" t="s">
        <v>4125</v>
      </c>
      <c r="M46" t="s">
        <v>4126</v>
      </c>
    </row>
    <row r="47" spans="1:21" hidden="1" x14ac:dyDescent="0.3">
      <c r="A47" s="2">
        <v>45718.916666666664</v>
      </c>
      <c r="B47" t="s">
        <v>728</v>
      </c>
      <c r="C47" t="s">
        <v>729</v>
      </c>
      <c r="D47" t="s">
        <v>26</v>
      </c>
      <c r="E47" t="s">
        <v>719</v>
      </c>
      <c r="F47" t="s">
        <v>731</v>
      </c>
      <c r="G47" t="s">
        <v>4128</v>
      </c>
      <c r="H47" s="3" t="s">
        <v>4125</v>
      </c>
      <c r="I47" t="s">
        <v>4126</v>
      </c>
      <c r="J47" t="s">
        <v>688</v>
      </c>
      <c r="K47" t="s">
        <v>688</v>
      </c>
      <c r="L47" s="3" t="s">
        <v>4125</v>
      </c>
      <c r="M47" t="s">
        <v>4126</v>
      </c>
    </row>
    <row r="48" spans="1:21" hidden="1" x14ac:dyDescent="0.3">
      <c r="A48" s="2">
        <v>45718.958333333336</v>
      </c>
      <c r="B48" t="s">
        <v>728</v>
      </c>
      <c r="C48" t="s">
        <v>729</v>
      </c>
      <c r="D48" t="s">
        <v>26</v>
      </c>
      <c r="E48" t="s">
        <v>719</v>
      </c>
      <c r="F48" t="s">
        <v>732</v>
      </c>
      <c r="G48" t="s">
        <v>4129</v>
      </c>
      <c r="H48" s="3" t="s">
        <v>4125</v>
      </c>
      <c r="I48" t="s">
        <v>4126</v>
      </c>
      <c r="J48" t="s">
        <v>688</v>
      </c>
      <c r="K48" t="s">
        <v>688</v>
      </c>
      <c r="L48" s="3" t="s">
        <v>4125</v>
      </c>
      <c r="M48" t="s">
        <v>4126</v>
      </c>
    </row>
    <row r="49" spans="1:13" hidden="1" x14ac:dyDescent="0.3">
      <c r="A49" s="2">
        <v>45719</v>
      </c>
      <c r="B49" t="s">
        <v>728</v>
      </c>
      <c r="C49" t="s">
        <v>729</v>
      </c>
      <c r="D49" t="s">
        <v>26</v>
      </c>
      <c r="E49" t="s">
        <v>719</v>
      </c>
      <c r="F49" t="s">
        <v>733</v>
      </c>
      <c r="G49" t="s">
        <v>4130</v>
      </c>
      <c r="H49" s="3" t="s">
        <v>4125</v>
      </c>
      <c r="I49" t="s">
        <v>4126</v>
      </c>
      <c r="J49" t="s">
        <v>688</v>
      </c>
      <c r="K49" t="s">
        <v>688</v>
      </c>
      <c r="L49" s="3" t="s">
        <v>4125</v>
      </c>
      <c r="M49" t="s">
        <v>4126</v>
      </c>
    </row>
    <row r="50" spans="1:13" hidden="1" x14ac:dyDescent="0.3">
      <c r="A50" s="2">
        <v>45719.041666666664</v>
      </c>
      <c r="B50" t="s">
        <v>728</v>
      </c>
      <c r="C50" t="s">
        <v>729</v>
      </c>
      <c r="D50" t="s">
        <v>26</v>
      </c>
      <c r="E50" t="s">
        <v>719</v>
      </c>
      <c r="F50" t="s">
        <v>734</v>
      </c>
      <c r="G50" t="s">
        <v>4131</v>
      </c>
      <c r="H50" s="3" t="s">
        <v>4125</v>
      </c>
      <c r="I50" t="s">
        <v>4126</v>
      </c>
      <c r="J50" t="s">
        <v>688</v>
      </c>
      <c r="K50" t="s">
        <v>688</v>
      </c>
      <c r="L50" s="3" t="s">
        <v>4125</v>
      </c>
      <c r="M50" t="s">
        <v>4126</v>
      </c>
    </row>
    <row r="51" spans="1:13" hidden="1" x14ac:dyDescent="0.3">
      <c r="A51" s="2">
        <v>45719.083333333336</v>
      </c>
      <c r="B51" t="s">
        <v>728</v>
      </c>
      <c r="C51" t="s">
        <v>729</v>
      </c>
      <c r="D51" t="s">
        <v>26</v>
      </c>
      <c r="E51" t="s">
        <v>719</v>
      </c>
      <c r="F51" t="s">
        <v>735</v>
      </c>
      <c r="G51" t="s">
        <v>4132</v>
      </c>
      <c r="H51" s="3" t="s">
        <v>4125</v>
      </c>
      <c r="I51" t="s">
        <v>4126</v>
      </c>
      <c r="J51" t="s">
        <v>688</v>
      </c>
      <c r="K51" t="s">
        <v>688</v>
      </c>
      <c r="L51" s="3" t="s">
        <v>4125</v>
      </c>
      <c r="M51" t="s">
        <v>4126</v>
      </c>
    </row>
    <row r="52" spans="1:13" hidden="1" x14ac:dyDescent="0.3">
      <c r="A52" s="2">
        <v>45719.125</v>
      </c>
      <c r="B52" t="s">
        <v>728</v>
      </c>
      <c r="C52" t="s">
        <v>729</v>
      </c>
      <c r="D52" t="s">
        <v>26</v>
      </c>
      <c r="E52" t="s">
        <v>719</v>
      </c>
      <c r="F52" t="s">
        <v>736</v>
      </c>
      <c r="G52" t="s">
        <v>4133</v>
      </c>
      <c r="H52" s="3" t="s">
        <v>4125</v>
      </c>
      <c r="I52" t="s">
        <v>4126</v>
      </c>
      <c r="J52" t="s">
        <v>688</v>
      </c>
      <c r="K52" t="s">
        <v>688</v>
      </c>
      <c r="L52" s="3" t="s">
        <v>4125</v>
      </c>
      <c r="M52" t="s">
        <v>4126</v>
      </c>
    </row>
    <row r="53" spans="1:13" hidden="1" x14ac:dyDescent="0.3">
      <c r="A53" s="2">
        <v>45719.166666666664</v>
      </c>
      <c r="B53" t="s">
        <v>728</v>
      </c>
      <c r="C53" t="s">
        <v>729</v>
      </c>
      <c r="D53" t="s">
        <v>26</v>
      </c>
      <c r="E53" t="s">
        <v>719</v>
      </c>
      <c r="F53" t="s">
        <v>737</v>
      </c>
      <c r="G53" t="s">
        <v>4134</v>
      </c>
      <c r="H53" s="3" t="s">
        <v>4125</v>
      </c>
      <c r="I53" t="s">
        <v>4126</v>
      </c>
      <c r="J53" t="s">
        <v>688</v>
      </c>
      <c r="K53" t="s">
        <v>688</v>
      </c>
      <c r="L53" s="3" t="s">
        <v>4125</v>
      </c>
      <c r="M53" t="s">
        <v>4126</v>
      </c>
    </row>
    <row r="54" spans="1:13" hidden="1" x14ac:dyDescent="0.3">
      <c r="A54" s="2">
        <v>45719.208333333336</v>
      </c>
      <c r="B54" t="s">
        <v>728</v>
      </c>
      <c r="C54" t="s">
        <v>729</v>
      </c>
      <c r="D54" t="s">
        <v>26</v>
      </c>
      <c r="E54" t="s">
        <v>719</v>
      </c>
      <c r="F54" t="s">
        <v>738</v>
      </c>
      <c r="G54" t="s">
        <v>4135</v>
      </c>
      <c r="H54" s="3" t="s">
        <v>4125</v>
      </c>
      <c r="I54" t="s">
        <v>4126</v>
      </c>
      <c r="J54" t="s">
        <v>688</v>
      </c>
      <c r="K54" t="s">
        <v>688</v>
      </c>
      <c r="L54" s="3" t="s">
        <v>4125</v>
      </c>
      <c r="M54" t="s">
        <v>4126</v>
      </c>
    </row>
    <row r="55" spans="1:13" hidden="1" x14ac:dyDescent="0.3">
      <c r="A55" s="2">
        <v>45719.25</v>
      </c>
      <c r="B55" t="s">
        <v>728</v>
      </c>
      <c r="C55" t="s">
        <v>729</v>
      </c>
      <c r="D55" t="s">
        <v>26</v>
      </c>
      <c r="E55" t="s">
        <v>719</v>
      </c>
      <c r="F55" t="s">
        <v>739</v>
      </c>
      <c r="G55" t="s">
        <v>4136</v>
      </c>
      <c r="H55" s="3" t="s">
        <v>4125</v>
      </c>
      <c r="I55" t="s">
        <v>4126</v>
      </c>
      <c r="J55" t="s">
        <v>688</v>
      </c>
      <c r="K55" t="s">
        <v>688</v>
      </c>
      <c r="L55" s="3" t="s">
        <v>4125</v>
      </c>
      <c r="M55" t="s">
        <v>4126</v>
      </c>
    </row>
    <row r="56" spans="1:13" hidden="1" x14ac:dyDescent="0.3">
      <c r="A56" s="2">
        <v>45719.291666666664</v>
      </c>
      <c r="B56" t="s">
        <v>728</v>
      </c>
      <c r="C56" t="s">
        <v>729</v>
      </c>
      <c r="D56" t="s">
        <v>26</v>
      </c>
      <c r="E56" t="s">
        <v>719</v>
      </c>
      <c r="F56" t="s">
        <v>740</v>
      </c>
      <c r="G56" t="s">
        <v>4137</v>
      </c>
      <c r="H56" s="3" t="s">
        <v>4125</v>
      </c>
      <c r="I56" t="s">
        <v>4126</v>
      </c>
      <c r="J56" t="s">
        <v>688</v>
      </c>
      <c r="K56" t="s">
        <v>688</v>
      </c>
      <c r="L56" s="3" t="s">
        <v>4125</v>
      </c>
      <c r="M56" t="s">
        <v>4126</v>
      </c>
    </row>
    <row r="57" spans="1:13" hidden="1" x14ac:dyDescent="0.3">
      <c r="A57" s="2">
        <v>45719.333333333336</v>
      </c>
      <c r="B57" t="s">
        <v>728</v>
      </c>
      <c r="C57" t="s">
        <v>729</v>
      </c>
      <c r="D57" t="s">
        <v>26</v>
      </c>
      <c r="E57" t="s">
        <v>719</v>
      </c>
      <c r="F57" t="s">
        <v>741</v>
      </c>
      <c r="G57" t="s">
        <v>4138</v>
      </c>
      <c r="H57" s="3" t="s">
        <v>4125</v>
      </c>
      <c r="I57" t="s">
        <v>4126</v>
      </c>
      <c r="J57" t="s">
        <v>688</v>
      </c>
      <c r="K57" t="s">
        <v>688</v>
      </c>
      <c r="L57" s="3" t="s">
        <v>4125</v>
      </c>
      <c r="M57" t="s">
        <v>4126</v>
      </c>
    </row>
    <row r="58" spans="1:13" hidden="1" x14ac:dyDescent="0.3">
      <c r="A58" s="2">
        <v>45719.375</v>
      </c>
      <c r="B58" t="s">
        <v>728</v>
      </c>
      <c r="C58" t="s">
        <v>729</v>
      </c>
      <c r="D58" t="s">
        <v>26</v>
      </c>
      <c r="E58" t="s">
        <v>719</v>
      </c>
      <c r="F58" t="s">
        <v>742</v>
      </c>
      <c r="G58" t="s">
        <v>4139</v>
      </c>
      <c r="H58" s="3" t="s">
        <v>4125</v>
      </c>
      <c r="I58" t="s">
        <v>4126</v>
      </c>
      <c r="J58" t="s">
        <v>688</v>
      </c>
      <c r="K58" t="s">
        <v>688</v>
      </c>
      <c r="L58" s="3" t="s">
        <v>4125</v>
      </c>
      <c r="M58" t="s">
        <v>4126</v>
      </c>
    </row>
    <row r="59" spans="1:13" hidden="1" x14ac:dyDescent="0.3">
      <c r="A59" s="2">
        <v>45719.416666666664</v>
      </c>
      <c r="B59" t="s">
        <v>728</v>
      </c>
      <c r="C59" t="s">
        <v>729</v>
      </c>
      <c r="D59" t="s">
        <v>26</v>
      </c>
      <c r="E59" t="s">
        <v>719</v>
      </c>
      <c r="F59" t="s">
        <v>743</v>
      </c>
      <c r="G59" t="s">
        <v>4140</v>
      </c>
      <c r="H59" s="3" t="s">
        <v>4125</v>
      </c>
      <c r="I59" t="s">
        <v>4126</v>
      </c>
      <c r="J59" t="s">
        <v>688</v>
      </c>
      <c r="K59" t="s">
        <v>688</v>
      </c>
      <c r="L59" s="3" t="s">
        <v>4125</v>
      </c>
      <c r="M59" t="s">
        <v>4126</v>
      </c>
    </row>
    <row r="60" spans="1:13" hidden="1" x14ac:dyDescent="0.3">
      <c r="A60" s="2">
        <v>45719.458333333336</v>
      </c>
      <c r="B60" t="s">
        <v>728</v>
      </c>
      <c r="C60" t="s">
        <v>729</v>
      </c>
      <c r="D60" t="s">
        <v>26</v>
      </c>
      <c r="E60" t="s">
        <v>719</v>
      </c>
      <c r="F60" t="s">
        <v>744</v>
      </c>
      <c r="G60" t="s">
        <v>4141</v>
      </c>
      <c r="H60" s="3" t="s">
        <v>4125</v>
      </c>
      <c r="I60" t="s">
        <v>4126</v>
      </c>
      <c r="J60" t="s">
        <v>688</v>
      </c>
      <c r="K60" t="s">
        <v>688</v>
      </c>
      <c r="L60" s="3" t="s">
        <v>4125</v>
      </c>
      <c r="M60" t="s">
        <v>4126</v>
      </c>
    </row>
    <row r="61" spans="1:13" hidden="1" x14ac:dyDescent="0.3">
      <c r="A61" s="2">
        <v>45719.5</v>
      </c>
      <c r="B61" t="s">
        <v>1512</v>
      </c>
      <c r="C61" t="s">
        <v>729</v>
      </c>
      <c r="D61" t="s">
        <v>26</v>
      </c>
      <c r="E61" t="s">
        <v>719</v>
      </c>
      <c r="F61" t="s">
        <v>745</v>
      </c>
      <c r="G61" t="s">
        <v>4142</v>
      </c>
      <c r="H61" s="3" t="s">
        <v>4125</v>
      </c>
      <c r="I61" t="s">
        <v>4126</v>
      </c>
      <c r="J61" t="s">
        <v>688</v>
      </c>
      <c r="K61" t="s">
        <v>688</v>
      </c>
      <c r="L61" s="3" t="s">
        <v>4125</v>
      </c>
      <c r="M61" t="s">
        <v>4126</v>
      </c>
    </row>
    <row r="62" spans="1:13" x14ac:dyDescent="0.3">
      <c r="A62" s="2">
        <v>45719.541666666664</v>
      </c>
      <c r="B62" t="s">
        <v>2402</v>
      </c>
      <c r="C62" t="s">
        <v>2403</v>
      </c>
      <c r="D62" t="s">
        <v>32</v>
      </c>
      <c r="E62" t="s">
        <v>719</v>
      </c>
      <c r="F62" t="s">
        <v>2404</v>
      </c>
      <c r="G62" t="s">
        <v>4143</v>
      </c>
      <c r="H62" t="s">
        <v>4144</v>
      </c>
      <c r="I62" t="s">
        <v>4145</v>
      </c>
      <c r="J62" t="s">
        <v>688</v>
      </c>
      <c r="K62" t="s">
        <v>688</v>
      </c>
      <c r="L62" t="s">
        <v>4144</v>
      </c>
      <c r="M62" t="s">
        <v>4145</v>
      </c>
    </row>
    <row r="63" spans="1:13" x14ac:dyDescent="0.3">
      <c r="A63" s="2">
        <v>45719.583333333336</v>
      </c>
      <c r="B63" t="s">
        <v>2405</v>
      </c>
      <c r="C63" t="s">
        <v>2406</v>
      </c>
      <c r="D63" t="s">
        <v>32</v>
      </c>
      <c r="E63" t="s">
        <v>719</v>
      </c>
      <c r="F63" t="s">
        <v>2407</v>
      </c>
      <c r="G63" t="s">
        <v>4146</v>
      </c>
      <c r="H63" t="s">
        <v>4147</v>
      </c>
      <c r="I63" t="s">
        <v>4148</v>
      </c>
      <c r="J63" t="s">
        <v>688</v>
      </c>
      <c r="K63" t="s">
        <v>688</v>
      </c>
      <c r="L63" t="s">
        <v>4147</v>
      </c>
      <c r="M63" t="s">
        <v>4148</v>
      </c>
    </row>
    <row r="64" spans="1:13" x14ac:dyDescent="0.3">
      <c r="A64" s="2">
        <v>45719.625</v>
      </c>
      <c r="B64" t="s">
        <v>2408</v>
      </c>
      <c r="C64" t="s">
        <v>2409</v>
      </c>
      <c r="D64" t="s">
        <v>32</v>
      </c>
      <c r="E64" t="s">
        <v>719</v>
      </c>
      <c r="F64" t="s">
        <v>2410</v>
      </c>
      <c r="G64" t="s">
        <v>4149</v>
      </c>
      <c r="H64" t="s">
        <v>4150</v>
      </c>
      <c r="I64" t="s">
        <v>4151</v>
      </c>
      <c r="J64" t="s">
        <v>688</v>
      </c>
      <c r="K64" t="s">
        <v>688</v>
      </c>
      <c r="L64" t="s">
        <v>4150</v>
      </c>
      <c r="M64" t="s">
        <v>4151</v>
      </c>
    </row>
    <row r="65" spans="1:13" x14ac:dyDescent="0.3">
      <c r="A65" s="2">
        <v>45719.666666666664</v>
      </c>
      <c r="B65" t="s">
        <v>2411</v>
      </c>
      <c r="C65" t="s">
        <v>2412</v>
      </c>
      <c r="D65" t="s">
        <v>32</v>
      </c>
      <c r="E65" t="s">
        <v>719</v>
      </c>
      <c r="F65" t="s">
        <v>2413</v>
      </c>
      <c r="G65" t="s">
        <v>4152</v>
      </c>
      <c r="H65" t="s">
        <v>4153</v>
      </c>
      <c r="I65" t="s">
        <v>4154</v>
      </c>
      <c r="J65" t="s">
        <v>688</v>
      </c>
      <c r="K65" t="s">
        <v>688</v>
      </c>
      <c r="L65" t="s">
        <v>4153</v>
      </c>
      <c r="M65" t="s">
        <v>4154</v>
      </c>
    </row>
    <row r="66" spans="1:13" x14ac:dyDescent="0.3">
      <c r="A66" s="2">
        <v>45719.708333333336</v>
      </c>
      <c r="B66" t="s">
        <v>2414</v>
      </c>
      <c r="C66" t="s">
        <v>2415</v>
      </c>
      <c r="D66" t="s">
        <v>32</v>
      </c>
      <c r="E66" t="s">
        <v>719</v>
      </c>
      <c r="F66" t="s">
        <v>2416</v>
      </c>
      <c r="G66" t="s">
        <v>4155</v>
      </c>
      <c r="H66" t="s">
        <v>4156</v>
      </c>
      <c r="I66" t="s">
        <v>4157</v>
      </c>
      <c r="J66" t="s">
        <v>688</v>
      </c>
      <c r="K66" t="s">
        <v>688</v>
      </c>
      <c r="L66" t="s">
        <v>4156</v>
      </c>
      <c r="M66" t="s">
        <v>4157</v>
      </c>
    </row>
    <row r="67" spans="1:13" x14ac:dyDescent="0.3">
      <c r="A67" s="2">
        <v>45719.75</v>
      </c>
      <c r="B67" t="s">
        <v>2417</v>
      </c>
      <c r="C67" t="s">
        <v>2418</v>
      </c>
      <c r="D67" t="s">
        <v>32</v>
      </c>
      <c r="E67" t="s">
        <v>719</v>
      </c>
      <c r="F67" t="s">
        <v>2419</v>
      </c>
      <c r="G67" t="s">
        <v>4158</v>
      </c>
      <c r="H67" t="s">
        <v>4159</v>
      </c>
      <c r="I67" t="s">
        <v>688</v>
      </c>
      <c r="J67" t="s">
        <v>688</v>
      </c>
      <c r="K67" t="s">
        <v>4160</v>
      </c>
      <c r="L67" t="s">
        <v>4159</v>
      </c>
      <c r="M67" t="s">
        <v>4161</v>
      </c>
    </row>
    <row r="68" spans="1:13" x14ac:dyDescent="0.3">
      <c r="A68" s="2">
        <v>45719.791666666664</v>
      </c>
      <c r="B68" t="s">
        <v>2420</v>
      </c>
      <c r="C68" t="s">
        <v>2421</v>
      </c>
      <c r="D68" t="s">
        <v>32</v>
      </c>
      <c r="E68" t="s">
        <v>719</v>
      </c>
      <c r="F68" t="s">
        <v>2422</v>
      </c>
      <c r="G68" t="s">
        <v>4181</v>
      </c>
      <c r="H68" t="s">
        <v>4182</v>
      </c>
      <c r="I68" t="s">
        <v>688</v>
      </c>
      <c r="J68" t="s">
        <v>688</v>
      </c>
      <c r="K68" t="s">
        <v>4162</v>
      </c>
      <c r="L68" t="s">
        <v>4182</v>
      </c>
      <c r="M68" t="s">
        <v>4163</v>
      </c>
    </row>
    <row r="69" spans="1:13" x14ac:dyDescent="0.3">
      <c r="A69" s="2">
        <v>45719.833333333336</v>
      </c>
      <c r="B69" t="s">
        <v>2423</v>
      </c>
      <c r="C69" t="s">
        <v>2424</v>
      </c>
      <c r="D69" t="s">
        <v>32</v>
      </c>
      <c r="E69" t="s">
        <v>719</v>
      </c>
      <c r="F69" t="s">
        <v>2425</v>
      </c>
      <c r="G69" t="s">
        <v>4183</v>
      </c>
      <c r="H69" t="s">
        <v>4184</v>
      </c>
      <c r="I69" t="s">
        <v>688</v>
      </c>
      <c r="J69" t="s">
        <v>688</v>
      </c>
      <c r="K69" t="s">
        <v>4185</v>
      </c>
      <c r="L69" t="s">
        <v>4184</v>
      </c>
      <c r="M69" t="s">
        <v>4186</v>
      </c>
    </row>
    <row r="70" spans="1:13" x14ac:dyDescent="0.3">
      <c r="A70" s="2">
        <v>45719.875</v>
      </c>
      <c r="B70" t="s">
        <v>746</v>
      </c>
      <c r="C70" t="s">
        <v>747</v>
      </c>
      <c r="D70" t="s">
        <v>32</v>
      </c>
      <c r="E70" t="s">
        <v>719</v>
      </c>
      <c r="F70" t="s">
        <v>2426</v>
      </c>
      <c r="G70" t="s">
        <v>4187</v>
      </c>
      <c r="H70" t="s">
        <v>4188</v>
      </c>
      <c r="I70" t="s">
        <v>688</v>
      </c>
      <c r="J70" t="s">
        <v>688</v>
      </c>
      <c r="K70" t="s">
        <v>4189</v>
      </c>
      <c r="L70" t="s">
        <v>4188</v>
      </c>
      <c r="M70" t="s">
        <v>4190</v>
      </c>
    </row>
    <row r="71" spans="1:13" hidden="1" x14ac:dyDescent="0.3">
      <c r="A71" s="2">
        <v>45719.916666666664</v>
      </c>
      <c r="B71" t="s">
        <v>746</v>
      </c>
      <c r="C71" t="s">
        <v>747</v>
      </c>
      <c r="D71" t="s">
        <v>26</v>
      </c>
      <c r="E71" t="s">
        <v>719</v>
      </c>
      <c r="F71" t="s">
        <v>748</v>
      </c>
      <c r="G71" t="s">
        <v>4191</v>
      </c>
      <c r="H71" t="s">
        <v>4188</v>
      </c>
      <c r="I71" t="s">
        <v>688</v>
      </c>
      <c r="J71" t="s">
        <v>688</v>
      </c>
      <c r="K71" t="s">
        <v>4189</v>
      </c>
      <c r="L71" t="s">
        <v>4188</v>
      </c>
      <c r="M71" t="s">
        <v>4190</v>
      </c>
    </row>
    <row r="72" spans="1:13" hidden="1" x14ac:dyDescent="0.3">
      <c r="A72" s="2">
        <v>45719.958333333336</v>
      </c>
      <c r="B72" t="s">
        <v>746</v>
      </c>
      <c r="C72" t="s">
        <v>747</v>
      </c>
      <c r="D72" t="s">
        <v>26</v>
      </c>
      <c r="E72" t="s">
        <v>719</v>
      </c>
      <c r="F72" t="s">
        <v>749</v>
      </c>
      <c r="G72" t="s">
        <v>4192</v>
      </c>
      <c r="H72" t="s">
        <v>4188</v>
      </c>
      <c r="I72" t="s">
        <v>688</v>
      </c>
      <c r="J72" t="s">
        <v>688</v>
      </c>
      <c r="K72" t="s">
        <v>4189</v>
      </c>
      <c r="L72" t="s">
        <v>4188</v>
      </c>
      <c r="M72" t="s">
        <v>4190</v>
      </c>
    </row>
    <row r="73" spans="1:13" hidden="1" x14ac:dyDescent="0.3">
      <c r="A73" s="2">
        <v>45720</v>
      </c>
      <c r="B73" t="s">
        <v>746</v>
      </c>
      <c r="C73" t="s">
        <v>747</v>
      </c>
      <c r="D73" t="s">
        <v>26</v>
      </c>
      <c r="E73" t="s">
        <v>719</v>
      </c>
      <c r="F73" t="s">
        <v>750</v>
      </c>
      <c r="G73" t="s">
        <v>4193</v>
      </c>
      <c r="H73" t="s">
        <v>4188</v>
      </c>
      <c r="I73" t="s">
        <v>688</v>
      </c>
      <c r="J73" t="s">
        <v>688</v>
      </c>
      <c r="K73" t="s">
        <v>4189</v>
      </c>
      <c r="L73" t="s">
        <v>4188</v>
      </c>
      <c r="M73" t="s">
        <v>4190</v>
      </c>
    </row>
    <row r="74" spans="1:13" hidden="1" x14ac:dyDescent="0.3">
      <c r="A74" s="2">
        <v>45720.041666666664</v>
      </c>
      <c r="B74" t="s">
        <v>746</v>
      </c>
      <c r="C74" t="s">
        <v>747</v>
      </c>
      <c r="D74" t="s">
        <v>26</v>
      </c>
      <c r="E74" t="s">
        <v>719</v>
      </c>
      <c r="F74" t="s">
        <v>751</v>
      </c>
      <c r="G74" t="s">
        <v>4194</v>
      </c>
      <c r="H74" t="s">
        <v>4188</v>
      </c>
      <c r="I74" t="s">
        <v>688</v>
      </c>
      <c r="J74" t="s">
        <v>688</v>
      </c>
      <c r="K74" t="s">
        <v>4189</v>
      </c>
      <c r="L74" t="s">
        <v>4188</v>
      </c>
      <c r="M74" t="s">
        <v>4190</v>
      </c>
    </row>
    <row r="75" spans="1:13" x14ac:dyDescent="0.3">
      <c r="A75" s="2">
        <v>45720.083333333336</v>
      </c>
      <c r="B75" t="s">
        <v>746</v>
      </c>
      <c r="C75" t="s">
        <v>747</v>
      </c>
      <c r="D75" t="s">
        <v>32</v>
      </c>
      <c r="E75" t="s">
        <v>719</v>
      </c>
      <c r="F75" t="s">
        <v>752</v>
      </c>
      <c r="G75" t="s">
        <v>4195</v>
      </c>
      <c r="H75" t="s">
        <v>4196</v>
      </c>
      <c r="I75" t="s">
        <v>688</v>
      </c>
      <c r="J75" t="s">
        <v>688</v>
      </c>
      <c r="K75" t="s">
        <v>4197</v>
      </c>
      <c r="L75" t="s">
        <v>4196</v>
      </c>
      <c r="M75" t="s">
        <v>4198</v>
      </c>
    </row>
    <row r="76" spans="1:13" hidden="1" x14ac:dyDescent="0.3">
      <c r="A76" s="2">
        <v>45720.125</v>
      </c>
      <c r="B76" t="s">
        <v>746</v>
      </c>
      <c r="C76" t="s">
        <v>747</v>
      </c>
      <c r="D76" t="s">
        <v>26</v>
      </c>
      <c r="E76" t="s">
        <v>719</v>
      </c>
      <c r="F76" t="s">
        <v>753</v>
      </c>
      <c r="G76" t="s">
        <v>4199</v>
      </c>
      <c r="H76" t="s">
        <v>4196</v>
      </c>
      <c r="I76" t="s">
        <v>688</v>
      </c>
      <c r="J76" t="s">
        <v>688</v>
      </c>
      <c r="K76" t="s">
        <v>4197</v>
      </c>
      <c r="L76" t="s">
        <v>4196</v>
      </c>
      <c r="M76" t="s">
        <v>4198</v>
      </c>
    </row>
    <row r="77" spans="1:13" hidden="1" x14ac:dyDescent="0.3">
      <c r="A77" s="2">
        <v>45720.166666666664</v>
      </c>
      <c r="B77" t="s">
        <v>746</v>
      </c>
      <c r="C77" t="s">
        <v>747</v>
      </c>
      <c r="D77" t="s">
        <v>26</v>
      </c>
      <c r="E77" t="s">
        <v>719</v>
      </c>
      <c r="F77" t="s">
        <v>754</v>
      </c>
      <c r="G77" t="s">
        <v>4200</v>
      </c>
      <c r="H77" t="s">
        <v>4196</v>
      </c>
      <c r="I77" t="s">
        <v>688</v>
      </c>
      <c r="J77" t="s">
        <v>688</v>
      </c>
      <c r="K77" t="s">
        <v>4197</v>
      </c>
      <c r="L77" t="s">
        <v>4196</v>
      </c>
      <c r="M77" t="s">
        <v>4198</v>
      </c>
    </row>
    <row r="78" spans="1:13" hidden="1" x14ac:dyDescent="0.3">
      <c r="A78" s="2">
        <v>45720.208333333336</v>
      </c>
      <c r="B78" t="s">
        <v>746</v>
      </c>
      <c r="C78" t="s">
        <v>747</v>
      </c>
      <c r="D78" t="s">
        <v>26</v>
      </c>
      <c r="E78" t="s">
        <v>719</v>
      </c>
      <c r="F78" t="s">
        <v>755</v>
      </c>
      <c r="G78" t="s">
        <v>4201</v>
      </c>
      <c r="H78" t="s">
        <v>4196</v>
      </c>
      <c r="I78" t="s">
        <v>688</v>
      </c>
      <c r="J78" t="s">
        <v>688</v>
      </c>
      <c r="K78" t="s">
        <v>4197</v>
      </c>
      <c r="L78" t="s">
        <v>4196</v>
      </c>
      <c r="M78" t="s">
        <v>4198</v>
      </c>
    </row>
    <row r="79" spans="1:13" hidden="1" x14ac:dyDescent="0.3">
      <c r="A79" s="2">
        <v>45720.25</v>
      </c>
      <c r="B79" t="s">
        <v>746</v>
      </c>
      <c r="C79" t="s">
        <v>747</v>
      </c>
      <c r="D79" t="s">
        <v>26</v>
      </c>
      <c r="E79" t="s">
        <v>719</v>
      </c>
      <c r="F79" t="s">
        <v>756</v>
      </c>
      <c r="G79" t="s">
        <v>4202</v>
      </c>
      <c r="H79" t="s">
        <v>4196</v>
      </c>
      <c r="I79" t="s">
        <v>688</v>
      </c>
      <c r="J79" t="s">
        <v>688</v>
      </c>
      <c r="K79" t="s">
        <v>4197</v>
      </c>
      <c r="L79" t="s">
        <v>4196</v>
      </c>
      <c r="M79" t="s">
        <v>4198</v>
      </c>
    </row>
    <row r="80" spans="1:13" hidden="1" x14ac:dyDescent="0.3">
      <c r="A80" s="2">
        <v>45720.291666666664</v>
      </c>
      <c r="B80" t="s">
        <v>746</v>
      </c>
      <c r="C80" t="s">
        <v>747</v>
      </c>
      <c r="D80" t="s">
        <v>26</v>
      </c>
      <c r="E80" t="s">
        <v>719</v>
      </c>
      <c r="F80" t="s">
        <v>757</v>
      </c>
      <c r="G80" t="s">
        <v>4203</v>
      </c>
      <c r="H80" t="s">
        <v>4196</v>
      </c>
      <c r="I80" t="s">
        <v>688</v>
      </c>
      <c r="J80" t="s">
        <v>688</v>
      </c>
      <c r="K80" t="s">
        <v>4197</v>
      </c>
      <c r="L80" t="s">
        <v>4196</v>
      </c>
      <c r="M80" t="s">
        <v>4198</v>
      </c>
    </row>
    <row r="81" spans="1:13" hidden="1" x14ac:dyDescent="0.3">
      <c r="A81" s="2">
        <v>45720.333333333336</v>
      </c>
      <c r="B81" t="s">
        <v>746</v>
      </c>
      <c r="C81" t="s">
        <v>747</v>
      </c>
      <c r="D81" t="s">
        <v>26</v>
      </c>
      <c r="E81" t="s">
        <v>719</v>
      </c>
      <c r="F81" t="s">
        <v>758</v>
      </c>
      <c r="G81" t="s">
        <v>4204</v>
      </c>
      <c r="H81" t="s">
        <v>4196</v>
      </c>
      <c r="I81" t="s">
        <v>688</v>
      </c>
      <c r="J81" t="s">
        <v>688</v>
      </c>
      <c r="K81" t="s">
        <v>4197</v>
      </c>
      <c r="L81" t="s">
        <v>4196</v>
      </c>
      <c r="M81" t="s">
        <v>4198</v>
      </c>
    </row>
    <row r="82" spans="1:13" hidden="1" x14ac:dyDescent="0.3">
      <c r="A82" s="2">
        <v>45720.375</v>
      </c>
      <c r="B82" t="s">
        <v>746</v>
      </c>
      <c r="C82" t="s">
        <v>747</v>
      </c>
      <c r="D82" t="s">
        <v>26</v>
      </c>
      <c r="E82" t="s">
        <v>719</v>
      </c>
      <c r="F82" t="s">
        <v>759</v>
      </c>
      <c r="G82" t="s">
        <v>4205</v>
      </c>
      <c r="H82" t="s">
        <v>4196</v>
      </c>
      <c r="I82" t="s">
        <v>688</v>
      </c>
      <c r="J82" t="s">
        <v>688</v>
      </c>
      <c r="K82" t="s">
        <v>4197</v>
      </c>
      <c r="L82" t="s">
        <v>4196</v>
      </c>
      <c r="M82" t="s">
        <v>4198</v>
      </c>
    </row>
    <row r="83" spans="1:13" hidden="1" x14ac:dyDescent="0.3">
      <c r="A83" s="2">
        <v>45720.416666666664</v>
      </c>
      <c r="B83" t="s">
        <v>746</v>
      </c>
      <c r="C83" t="s">
        <v>747</v>
      </c>
      <c r="D83" t="s">
        <v>26</v>
      </c>
      <c r="E83" t="s">
        <v>719</v>
      </c>
      <c r="F83" t="s">
        <v>760</v>
      </c>
      <c r="G83" t="s">
        <v>4206</v>
      </c>
      <c r="H83" t="s">
        <v>4196</v>
      </c>
      <c r="I83" t="s">
        <v>688</v>
      </c>
      <c r="J83" t="s">
        <v>688</v>
      </c>
      <c r="K83" t="s">
        <v>4197</v>
      </c>
      <c r="L83" t="s">
        <v>4196</v>
      </c>
      <c r="M83" t="s">
        <v>4198</v>
      </c>
    </row>
    <row r="84" spans="1:13" hidden="1" x14ac:dyDescent="0.3">
      <c r="A84" s="2">
        <v>45720.458333333336</v>
      </c>
      <c r="B84" t="s">
        <v>746</v>
      </c>
      <c r="C84" t="s">
        <v>747</v>
      </c>
      <c r="D84" t="s">
        <v>26</v>
      </c>
      <c r="E84" t="s">
        <v>719</v>
      </c>
      <c r="F84" t="s">
        <v>761</v>
      </c>
      <c r="G84" t="s">
        <v>4207</v>
      </c>
      <c r="H84" t="s">
        <v>4196</v>
      </c>
      <c r="I84" t="s">
        <v>688</v>
      </c>
      <c r="J84" t="s">
        <v>688</v>
      </c>
      <c r="K84" t="s">
        <v>4197</v>
      </c>
      <c r="L84" t="s">
        <v>4196</v>
      </c>
      <c r="M84" t="s">
        <v>4198</v>
      </c>
    </row>
    <row r="85" spans="1:13" hidden="1" x14ac:dyDescent="0.3">
      <c r="A85" s="2">
        <v>45720.5</v>
      </c>
      <c r="B85" t="s">
        <v>746</v>
      </c>
      <c r="C85" t="s">
        <v>747</v>
      </c>
      <c r="D85" t="s">
        <v>26</v>
      </c>
      <c r="E85" t="s">
        <v>719</v>
      </c>
      <c r="F85" t="s">
        <v>762</v>
      </c>
      <c r="G85" t="s">
        <v>4208</v>
      </c>
      <c r="H85" t="s">
        <v>4196</v>
      </c>
      <c r="I85" t="s">
        <v>688</v>
      </c>
      <c r="J85" t="s">
        <v>688</v>
      </c>
      <c r="K85" t="s">
        <v>4197</v>
      </c>
      <c r="L85" t="s">
        <v>4196</v>
      </c>
      <c r="M85" t="s">
        <v>4198</v>
      </c>
    </row>
    <row r="86" spans="1:13" hidden="1" x14ac:dyDescent="0.3">
      <c r="A86" s="2">
        <v>45720.541666666664</v>
      </c>
      <c r="B86" t="s">
        <v>746</v>
      </c>
      <c r="C86" t="s">
        <v>747</v>
      </c>
      <c r="D86" t="s">
        <v>26</v>
      </c>
      <c r="E86" t="s">
        <v>719</v>
      </c>
      <c r="F86" t="s">
        <v>763</v>
      </c>
      <c r="G86" t="s">
        <v>4209</v>
      </c>
      <c r="H86" t="s">
        <v>4196</v>
      </c>
      <c r="I86" t="s">
        <v>688</v>
      </c>
      <c r="J86" t="s">
        <v>688</v>
      </c>
      <c r="K86" t="s">
        <v>4197</v>
      </c>
      <c r="L86" t="s">
        <v>4196</v>
      </c>
      <c r="M86" t="s">
        <v>4198</v>
      </c>
    </row>
    <row r="87" spans="1:13" hidden="1" x14ac:dyDescent="0.3">
      <c r="A87" s="2">
        <v>45720.583333333336</v>
      </c>
      <c r="B87" t="s">
        <v>746</v>
      </c>
      <c r="C87" t="s">
        <v>747</v>
      </c>
      <c r="D87" t="s">
        <v>26</v>
      </c>
      <c r="E87" t="s">
        <v>719</v>
      </c>
      <c r="F87" t="s">
        <v>764</v>
      </c>
      <c r="G87" t="s">
        <v>4210</v>
      </c>
      <c r="H87" t="s">
        <v>4196</v>
      </c>
      <c r="I87" t="s">
        <v>688</v>
      </c>
      <c r="J87" t="s">
        <v>688</v>
      </c>
      <c r="K87" t="s">
        <v>4197</v>
      </c>
      <c r="L87" t="s">
        <v>4196</v>
      </c>
      <c r="M87" t="s">
        <v>4198</v>
      </c>
    </row>
    <row r="88" spans="1:13" hidden="1" x14ac:dyDescent="0.3">
      <c r="A88" s="2">
        <v>45720.625</v>
      </c>
      <c r="B88" t="s">
        <v>746</v>
      </c>
      <c r="C88" t="s">
        <v>747</v>
      </c>
      <c r="D88" t="s">
        <v>26</v>
      </c>
      <c r="E88" t="s">
        <v>719</v>
      </c>
      <c r="F88" t="s">
        <v>765</v>
      </c>
      <c r="G88" t="s">
        <v>4211</v>
      </c>
      <c r="H88" t="s">
        <v>4196</v>
      </c>
      <c r="I88" t="s">
        <v>688</v>
      </c>
      <c r="J88" t="s">
        <v>688</v>
      </c>
      <c r="K88" t="s">
        <v>4197</v>
      </c>
      <c r="L88" t="s">
        <v>4196</v>
      </c>
      <c r="M88" t="s">
        <v>4198</v>
      </c>
    </row>
    <row r="89" spans="1:13" hidden="1" x14ac:dyDescent="0.3">
      <c r="A89" s="2">
        <v>45720.666666666664</v>
      </c>
      <c r="B89" t="s">
        <v>746</v>
      </c>
      <c r="C89" t="s">
        <v>747</v>
      </c>
      <c r="D89" t="s">
        <v>26</v>
      </c>
      <c r="E89" t="s">
        <v>719</v>
      </c>
      <c r="F89" t="s">
        <v>766</v>
      </c>
      <c r="G89" t="s">
        <v>4212</v>
      </c>
      <c r="H89" t="s">
        <v>4196</v>
      </c>
      <c r="I89" t="s">
        <v>688</v>
      </c>
      <c r="J89" t="s">
        <v>688</v>
      </c>
      <c r="K89" t="s">
        <v>4197</v>
      </c>
      <c r="L89" t="s">
        <v>4196</v>
      </c>
      <c r="M89" t="s">
        <v>4198</v>
      </c>
    </row>
    <row r="90" spans="1:13" hidden="1" x14ac:dyDescent="0.3">
      <c r="A90" s="2">
        <v>45720.708333333336</v>
      </c>
      <c r="B90" t="s">
        <v>746</v>
      </c>
      <c r="C90" t="s">
        <v>747</v>
      </c>
      <c r="D90" t="s">
        <v>26</v>
      </c>
      <c r="E90" t="s">
        <v>719</v>
      </c>
      <c r="F90" t="s">
        <v>767</v>
      </c>
      <c r="G90" t="s">
        <v>4213</v>
      </c>
      <c r="H90" t="s">
        <v>4196</v>
      </c>
      <c r="I90" t="s">
        <v>688</v>
      </c>
      <c r="J90" t="s">
        <v>688</v>
      </c>
      <c r="K90" t="s">
        <v>4197</v>
      </c>
      <c r="L90" t="s">
        <v>4196</v>
      </c>
      <c r="M90" t="s">
        <v>4198</v>
      </c>
    </row>
    <row r="91" spans="1:13" x14ac:dyDescent="0.3">
      <c r="A91" s="2">
        <v>45720.75</v>
      </c>
      <c r="B91" t="s">
        <v>746</v>
      </c>
      <c r="C91" t="s">
        <v>747</v>
      </c>
      <c r="D91" t="s">
        <v>32</v>
      </c>
      <c r="E91" t="s">
        <v>719</v>
      </c>
      <c r="F91" t="s">
        <v>768</v>
      </c>
      <c r="G91" t="s">
        <v>4214</v>
      </c>
      <c r="H91" t="s">
        <v>4215</v>
      </c>
      <c r="I91" t="s">
        <v>688</v>
      </c>
      <c r="J91" t="s">
        <v>688</v>
      </c>
      <c r="K91" t="s">
        <v>4216</v>
      </c>
      <c r="L91" t="s">
        <v>4215</v>
      </c>
      <c r="M91" t="s">
        <v>4217</v>
      </c>
    </row>
    <row r="92" spans="1:13" x14ac:dyDescent="0.3">
      <c r="A92" s="2">
        <v>45720.791666666664</v>
      </c>
      <c r="B92" t="s">
        <v>2427</v>
      </c>
      <c r="C92" t="s">
        <v>2428</v>
      </c>
      <c r="D92" t="s">
        <v>32</v>
      </c>
      <c r="E92" t="s">
        <v>719</v>
      </c>
      <c r="F92" t="s">
        <v>2429</v>
      </c>
      <c r="G92" t="s">
        <v>4218</v>
      </c>
      <c r="H92" t="s">
        <v>4219</v>
      </c>
      <c r="I92" t="s">
        <v>688</v>
      </c>
      <c r="J92" t="s">
        <v>688</v>
      </c>
      <c r="K92" t="s">
        <v>4220</v>
      </c>
      <c r="L92" t="s">
        <v>4219</v>
      </c>
      <c r="M92" t="s">
        <v>4221</v>
      </c>
    </row>
    <row r="93" spans="1:13" x14ac:dyDescent="0.3">
      <c r="A93" s="2">
        <v>45720.833333333336</v>
      </c>
      <c r="B93" t="s">
        <v>2430</v>
      </c>
      <c r="C93" t="s">
        <v>2431</v>
      </c>
      <c r="D93" t="s">
        <v>32</v>
      </c>
      <c r="E93" t="s">
        <v>719</v>
      </c>
      <c r="F93" t="s">
        <v>2432</v>
      </c>
      <c r="G93" t="s">
        <v>4222</v>
      </c>
      <c r="H93" t="s">
        <v>4223</v>
      </c>
      <c r="I93" t="s">
        <v>688</v>
      </c>
      <c r="J93" t="s">
        <v>688</v>
      </c>
      <c r="K93" t="s">
        <v>4224</v>
      </c>
      <c r="L93" t="s">
        <v>4223</v>
      </c>
      <c r="M93" t="s">
        <v>4225</v>
      </c>
    </row>
    <row r="94" spans="1:13" x14ac:dyDescent="0.3">
      <c r="A94" s="2">
        <v>45720.875</v>
      </c>
      <c r="B94" t="s">
        <v>2433</v>
      </c>
      <c r="C94" t="s">
        <v>2434</v>
      </c>
      <c r="D94" t="s">
        <v>32</v>
      </c>
      <c r="E94" t="s">
        <v>719</v>
      </c>
      <c r="F94" t="s">
        <v>2435</v>
      </c>
      <c r="G94" t="s">
        <v>4226</v>
      </c>
      <c r="H94" t="s">
        <v>4227</v>
      </c>
      <c r="I94" t="s">
        <v>688</v>
      </c>
      <c r="J94" t="s">
        <v>688</v>
      </c>
      <c r="K94" t="s">
        <v>4228</v>
      </c>
      <c r="L94" t="s">
        <v>4227</v>
      </c>
      <c r="M94" t="s">
        <v>4229</v>
      </c>
    </row>
    <row r="95" spans="1:13" x14ac:dyDescent="0.3">
      <c r="A95" s="2">
        <v>45720.916666666664</v>
      </c>
      <c r="B95" t="s">
        <v>2436</v>
      </c>
      <c r="C95" t="s">
        <v>2437</v>
      </c>
      <c r="D95" t="s">
        <v>32</v>
      </c>
      <c r="E95" t="s">
        <v>719</v>
      </c>
      <c r="F95" t="s">
        <v>2438</v>
      </c>
      <c r="G95" t="s">
        <v>4230</v>
      </c>
      <c r="H95" t="s">
        <v>4231</v>
      </c>
      <c r="I95" t="s">
        <v>688</v>
      </c>
      <c r="J95" t="s">
        <v>688</v>
      </c>
      <c r="K95" t="s">
        <v>4232</v>
      </c>
      <c r="L95" t="s">
        <v>4231</v>
      </c>
      <c r="M95" t="s">
        <v>4233</v>
      </c>
    </row>
    <row r="96" spans="1:13" x14ac:dyDescent="0.3">
      <c r="A96" s="2">
        <v>45720.958333333336</v>
      </c>
      <c r="B96" t="s">
        <v>2439</v>
      </c>
      <c r="C96" t="s">
        <v>2440</v>
      </c>
      <c r="D96" t="s">
        <v>32</v>
      </c>
      <c r="E96" t="s">
        <v>719</v>
      </c>
      <c r="F96" t="s">
        <v>2441</v>
      </c>
      <c r="G96" t="s">
        <v>4234</v>
      </c>
      <c r="H96" t="s">
        <v>4235</v>
      </c>
      <c r="I96" t="s">
        <v>4236</v>
      </c>
      <c r="J96" t="s">
        <v>688</v>
      </c>
      <c r="K96" t="s">
        <v>688</v>
      </c>
      <c r="L96" t="s">
        <v>4235</v>
      </c>
      <c r="M96" t="s">
        <v>4236</v>
      </c>
    </row>
    <row r="97" spans="1:13" x14ac:dyDescent="0.3">
      <c r="A97" s="2">
        <v>45721</v>
      </c>
      <c r="B97" t="s">
        <v>2442</v>
      </c>
      <c r="C97" t="s">
        <v>2443</v>
      </c>
      <c r="D97" t="s">
        <v>32</v>
      </c>
      <c r="E97" t="s">
        <v>719</v>
      </c>
      <c r="F97" t="s">
        <v>2444</v>
      </c>
      <c r="G97" t="s">
        <v>4237</v>
      </c>
      <c r="H97" t="s">
        <v>4238</v>
      </c>
      <c r="I97" t="s">
        <v>4239</v>
      </c>
      <c r="J97" t="s">
        <v>688</v>
      </c>
      <c r="K97" t="s">
        <v>688</v>
      </c>
      <c r="L97" t="s">
        <v>4238</v>
      </c>
      <c r="M97" t="s">
        <v>4239</v>
      </c>
    </row>
    <row r="98" spans="1:13" x14ac:dyDescent="0.3">
      <c r="A98" s="2">
        <v>45721.041666666664</v>
      </c>
      <c r="B98" t="s">
        <v>2445</v>
      </c>
      <c r="C98" t="s">
        <v>2446</v>
      </c>
      <c r="D98" t="s">
        <v>32</v>
      </c>
      <c r="E98" t="s">
        <v>719</v>
      </c>
      <c r="F98" t="s">
        <v>2447</v>
      </c>
      <c r="G98" t="s">
        <v>4240</v>
      </c>
      <c r="H98" t="s">
        <v>4241</v>
      </c>
      <c r="I98" t="s">
        <v>4242</v>
      </c>
      <c r="J98" t="s">
        <v>688</v>
      </c>
      <c r="K98" t="s">
        <v>688</v>
      </c>
      <c r="L98" t="s">
        <v>4241</v>
      </c>
      <c r="M98" t="s">
        <v>4242</v>
      </c>
    </row>
    <row r="99" spans="1:13" x14ac:dyDescent="0.3">
      <c r="A99" s="2">
        <v>45721.083333333336</v>
      </c>
      <c r="B99" t="s">
        <v>2448</v>
      </c>
      <c r="C99" t="s">
        <v>1513</v>
      </c>
      <c r="D99" t="s">
        <v>32</v>
      </c>
      <c r="E99" t="s">
        <v>719</v>
      </c>
      <c r="F99" t="s">
        <v>2449</v>
      </c>
      <c r="G99" t="s">
        <v>4243</v>
      </c>
      <c r="H99" t="s">
        <v>4244</v>
      </c>
      <c r="I99" t="s">
        <v>4245</v>
      </c>
      <c r="J99" t="s">
        <v>688</v>
      </c>
      <c r="K99" t="s">
        <v>688</v>
      </c>
      <c r="L99" t="s">
        <v>4244</v>
      </c>
      <c r="M99" t="s">
        <v>4245</v>
      </c>
    </row>
    <row r="100" spans="1:13" hidden="1" x14ac:dyDescent="0.3">
      <c r="A100" s="2">
        <v>45721.125</v>
      </c>
      <c r="B100" t="s">
        <v>728</v>
      </c>
      <c r="C100" t="s">
        <v>1513</v>
      </c>
      <c r="D100" t="s">
        <v>26</v>
      </c>
      <c r="E100" t="s">
        <v>719</v>
      </c>
      <c r="F100" t="s">
        <v>769</v>
      </c>
      <c r="G100" t="s">
        <v>4246</v>
      </c>
      <c r="H100" t="s">
        <v>4244</v>
      </c>
      <c r="I100" t="s">
        <v>4245</v>
      </c>
      <c r="J100" t="s">
        <v>688</v>
      </c>
      <c r="K100" t="s">
        <v>688</v>
      </c>
      <c r="L100" t="s">
        <v>4244</v>
      </c>
      <c r="M100" t="s">
        <v>4245</v>
      </c>
    </row>
    <row r="101" spans="1:13" hidden="1" x14ac:dyDescent="0.3">
      <c r="A101" s="2">
        <v>45721.166666666664</v>
      </c>
      <c r="B101" t="s">
        <v>728</v>
      </c>
      <c r="C101" t="s">
        <v>1513</v>
      </c>
      <c r="D101" t="s">
        <v>26</v>
      </c>
      <c r="E101" t="s">
        <v>719</v>
      </c>
      <c r="F101" t="s">
        <v>770</v>
      </c>
      <c r="G101" t="s">
        <v>4247</v>
      </c>
      <c r="H101" t="s">
        <v>4244</v>
      </c>
      <c r="I101" t="s">
        <v>4245</v>
      </c>
      <c r="J101" t="s">
        <v>688</v>
      </c>
      <c r="K101" t="s">
        <v>688</v>
      </c>
      <c r="L101" t="s">
        <v>4244</v>
      </c>
      <c r="M101" t="s">
        <v>4245</v>
      </c>
    </row>
    <row r="102" spans="1:13" hidden="1" x14ac:dyDescent="0.3">
      <c r="A102" s="2">
        <v>45721.208333333336</v>
      </c>
      <c r="B102" t="s">
        <v>728</v>
      </c>
      <c r="C102" t="s">
        <v>1513</v>
      </c>
      <c r="D102" t="s">
        <v>26</v>
      </c>
      <c r="E102" t="s">
        <v>719</v>
      </c>
      <c r="F102" t="s">
        <v>771</v>
      </c>
      <c r="G102" t="s">
        <v>4248</v>
      </c>
      <c r="H102" t="s">
        <v>4244</v>
      </c>
      <c r="I102" t="s">
        <v>4245</v>
      </c>
      <c r="J102" t="s">
        <v>688</v>
      </c>
      <c r="K102" t="s">
        <v>688</v>
      </c>
      <c r="L102" t="s">
        <v>4244</v>
      </c>
      <c r="M102" t="s">
        <v>4245</v>
      </c>
    </row>
    <row r="103" spans="1:13" hidden="1" x14ac:dyDescent="0.3">
      <c r="A103" s="2">
        <v>45721.25</v>
      </c>
      <c r="B103" t="s">
        <v>728</v>
      </c>
      <c r="C103" t="s">
        <v>1513</v>
      </c>
      <c r="D103" t="s">
        <v>26</v>
      </c>
      <c r="E103" t="s">
        <v>719</v>
      </c>
      <c r="F103" t="s">
        <v>772</v>
      </c>
      <c r="G103" t="s">
        <v>4249</v>
      </c>
      <c r="H103" t="s">
        <v>4244</v>
      </c>
      <c r="I103" t="s">
        <v>4245</v>
      </c>
      <c r="J103" t="s">
        <v>688</v>
      </c>
      <c r="K103" t="s">
        <v>688</v>
      </c>
      <c r="L103" t="s">
        <v>4244</v>
      </c>
      <c r="M103" t="s">
        <v>4245</v>
      </c>
    </row>
    <row r="104" spans="1:13" hidden="1" x14ac:dyDescent="0.3">
      <c r="A104" s="2">
        <v>45721.291666666664</v>
      </c>
      <c r="B104" t="s">
        <v>728</v>
      </c>
      <c r="C104" t="s">
        <v>1513</v>
      </c>
      <c r="D104" t="s">
        <v>26</v>
      </c>
      <c r="E104" t="s">
        <v>719</v>
      </c>
      <c r="F104" t="s">
        <v>773</v>
      </c>
      <c r="G104" t="s">
        <v>4250</v>
      </c>
      <c r="H104" t="s">
        <v>4244</v>
      </c>
      <c r="I104" t="s">
        <v>4245</v>
      </c>
      <c r="J104" t="s">
        <v>688</v>
      </c>
      <c r="K104" t="s">
        <v>688</v>
      </c>
      <c r="L104" t="s">
        <v>4244</v>
      </c>
      <c r="M104" t="s">
        <v>4245</v>
      </c>
    </row>
    <row r="105" spans="1:13" hidden="1" x14ac:dyDescent="0.3">
      <c r="A105" s="2">
        <v>45721.333333333336</v>
      </c>
      <c r="B105" t="s">
        <v>728</v>
      </c>
      <c r="C105" t="s">
        <v>1513</v>
      </c>
      <c r="D105" t="s">
        <v>26</v>
      </c>
      <c r="E105" t="s">
        <v>719</v>
      </c>
      <c r="F105" t="s">
        <v>774</v>
      </c>
      <c r="G105" t="s">
        <v>4251</v>
      </c>
      <c r="H105" t="s">
        <v>4244</v>
      </c>
      <c r="I105" t="s">
        <v>4245</v>
      </c>
      <c r="J105" t="s">
        <v>688</v>
      </c>
      <c r="K105" t="s">
        <v>688</v>
      </c>
      <c r="L105" t="s">
        <v>4244</v>
      </c>
      <c r="M105" t="s">
        <v>4245</v>
      </c>
    </row>
    <row r="106" spans="1:13" hidden="1" x14ac:dyDescent="0.3">
      <c r="A106" s="2">
        <v>45721.375</v>
      </c>
      <c r="B106" t="s">
        <v>728</v>
      </c>
      <c r="C106" t="s">
        <v>1513</v>
      </c>
      <c r="D106" t="s">
        <v>26</v>
      </c>
      <c r="E106" t="s">
        <v>719</v>
      </c>
      <c r="F106" t="s">
        <v>775</v>
      </c>
      <c r="G106" t="s">
        <v>4252</v>
      </c>
      <c r="H106" t="s">
        <v>4244</v>
      </c>
      <c r="I106" t="s">
        <v>4245</v>
      </c>
      <c r="J106" t="s">
        <v>688</v>
      </c>
      <c r="K106" t="s">
        <v>688</v>
      </c>
      <c r="L106" t="s">
        <v>4244</v>
      </c>
      <c r="M106" t="s">
        <v>4245</v>
      </c>
    </row>
    <row r="107" spans="1:13" hidden="1" x14ac:dyDescent="0.3">
      <c r="A107" s="2">
        <v>45721.416666666664</v>
      </c>
      <c r="B107" t="s">
        <v>728</v>
      </c>
      <c r="C107" t="s">
        <v>1513</v>
      </c>
      <c r="D107" t="s">
        <v>26</v>
      </c>
      <c r="E107" t="s">
        <v>719</v>
      </c>
      <c r="F107" t="s">
        <v>776</v>
      </c>
      <c r="G107" t="s">
        <v>4253</v>
      </c>
      <c r="H107" t="s">
        <v>4244</v>
      </c>
      <c r="I107" t="s">
        <v>4245</v>
      </c>
      <c r="J107" t="s">
        <v>688</v>
      </c>
      <c r="K107" t="s">
        <v>688</v>
      </c>
      <c r="L107" t="s">
        <v>4244</v>
      </c>
      <c r="M107" t="s">
        <v>4245</v>
      </c>
    </row>
    <row r="108" spans="1:13" hidden="1" x14ac:dyDescent="0.3">
      <c r="A108" s="2">
        <v>45721.458333333336</v>
      </c>
      <c r="B108" t="s">
        <v>728</v>
      </c>
      <c r="C108" t="s">
        <v>1513</v>
      </c>
      <c r="D108" t="s">
        <v>26</v>
      </c>
      <c r="E108" t="s">
        <v>719</v>
      </c>
      <c r="F108" t="s">
        <v>777</v>
      </c>
      <c r="G108" t="s">
        <v>4254</v>
      </c>
      <c r="H108" t="s">
        <v>4244</v>
      </c>
      <c r="I108" t="s">
        <v>4245</v>
      </c>
      <c r="J108" t="s">
        <v>688</v>
      </c>
      <c r="K108" t="s">
        <v>688</v>
      </c>
      <c r="L108" t="s">
        <v>4244</v>
      </c>
      <c r="M108" t="s">
        <v>4245</v>
      </c>
    </row>
    <row r="109" spans="1:13" hidden="1" x14ac:dyDescent="0.3">
      <c r="A109" s="2">
        <v>45721.5</v>
      </c>
      <c r="B109" t="s">
        <v>728</v>
      </c>
      <c r="C109" t="s">
        <v>1513</v>
      </c>
      <c r="D109" t="s">
        <v>26</v>
      </c>
      <c r="E109" t="s">
        <v>719</v>
      </c>
      <c r="F109" t="s">
        <v>778</v>
      </c>
      <c r="G109" t="s">
        <v>4255</v>
      </c>
      <c r="H109" t="s">
        <v>4244</v>
      </c>
      <c r="I109" t="s">
        <v>4245</v>
      </c>
      <c r="J109" t="s">
        <v>688</v>
      </c>
      <c r="K109" t="s">
        <v>688</v>
      </c>
      <c r="L109" t="s">
        <v>4244</v>
      </c>
      <c r="M109" t="s">
        <v>4245</v>
      </c>
    </row>
    <row r="110" spans="1:13" hidden="1" x14ac:dyDescent="0.3">
      <c r="A110" s="2">
        <v>45721.541666666664</v>
      </c>
      <c r="B110" t="s">
        <v>728</v>
      </c>
      <c r="C110" t="s">
        <v>1513</v>
      </c>
      <c r="D110" t="s">
        <v>26</v>
      </c>
      <c r="E110" t="s">
        <v>719</v>
      </c>
      <c r="F110" t="s">
        <v>779</v>
      </c>
      <c r="G110" t="s">
        <v>4256</v>
      </c>
      <c r="H110" t="s">
        <v>4244</v>
      </c>
      <c r="I110" t="s">
        <v>4245</v>
      </c>
      <c r="J110" t="s">
        <v>688</v>
      </c>
      <c r="K110" t="s">
        <v>688</v>
      </c>
      <c r="L110" t="s">
        <v>4244</v>
      </c>
      <c r="M110" t="s">
        <v>4245</v>
      </c>
    </row>
    <row r="111" spans="1:13" hidden="1" x14ac:dyDescent="0.3">
      <c r="A111" s="2">
        <v>45721.583333333336</v>
      </c>
      <c r="B111" t="s">
        <v>728</v>
      </c>
      <c r="C111" t="s">
        <v>1513</v>
      </c>
      <c r="D111" t="s">
        <v>26</v>
      </c>
      <c r="E111" t="s">
        <v>719</v>
      </c>
      <c r="F111" t="s">
        <v>780</v>
      </c>
      <c r="G111" t="s">
        <v>4257</v>
      </c>
      <c r="H111" t="s">
        <v>4244</v>
      </c>
      <c r="I111" t="s">
        <v>4245</v>
      </c>
      <c r="J111" t="s">
        <v>688</v>
      </c>
      <c r="K111" t="s">
        <v>688</v>
      </c>
      <c r="L111" t="s">
        <v>4244</v>
      </c>
      <c r="M111" t="s">
        <v>4245</v>
      </c>
    </row>
    <row r="112" spans="1:13" hidden="1" x14ac:dyDescent="0.3">
      <c r="A112" s="2">
        <v>45721.625</v>
      </c>
      <c r="B112" t="s">
        <v>728</v>
      </c>
      <c r="C112" t="s">
        <v>1513</v>
      </c>
      <c r="D112" t="s">
        <v>26</v>
      </c>
      <c r="E112" t="s">
        <v>719</v>
      </c>
      <c r="F112" t="s">
        <v>781</v>
      </c>
      <c r="G112" t="s">
        <v>4258</v>
      </c>
      <c r="H112" t="s">
        <v>4244</v>
      </c>
      <c r="I112" t="s">
        <v>4245</v>
      </c>
      <c r="J112" t="s">
        <v>688</v>
      </c>
      <c r="K112" t="s">
        <v>688</v>
      </c>
      <c r="L112" t="s">
        <v>4244</v>
      </c>
      <c r="M112" t="s">
        <v>4245</v>
      </c>
    </row>
    <row r="113" spans="1:13" hidden="1" x14ac:dyDescent="0.3">
      <c r="A113" s="2">
        <v>45721.666666666664</v>
      </c>
      <c r="B113" t="s">
        <v>728</v>
      </c>
      <c r="C113" t="s">
        <v>1513</v>
      </c>
      <c r="D113" t="s">
        <v>26</v>
      </c>
      <c r="E113" t="s">
        <v>719</v>
      </c>
      <c r="F113" t="s">
        <v>782</v>
      </c>
      <c r="G113" t="s">
        <v>4259</v>
      </c>
      <c r="H113" t="s">
        <v>4244</v>
      </c>
      <c r="I113" t="s">
        <v>4245</v>
      </c>
      <c r="J113" t="s">
        <v>688</v>
      </c>
      <c r="K113" t="s">
        <v>688</v>
      </c>
      <c r="L113" t="s">
        <v>4244</v>
      </c>
      <c r="M113" t="s">
        <v>4245</v>
      </c>
    </row>
    <row r="114" spans="1:13" hidden="1" x14ac:dyDescent="0.3">
      <c r="A114" s="2">
        <v>45721.708333333336</v>
      </c>
      <c r="B114" t="s">
        <v>728</v>
      </c>
      <c r="C114" t="s">
        <v>1513</v>
      </c>
      <c r="D114" t="s">
        <v>26</v>
      </c>
      <c r="E114" t="s">
        <v>719</v>
      </c>
      <c r="F114" t="s">
        <v>783</v>
      </c>
      <c r="G114" t="s">
        <v>4260</v>
      </c>
      <c r="H114" t="s">
        <v>4244</v>
      </c>
      <c r="I114" t="s">
        <v>4245</v>
      </c>
      <c r="J114" t="s">
        <v>688</v>
      </c>
      <c r="K114" t="s">
        <v>688</v>
      </c>
      <c r="L114" t="s">
        <v>4244</v>
      </c>
      <c r="M114" t="s">
        <v>4245</v>
      </c>
    </row>
    <row r="115" spans="1:13" hidden="1" x14ac:dyDescent="0.3">
      <c r="A115" s="2">
        <v>45721.75</v>
      </c>
      <c r="B115" t="s">
        <v>728</v>
      </c>
      <c r="C115" t="s">
        <v>1513</v>
      </c>
      <c r="D115" t="s">
        <v>26</v>
      </c>
      <c r="E115" t="s">
        <v>719</v>
      </c>
      <c r="F115" t="s">
        <v>784</v>
      </c>
      <c r="G115" t="s">
        <v>4261</v>
      </c>
      <c r="H115" t="s">
        <v>4244</v>
      </c>
      <c r="I115" t="s">
        <v>4245</v>
      </c>
      <c r="J115" t="s">
        <v>688</v>
      </c>
      <c r="K115" t="s">
        <v>688</v>
      </c>
      <c r="L115" t="s">
        <v>4244</v>
      </c>
      <c r="M115" t="s">
        <v>4245</v>
      </c>
    </row>
    <row r="116" spans="1:13" hidden="1" x14ac:dyDescent="0.3">
      <c r="A116" s="2">
        <v>45721.791666666664</v>
      </c>
      <c r="B116" t="s">
        <v>728</v>
      </c>
      <c r="C116" t="s">
        <v>1513</v>
      </c>
      <c r="D116" t="s">
        <v>26</v>
      </c>
      <c r="E116" t="s">
        <v>719</v>
      </c>
      <c r="F116" t="s">
        <v>785</v>
      </c>
      <c r="G116" t="s">
        <v>4262</v>
      </c>
      <c r="H116" t="s">
        <v>4244</v>
      </c>
      <c r="I116" t="s">
        <v>4245</v>
      </c>
      <c r="J116" t="s">
        <v>688</v>
      </c>
      <c r="K116" t="s">
        <v>688</v>
      </c>
      <c r="L116" t="s">
        <v>4244</v>
      </c>
      <c r="M116" t="s">
        <v>4245</v>
      </c>
    </row>
    <row r="117" spans="1:13" hidden="1" x14ac:dyDescent="0.3">
      <c r="A117" s="2">
        <v>45721.833333333336</v>
      </c>
      <c r="B117" t="s">
        <v>728</v>
      </c>
      <c r="C117" t="s">
        <v>1513</v>
      </c>
      <c r="D117" t="s">
        <v>26</v>
      </c>
      <c r="E117" t="s">
        <v>719</v>
      </c>
      <c r="F117" t="s">
        <v>786</v>
      </c>
      <c r="G117" t="s">
        <v>4263</v>
      </c>
      <c r="H117" t="s">
        <v>4244</v>
      </c>
      <c r="I117" t="s">
        <v>4245</v>
      </c>
      <c r="J117" t="s">
        <v>688</v>
      </c>
      <c r="K117" t="s">
        <v>688</v>
      </c>
      <c r="L117" t="s">
        <v>4244</v>
      </c>
      <c r="M117" t="s">
        <v>4245</v>
      </c>
    </row>
    <row r="118" spans="1:13" hidden="1" x14ac:dyDescent="0.3">
      <c r="A118" s="2">
        <v>45721.875</v>
      </c>
      <c r="B118" t="s">
        <v>1514</v>
      </c>
      <c r="C118" t="s">
        <v>1513</v>
      </c>
      <c r="D118" t="s">
        <v>26</v>
      </c>
      <c r="E118" t="s">
        <v>719</v>
      </c>
      <c r="F118" t="s">
        <v>787</v>
      </c>
      <c r="G118" t="s">
        <v>4264</v>
      </c>
      <c r="H118" t="s">
        <v>4244</v>
      </c>
      <c r="I118" t="s">
        <v>4245</v>
      </c>
      <c r="J118" t="s">
        <v>688</v>
      </c>
      <c r="K118" t="s">
        <v>688</v>
      </c>
      <c r="L118" t="s">
        <v>4244</v>
      </c>
      <c r="M118" t="s">
        <v>4245</v>
      </c>
    </row>
    <row r="119" spans="1:13" x14ac:dyDescent="0.3">
      <c r="A119" s="2">
        <v>45721.916666666664</v>
      </c>
      <c r="B119" t="s">
        <v>2450</v>
      </c>
      <c r="C119" t="s">
        <v>2451</v>
      </c>
      <c r="D119" t="s">
        <v>32</v>
      </c>
      <c r="E119" t="s">
        <v>719</v>
      </c>
      <c r="F119" t="s">
        <v>2452</v>
      </c>
      <c r="G119" t="s">
        <v>4265</v>
      </c>
      <c r="H119" t="s">
        <v>4266</v>
      </c>
      <c r="I119" t="s">
        <v>4267</v>
      </c>
      <c r="J119" t="s">
        <v>688</v>
      </c>
      <c r="K119" t="s">
        <v>688</v>
      </c>
      <c r="L119" t="s">
        <v>4266</v>
      </c>
      <c r="M119" t="s">
        <v>4267</v>
      </c>
    </row>
    <row r="120" spans="1:13" x14ac:dyDescent="0.3">
      <c r="A120" s="2">
        <v>45721.958333333336</v>
      </c>
      <c r="B120" t="s">
        <v>2453</v>
      </c>
      <c r="C120" t="s">
        <v>1515</v>
      </c>
      <c r="D120" t="s">
        <v>32</v>
      </c>
      <c r="E120" t="s">
        <v>719</v>
      </c>
      <c r="F120" t="s">
        <v>2454</v>
      </c>
      <c r="G120" t="s">
        <v>4268</v>
      </c>
      <c r="H120" t="s">
        <v>4269</v>
      </c>
      <c r="I120" t="s">
        <v>4270</v>
      </c>
      <c r="J120" t="s">
        <v>688</v>
      </c>
      <c r="K120" t="s">
        <v>688</v>
      </c>
      <c r="L120" t="s">
        <v>4269</v>
      </c>
      <c r="M120" t="s">
        <v>4270</v>
      </c>
    </row>
    <row r="121" spans="1:13" hidden="1" x14ac:dyDescent="0.3">
      <c r="A121" s="2">
        <v>45722</v>
      </c>
      <c r="B121" t="s">
        <v>1516</v>
      </c>
      <c r="C121" t="s">
        <v>1515</v>
      </c>
      <c r="D121" t="s">
        <v>26</v>
      </c>
      <c r="E121" t="s">
        <v>719</v>
      </c>
      <c r="F121" t="s">
        <v>788</v>
      </c>
      <c r="G121" t="s">
        <v>4271</v>
      </c>
      <c r="H121" t="s">
        <v>4269</v>
      </c>
      <c r="I121" t="s">
        <v>4270</v>
      </c>
      <c r="J121" t="s">
        <v>688</v>
      </c>
      <c r="K121" t="s">
        <v>688</v>
      </c>
      <c r="L121" t="s">
        <v>4269</v>
      </c>
      <c r="M121" t="s">
        <v>4270</v>
      </c>
    </row>
    <row r="122" spans="1:13" hidden="1" x14ac:dyDescent="0.3">
      <c r="A122" s="2">
        <v>45722.041666666664</v>
      </c>
      <c r="B122" t="s">
        <v>1517</v>
      </c>
      <c r="C122" t="s">
        <v>1515</v>
      </c>
      <c r="D122" t="s">
        <v>26</v>
      </c>
      <c r="E122" t="s">
        <v>719</v>
      </c>
      <c r="F122" t="s">
        <v>789</v>
      </c>
      <c r="G122" t="s">
        <v>4272</v>
      </c>
      <c r="H122" t="s">
        <v>4269</v>
      </c>
      <c r="I122" t="s">
        <v>4270</v>
      </c>
      <c r="J122" t="s">
        <v>688</v>
      </c>
      <c r="K122" t="s">
        <v>688</v>
      </c>
      <c r="L122" t="s">
        <v>4269</v>
      </c>
      <c r="M122" t="s">
        <v>4270</v>
      </c>
    </row>
    <row r="123" spans="1:13" x14ac:dyDescent="0.3">
      <c r="A123" s="2">
        <v>45722.083333333336</v>
      </c>
      <c r="B123" t="s">
        <v>2455</v>
      </c>
      <c r="C123" t="s">
        <v>2456</v>
      </c>
      <c r="D123" t="s">
        <v>32</v>
      </c>
      <c r="E123" t="s">
        <v>719</v>
      </c>
      <c r="F123" t="s">
        <v>2457</v>
      </c>
      <c r="G123" t="s">
        <v>4273</v>
      </c>
      <c r="H123" t="s">
        <v>4274</v>
      </c>
      <c r="I123" t="s">
        <v>4275</v>
      </c>
      <c r="J123" t="s">
        <v>688</v>
      </c>
      <c r="K123" t="s">
        <v>688</v>
      </c>
      <c r="L123" t="s">
        <v>4274</v>
      </c>
      <c r="M123" t="s">
        <v>4275</v>
      </c>
    </row>
    <row r="124" spans="1:13" x14ac:dyDescent="0.3">
      <c r="A124" s="2">
        <v>45722.125</v>
      </c>
      <c r="B124" t="s">
        <v>2458</v>
      </c>
      <c r="C124" t="s">
        <v>1518</v>
      </c>
      <c r="D124" t="s">
        <v>32</v>
      </c>
      <c r="E124" t="s">
        <v>719</v>
      </c>
      <c r="F124" t="s">
        <v>2459</v>
      </c>
      <c r="G124" t="s">
        <v>4276</v>
      </c>
      <c r="H124" t="s">
        <v>4277</v>
      </c>
      <c r="I124" t="s">
        <v>4278</v>
      </c>
      <c r="J124" t="s">
        <v>688</v>
      </c>
      <c r="K124" t="s">
        <v>688</v>
      </c>
      <c r="L124" t="s">
        <v>4277</v>
      </c>
      <c r="M124" t="s">
        <v>4278</v>
      </c>
    </row>
    <row r="125" spans="1:13" hidden="1" x14ac:dyDescent="0.3">
      <c r="A125" s="2">
        <v>45722.166666666664</v>
      </c>
      <c r="B125" t="s">
        <v>1519</v>
      </c>
      <c r="C125" t="s">
        <v>1518</v>
      </c>
      <c r="D125" t="s">
        <v>26</v>
      </c>
      <c r="E125" t="s">
        <v>719</v>
      </c>
      <c r="F125" t="s">
        <v>790</v>
      </c>
      <c r="G125" t="s">
        <v>4279</v>
      </c>
      <c r="H125" t="s">
        <v>4277</v>
      </c>
      <c r="I125" t="s">
        <v>4278</v>
      </c>
      <c r="J125" t="s">
        <v>688</v>
      </c>
      <c r="K125" t="s">
        <v>688</v>
      </c>
      <c r="L125" t="s">
        <v>4277</v>
      </c>
      <c r="M125" t="s">
        <v>4278</v>
      </c>
    </row>
    <row r="126" spans="1:13" x14ac:dyDescent="0.3">
      <c r="A126" s="2">
        <v>45722.208333333336</v>
      </c>
      <c r="B126" t="s">
        <v>2460</v>
      </c>
      <c r="C126" t="s">
        <v>2461</v>
      </c>
      <c r="D126" t="s">
        <v>32</v>
      </c>
      <c r="E126" t="s">
        <v>719</v>
      </c>
      <c r="F126" t="s">
        <v>2462</v>
      </c>
      <c r="G126" t="s">
        <v>4280</v>
      </c>
      <c r="H126" t="s">
        <v>4281</v>
      </c>
      <c r="I126" t="s">
        <v>4282</v>
      </c>
      <c r="J126" t="s">
        <v>688</v>
      </c>
      <c r="K126" t="s">
        <v>688</v>
      </c>
      <c r="L126" t="s">
        <v>4281</v>
      </c>
      <c r="M126" t="s">
        <v>4282</v>
      </c>
    </row>
    <row r="127" spans="1:13" x14ac:dyDescent="0.3">
      <c r="A127" s="2">
        <v>45722.25</v>
      </c>
      <c r="B127" t="s">
        <v>728</v>
      </c>
      <c r="C127" t="s">
        <v>729</v>
      </c>
      <c r="D127" t="s">
        <v>32</v>
      </c>
      <c r="E127" t="s">
        <v>719</v>
      </c>
      <c r="F127" t="s">
        <v>2463</v>
      </c>
      <c r="G127" t="s">
        <v>4283</v>
      </c>
      <c r="H127" s="3" t="s">
        <v>4284</v>
      </c>
      <c r="I127" t="s">
        <v>4285</v>
      </c>
      <c r="J127" t="s">
        <v>688</v>
      </c>
      <c r="K127" t="s">
        <v>688</v>
      </c>
      <c r="L127" s="3" t="s">
        <v>4284</v>
      </c>
      <c r="M127" t="s">
        <v>4285</v>
      </c>
    </row>
    <row r="128" spans="1:13" hidden="1" x14ac:dyDescent="0.3">
      <c r="A128" s="2">
        <v>45722.291666666664</v>
      </c>
      <c r="B128" t="s">
        <v>1520</v>
      </c>
      <c r="C128" t="s">
        <v>729</v>
      </c>
      <c r="D128" t="s">
        <v>26</v>
      </c>
      <c r="E128" t="s">
        <v>719</v>
      </c>
      <c r="F128" t="s">
        <v>791</v>
      </c>
      <c r="G128" t="s">
        <v>4286</v>
      </c>
      <c r="H128" s="3" t="s">
        <v>4284</v>
      </c>
      <c r="I128" t="s">
        <v>4285</v>
      </c>
      <c r="J128" t="s">
        <v>688</v>
      </c>
      <c r="K128" t="s">
        <v>688</v>
      </c>
      <c r="L128" s="3" t="s">
        <v>4284</v>
      </c>
      <c r="M128" t="s">
        <v>4285</v>
      </c>
    </row>
    <row r="129" spans="1:13" hidden="1" x14ac:dyDescent="0.3">
      <c r="A129" s="2">
        <v>45722.333333333336</v>
      </c>
      <c r="B129" t="s">
        <v>1521</v>
      </c>
      <c r="C129" t="s">
        <v>729</v>
      </c>
      <c r="D129" t="s">
        <v>26</v>
      </c>
      <c r="E129" t="s">
        <v>719</v>
      </c>
      <c r="F129" t="s">
        <v>792</v>
      </c>
      <c r="G129" t="s">
        <v>4287</v>
      </c>
      <c r="H129" s="3" t="s">
        <v>4284</v>
      </c>
      <c r="I129" t="s">
        <v>4285</v>
      </c>
      <c r="J129" t="s">
        <v>688</v>
      </c>
      <c r="K129" t="s">
        <v>688</v>
      </c>
      <c r="L129" s="3" t="s">
        <v>4284</v>
      </c>
      <c r="M129" t="s">
        <v>4285</v>
      </c>
    </row>
    <row r="130" spans="1:13" x14ac:dyDescent="0.3">
      <c r="A130" s="2">
        <v>45722.375</v>
      </c>
      <c r="B130" t="s">
        <v>2464</v>
      </c>
      <c r="C130" t="s">
        <v>2465</v>
      </c>
      <c r="D130" t="s">
        <v>32</v>
      </c>
      <c r="E130" t="s">
        <v>719</v>
      </c>
      <c r="F130" t="s">
        <v>2466</v>
      </c>
      <c r="G130" t="s">
        <v>4288</v>
      </c>
      <c r="H130" t="s">
        <v>4289</v>
      </c>
      <c r="I130" t="s">
        <v>4290</v>
      </c>
      <c r="J130" t="s">
        <v>688</v>
      </c>
      <c r="K130" t="s">
        <v>688</v>
      </c>
      <c r="L130" t="s">
        <v>4289</v>
      </c>
      <c r="M130" t="s">
        <v>4290</v>
      </c>
    </row>
    <row r="131" spans="1:13" x14ac:dyDescent="0.3">
      <c r="A131" s="2">
        <v>45722.416666666664</v>
      </c>
      <c r="B131" t="s">
        <v>2467</v>
      </c>
      <c r="C131" t="s">
        <v>1522</v>
      </c>
      <c r="D131" t="s">
        <v>32</v>
      </c>
      <c r="E131" t="s">
        <v>719</v>
      </c>
      <c r="F131" t="s">
        <v>2468</v>
      </c>
      <c r="G131" t="s">
        <v>4291</v>
      </c>
      <c r="H131" t="s">
        <v>4292</v>
      </c>
      <c r="I131" t="s">
        <v>4293</v>
      </c>
      <c r="J131" t="s">
        <v>688</v>
      </c>
      <c r="K131" t="s">
        <v>688</v>
      </c>
      <c r="L131" t="s">
        <v>4292</v>
      </c>
      <c r="M131" t="s">
        <v>4293</v>
      </c>
    </row>
    <row r="132" spans="1:13" hidden="1" x14ac:dyDescent="0.3">
      <c r="A132" s="2">
        <v>45722.458333333336</v>
      </c>
      <c r="B132" t="s">
        <v>1523</v>
      </c>
      <c r="C132" t="s">
        <v>1522</v>
      </c>
      <c r="D132" t="s">
        <v>26</v>
      </c>
      <c r="E132" t="s">
        <v>719</v>
      </c>
      <c r="F132" t="s">
        <v>793</v>
      </c>
      <c r="G132" t="s">
        <v>4294</v>
      </c>
      <c r="H132" t="s">
        <v>4292</v>
      </c>
      <c r="I132" t="s">
        <v>4293</v>
      </c>
      <c r="J132" t="s">
        <v>688</v>
      </c>
      <c r="K132" t="s">
        <v>688</v>
      </c>
      <c r="L132" t="s">
        <v>4292</v>
      </c>
      <c r="M132" t="s">
        <v>4293</v>
      </c>
    </row>
    <row r="133" spans="1:13" x14ac:dyDescent="0.3">
      <c r="A133" s="2">
        <v>45722.5</v>
      </c>
      <c r="B133" t="s">
        <v>2469</v>
      </c>
      <c r="C133" t="s">
        <v>2470</v>
      </c>
      <c r="D133" t="s">
        <v>32</v>
      </c>
      <c r="E133" t="s">
        <v>719</v>
      </c>
      <c r="F133" t="s">
        <v>2471</v>
      </c>
      <c r="G133" t="s">
        <v>4295</v>
      </c>
      <c r="H133" t="s">
        <v>4296</v>
      </c>
      <c r="I133" t="s">
        <v>4297</v>
      </c>
      <c r="J133" t="s">
        <v>688</v>
      </c>
      <c r="K133" t="s">
        <v>688</v>
      </c>
      <c r="L133" t="s">
        <v>4296</v>
      </c>
      <c r="M133" t="s">
        <v>4297</v>
      </c>
    </row>
    <row r="134" spans="1:13" x14ac:dyDescent="0.3">
      <c r="A134" s="2">
        <v>45722.541666666664</v>
      </c>
      <c r="B134" t="s">
        <v>2472</v>
      </c>
      <c r="C134" t="s">
        <v>2473</v>
      </c>
      <c r="D134" t="s">
        <v>32</v>
      </c>
      <c r="E134" t="s">
        <v>719</v>
      </c>
      <c r="F134" t="s">
        <v>2474</v>
      </c>
      <c r="G134" t="s">
        <v>4298</v>
      </c>
      <c r="H134" t="s">
        <v>4299</v>
      </c>
      <c r="I134" t="s">
        <v>4300</v>
      </c>
      <c r="J134" t="s">
        <v>688</v>
      </c>
      <c r="K134" t="s">
        <v>688</v>
      </c>
      <c r="L134" t="s">
        <v>4299</v>
      </c>
      <c r="M134" t="s">
        <v>4300</v>
      </c>
    </row>
    <row r="135" spans="1:13" x14ac:dyDescent="0.3">
      <c r="A135" s="2">
        <v>45722.583333333336</v>
      </c>
      <c r="B135" t="s">
        <v>2475</v>
      </c>
      <c r="C135" t="s">
        <v>2476</v>
      </c>
      <c r="D135" t="s">
        <v>32</v>
      </c>
      <c r="E135" t="s">
        <v>719</v>
      </c>
      <c r="F135" t="s">
        <v>2477</v>
      </c>
      <c r="G135" t="s">
        <v>4301</v>
      </c>
      <c r="H135" t="s">
        <v>4302</v>
      </c>
      <c r="I135" t="s">
        <v>4303</v>
      </c>
      <c r="J135" t="s">
        <v>688</v>
      </c>
      <c r="K135" t="s">
        <v>688</v>
      </c>
      <c r="L135" t="s">
        <v>4302</v>
      </c>
      <c r="M135" t="s">
        <v>4303</v>
      </c>
    </row>
    <row r="136" spans="1:13" x14ac:dyDescent="0.3">
      <c r="A136" s="2">
        <v>45722.625</v>
      </c>
      <c r="B136" t="s">
        <v>2478</v>
      </c>
      <c r="C136" t="s">
        <v>2479</v>
      </c>
      <c r="D136" t="s">
        <v>32</v>
      </c>
      <c r="E136" t="s">
        <v>719</v>
      </c>
      <c r="F136" t="s">
        <v>2480</v>
      </c>
      <c r="G136" t="s">
        <v>4304</v>
      </c>
      <c r="H136" t="s">
        <v>4305</v>
      </c>
      <c r="I136" t="s">
        <v>4306</v>
      </c>
      <c r="J136" t="s">
        <v>688</v>
      </c>
      <c r="K136" t="s">
        <v>688</v>
      </c>
      <c r="L136" t="s">
        <v>4305</v>
      </c>
      <c r="M136" t="s">
        <v>4306</v>
      </c>
    </row>
    <row r="137" spans="1:13" x14ac:dyDescent="0.3">
      <c r="A137" s="2">
        <v>45722.666666666664</v>
      </c>
      <c r="B137" t="s">
        <v>2481</v>
      </c>
      <c r="C137" t="s">
        <v>2482</v>
      </c>
      <c r="D137" t="s">
        <v>32</v>
      </c>
      <c r="E137" t="s">
        <v>719</v>
      </c>
      <c r="F137" t="s">
        <v>2483</v>
      </c>
      <c r="G137" t="s">
        <v>4307</v>
      </c>
      <c r="H137" t="s">
        <v>4308</v>
      </c>
      <c r="I137" t="s">
        <v>4309</v>
      </c>
      <c r="J137" t="s">
        <v>688</v>
      </c>
      <c r="K137" t="s">
        <v>688</v>
      </c>
      <c r="L137" t="s">
        <v>4308</v>
      </c>
      <c r="M137" t="s">
        <v>4309</v>
      </c>
    </row>
    <row r="138" spans="1:13" x14ac:dyDescent="0.3">
      <c r="A138" s="2">
        <v>45722.708333333336</v>
      </c>
      <c r="B138" t="s">
        <v>2484</v>
      </c>
      <c r="C138" t="s">
        <v>2485</v>
      </c>
      <c r="D138" t="s">
        <v>32</v>
      </c>
      <c r="E138" t="s">
        <v>719</v>
      </c>
      <c r="F138" t="s">
        <v>2486</v>
      </c>
      <c r="G138" t="s">
        <v>4310</v>
      </c>
      <c r="H138" t="s">
        <v>4311</v>
      </c>
      <c r="I138" t="s">
        <v>4312</v>
      </c>
      <c r="J138" t="s">
        <v>688</v>
      </c>
      <c r="K138" t="s">
        <v>688</v>
      </c>
      <c r="L138" t="s">
        <v>4311</v>
      </c>
      <c r="M138" t="s">
        <v>4312</v>
      </c>
    </row>
    <row r="139" spans="1:13" x14ac:dyDescent="0.3">
      <c r="A139" s="2">
        <v>45722.75</v>
      </c>
      <c r="B139" t="s">
        <v>2487</v>
      </c>
      <c r="C139" t="s">
        <v>2488</v>
      </c>
      <c r="D139" t="s">
        <v>32</v>
      </c>
      <c r="E139" t="s">
        <v>719</v>
      </c>
      <c r="F139" t="s">
        <v>2489</v>
      </c>
      <c r="G139" t="s">
        <v>4313</v>
      </c>
      <c r="H139" t="s">
        <v>4314</v>
      </c>
      <c r="I139" t="s">
        <v>688</v>
      </c>
      <c r="J139" t="s">
        <v>688</v>
      </c>
      <c r="K139" t="s">
        <v>4315</v>
      </c>
      <c r="L139" t="s">
        <v>4314</v>
      </c>
      <c r="M139" t="s">
        <v>4316</v>
      </c>
    </row>
    <row r="140" spans="1:13" x14ac:dyDescent="0.3">
      <c r="A140" s="2">
        <v>45722.791666666664</v>
      </c>
      <c r="B140" t="s">
        <v>2490</v>
      </c>
      <c r="C140" t="s">
        <v>2491</v>
      </c>
      <c r="D140" t="s">
        <v>32</v>
      </c>
      <c r="E140" t="s">
        <v>719</v>
      </c>
      <c r="F140" t="s">
        <v>2492</v>
      </c>
      <c r="G140" t="s">
        <v>4317</v>
      </c>
      <c r="H140" t="s">
        <v>4318</v>
      </c>
      <c r="I140" t="s">
        <v>688</v>
      </c>
      <c r="J140" t="s">
        <v>688</v>
      </c>
      <c r="K140" t="s">
        <v>4319</v>
      </c>
      <c r="L140" t="s">
        <v>4318</v>
      </c>
      <c r="M140" t="s">
        <v>4320</v>
      </c>
    </row>
    <row r="141" spans="1:13" x14ac:dyDescent="0.3">
      <c r="A141" s="2">
        <v>45722.833333333336</v>
      </c>
      <c r="B141" t="s">
        <v>2493</v>
      </c>
      <c r="C141" t="s">
        <v>2494</v>
      </c>
      <c r="D141" t="s">
        <v>32</v>
      </c>
      <c r="E141" t="s">
        <v>719</v>
      </c>
      <c r="F141" t="s">
        <v>2495</v>
      </c>
      <c r="G141" t="s">
        <v>4321</v>
      </c>
      <c r="H141" t="s">
        <v>4322</v>
      </c>
      <c r="I141" t="s">
        <v>688</v>
      </c>
      <c r="J141" t="s">
        <v>688</v>
      </c>
      <c r="K141" t="s">
        <v>4323</v>
      </c>
      <c r="L141" t="s">
        <v>4322</v>
      </c>
      <c r="M141" t="s">
        <v>4324</v>
      </c>
    </row>
    <row r="142" spans="1:13" x14ac:dyDescent="0.3">
      <c r="A142" s="2">
        <v>45722.875</v>
      </c>
      <c r="B142" t="s">
        <v>2496</v>
      </c>
      <c r="C142" t="s">
        <v>2497</v>
      </c>
      <c r="D142" t="s">
        <v>32</v>
      </c>
      <c r="E142" t="s">
        <v>719</v>
      </c>
      <c r="F142" t="s">
        <v>2498</v>
      </c>
      <c r="G142" t="s">
        <v>4325</v>
      </c>
      <c r="H142" t="s">
        <v>4326</v>
      </c>
      <c r="I142" t="s">
        <v>688</v>
      </c>
      <c r="J142" t="s">
        <v>688</v>
      </c>
      <c r="K142" t="s">
        <v>4327</v>
      </c>
      <c r="L142" t="s">
        <v>4326</v>
      </c>
      <c r="M142" t="s">
        <v>4328</v>
      </c>
    </row>
    <row r="143" spans="1:13" x14ac:dyDescent="0.3">
      <c r="A143" s="2">
        <v>45722.916666666664</v>
      </c>
      <c r="B143" t="s">
        <v>2499</v>
      </c>
      <c r="C143" t="s">
        <v>1524</v>
      </c>
      <c r="D143" t="s">
        <v>32</v>
      </c>
      <c r="E143" t="s">
        <v>719</v>
      </c>
      <c r="F143" t="s">
        <v>2500</v>
      </c>
      <c r="G143" t="s">
        <v>4329</v>
      </c>
      <c r="H143" t="s">
        <v>4330</v>
      </c>
      <c r="I143" t="s">
        <v>688</v>
      </c>
      <c r="J143" t="s">
        <v>688</v>
      </c>
      <c r="K143" t="s">
        <v>4331</v>
      </c>
      <c r="L143" t="s">
        <v>4330</v>
      </c>
      <c r="M143" t="s">
        <v>4332</v>
      </c>
    </row>
    <row r="144" spans="1:13" hidden="1" x14ac:dyDescent="0.3">
      <c r="A144" s="2">
        <v>45722.958333333336</v>
      </c>
      <c r="B144" t="s">
        <v>1525</v>
      </c>
      <c r="C144" t="s">
        <v>1524</v>
      </c>
      <c r="D144" t="s">
        <v>26</v>
      </c>
      <c r="E144" t="s">
        <v>719</v>
      </c>
      <c r="F144" t="s">
        <v>794</v>
      </c>
      <c r="G144" t="s">
        <v>4333</v>
      </c>
      <c r="H144" t="s">
        <v>4330</v>
      </c>
      <c r="I144" t="s">
        <v>688</v>
      </c>
      <c r="J144" t="s">
        <v>688</v>
      </c>
      <c r="K144" t="s">
        <v>4331</v>
      </c>
      <c r="L144" t="s">
        <v>4330</v>
      </c>
      <c r="M144" t="s">
        <v>4332</v>
      </c>
    </row>
    <row r="145" spans="1:13" hidden="1" x14ac:dyDescent="0.3">
      <c r="A145" s="2">
        <v>45723</v>
      </c>
      <c r="B145" t="s">
        <v>1526</v>
      </c>
      <c r="C145" t="s">
        <v>1524</v>
      </c>
      <c r="D145" t="s">
        <v>26</v>
      </c>
      <c r="E145" t="s">
        <v>719</v>
      </c>
      <c r="F145" t="s">
        <v>795</v>
      </c>
      <c r="G145" t="s">
        <v>4334</v>
      </c>
      <c r="H145" t="s">
        <v>4330</v>
      </c>
      <c r="I145" t="s">
        <v>688</v>
      </c>
      <c r="J145" t="s">
        <v>688</v>
      </c>
      <c r="K145" t="s">
        <v>4331</v>
      </c>
      <c r="L145" t="s">
        <v>4330</v>
      </c>
      <c r="M145" t="s">
        <v>4332</v>
      </c>
    </row>
    <row r="146" spans="1:13" x14ac:dyDescent="0.3">
      <c r="A146" s="2">
        <v>45723.041666666664</v>
      </c>
      <c r="B146" t="s">
        <v>2501</v>
      </c>
      <c r="C146" t="s">
        <v>2502</v>
      </c>
      <c r="D146" t="s">
        <v>32</v>
      </c>
      <c r="E146" t="s">
        <v>719</v>
      </c>
      <c r="F146" t="s">
        <v>2503</v>
      </c>
      <c r="G146" t="s">
        <v>4335</v>
      </c>
      <c r="H146" t="s">
        <v>4336</v>
      </c>
      <c r="I146" t="s">
        <v>688</v>
      </c>
      <c r="J146" t="s">
        <v>688</v>
      </c>
      <c r="K146" t="s">
        <v>4337</v>
      </c>
      <c r="L146" t="s">
        <v>4336</v>
      </c>
      <c r="M146" t="s">
        <v>4338</v>
      </c>
    </row>
    <row r="147" spans="1:13" x14ac:dyDescent="0.3">
      <c r="A147" s="2">
        <v>45723.083333333336</v>
      </c>
      <c r="B147" t="s">
        <v>2504</v>
      </c>
      <c r="C147" t="s">
        <v>2505</v>
      </c>
      <c r="D147" t="s">
        <v>32</v>
      </c>
      <c r="E147" t="s">
        <v>719</v>
      </c>
      <c r="F147" t="s">
        <v>2506</v>
      </c>
      <c r="G147" t="s">
        <v>4339</v>
      </c>
      <c r="H147" t="s">
        <v>4340</v>
      </c>
      <c r="I147" t="s">
        <v>688</v>
      </c>
      <c r="J147" t="s">
        <v>688</v>
      </c>
      <c r="K147" t="s">
        <v>4341</v>
      </c>
      <c r="L147" t="s">
        <v>4340</v>
      </c>
      <c r="M147" t="s">
        <v>4342</v>
      </c>
    </row>
    <row r="148" spans="1:13" x14ac:dyDescent="0.3">
      <c r="A148" s="2">
        <v>45723.125</v>
      </c>
      <c r="B148" t="s">
        <v>2507</v>
      </c>
      <c r="C148" t="s">
        <v>1527</v>
      </c>
      <c r="D148" t="s">
        <v>32</v>
      </c>
      <c r="E148" t="s">
        <v>719</v>
      </c>
      <c r="F148" t="s">
        <v>2508</v>
      </c>
      <c r="G148" t="s">
        <v>4343</v>
      </c>
      <c r="H148" t="s">
        <v>4344</v>
      </c>
      <c r="I148" t="s">
        <v>688</v>
      </c>
      <c r="J148" t="s">
        <v>688</v>
      </c>
      <c r="K148" t="s">
        <v>4345</v>
      </c>
      <c r="L148" t="s">
        <v>4344</v>
      </c>
      <c r="M148" t="s">
        <v>4346</v>
      </c>
    </row>
    <row r="149" spans="1:13" hidden="1" x14ac:dyDescent="0.3">
      <c r="A149" s="2">
        <v>45723.166666666664</v>
      </c>
      <c r="B149" t="s">
        <v>1528</v>
      </c>
      <c r="C149" t="s">
        <v>1527</v>
      </c>
      <c r="D149" t="s">
        <v>26</v>
      </c>
      <c r="E149" t="s">
        <v>719</v>
      </c>
      <c r="F149" t="s">
        <v>796</v>
      </c>
      <c r="G149" t="s">
        <v>4347</v>
      </c>
      <c r="H149" t="s">
        <v>4344</v>
      </c>
      <c r="I149" t="s">
        <v>688</v>
      </c>
      <c r="J149" t="s">
        <v>688</v>
      </c>
      <c r="K149" t="s">
        <v>4345</v>
      </c>
      <c r="L149" t="s">
        <v>4344</v>
      </c>
      <c r="M149" t="s">
        <v>4346</v>
      </c>
    </row>
    <row r="150" spans="1:13" hidden="1" x14ac:dyDescent="0.3">
      <c r="A150" s="2">
        <v>45723.208333333336</v>
      </c>
      <c r="B150" t="s">
        <v>1529</v>
      </c>
      <c r="C150" t="s">
        <v>1527</v>
      </c>
      <c r="D150" t="s">
        <v>26</v>
      </c>
      <c r="E150" t="s">
        <v>719</v>
      </c>
      <c r="F150" t="s">
        <v>797</v>
      </c>
      <c r="G150" t="s">
        <v>4348</v>
      </c>
      <c r="H150" t="s">
        <v>4344</v>
      </c>
      <c r="I150" t="s">
        <v>688</v>
      </c>
      <c r="J150" t="s">
        <v>688</v>
      </c>
      <c r="K150" t="s">
        <v>4345</v>
      </c>
      <c r="L150" t="s">
        <v>4344</v>
      </c>
      <c r="M150" t="s">
        <v>4346</v>
      </c>
    </row>
    <row r="151" spans="1:13" hidden="1" x14ac:dyDescent="0.3">
      <c r="A151" s="2">
        <v>45723.25</v>
      </c>
      <c r="B151" t="s">
        <v>1530</v>
      </c>
      <c r="C151" t="s">
        <v>1527</v>
      </c>
      <c r="D151" t="s">
        <v>26</v>
      </c>
      <c r="E151" t="s">
        <v>719</v>
      </c>
      <c r="F151" t="s">
        <v>798</v>
      </c>
      <c r="G151" t="s">
        <v>4349</v>
      </c>
      <c r="H151" t="s">
        <v>4344</v>
      </c>
      <c r="I151" t="s">
        <v>688</v>
      </c>
      <c r="J151" t="s">
        <v>688</v>
      </c>
      <c r="K151" t="s">
        <v>4345</v>
      </c>
      <c r="L151" t="s">
        <v>4344</v>
      </c>
      <c r="M151" t="s">
        <v>4346</v>
      </c>
    </row>
    <row r="152" spans="1:13" hidden="1" x14ac:dyDescent="0.3">
      <c r="A152" s="2">
        <v>45723.291666666664</v>
      </c>
      <c r="B152" t="s">
        <v>1531</v>
      </c>
      <c r="C152" t="s">
        <v>1527</v>
      </c>
      <c r="D152" t="s">
        <v>26</v>
      </c>
      <c r="E152" t="s">
        <v>719</v>
      </c>
      <c r="F152" t="s">
        <v>799</v>
      </c>
      <c r="G152" t="s">
        <v>4350</v>
      </c>
      <c r="H152" t="s">
        <v>4344</v>
      </c>
      <c r="I152" t="s">
        <v>688</v>
      </c>
      <c r="J152" t="s">
        <v>688</v>
      </c>
      <c r="K152" t="s">
        <v>4345</v>
      </c>
      <c r="L152" t="s">
        <v>4344</v>
      </c>
      <c r="M152" t="s">
        <v>4346</v>
      </c>
    </row>
    <row r="153" spans="1:13" hidden="1" x14ac:dyDescent="0.3">
      <c r="A153" s="2">
        <v>45723.333333333336</v>
      </c>
      <c r="B153" t="s">
        <v>1532</v>
      </c>
      <c r="C153" t="s">
        <v>1527</v>
      </c>
      <c r="D153" t="s">
        <v>26</v>
      </c>
      <c r="E153" t="s">
        <v>719</v>
      </c>
      <c r="F153" t="s">
        <v>800</v>
      </c>
      <c r="G153" t="s">
        <v>4351</v>
      </c>
      <c r="H153" t="s">
        <v>4344</v>
      </c>
      <c r="I153" t="s">
        <v>688</v>
      </c>
      <c r="J153" t="s">
        <v>688</v>
      </c>
      <c r="K153" t="s">
        <v>4345</v>
      </c>
      <c r="L153" t="s">
        <v>4344</v>
      </c>
      <c r="M153" t="s">
        <v>4346</v>
      </c>
    </row>
    <row r="154" spans="1:13" x14ac:dyDescent="0.3">
      <c r="A154" s="2">
        <v>45723.375</v>
      </c>
      <c r="B154" t="s">
        <v>2509</v>
      </c>
      <c r="C154" t="s">
        <v>1533</v>
      </c>
      <c r="D154" t="s">
        <v>32</v>
      </c>
      <c r="E154" t="s">
        <v>719</v>
      </c>
      <c r="F154" t="s">
        <v>2510</v>
      </c>
      <c r="G154" t="s">
        <v>4352</v>
      </c>
      <c r="H154" t="s">
        <v>4353</v>
      </c>
      <c r="I154" t="s">
        <v>688</v>
      </c>
      <c r="J154" t="s">
        <v>688</v>
      </c>
      <c r="K154" t="s">
        <v>4354</v>
      </c>
      <c r="L154" t="s">
        <v>4353</v>
      </c>
      <c r="M154" t="s">
        <v>4355</v>
      </c>
    </row>
    <row r="155" spans="1:13" hidden="1" x14ac:dyDescent="0.3">
      <c r="A155" s="2">
        <v>45723.416666666664</v>
      </c>
      <c r="B155" t="s">
        <v>1534</v>
      </c>
      <c r="C155" t="s">
        <v>1533</v>
      </c>
      <c r="D155" t="s">
        <v>26</v>
      </c>
      <c r="E155" t="s">
        <v>719</v>
      </c>
      <c r="F155" t="s">
        <v>801</v>
      </c>
      <c r="G155" t="s">
        <v>4356</v>
      </c>
      <c r="H155" t="s">
        <v>4353</v>
      </c>
      <c r="I155" t="s">
        <v>688</v>
      </c>
      <c r="J155" t="s">
        <v>688</v>
      </c>
      <c r="K155" t="s">
        <v>4354</v>
      </c>
      <c r="L155" t="s">
        <v>4353</v>
      </c>
      <c r="M155" t="s">
        <v>4355</v>
      </c>
    </row>
    <row r="156" spans="1:13" x14ac:dyDescent="0.3">
      <c r="A156" s="2">
        <v>45723.458333333336</v>
      </c>
      <c r="B156" t="s">
        <v>2511</v>
      </c>
      <c r="C156" t="s">
        <v>2512</v>
      </c>
      <c r="D156" t="s">
        <v>32</v>
      </c>
      <c r="E156" t="s">
        <v>719</v>
      </c>
      <c r="F156" t="s">
        <v>2513</v>
      </c>
      <c r="G156" t="s">
        <v>4357</v>
      </c>
      <c r="H156" t="s">
        <v>4358</v>
      </c>
      <c r="I156" t="s">
        <v>688</v>
      </c>
      <c r="J156" t="s">
        <v>688</v>
      </c>
      <c r="K156" t="s">
        <v>4359</v>
      </c>
      <c r="L156" t="s">
        <v>4358</v>
      </c>
      <c r="M156" t="s">
        <v>4360</v>
      </c>
    </row>
    <row r="157" spans="1:13" x14ac:dyDescent="0.3">
      <c r="A157" s="2">
        <v>45723.5</v>
      </c>
      <c r="B157" t="s">
        <v>2514</v>
      </c>
      <c r="C157" t="s">
        <v>2515</v>
      </c>
      <c r="D157" t="s">
        <v>32</v>
      </c>
      <c r="E157" t="s">
        <v>719</v>
      </c>
      <c r="F157" t="s">
        <v>2516</v>
      </c>
      <c r="G157" t="s">
        <v>4361</v>
      </c>
      <c r="H157" t="s">
        <v>4362</v>
      </c>
      <c r="I157" t="s">
        <v>688</v>
      </c>
      <c r="J157" t="s">
        <v>688</v>
      </c>
      <c r="K157" t="s">
        <v>4363</v>
      </c>
      <c r="L157" t="s">
        <v>4362</v>
      </c>
      <c r="M157" t="s">
        <v>4364</v>
      </c>
    </row>
    <row r="158" spans="1:13" x14ac:dyDescent="0.3">
      <c r="A158" s="2">
        <v>45723.541666666664</v>
      </c>
      <c r="B158" t="s">
        <v>2517</v>
      </c>
      <c r="C158" t="s">
        <v>2518</v>
      </c>
      <c r="D158" t="s">
        <v>32</v>
      </c>
      <c r="E158" t="s">
        <v>719</v>
      </c>
      <c r="F158" t="s">
        <v>2519</v>
      </c>
      <c r="G158" t="s">
        <v>4365</v>
      </c>
      <c r="H158" t="s">
        <v>4366</v>
      </c>
      <c r="I158" t="s">
        <v>688</v>
      </c>
      <c r="J158" t="s">
        <v>688</v>
      </c>
      <c r="K158" t="s">
        <v>4367</v>
      </c>
      <c r="L158" t="s">
        <v>4366</v>
      </c>
      <c r="M158" t="s">
        <v>4368</v>
      </c>
    </row>
    <row r="159" spans="1:13" x14ac:dyDescent="0.3">
      <c r="A159" s="2">
        <v>45723.583333333336</v>
      </c>
      <c r="B159" t="s">
        <v>2520</v>
      </c>
      <c r="C159" t="s">
        <v>2521</v>
      </c>
      <c r="D159" t="s">
        <v>32</v>
      </c>
      <c r="E159" t="s">
        <v>719</v>
      </c>
      <c r="F159" t="s">
        <v>2522</v>
      </c>
      <c r="G159" t="s">
        <v>4369</v>
      </c>
      <c r="H159" t="s">
        <v>4370</v>
      </c>
      <c r="I159" t="s">
        <v>688</v>
      </c>
      <c r="J159" t="s">
        <v>688</v>
      </c>
      <c r="K159" t="s">
        <v>4371</v>
      </c>
      <c r="L159" t="s">
        <v>4370</v>
      </c>
      <c r="M159" t="s">
        <v>4372</v>
      </c>
    </row>
    <row r="160" spans="1:13" x14ac:dyDescent="0.3">
      <c r="A160" s="2">
        <v>45723.625</v>
      </c>
      <c r="B160" t="s">
        <v>2523</v>
      </c>
      <c r="C160" t="s">
        <v>2524</v>
      </c>
      <c r="D160" t="s">
        <v>32</v>
      </c>
      <c r="E160" t="s">
        <v>719</v>
      </c>
      <c r="F160" t="s">
        <v>2525</v>
      </c>
      <c r="G160" t="s">
        <v>4373</v>
      </c>
      <c r="H160" t="s">
        <v>4374</v>
      </c>
      <c r="I160" t="s">
        <v>688</v>
      </c>
      <c r="J160" t="s">
        <v>688</v>
      </c>
      <c r="K160" t="s">
        <v>4375</v>
      </c>
      <c r="L160" t="s">
        <v>4374</v>
      </c>
      <c r="M160" t="s">
        <v>4376</v>
      </c>
    </row>
    <row r="161" spans="1:13" x14ac:dyDescent="0.3">
      <c r="A161" s="2">
        <v>45723.666666666664</v>
      </c>
      <c r="B161" t="s">
        <v>2526</v>
      </c>
      <c r="C161" t="s">
        <v>1535</v>
      </c>
      <c r="D161" t="s">
        <v>32</v>
      </c>
      <c r="E161" t="s">
        <v>719</v>
      </c>
      <c r="F161" t="s">
        <v>2527</v>
      </c>
      <c r="G161" t="s">
        <v>4377</v>
      </c>
      <c r="H161" t="s">
        <v>4378</v>
      </c>
      <c r="I161" t="s">
        <v>688</v>
      </c>
      <c r="J161" t="s">
        <v>688</v>
      </c>
      <c r="K161" t="s">
        <v>4379</v>
      </c>
      <c r="L161" t="s">
        <v>4378</v>
      </c>
      <c r="M161" t="s">
        <v>4380</v>
      </c>
    </row>
    <row r="162" spans="1:13" hidden="1" x14ac:dyDescent="0.3">
      <c r="A162" s="2">
        <v>45723.708333333336</v>
      </c>
      <c r="B162" t="s">
        <v>1536</v>
      </c>
      <c r="C162" t="s">
        <v>1535</v>
      </c>
      <c r="D162" t="s">
        <v>26</v>
      </c>
      <c r="E162" t="s">
        <v>719</v>
      </c>
      <c r="F162" t="s">
        <v>802</v>
      </c>
      <c r="G162" t="s">
        <v>4381</v>
      </c>
      <c r="H162" t="s">
        <v>4378</v>
      </c>
      <c r="I162" t="s">
        <v>688</v>
      </c>
      <c r="J162" t="s">
        <v>688</v>
      </c>
      <c r="K162" t="s">
        <v>4379</v>
      </c>
      <c r="L162" t="s">
        <v>4378</v>
      </c>
      <c r="M162" t="s">
        <v>4380</v>
      </c>
    </row>
    <row r="163" spans="1:13" x14ac:dyDescent="0.3">
      <c r="A163" s="2">
        <v>45723.75</v>
      </c>
      <c r="B163" t="s">
        <v>2528</v>
      </c>
      <c r="C163" t="s">
        <v>1537</v>
      </c>
      <c r="D163" t="s">
        <v>32</v>
      </c>
      <c r="E163" t="s">
        <v>719</v>
      </c>
      <c r="F163" t="s">
        <v>2529</v>
      </c>
      <c r="G163" t="s">
        <v>4382</v>
      </c>
      <c r="H163" t="s">
        <v>4383</v>
      </c>
      <c r="I163" s="3" t="s">
        <v>4384</v>
      </c>
      <c r="J163" s="3" t="s">
        <v>688</v>
      </c>
      <c r="K163" t="s">
        <v>688</v>
      </c>
      <c r="L163" t="s">
        <v>4383</v>
      </c>
      <c r="M163" s="3" t="s">
        <v>4384</v>
      </c>
    </row>
    <row r="164" spans="1:13" hidden="1" x14ac:dyDescent="0.3">
      <c r="A164" s="2">
        <v>45723.791666666664</v>
      </c>
      <c r="B164" t="s">
        <v>1538</v>
      </c>
      <c r="C164" t="s">
        <v>1537</v>
      </c>
      <c r="D164" t="s">
        <v>26</v>
      </c>
      <c r="E164" t="s">
        <v>719</v>
      </c>
      <c r="F164" t="s">
        <v>803</v>
      </c>
      <c r="G164" t="s">
        <v>4385</v>
      </c>
      <c r="H164" t="s">
        <v>4383</v>
      </c>
      <c r="I164" s="3" t="s">
        <v>4384</v>
      </c>
      <c r="J164" t="s">
        <v>688</v>
      </c>
      <c r="K164" t="s">
        <v>688</v>
      </c>
      <c r="L164" t="s">
        <v>4383</v>
      </c>
      <c r="M164" s="3" t="s">
        <v>4384</v>
      </c>
    </row>
    <row r="165" spans="1:13" hidden="1" x14ac:dyDescent="0.3">
      <c r="A165" s="2">
        <v>45723.833333333336</v>
      </c>
      <c r="B165" t="s">
        <v>1539</v>
      </c>
      <c r="C165" t="s">
        <v>1537</v>
      </c>
      <c r="D165" t="s">
        <v>26</v>
      </c>
      <c r="E165" t="s">
        <v>719</v>
      </c>
      <c r="F165" t="s">
        <v>804</v>
      </c>
      <c r="G165" t="s">
        <v>4386</v>
      </c>
      <c r="H165" t="s">
        <v>4383</v>
      </c>
      <c r="I165" s="3" t="s">
        <v>4384</v>
      </c>
      <c r="J165" t="s">
        <v>688</v>
      </c>
      <c r="K165" t="s">
        <v>688</v>
      </c>
      <c r="L165" t="s">
        <v>4383</v>
      </c>
      <c r="M165" s="3" t="s">
        <v>4384</v>
      </c>
    </row>
    <row r="166" spans="1:13" x14ac:dyDescent="0.3">
      <c r="A166" s="2">
        <v>45723.875</v>
      </c>
      <c r="B166" t="s">
        <v>2530</v>
      </c>
      <c r="C166" t="s">
        <v>2531</v>
      </c>
      <c r="D166" t="s">
        <v>32</v>
      </c>
      <c r="E166" t="s">
        <v>719</v>
      </c>
      <c r="F166" t="s">
        <v>2532</v>
      </c>
      <c r="G166" t="s">
        <v>4387</v>
      </c>
      <c r="H166" t="s">
        <v>4388</v>
      </c>
      <c r="I166" t="s">
        <v>688</v>
      </c>
      <c r="J166" t="s">
        <v>688</v>
      </c>
      <c r="K166" t="s">
        <v>4389</v>
      </c>
      <c r="L166" t="s">
        <v>4388</v>
      </c>
      <c r="M166" t="s">
        <v>4390</v>
      </c>
    </row>
    <row r="167" spans="1:13" x14ac:dyDescent="0.3">
      <c r="A167" s="2">
        <v>45723.916666666664</v>
      </c>
      <c r="B167" t="s">
        <v>2533</v>
      </c>
      <c r="C167" t="s">
        <v>2534</v>
      </c>
      <c r="D167" t="s">
        <v>32</v>
      </c>
      <c r="E167" t="s">
        <v>719</v>
      </c>
      <c r="F167" t="s">
        <v>2535</v>
      </c>
      <c r="G167" t="s">
        <v>4391</v>
      </c>
      <c r="H167" t="s">
        <v>4392</v>
      </c>
      <c r="I167" t="s">
        <v>688</v>
      </c>
      <c r="J167" t="s">
        <v>688</v>
      </c>
      <c r="K167" t="s">
        <v>4393</v>
      </c>
      <c r="L167" t="s">
        <v>4392</v>
      </c>
      <c r="M167" t="s">
        <v>4394</v>
      </c>
    </row>
    <row r="168" spans="1:13" x14ac:dyDescent="0.3">
      <c r="A168" s="2">
        <v>45723.958333333336</v>
      </c>
      <c r="B168" t="s">
        <v>2536</v>
      </c>
      <c r="C168" t="s">
        <v>2537</v>
      </c>
      <c r="D168" t="s">
        <v>32</v>
      </c>
      <c r="E168" t="s">
        <v>719</v>
      </c>
      <c r="F168" t="s">
        <v>2538</v>
      </c>
      <c r="G168" t="s">
        <v>4395</v>
      </c>
      <c r="H168" t="s">
        <v>4396</v>
      </c>
      <c r="I168" t="s">
        <v>688</v>
      </c>
      <c r="J168" t="s">
        <v>688</v>
      </c>
      <c r="K168" t="s">
        <v>4397</v>
      </c>
      <c r="L168" t="s">
        <v>4396</v>
      </c>
      <c r="M168" t="s">
        <v>4398</v>
      </c>
    </row>
    <row r="169" spans="1:13" x14ac:dyDescent="0.3">
      <c r="A169" s="2">
        <v>45724</v>
      </c>
      <c r="B169" t="s">
        <v>2539</v>
      </c>
      <c r="C169" t="s">
        <v>2540</v>
      </c>
      <c r="D169" t="s">
        <v>32</v>
      </c>
      <c r="E169" t="s">
        <v>719</v>
      </c>
      <c r="F169" t="s">
        <v>2541</v>
      </c>
      <c r="G169" t="s">
        <v>4399</v>
      </c>
      <c r="H169" t="s">
        <v>4400</v>
      </c>
      <c r="I169" t="s">
        <v>688</v>
      </c>
      <c r="J169" t="s">
        <v>688</v>
      </c>
      <c r="K169" t="s">
        <v>4401</v>
      </c>
      <c r="L169" t="s">
        <v>4400</v>
      </c>
      <c r="M169" t="s">
        <v>4402</v>
      </c>
    </row>
    <row r="170" spans="1:13" x14ac:dyDescent="0.3">
      <c r="A170" s="2">
        <v>45724.041666666664</v>
      </c>
      <c r="B170" t="s">
        <v>2542</v>
      </c>
      <c r="C170" t="s">
        <v>2543</v>
      </c>
      <c r="D170" t="s">
        <v>32</v>
      </c>
      <c r="E170" t="s">
        <v>719</v>
      </c>
      <c r="F170" t="s">
        <v>2544</v>
      </c>
      <c r="G170" t="s">
        <v>4403</v>
      </c>
      <c r="H170" t="s">
        <v>4404</v>
      </c>
      <c r="I170" t="s">
        <v>688</v>
      </c>
      <c r="J170" t="s">
        <v>688</v>
      </c>
      <c r="K170" t="s">
        <v>4405</v>
      </c>
      <c r="L170" t="s">
        <v>4404</v>
      </c>
      <c r="M170" t="s">
        <v>4406</v>
      </c>
    </row>
    <row r="171" spans="1:13" x14ac:dyDescent="0.3">
      <c r="A171" s="2">
        <v>45724.083333333336</v>
      </c>
      <c r="B171" t="s">
        <v>2545</v>
      </c>
      <c r="C171" t="s">
        <v>1540</v>
      </c>
      <c r="D171" t="s">
        <v>32</v>
      </c>
      <c r="E171" t="s">
        <v>719</v>
      </c>
      <c r="F171" t="s">
        <v>2546</v>
      </c>
      <c r="G171" t="s">
        <v>4407</v>
      </c>
      <c r="H171" t="s">
        <v>4408</v>
      </c>
      <c r="I171" t="s">
        <v>688</v>
      </c>
      <c r="J171" t="s">
        <v>688</v>
      </c>
      <c r="K171" t="s">
        <v>4409</v>
      </c>
      <c r="L171" t="s">
        <v>4408</v>
      </c>
      <c r="M171" t="s">
        <v>4410</v>
      </c>
    </row>
    <row r="172" spans="1:13" hidden="1" x14ac:dyDescent="0.3">
      <c r="A172" s="2">
        <v>45724.125</v>
      </c>
      <c r="B172" t="s">
        <v>1541</v>
      </c>
      <c r="C172" t="s">
        <v>1540</v>
      </c>
      <c r="D172" t="s">
        <v>26</v>
      </c>
      <c r="E172" t="s">
        <v>719</v>
      </c>
      <c r="F172" t="s">
        <v>805</v>
      </c>
      <c r="G172" t="s">
        <v>4411</v>
      </c>
      <c r="H172" t="s">
        <v>4408</v>
      </c>
      <c r="I172" t="s">
        <v>688</v>
      </c>
      <c r="J172" t="s">
        <v>688</v>
      </c>
      <c r="K172" t="s">
        <v>4409</v>
      </c>
      <c r="L172" t="s">
        <v>4408</v>
      </c>
      <c r="M172" t="s">
        <v>4410</v>
      </c>
    </row>
    <row r="173" spans="1:13" hidden="1" x14ac:dyDescent="0.3">
      <c r="A173" s="2">
        <v>45724.166666666664</v>
      </c>
      <c r="B173" t="s">
        <v>1542</v>
      </c>
      <c r="C173" t="s">
        <v>1540</v>
      </c>
      <c r="D173" t="s">
        <v>26</v>
      </c>
      <c r="E173" t="s">
        <v>719</v>
      </c>
      <c r="F173" t="s">
        <v>806</v>
      </c>
      <c r="G173" t="s">
        <v>4412</v>
      </c>
      <c r="H173" t="s">
        <v>4408</v>
      </c>
      <c r="I173" t="s">
        <v>688</v>
      </c>
      <c r="J173" t="s">
        <v>688</v>
      </c>
      <c r="K173" t="s">
        <v>4409</v>
      </c>
      <c r="L173" t="s">
        <v>4408</v>
      </c>
      <c r="M173" t="s">
        <v>4410</v>
      </c>
    </row>
    <row r="174" spans="1:13" x14ac:dyDescent="0.3">
      <c r="A174" s="2">
        <v>45724.208333333336</v>
      </c>
      <c r="B174" t="s">
        <v>2547</v>
      </c>
      <c r="C174" t="s">
        <v>1543</v>
      </c>
      <c r="D174" t="s">
        <v>32</v>
      </c>
      <c r="E174" t="s">
        <v>719</v>
      </c>
      <c r="F174" t="s">
        <v>2548</v>
      </c>
      <c r="G174" t="s">
        <v>4413</v>
      </c>
      <c r="H174" t="s">
        <v>4414</v>
      </c>
      <c r="I174" t="s">
        <v>688</v>
      </c>
      <c r="J174" t="s">
        <v>688</v>
      </c>
      <c r="K174" t="s">
        <v>4415</v>
      </c>
      <c r="L174" t="s">
        <v>4414</v>
      </c>
      <c r="M174" t="s">
        <v>4416</v>
      </c>
    </row>
    <row r="175" spans="1:13" hidden="1" x14ac:dyDescent="0.3">
      <c r="A175" s="2">
        <v>45724.25</v>
      </c>
      <c r="B175" t="s">
        <v>1544</v>
      </c>
      <c r="C175" t="s">
        <v>1543</v>
      </c>
      <c r="D175" t="s">
        <v>26</v>
      </c>
      <c r="E175" t="s">
        <v>719</v>
      </c>
      <c r="F175" t="s">
        <v>807</v>
      </c>
      <c r="G175" t="s">
        <v>4417</v>
      </c>
      <c r="H175" t="s">
        <v>4414</v>
      </c>
      <c r="I175" t="s">
        <v>688</v>
      </c>
      <c r="J175" t="s">
        <v>688</v>
      </c>
      <c r="K175" t="s">
        <v>4415</v>
      </c>
      <c r="L175" t="s">
        <v>4414</v>
      </c>
      <c r="M175" t="s">
        <v>4416</v>
      </c>
    </row>
    <row r="176" spans="1:13" x14ac:dyDescent="0.3">
      <c r="A176" s="2">
        <v>45724.291666666664</v>
      </c>
      <c r="B176" t="s">
        <v>2549</v>
      </c>
      <c r="C176" t="s">
        <v>1545</v>
      </c>
      <c r="D176" t="s">
        <v>32</v>
      </c>
      <c r="E176" t="s">
        <v>719</v>
      </c>
      <c r="F176" t="s">
        <v>2550</v>
      </c>
      <c r="G176" t="s">
        <v>4418</v>
      </c>
      <c r="H176" t="s">
        <v>4419</v>
      </c>
      <c r="I176" t="s">
        <v>688</v>
      </c>
      <c r="J176" t="s">
        <v>688</v>
      </c>
      <c r="K176" t="s">
        <v>4420</v>
      </c>
      <c r="L176" t="s">
        <v>4419</v>
      </c>
      <c r="M176" t="s">
        <v>4421</v>
      </c>
    </row>
    <row r="177" spans="1:13" hidden="1" x14ac:dyDescent="0.3">
      <c r="A177" s="2">
        <v>45724.333333333336</v>
      </c>
      <c r="B177" t="s">
        <v>1546</v>
      </c>
      <c r="C177" t="s">
        <v>1545</v>
      </c>
      <c r="D177" t="s">
        <v>26</v>
      </c>
      <c r="E177" t="s">
        <v>719</v>
      </c>
      <c r="F177" t="s">
        <v>808</v>
      </c>
      <c r="G177" t="s">
        <v>4422</v>
      </c>
      <c r="H177" t="s">
        <v>4419</v>
      </c>
      <c r="I177" t="s">
        <v>688</v>
      </c>
      <c r="J177" t="s">
        <v>688</v>
      </c>
      <c r="K177" t="s">
        <v>4420</v>
      </c>
      <c r="L177" t="s">
        <v>4419</v>
      </c>
      <c r="M177" t="s">
        <v>4421</v>
      </c>
    </row>
    <row r="178" spans="1:13" hidden="1" x14ac:dyDescent="0.3">
      <c r="A178" s="2">
        <v>45724.375</v>
      </c>
      <c r="B178" t="s">
        <v>1547</v>
      </c>
      <c r="C178" t="s">
        <v>1545</v>
      </c>
      <c r="D178" t="s">
        <v>26</v>
      </c>
      <c r="E178" t="s">
        <v>719</v>
      </c>
      <c r="F178" t="s">
        <v>809</v>
      </c>
      <c r="G178" t="s">
        <v>4423</v>
      </c>
      <c r="H178" t="s">
        <v>4419</v>
      </c>
      <c r="I178" t="s">
        <v>688</v>
      </c>
      <c r="J178" t="s">
        <v>688</v>
      </c>
      <c r="K178" t="s">
        <v>4420</v>
      </c>
      <c r="L178" t="s">
        <v>4419</v>
      </c>
      <c r="M178" t="s">
        <v>4421</v>
      </c>
    </row>
    <row r="179" spans="1:13" hidden="1" x14ac:dyDescent="0.3">
      <c r="A179" s="2">
        <v>45724.416666666664</v>
      </c>
      <c r="B179" t="s">
        <v>1548</v>
      </c>
      <c r="C179" t="s">
        <v>1545</v>
      </c>
      <c r="D179" t="s">
        <v>26</v>
      </c>
      <c r="E179" t="s">
        <v>719</v>
      </c>
      <c r="F179" t="s">
        <v>810</v>
      </c>
      <c r="G179" t="s">
        <v>4424</v>
      </c>
      <c r="H179" t="s">
        <v>4419</v>
      </c>
      <c r="I179" t="s">
        <v>688</v>
      </c>
      <c r="J179" t="s">
        <v>688</v>
      </c>
      <c r="K179" t="s">
        <v>4420</v>
      </c>
      <c r="L179" t="s">
        <v>4419</v>
      </c>
      <c r="M179" t="s">
        <v>4421</v>
      </c>
    </row>
    <row r="180" spans="1:13" hidden="1" x14ac:dyDescent="0.3">
      <c r="A180" s="2">
        <v>45724.458333333336</v>
      </c>
      <c r="B180" t="s">
        <v>1549</v>
      </c>
      <c r="C180" t="s">
        <v>1545</v>
      </c>
      <c r="D180" t="s">
        <v>26</v>
      </c>
      <c r="E180" t="s">
        <v>719</v>
      </c>
      <c r="F180" t="s">
        <v>811</v>
      </c>
      <c r="G180" t="s">
        <v>4425</v>
      </c>
      <c r="H180" t="s">
        <v>4419</v>
      </c>
      <c r="I180" t="s">
        <v>688</v>
      </c>
      <c r="J180" t="s">
        <v>688</v>
      </c>
      <c r="K180" t="s">
        <v>4420</v>
      </c>
      <c r="L180" t="s">
        <v>4419</v>
      </c>
      <c r="M180" t="s">
        <v>4421</v>
      </c>
    </row>
    <row r="181" spans="1:13" hidden="1" x14ac:dyDescent="0.3">
      <c r="A181" s="2">
        <v>45724.5</v>
      </c>
      <c r="B181" t="s">
        <v>1550</v>
      </c>
      <c r="C181" t="s">
        <v>1545</v>
      </c>
      <c r="D181" t="s">
        <v>26</v>
      </c>
      <c r="E181" t="s">
        <v>719</v>
      </c>
      <c r="F181" t="s">
        <v>812</v>
      </c>
      <c r="G181" t="s">
        <v>4426</v>
      </c>
      <c r="H181" t="s">
        <v>4419</v>
      </c>
      <c r="I181" t="s">
        <v>688</v>
      </c>
      <c r="J181" t="s">
        <v>688</v>
      </c>
      <c r="K181" t="s">
        <v>4420</v>
      </c>
      <c r="L181" t="s">
        <v>4419</v>
      </c>
      <c r="M181" t="s">
        <v>4421</v>
      </c>
    </row>
    <row r="182" spans="1:13" hidden="1" x14ac:dyDescent="0.3">
      <c r="A182" s="2">
        <v>45724.541666666664</v>
      </c>
      <c r="B182" t="s">
        <v>2551</v>
      </c>
      <c r="C182" t="s">
        <v>1545</v>
      </c>
      <c r="D182" t="s">
        <v>26</v>
      </c>
      <c r="E182" t="s">
        <v>719</v>
      </c>
      <c r="F182" t="s">
        <v>2552</v>
      </c>
      <c r="G182" t="s">
        <v>4427</v>
      </c>
      <c r="H182" t="s">
        <v>4419</v>
      </c>
      <c r="I182" t="s">
        <v>688</v>
      </c>
      <c r="J182" t="s">
        <v>688</v>
      </c>
      <c r="K182" t="s">
        <v>4420</v>
      </c>
      <c r="L182" t="s">
        <v>4419</v>
      </c>
      <c r="M182" t="s">
        <v>4421</v>
      </c>
    </row>
    <row r="183" spans="1:13" x14ac:dyDescent="0.3">
      <c r="A183" s="2">
        <v>45724.583333333336</v>
      </c>
      <c r="B183" t="s">
        <v>2553</v>
      </c>
      <c r="C183" t="s">
        <v>1551</v>
      </c>
      <c r="D183" t="s">
        <v>32</v>
      </c>
      <c r="E183" t="s">
        <v>719</v>
      </c>
      <c r="F183" t="s">
        <v>2554</v>
      </c>
      <c r="G183" t="s">
        <v>4428</v>
      </c>
      <c r="H183" t="s">
        <v>4429</v>
      </c>
      <c r="I183" t="s">
        <v>688</v>
      </c>
      <c r="J183" t="s">
        <v>688</v>
      </c>
      <c r="K183" t="s">
        <v>4430</v>
      </c>
      <c r="L183" t="s">
        <v>4429</v>
      </c>
      <c r="M183" t="s">
        <v>4431</v>
      </c>
    </row>
    <row r="184" spans="1:13" hidden="1" x14ac:dyDescent="0.3">
      <c r="A184" s="2">
        <v>45724.625</v>
      </c>
      <c r="B184" t="s">
        <v>1552</v>
      </c>
      <c r="C184" t="s">
        <v>1551</v>
      </c>
      <c r="D184" t="s">
        <v>26</v>
      </c>
      <c r="E184" t="s">
        <v>719</v>
      </c>
      <c r="F184" t="s">
        <v>813</v>
      </c>
      <c r="G184" t="s">
        <v>4432</v>
      </c>
      <c r="H184" t="s">
        <v>4429</v>
      </c>
      <c r="I184" t="s">
        <v>688</v>
      </c>
      <c r="J184" t="s">
        <v>688</v>
      </c>
      <c r="K184" t="s">
        <v>4430</v>
      </c>
      <c r="L184" t="s">
        <v>4429</v>
      </c>
      <c r="M184" t="s">
        <v>4431</v>
      </c>
    </row>
    <row r="185" spans="1:13" x14ac:dyDescent="0.3">
      <c r="A185" s="2">
        <v>45724.666666666664</v>
      </c>
      <c r="B185" t="s">
        <v>2555</v>
      </c>
      <c r="C185" t="s">
        <v>1553</v>
      </c>
      <c r="D185" t="s">
        <v>32</v>
      </c>
      <c r="E185" t="s">
        <v>719</v>
      </c>
      <c r="F185" t="s">
        <v>2556</v>
      </c>
      <c r="G185" t="s">
        <v>4433</v>
      </c>
      <c r="H185" t="s">
        <v>4434</v>
      </c>
      <c r="I185" t="s">
        <v>688</v>
      </c>
      <c r="J185" t="s">
        <v>688</v>
      </c>
      <c r="K185" t="s">
        <v>4435</v>
      </c>
      <c r="L185" t="s">
        <v>4434</v>
      </c>
      <c r="M185" t="s">
        <v>4436</v>
      </c>
    </row>
    <row r="186" spans="1:13" hidden="1" x14ac:dyDescent="0.3">
      <c r="A186" s="2">
        <v>45724.708333333336</v>
      </c>
      <c r="B186" t="s">
        <v>1554</v>
      </c>
      <c r="C186" t="s">
        <v>1553</v>
      </c>
      <c r="D186" t="s">
        <v>26</v>
      </c>
      <c r="E186" t="s">
        <v>719</v>
      </c>
      <c r="F186" t="s">
        <v>814</v>
      </c>
      <c r="G186" t="s">
        <v>4437</v>
      </c>
      <c r="H186" t="s">
        <v>4434</v>
      </c>
      <c r="I186" t="s">
        <v>688</v>
      </c>
      <c r="J186" t="s">
        <v>688</v>
      </c>
      <c r="K186" t="s">
        <v>4435</v>
      </c>
      <c r="L186" t="s">
        <v>4434</v>
      </c>
      <c r="M186" t="s">
        <v>4436</v>
      </c>
    </row>
    <row r="187" spans="1:13" x14ac:dyDescent="0.3">
      <c r="A187" s="2">
        <v>45724.75</v>
      </c>
      <c r="B187" t="s">
        <v>2557</v>
      </c>
      <c r="C187" t="s">
        <v>2558</v>
      </c>
      <c r="D187" t="s">
        <v>32</v>
      </c>
      <c r="E187" t="s">
        <v>719</v>
      </c>
      <c r="F187" t="s">
        <v>2559</v>
      </c>
      <c r="G187" t="s">
        <v>4438</v>
      </c>
      <c r="H187" t="s">
        <v>4439</v>
      </c>
      <c r="I187" t="s">
        <v>688</v>
      </c>
      <c r="J187" t="s">
        <v>688</v>
      </c>
      <c r="K187" t="s">
        <v>4440</v>
      </c>
      <c r="L187" t="s">
        <v>4439</v>
      </c>
      <c r="M187" t="s">
        <v>4441</v>
      </c>
    </row>
    <row r="188" spans="1:13" x14ac:dyDescent="0.3">
      <c r="A188" s="2">
        <v>45724.791666666664</v>
      </c>
      <c r="B188" t="s">
        <v>2560</v>
      </c>
      <c r="C188" t="s">
        <v>2561</v>
      </c>
      <c r="D188" t="s">
        <v>32</v>
      </c>
      <c r="E188" t="s">
        <v>719</v>
      </c>
      <c r="F188" t="s">
        <v>2562</v>
      </c>
      <c r="G188" t="s">
        <v>4442</v>
      </c>
      <c r="H188" t="s">
        <v>4443</v>
      </c>
      <c r="I188" t="s">
        <v>688</v>
      </c>
      <c r="J188" t="s">
        <v>688</v>
      </c>
      <c r="K188" t="s">
        <v>4444</v>
      </c>
      <c r="L188" t="s">
        <v>4443</v>
      </c>
      <c r="M188" t="s">
        <v>4445</v>
      </c>
    </row>
    <row r="189" spans="1:13" x14ac:dyDescent="0.3">
      <c r="A189" s="2">
        <v>45724.833333333336</v>
      </c>
      <c r="B189" t="s">
        <v>2563</v>
      </c>
      <c r="C189" t="s">
        <v>2564</v>
      </c>
      <c r="D189" t="s">
        <v>32</v>
      </c>
      <c r="E189" t="s">
        <v>719</v>
      </c>
      <c r="F189" t="s">
        <v>2565</v>
      </c>
      <c r="G189" t="s">
        <v>4446</v>
      </c>
      <c r="H189" t="s">
        <v>4447</v>
      </c>
      <c r="I189" t="s">
        <v>688</v>
      </c>
      <c r="J189" t="s">
        <v>688</v>
      </c>
      <c r="K189" t="s">
        <v>4448</v>
      </c>
      <c r="L189" t="s">
        <v>4447</v>
      </c>
      <c r="M189" t="s">
        <v>4449</v>
      </c>
    </row>
    <row r="190" spans="1:13" x14ac:dyDescent="0.3">
      <c r="A190" s="2">
        <v>45724.875</v>
      </c>
      <c r="B190" t="s">
        <v>2566</v>
      </c>
      <c r="C190" t="s">
        <v>2567</v>
      </c>
      <c r="D190" t="s">
        <v>32</v>
      </c>
      <c r="E190" t="s">
        <v>719</v>
      </c>
      <c r="F190" t="s">
        <v>2568</v>
      </c>
      <c r="G190" t="s">
        <v>4450</v>
      </c>
      <c r="H190" t="s">
        <v>4451</v>
      </c>
      <c r="I190" t="s">
        <v>688</v>
      </c>
      <c r="J190" t="s">
        <v>688</v>
      </c>
      <c r="K190" t="s">
        <v>4452</v>
      </c>
      <c r="L190" t="s">
        <v>4451</v>
      </c>
      <c r="M190" t="s">
        <v>4453</v>
      </c>
    </row>
    <row r="191" spans="1:13" x14ac:dyDescent="0.3">
      <c r="A191" s="2">
        <v>45724.916666666664</v>
      </c>
      <c r="B191" t="s">
        <v>2569</v>
      </c>
      <c r="C191" t="s">
        <v>1555</v>
      </c>
      <c r="D191" t="s">
        <v>32</v>
      </c>
      <c r="E191" t="s">
        <v>719</v>
      </c>
      <c r="F191" t="s">
        <v>2570</v>
      </c>
      <c r="G191" t="s">
        <v>4454</v>
      </c>
      <c r="H191" t="s">
        <v>4455</v>
      </c>
      <c r="I191" t="s">
        <v>688</v>
      </c>
      <c r="J191" t="s">
        <v>688</v>
      </c>
      <c r="K191" t="s">
        <v>4456</v>
      </c>
      <c r="L191" t="s">
        <v>4455</v>
      </c>
      <c r="M191" t="s">
        <v>4457</v>
      </c>
    </row>
    <row r="192" spans="1:13" hidden="1" x14ac:dyDescent="0.3">
      <c r="A192" s="2">
        <v>45724.958333333336</v>
      </c>
      <c r="B192" t="s">
        <v>1556</v>
      </c>
      <c r="C192" t="s">
        <v>1555</v>
      </c>
      <c r="D192" t="s">
        <v>26</v>
      </c>
      <c r="E192" t="s">
        <v>719</v>
      </c>
      <c r="F192" t="s">
        <v>815</v>
      </c>
      <c r="G192" t="s">
        <v>4458</v>
      </c>
      <c r="H192" t="s">
        <v>4455</v>
      </c>
      <c r="I192" t="s">
        <v>688</v>
      </c>
      <c r="J192" t="s">
        <v>688</v>
      </c>
      <c r="K192" t="s">
        <v>4456</v>
      </c>
      <c r="L192" t="s">
        <v>4455</v>
      </c>
      <c r="M192" t="s">
        <v>4457</v>
      </c>
    </row>
    <row r="193" spans="1:13" hidden="1" x14ac:dyDescent="0.3">
      <c r="A193" s="2">
        <v>45725</v>
      </c>
      <c r="B193" t="s">
        <v>1557</v>
      </c>
      <c r="C193" t="s">
        <v>1555</v>
      </c>
      <c r="D193" t="s">
        <v>26</v>
      </c>
      <c r="E193" t="s">
        <v>719</v>
      </c>
      <c r="F193" t="s">
        <v>816</v>
      </c>
      <c r="G193" t="s">
        <v>4459</v>
      </c>
      <c r="H193" t="s">
        <v>4455</v>
      </c>
      <c r="I193" t="s">
        <v>688</v>
      </c>
      <c r="J193" t="s">
        <v>688</v>
      </c>
      <c r="K193" t="s">
        <v>4456</v>
      </c>
      <c r="L193" t="s">
        <v>4455</v>
      </c>
      <c r="M193" t="s">
        <v>4457</v>
      </c>
    </row>
    <row r="194" spans="1:13" x14ac:dyDescent="0.3">
      <c r="A194" s="2">
        <v>45725.041666666664</v>
      </c>
      <c r="B194" t="s">
        <v>2571</v>
      </c>
      <c r="C194" t="s">
        <v>1558</v>
      </c>
      <c r="D194" t="s">
        <v>32</v>
      </c>
      <c r="E194" t="s">
        <v>719</v>
      </c>
      <c r="F194" t="s">
        <v>2572</v>
      </c>
      <c r="G194" t="s">
        <v>4460</v>
      </c>
      <c r="H194" t="s">
        <v>4461</v>
      </c>
      <c r="I194" t="s">
        <v>688</v>
      </c>
      <c r="J194" t="s">
        <v>688</v>
      </c>
      <c r="K194" t="s">
        <v>4462</v>
      </c>
      <c r="L194" t="s">
        <v>4461</v>
      </c>
      <c r="M194" t="s">
        <v>4463</v>
      </c>
    </row>
    <row r="195" spans="1:13" hidden="1" x14ac:dyDescent="0.3">
      <c r="A195" s="2">
        <v>45725.083333333336</v>
      </c>
      <c r="B195" t="s">
        <v>1559</v>
      </c>
      <c r="C195" t="s">
        <v>1558</v>
      </c>
      <c r="D195" t="s">
        <v>26</v>
      </c>
      <c r="E195" t="s">
        <v>719</v>
      </c>
      <c r="F195" t="s">
        <v>817</v>
      </c>
      <c r="G195" t="s">
        <v>4464</v>
      </c>
      <c r="H195" t="s">
        <v>4461</v>
      </c>
      <c r="I195" t="s">
        <v>688</v>
      </c>
      <c r="J195" t="s">
        <v>688</v>
      </c>
      <c r="K195" t="s">
        <v>4462</v>
      </c>
      <c r="L195" t="s">
        <v>4461</v>
      </c>
      <c r="M195" t="s">
        <v>4463</v>
      </c>
    </row>
    <row r="196" spans="1:13" hidden="1" x14ac:dyDescent="0.3">
      <c r="A196" s="2">
        <v>45725.125</v>
      </c>
      <c r="B196" t="s">
        <v>1560</v>
      </c>
      <c r="C196" t="s">
        <v>1558</v>
      </c>
      <c r="D196" t="s">
        <v>26</v>
      </c>
      <c r="E196" t="s">
        <v>719</v>
      </c>
      <c r="F196" t="s">
        <v>818</v>
      </c>
      <c r="G196" t="s">
        <v>4465</v>
      </c>
      <c r="H196" t="s">
        <v>4461</v>
      </c>
      <c r="I196" t="s">
        <v>688</v>
      </c>
      <c r="J196" t="s">
        <v>688</v>
      </c>
      <c r="K196" t="s">
        <v>4462</v>
      </c>
      <c r="L196" t="s">
        <v>4461</v>
      </c>
      <c r="M196" t="s">
        <v>4463</v>
      </c>
    </row>
    <row r="197" spans="1:13" hidden="1" x14ac:dyDescent="0.3">
      <c r="A197" s="2">
        <v>45725.166666666664</v>
      </c>
      <c r="B197" t="s">
        <v>1561</v>
      </c>
      <c r="C197" t="s">
        <v>1558</v>
      </c>
      <c r="D197" t="s">
        <v>26</v>
      </c>
      <c r="E197" t="s">
        <v>719</v>
      </c>
      <c r="F197" t="s">
        <v>819</v>
      </c>
      <c r="G197" t="s">
        <v>4466</v>
      </c>
      <c r="H197" t="s">
        <v>4461</v>
      </c>
      <c r="I197" t="s">
        <v>688</v>
      </c>
      <c r="J197" t="s">
        <v>688</v>
      </c>
      <c r="K197" t="s">
        <v>4462</v>
      </c>
      <c r="L197" t="s">
        <v>4461</v>
      </c>
      <c r="M197" t="s">
        <v>4463</v>
      </c>
    </row>
    <row r="198" spans="1:13" x14ac:dyDescent="0.3">
      <c r="A198" s="2">
        <v>45725.208333333336</v>
      </c>
      <c r="B198" t="s">
        <v>2573</v>
      </c>
      <c r="C198" t="s">
        <v>1562</v>
      </c>
      <c r="D198" t="s">
        <v>32</v>
      </c>
      <c r="E198" t="s">
        <v>719</v>
      </c>
      <c r="F198" t="s">
        <v>2574</v>
      </c>
      <c r="G198" t="s">
        <v>4467</v>
      </c>
      <c r="H198" t="s">
        <v>4468</v>
      </c>
      <c r="I198" t="s">
        <v>688</v>
      </c>
      <c r="J198" t="s">
        <v>688</v>
      </c>
      <c r="K198" s="3" t="s">
        <v>4469</v>
      </c>
      <c r="L198" s="3" t="s">
        <v>4468</v>
      </c>
      <c r="M198" s="3" t="s">
        <v>4470</v>
      </c>
    </row>
    <row r="199" spans="1:13" hidden="1" x14ac:dyDescent="0.3">
      <c r="A199" s="2">
        <v>45725.25</v>
      </c>
      <c r="B199" t="s">
        <v>1563</v>
      </c>
      <c r="C199" t="s">
        <v>1562</v>
      </c>
      <c r="D199" t="s">
        <v>26</v>
      </c>
      <c r="E199" t="s">
        <v>719</v>
      </c>
      <c r="F199" t="s">
        <v>820</v>
      </c>
      <c r="G199" t="s">
        <v>4471</v>
      </c>
      <c r="H199" t="s">
        <v>4468</v>
      </c>
      <c r="I199" t="s">
        <v>688</v>
      </c>
      <c r="J199" t="s">
        <v>688</v>
      </c>
      <c r="K199" s="3" t="s">
        <v>4469</v>
      </c>
      <c r="L199" t="s">
        <v>4468</v>
      </c>
      <c r="M199" s="3" t="s">
        <v>4470</v>
      </c>
    </row>
    <row r="200" spans="1:13" hidden="1" x14ac:dyDescent="0.3">
      <c r="A200" s="2">
        <v>45725.291666666664</v>
      </c>
      <c r="B200" t="s">
        <v>1564</v>
      </c>
      <c r="C200" t="s">
        <v>1562</v>
      </c>
      <c r="D200" t="s">
        <v>26</v>
      </c>
      <c r="E200" t="s">
        <v>719</v>
      </c>
      <c r="F200" t="s">
        <v>821</v>
      </c>
      <c r="G200" t="s">
        <v>4472</v>
      </c>
      <c r="H200" t="s">
        <v>4468</v>
      </c>
      <c r="I200" t="s">
        <v>688</v>
      </c>
      <c r="J200" t="s">
        <v>688</v>
      </c>
      <c r="K200" s="3" t="s">
        <v>4469</v>
      </c>
      <c r="L200" t="s">
        <v>4468</v>
      </c>
      <c r="M200" s="3" t="s">
        <v>4470</v>
      </c>
    </row>
    <row r="201" spans="1:13" hidden="1" x14ac:dyDescent="0.3">
      <c r="A201" s="2">
        <v>45725.333333333336</v>
      </c>
      <c r="B201" t="s">
        <v>1565</v>
      </c>
      <c r="C201" t="s">
        <v>1562</v>
      </c>
      <c r="D201" t="s">
        <v>26</v>
      </c>
      <c r="E201" t="s">
        <v>719</v>
      </c>
      <c r="F201" t="s">
        <v>822</v>
      </c>
      <c r="G201" t="s">
        <v>4473</v>
      </c>
      <c r="H201" t="s">
        <v>4468</v>
      </c>
      <c r="I201" t="s">
        <v>688</v>
      </c>
      <c r="J201" t="s">
        <v>688</v>
      </c>
      <c r="K201" s="3" t="s">
        <v>4469</v>
      </c>
      <c r="L201" t="s">
        <v>4468</v>
      </c>
      <c r="M201" s="3" t="s">
        <v>4470</v>
      </c>
    </row>
    <row r="202" spans="1:13" hidden="1" x14ac:dyDescent="0.3">
      <c r="A202" s="2">
        <v>45725.375</v>
      </c>
      <c r="B202" t="s">
        <v>1566</v>
      </c>
      <c r="C202" t="s">
        <v>1562</v>
      </c>
      <c r="D202" t="s">
        <v>26</v>
      </c>
      <c r="E202" t="s">
        <v>719</v>
      </c>
      <c r="F202" t="s">
        <v>823</v>
      </c>
      <c r="G202" t="s">
        <v>4474</v>
      </c>
      <c r="H202" t="s">
        <v>4468</v>
      </c>
      <c r="I202" t="s">
        <v>688</v>
      </c>
      <c r="J202" t="s">
        <v>688</v>
      </c>
      <c r="K202" s="3" t="s">
        <v>4469</v>
      </c>
      <c r="L202" t="s">
        <v>4468</v>
      </c>
      <c r="M202" s="3" t="s">
        <v>4470</v>
      </c>
    </row>
    <row r="203" spans="1:13" x14ac:dyDescent="0.3">
      <c r="A203" s="2">
        <v>45725.416666666664</v>
      </c>
      <c r="B203" t="s">
        <v>2575</v>
      </c>
      <c r="C203" t="s">
        <v>2576</v>
      </c>
      <c r="D203" t="s">
        <v>32</v>
      </c>
      <c r="E203" t="s">
        <v>719</v>
      </c>
      <c r="F203" t="s">
        <v>2577</v>
      </c>
      <c r="G203" t="s">
        <v>4475</v>
      </c>
      <c r="H203" t="s">
        <v>4476</v>
      </c>
      <c r="I203" t="s">
        <v>688</v>
      </c>
      <c r="J203" t="s">
        <v>688</v>
      </c>
      <c r="K203" t="s">
        <v>4477</v>
      </c>
      <c r="L203" t="s">
        <v>4476</v>
      </c>
      <c r="M203" t="s">
        <v>4478</v>
      </c>
    </row>
    <row r="204" spans="1:13" x14ac:dyDescent="0.3">
      <c r="A204" s="2">
        <v>45725.458333333336</v>
      </c>
      <c r="B204" t="s">
        <v>2578</v>
      </c>
      <c r="C204" t="s">
        <v>1567</v>
      </c>
      <c r="D204" t="s">
        <v>32</v>
      </c>
      <c r="E204" t="s">
        <v>719</v>
      </c>
      <c r="F204" t="s">
        <v>2579</v>
      </c>
      <c r="G204" t="s">
        <v>4479</v>
      </c>
      <c r="H204" t="s">
        <v>4480</v>
      </c>
      <c r="I204" t="s">
        <v>688</v>
      </c>
      <c r="J204" t="s">
        <v>688</v>
      </c>
      <c r="K204" t="s">
        <v>4481</v>
      </c>
      <c r="L204" t="s">
        <v>4480</v>
      </c>
      <c r="M204" t="s">
        <v>4482</v>
      </c>
    </row>
    <row r="205" spans="1:13" hidden="1" x14ac:dyDescent="0.3">
      <c r="A205" s="2">
        <v>45725.5</v>
      </c>
      <c r="B205" t="s">
        <v>1568</v>
      </c>
      <c r="C205" t="s">
        <v>1567</v>
      </c>
      <c r="D205" t="s">
        <v>26</v>
      </c>
      <c r="E205" t="s">
        <v>719</v>
      </c>
      <c r="F205" t="s">
        <v>824</v>
      </c>
      <c r="G205" t="s">
        <v>4483</v>
      </c>
      <c r="H205" t="s">
        <v>4480</v>
      </c>
      <c r="I205" t="s">
        <v>688</v>
      </c>
      <c r="J205" t="s">
        <v>688</v>
      </c>
      <c r="K205" t="s">
        <v>4481</v>
      </c>
      <c r="L205" t="s">
        <v>4480</v>
      </c>
      <c r="M205" t="s">
        <v>4482</v>
      </c>
    </row>
    <row r="206" spans="1:13" x14ac:dyDescent="0.3">
      <c r="A206" s="2">
        <v>45725.541666666664</v>
      </c>
      <c r="B206" t="s">
        <v>2580</v>
      </c>
      <c r="C206" t="s">
        <v>2581</v>
      </c>
      <c r="D206" t="s">
        <v>32</v>
      </c>
      <c r="E206" t="s">
        <v>719</v>
      </c>
      <c r="F206" t="s">
        <v>2582</v>
      </c>
      <c r="G206" t="s">
        <v>4484</v>
      </c>
      <c r="H206" t="s">
        <v>4485</v>
      </c>
      <c r="I206" t="s">
        <v>688</v>
      </c>
      <c r="J206" t="s">
        <v>688</v>
      </c>
      <c r="K206" t="s">
        <v>4486</v>
      </c>
      <c r="L206" t="s">
        <v>4485</v>
      </c>
      <c r="M206" t="s">
        <v>4487</v>
      </c>
    </row>
    <row r="207" spans="1:13" x14ac:dyDescent="0.3">
      <c r="A207" s="2">
        <v>45725.583333333336</v>
      </c>
      <c r="B207" t="s">
        <v>2583</v>
      </c>
      <c r="C207" t="s">
        <v>2584</v>
      </c>
      <c r="D207" t="s">
        <v>32</v>
      </c>
      <c r="E207" t="s">
        <v>719</v>
      </c>
      <c r="F207" t="s">
        <v>2585</v>
      </c>
      <c r="G207" t="s">
        <v>4488</v>
      </c>
      <c r="H207" t="s">
        <v>4489</v>
      </c>
      <c r="I207" t="s">
        <v>688</v>
      </c>
      <c r="J207" t="s">
        <v>688</v>
      </c>
      <c r="K207" t="s">
        <v>4490</v>
      </c>
      <c r="L207" t="s">
        <v>4489</v>
      </c>
      <c r="M207" t="s">
        <v>4491</v>
      </c>
    </row>
    <row r="208" spans="1:13" x14ac:dyDescent="0.3">
      <c r="A208" s="2">
        <v>45725.625</v>
      </c>
      <c r="B208" t="s">
        <v>2586</v>
      </c>
      <c r="C208" t="s">
        <v>2587</v>
      </c>
      <c r="D208" t="s">
        <v>32</v>
      </c>
      <c r="E208" t="s">
        <v>719</v>
      </c>
      <c r="F208" t="s">
        <v>2588</v>
      </c>
      <c r="G208" t="s">
        <v>4492</v>
      </c>
      <c r="H208" t="s">
        <v>4493</v>
      </c>
      <c r="I208" t="s">
        <v>688</v>
      </c>
      <c r="J208" t="s">
        <v>688</v>
      </c>
      <c r="K208" t="s">
        <v>4494</v>
      </c>
      <c r="L208" t="s">
        <v>4493</v>
      </c>
      <c r="M208" t="s">
        <v>4495</v>
      </c>
    </row>
    <row r="209" spans="1:13" x14ac:dyDescent="0.3">
      <c r="A209" s="2">
        <v>45725.666666666664</v>
      </c>
      <c r="B209" t="s">
        <v>2589</v>
      </c>
      <c r="C209" t="s">
        <v>2590</v>
      </c>
      <c r="D209" t="s">
        <v>32</v>
      </c>
      <c r="E209" t="s">
        <v>719</v>
      </c>
      <c r="F209" t="s">
        <v>2591</v>
      </c>
      <c r="G209" t="s">
        <v>4496</v>
      </c>
      <c r="H209" t="s">
        <v>4497</v>
      </c>
      <c r="I209" t="s">
        <v>688</v>
      </c>
      <c r="J209" t="s">
        <v>688</v>
      </c>
      <c r="K209" t="s">
        <v>4498</v>
      </c>
      <c r="L209" t="s">
        <v>4497</v>
      </c>
      <c r="M209" t="s">
        <v>4499</v>
      </c>
    </row>
    <row r="210" spans="1:13" x14ac:dyDescent="0.3">
      <c r="A210" s="2">
        <v>45725.708333333336</v>
      </c>
      <c r="B210" t="s">
        <v>2592</v>
      </c>
      <c r="C210" t="s">
        <v>2593</v>
      </c>
      <c r="D210" t="s">
        <v>32</v>
      </c>
      <c r="E210" t="s">
        <v>719</v>
      </c>
      <c r="F210" t="s">
        <v>2594</v>
      </c>
      <c r="G210" t="s">
        <v>4500</v>
      </c>
      <c r="H210" t="s">
        <v>4501</v>
      </c>
      <c r="I210" t="s">
        <v>688</v>
      </c>
      <c r="J210" t="s">
        <v>688</v>
      </c>
      <c r="K210" t="s">
        <v>4502</v>
      </c>
      <c r="L210" t="s">
        <v>4501</v>
      </c>
      <c r="M210" t="s">
        <v>4503</v>
      </c>
    </row>
    <row r="211" spans="1:13" x14ac:dyDescent="0.3">
      <c r="A211" s="2">
        <v>45725.75</v>
      </c>
      <c r="B211" t="s">
        <v>2595</v>
      </c>
      <c r="C211" t="s">
        <v>2596</v>
      </c>
      <c r="D211" t="s">
        <v>32</v>
      </c>
      <c r="E211" t="s">
        <v>719</v>
      </c>
      <c r="F211" t="s">
        <v>2597</v>
      </c>
      <c r="G211" t="s">
        <v>4504</v>
      </c>
      <c r="H211" t="s">
        <v>4505</v>
      </c>
      <c r="I211" t="s">
        <v>688</v>
      </c>
      <c r="J211" t="s">
        <v>688</v>
      </c>
      <c r="K211" t="s">
        <v>4506</v>
      </c>
      <c r="L211" t="s">
        <v>4505</v>
      </c>
      <c r="M211" t="s">
        <v>4507</v>
      </c>
    </row>
    <row r="212" spans="1:13" x14ac:dyDescent="0.3">
      <c r="A212" s="2">
        <v>45725.791666666664</v>
      </c>
      <c r="B212" t="s">
        <v>2598</v>
      </c>
      <c r="C212" t="s">
        <v>2599</v>
      </c>
      <c r="D212" t="s">
        <v>32</v>
      </c>
      <c r="E212" t="s">
        <v>719</v>
      </c>
      <c r="F212" t="s">
        <v>2600</v>
      </c>
      <c r="G212" t="s">
        <v>4508</v>
      </c>
      <c r="H212" t="s">
        <v>4509</v>
      </c>
      <c r="I212" t="s">
        <v>688</v>
      </c>
      <c r="J212" t="s">
        <v>688</v>
      </c>
      <c r="K212" t="s">
        <v>4510</v>
      </c>
      <c r="L212" t="s">
        <v>4509</v>
      </c>
      <c r="M212" t="s">
        <v>4511</v>
      </c>
    </row>
    <row r="213" spans="1:13" x14ac:dyDescent="0.3">
      <c r="A213" s="2">
        <v>45725.833333333336</v>
      </c>
      <c r="B213" t="s">
        <v>746</v>
      </c>
      <c r="C213" t="s">
        <v>747</v>
      </c>
      <c r="D213" t="s">
        <v>32</v>
      </c>
      <c r="E213" t="s">
        <v>719</v>
      </c>
      <c r="F213" t="s">
        <v>2601</v>
      </c>
      <c r="G213" t="s">
        <v>4512</v>
      </c>
      <c r="H213" t="s">
        <v>4513</v>
      </c>
      <c r="I213" t="s">
        <v>688</v>
      </c>
      <c r="J213" t="s">
        <v>688</v>
      </c>
      <c r="K213" t="s">
        <v>4514</v>
      </c>
      <c r="L213" t="s">
        <v>4513</v>
      </c>
      <c r="M213" t="s">
        <v>4515</v>
      </c>
    </row>
    <row r="214" spans="1:13" hidden="1" x14ac:dyDescent="0.3">
      <c r="A214" s="2">
        <v>45725.875</v>
      </c>
      <c r="B214" t="s">
        <v>746</v>
      </c>
      <c r="C214" t="s">
        <v>747</v>
      </c>
      <c r="D214" t="s">
        <v>26</v>
      </c>
      <c r="E214" t="s">
        <v>719</v>
      </c>
      <c r="F214" t="s">
        <v>825</v>
      </c>
      <c r="G214" t="s">
        <v>4516</v>
      </c>
      <c r="H214" t="s">
        <v>4513</v>
      </c>
      <c r="I214" t="s">
        <v>688</v>
      </c>
      <c r="J214" t="s">
        <v>688</v>
      </c>
      <c r="K214" t="s">
        <v>4514</v>
      </c>
      <c r="L214" t="s">
        <v>4513</v>
      </c>
      <c r="M214" t="s">
        <v>4515</v>
      </c>
    </row>
    <row r="215" spans="1:13" hidden="1" x14ac:dyDescent="0.3">
      <c r="A215" s="2">
        <v>45725.916666666664</v>
      </c>
      <c r="B215" t="s">
        <v>746</v>
      </c>
      <c r="C215" t="s">
        <v>747</v>
      </c>
      <c r="D215" t="s">
        <v>26</v>
      </c>
      <c r="E215" t="s">
        <v>719</v>
      </c>
      <c r="F215" t="s">
        <v>826</v>
      </c>
      <c r="G215" t="s">
        <v>4517</v>
      </c>
      <c r="H215" t="s">
        <v>4513</v>
      </c>
      <c r="I215" t="s">
        <v>688</v>
      </c>
      <c r="J215" t="s">
        <v>688</v>
      </c>
      <c r="K215" t="s">
        <v>4514</v>
      </c>
      <c r="L215" t="s">
        <v>4513</v>
      </c>
      <c r="M215" t="s">
        <v>4515</v>
      </c>
    </row>
    <row r="216" spans="1:13" x14ac:dyDescent="0.3">
      <c r="A216" s="2">
        <v>45725.958333333336</v>
      </c>
      <c r="B216" t="s">
        <v>746</v>
      </c>
      <c r="C216" t="s">
        <v>747</v>
      </c>
      <c r="D216" t="s">
        <v>32</v>
      </c>
      <c r="E216" t="s">
        <v>719</v>
      </c>
      <c r="F216" t="s">
        <v>827</v>
      </c>
      <c r="G216" t="s">
        <v>4518</v>
      </c>
      <c r="H216" t="s">
        <v>4519</v>
      </c>
      <c r="I216" t="s">
        <v>688</v>
      </c>
      <c r="J216" t="s">
        <v>688</v>
      </c>
      <c r="K216" t="s">
        <v>4520</v>
      </c>
      <c r="L216" t="s">
        <v>4519</v>
      </c>
      <c r="M216" t="s">
        <v>4521</v>
      </c>
    </row>
    <row r="217" spans="1:13" hidden="1" x14ac:dyDescent="0.3">
      <c r="A217" s="2">
        <v>45726</v>
      </c>
      <c r="B217" t="s">
        <v>746</v>
      </c>
      <c r="C217" t="s">
        <v>747</v>
      </c>
      <c r="D217" t="s">
        <v>26</v>
      </c>
      <c r="E217" t="s">
        <v>719</v>
      </c>
      <c r="F217" t="s">
        <v>828</v>
      </c>
      <c r="G217" t="s">
        <v>4522</v>
      </c>
      <c r="H217" t="s">
        <v>4519</v>
      </c>
      <c r="I217" t="s">
        <v>688</v>
      </c>
      <c r="J217" t="s">
        <v>688</v>
      </c>
      <c r="K217" t="s">
        <v>4520</v>
      </c>
      <c r="L217" t="s">
        <v>4519</v>
      </c>
      <c r="M217" t="s">
        <v>4521</v>
      </c>
    </row>
    <row r="218" spans="1:13" hidden="1" x14ac:dyDescent="0.3">
      <c r="A218" s="2">
        <v>45726.041666666664</v>
      </c>
      <c r="B218" t="s">
        <v>746</v>
      </c>
      <c r="C218" t="s">
        <v>747</v>
      </c>
      <c r="D218" t="s">
        <v>26</v>
      </c>
      <c r="E218" t="s">
        <v>719</v>
      </c>
      <c r="F218" t="s">
        <v>829</v>
      </c>
      <c r="G218" t="s">
        <v>4523</v>
      </c>
      <c r="H218" t="s">
        <v>4519</v>
      </c>
      <c r="I218" t="s">
        <v>688</v>
      </c>
      <c r="J218" t="s">
        <v>688</v>
      </c>
      <c r="K218" t="s">
        <v>4520</v>
      </c>
      <c r="L218" t="s">
        <v>4519</v>
      </c>
      <c r="M218" t="s">
        <v>4521</v>
      </c>
    </row>
    <row r="219" spans="1:13" hidden="1" x14ac:dyDescent="0.3">
      <c r="A219" s="2">
        <v>45726.083333333336</v>
      </c>
      <c r="B219" t="s">
        <v>746</v>
      </c>
      <c r="C219" t="s">
        <v>747</v>
      </c>
      <c r="D219" t="s">
        <v>26</v>
      </c>
      <c r="E219" t="s">
        <v>719</v>
      </c>
      <c r="F219" t="s">
        <v>830</v>
      </c>
      <c r="G219" t="s">
        <v>4524</v>
      </c>
      <c r="H219" t="s">
        <v>4519</v>
      </c>
      <c r="I219" t="s">
        <v>688</v>
      </c>
      <c r="J219" t="s">
        <v>688</v>
      </c>
      <c r="K219" t="s">
        <v>4520</v>
      </c>
      <c r="L219" t="s">
        <v>4519</v>
      </c>
      <c r="M219" t="s">
        <v>4521</v>
      </c>
    </row>
    <row r="220" spans="1:13" hidden="1" x14ac:dyDescent="0.3">
      <c r="A220" s="2">
        <v>45726.125</v>
      </c>
      <c r="B220" t="s">
        <v>746</v>
      </c>
      <c r="C220" t="s">
        <v>747</v>
      </c>
      <c r="D220" t="s">
        <v>26</v>
      </c>
      <c r="E220" t="s">
        <v>719</v>
      </c>
      <c r="F220" t="s">
        <v>831</v>
      </c>
      <c r="G220" t="s">
        <v>4525</v>
      </c>
      <c r="H220" t="s">
        <v>4519</v>
      </c>
      <c r="I220" t="s">
        <v>688</v>
      </c>
      <c r="J220" t="s">
        <v>688</v>
      </c>
      <c r="K220" t="s">
        <v>4520</v>
      </c>
      <c r="L220" t="s">
        <v>4519</v>
      </c>
      <c r="M220" t="s">
        <v>4521</v>
      </c>
    </row>
    <row r="221" spans="1:13" hidden="1" x14ac:dyDescent="0.3">
      <c r="A221" s="2">
        <v>45726.166666666664</v>
      </c>
      <c r="B221" t="s">
        <v>746</v>
      </c>
      <c r="C221" t="s">
        <v>747</v>
      </c>
      <c r="D221" t="s">
        <v>26</v>
      </c>
      <c r="E221" t="s">
        <v>719</v>
      </c>
      <c r="F221" t="s">
        <v>832</v>
      </c>
      <c r="G221" t="s">
        <v>4526</v>
      </c>
      <c r="H221" t="s">
        <v>4519</v>
      </c>
      <c r="I221" t="s">
        <v>688</v>
      </c>
      <c r="J221" t="s">
        <v>688</v>
      </c>
      <c r="K221" t="s">
        <v>4520</v>
      </c>
      <c r="L221" t="s">
        <v>4519</v>
      </c>
      <c r="M221" t="s">
        <v>4521</v>
      </c>
    </row>
    <row r="222" spans="1:13" x14ac:dyDescent="0.3">
      <c r="A222" s="2">
        <v>45726.208333333336</v>
      </c>
      <c r="B222" t="s">
        <v>746</v>
      </c>
      <c r="C222" t="s">
        <v>747</v>
      </c>
      <c r="D222" t="s">
        <v>32</v>
      </c>
      <c r="E222" t="s">
        <v>719</v>
      </c>
      <c r="F222" t="s">
        <v>833</v>
      </c>
      <c r="G222" t="s">
        <v>4527</v>
      </c>
      <c r="H222" t="s">
        <v>4528</v>
      </c>
      <c r="I222" t="s">
        <v>688</v>
      </c>
      <c r="J222" t="s">
        <v>688</v>
      </c>
      <c r="K222" t="s">
        <v>4529</v>
      </c>
      <c r="L222" t="s">
        <v>4528</v>
      </c>
      <c r="M222" t="s">
        <v>4530</v>
      </c>
    </row>
    <row r="223" spans="1:13" hidden="1" x14ac:dyDescent="0.3">
      <c r="A223" s="2">
        <v>45726.25</v>
      </c>
      <c r="B223" t="s">
        <v>746</v>
      </c>
      <c r="C223" t="s">
        <v>747</v>
      </c>
      <c r="D223" t="s">
        <v>26</v>
      </c>
      <c r="E223" t="s">
        <v>719</v>
      </c>
      <c r="F223" t="s">
        <v>834</v>
      </c>
      <c r="G223" t="s">
        <v>4531</v>
      </c>
      <c r="H223" t="s">
        <v>4528</v>
      </c>
      <c r="I223" t="s">
        <v>688</v>
      </c>
      <c r="J223" t="s">
        <v>688</v>
      </c>
      <c r="K223" t="s">
        <v>4529</v>
      </c>
      <c r="L223" t="s">
        <v>4528</v>
      </c>
      <c r="M223" t="s">
        <v>4530</v>
      </c>
    </row>
    <row r="224" spans="1:13" hidden="1" x14ac:dyDescent="0.3">
      <c r="A224" s="2">
        <v>45726.291666666664</v>
      </c>
      <c r="B224" t="s">
        <v>746</v>
      </c>
      <c r="C224" t="s">
        <v>747</v>
      </c>
      <c r="D224" t="s">
        <v>26</v>
      </c>
      <c r="E224" t="s">
        <v>719</v>
      </c>
      <c r="F224" t="s">
        <v>835</v>
      </c>
      <c r="G224" t="s">
        <v>4532</v>
      </c>
      <c r="H224" t="s">
        <v>4528</v>
      </c>
      <c r="I224" t="s">
        <v>688</v>
      </c>
      <c r="J224" t="s">
        <v>688</v>
      </c>
      <c r="K224" t="s">
        <v>4529</v>
      </c>
      <c r="L224" t="s">
        <v>4528</v>
      </c>
      <c r="M224" t="s">
        <v>4530</v>
      </c>
    </row>
    <row r="225" spans="1:13" hidden="1" x14ac:dyDescent="0.3">
      <c r="A225" s="2">
        <v>45726.333333333336</v>
      </c>
      <c r="B225" t="s">
        <v>746</v>
      </c>
      <c r="C225" t="s">
        <v>747</v>
      </c>
      <c r="D225" t="s">
        <v>26</v>
      </c>
      <c r="E225" t="s">
        <v>719</v>
      </c>
      <c r="F225" t="s">
        <v>836</v>
      </c>
      <c r="G225" t="s">
        <v>4533</v>
      </c>
      <c r="H225" t="s">
        <v>4528</v>
      </c>
      <c r="I225" t="s">
        <v>688</v>
      </c>
      <c r="J225" t="s">
        <v>688</v>
      </c>
      <c r="K225" t="s">
        <v>4529</v>
      </c>
      <c r="L225" t="s">
        <v>4528</v>
      </c>
      <c r="M225" t="s">
        <v>4530</v>
      </c>
    </row>
    <row r="226" spans="1:13" x14ac:dyDescent="0.3">
      <c r="A226" s="2">
        <v>45726.375</v>
      </c>
      <c r="B226" t="s">
        <v>2602</v>
      </c>
      <c r="C226" t="s">
        <v>2603</v>
      </c>
      <c r="D226" t="s">
        <v>32</v>
      </c>
      <c r="E226" t="s">
        <v>719</v>
      </c>
      <c r="F226" t="s">
        <v>2604</v>
      </c>
      <c r="G226" t="s">
        <v>4534</v>
      </c>
      <c r="H226" t="s">
        <v>4535</v>
      </c>
      <c r="I226" t="s">
        <v>688</v>
      </c>
      <c r="J226" t="s">
        <v>688</v>
      </c>
      <c r="K226" t="s">
        <v>4536</v>
      </c>
      <c r="L226" t="s">
        <v>4535</v>
      </c>
      <c r="M226" t="s">
        <v>4537</v>
      </c>
    </row>
    <row r="227" spans="1:13" x14ac:dyDescent="0.3">
      <c r="A227" s="2">
        <v>45726.416666666664</v>
      </c>
      <c r="B227" t="s">
        <v>2605</v>
      </c>
      <c r="C227" t="s">
        <v>2606</v>
      </c>
      <c r="D227" t="s">
        <v>32</v>
      </c>
      <c r="E227" t="s">
        <v>719</v>
      </c>
      <c r="F227" t="s">
        <v>2607</v>
      </c>
      <c r="G227" t="s">
        <v>4538</v>
      </c>
      <c r="H227" t="s">
        <v>4539</v>
      </c>
      <c r="I227" t="s">
        <v>688</v>
      </c>
      <c r="J227" t="s">
        <v>688</v>
      </c>
      <c r="K227" t="s">
        <v>4540</v>
      </c>
      <c r="L227" t="s">
        <v>4539</v>
      </c>
      <c r="M227" t="s">
        <v>4541</v>
      </c>
    </row>
    <row r="228" spans="1:13" x14ac:dyDescent="0.3">
      <c r="A228" s="2">
        <v>45726.458333333336</v>
      </c>
      <c r="B228" t="s">
        <v>2608</v>
      </c>
      <c r="C228" t="s">
        <v>2609</v>
      </c>
      <c r="D228" t="s">
        <v>32</v>
      </c>
      <c r="E228" t="s">
        <v>719</v>
      </c>
      <c r="F228" t="s">
        <v>2610</v>
      </c>
      <c r="G228" t="s">
        <v>4542</v>
      </c>
      <c r="H228" t="s">
        <v>4543</v>
      </c>
      <c r="I228" t="s">
        <v>688</v>
      </c>
      <c r="J228" t="s">
        <v>688</v>
      </c>
      <c r="K228" t="s">
        <v>4544</v>
      </c>
      <c r="L228" t="s">
        <v>4543</v>
      </c>
      <c r="M228" t="s">
        <v>4545</v>
      </c>
    </row>
    <row r="229" spans="1:13" x14ac:dyDescent="0.3">
      <c r="A229" s="2">
        <v>45726.5</v>
      </c>
      <c r="B229" t="s">
        <v>2611</v>
      </c>
      <c r="C229" t="s">
        <v>2612</v>
      </c>
      <c r="D229" t="s">
        <v>32</v>
      </c>
      <c r="E229" t="s">
        <v>719</v>
      </c>
      <c r="F229" t="s">
        <v>2613</v>
      </c>
      <c r="G229" t="s">
        <v>4546</v>
      </c>
      <c r="H229" t="s">
        <v>4547</v>
      </c>
      <c r="I229" t="s">
        <v>688</v>
      </c>
      <c r="J229" t="s">
        <v>688</v>
      </c>
      <c r="K229" t="s">
        <v>4548</v>
      </c>
      <c r="L229" t="s">
        <v>4547</v>
      </c>
      <c r="M229" t="s">
        <v>4549</v>
      </c>
    </row>
    <row r="230" spans="1:13" x14ac:dyDescent="0.3">
      <c r="A230" s="2">
        <v>45726.541666666664</v>
      </c>
      <c r="B230" t="s">
        <v>2614</v>
      </c>
      <c r="C230" t="s">
        <v>2615</v>
      </c>
      <c r="D230" t="s">
        <v>32</v>
      </c>
      <c r="E230" t="s">
        <v>719</v>
      </c>
      <c r="F230" t="s">
        <v>2616</v>
      </c>
      <c r="G230" t="s">
        <v>4550</v>
      </c>
      <c r="H230" t="s">
        <v>4551</v>
      </c>
      <c r="I230" t="s">
        <v>688</v>
      </c>
      <c r="J230" t="s">
        <v>688</v>
      </c>
      <c r="K230" t="s">
        <v>4552</v>
      </c>
      <c r="L230" t="s">
        <v>4551</v>
      </c>
      <c r="M230" t="s">
        <v>4553</v>
      </c>
    </row>
    <row r="231" spans="1:13" x14ac:dyDescent="0.3">
      <c r="A231" s="2">
        <v>45726.583333333336</v>
      </c>
      <c r="B231" t="s">
        <v>2617</v>
      </c>
      <c r="C231" t="s">
        <v>1569</v>
      </c>
      <c r="D231" t="s">
        <v>32</v>
      </c>
      <c r="E231" t="s">
        <v>719</v>
      </c>
      <c r="F231" t="s">
        <v>2618</v>
      </c>
      <c r="G231" t="s">
        <v>4554</v>
      </c>
      <c r="H231" t="s">
        <v>4555</v>
      </c>
      <c r="I231" t="s">
        <v>688</v>
      </c>
      <c r="J231" t="s">
        <v>688</v>
      </c>
      <c r="K231" t="s">
        <v>4556</v>
      </c>
      <c r="L231" t="s">
        <v>4555</v>
      </c>
      <c r="M231" t="s">
        <v>4557</v>
      </c>
    </row>
    <row r="232" spans="1:13" x14ac:dyDescent="0.3">
      <c r="A232" s="2">
        <v>45726.625</v>
      </c>
      <c r="B232" t="s">
        <v>1570</v>
      </c>
      <c r="C232" t="s">
        <v>4164</v>
      </c>
      <c r="D232" t="s">
        <v>32</v>
      </c>
      <c r="E232" t="s">
        <v>719</v>
      </c>
      <c r="F232" t="s">
        <v>837</v>
      </c>
      <c r="G232" t="s">
        <v>4558</v>
      </c>
      <c r="H232" t="s">
        <v>4559</v>
      </c>
      <c r="I232" t="s">
        <v>688</v>
      </c>
      <c r="J232" t="s">
        <v>688</v>
      </c>
      <c r="K232" t="s">
        <v>4560</v>
      </c>
      <c r="L232" t="s">
        <v>4559</v>
      </c>
      <c r="M232" t="s">
        <v>4561</v>
      </c>
    </row>
    <row r="233" spans="1:13" hidden="1" x14ac:dyDescent="0.3">
      <c r="A233" s="2">
        <v>45726.666666666664</v>
      </c>
      <c r="B233" t="s">
        <v>2619</v>
      </c>
      <c r="C233" t="s">
        <v>4164</v>
      </c>
      <c r="D233" t="s">
        <v>26</v>
      </c>
      <c r="E233" t="s">
        <v>719</v>
      </c>
      <c r="F233" t="s">
        <v>2620</v>
      </c>
      <c r="G233" t="s">
        <v>4562</v>
      </c>
      <c r="H233" t="s">
        <v>4559</v>
      </c>
      <c r="I233" t="s">
        <v>688</v>
      </c>
      <c r="J233" t="s">
        <v>688</v>
      </c>
      <c r="K233" t="s">
        <v>4560</v>
      </c>
      <c r="L233" t="s">
        <v>4559</v>
      </c>
      <c r="M233" t="s">
        <v>4561</v>
      </c>
    </row>
    <row r="234" spans="1:13" x14ac:dyDescent="0.3">
      <c r="A234" s="2">
        <v>45726.708333333336</v>
      </c>
      <c r="B234" t="s">
        <v>2621</v>
      </c>
      <c r="C234" t="s">
        <v>2622</v>
      </c>
      <c r="D234" t="s">
        <v>32</v>
      </c>
      <c r="E234" t="s">
        <v>719</v>
      </c>
      <c r="F234" t="s">
        <v>2623</v>
      </c>
      <c r="G234" t="s">
        <v>4563</v>
      </c>
      <c r="H234" t="s">
        <v>4564</v>
      </c>
      <c r="I234" t="s">
        <v>688</v>
      </c>
      <c r="J234" t="s">
        <v>688</v>
      </c>
      <c r="K234" t="s">
        <v>4565</v>
      </c>
      <c r="L234" t="s">
        <v>4564</v>
      </c>
      <c r="M234" t="s">
        <v>4566</v>
      </c>
    </row>
    <row r="235" spans="1:13" x14ac:dyDescent="0.3">
      <c r="A235" s="2">
        <v>45726.75</v>
      </c>
      <c r="B235" t="s">
        <v>2624</v>
      </c>
      <c r="C235" t="s">
        <v>2625</v>
      </c>
      <c r="D235" t="s">
        <v>32</v>
      </c>
      <c r="E235" t="s">
        <v>719</v>
      </c>
      <c r="F235" t="s">
        <v>2626</v>
      </c>
      <c r="G235" t="s">
        <v>4567</v>
      </c>
      <c r="H235" t="s">
        <v>4568</v>
      </c>
      <c r="I235" t="s">
        <v>688</v>
      </c>
      <c r="J235" t="s">
        <v>688</v>
      </c>
      <c r="K235" t="s">
        <v>4569</v>
      </c>
      <c r="L235" t="s">
        <v>4568</v>
      </c>
      <c r="M235" t="s">
        <v>4570</v>
      </c>
    </row>
    <row r="236" spans="1:13" x14ac:dyDescent="0.3">
      <c r="A236" s="2">
        <v>45726.791666666664</v>
      </c>
      <c r="B236" t="s">
        <v>2627</v>
      </c>
      <c r="C236" t="s">
        <v>2628</v>
      </c>
      <c r="D236" t="s">
        <v>32</v>
      </c>
      <c r="E236" t="s">
        <v>719</v>
      </c>
      <c r="F236" t="s">
        <v>2629</v>
      </c>
      <c r="G236" t="s">
        <v>4571</v>
      </c>
      <c r="H236" t="s">
        <v>4572</v>
      </c>
      <c r="I236" t="s">
        <v>688</v>
      </c>
      <c r="J236" t="s">
        <v>688</v>
      </c>
      <c r="K236" t="s">
        <v>4573</v>
      </c>
      <c r="L236" t="s">
        <v>4572</v>
      </c>
      <c r="M236" t="s">
        <v>4574</v>
      </c>
    </row>
    <row r="237" spans="1:13" x14ac:dyDescent="0.3">
      <c r="A237" s="2">
        <v>45726.833333333336</v>
      </c>
      <c r="B237" t="s">
        <v>2630</v>
      </c>
      <c r="C237" t="s">
        <v>2631</v>
      </c>
      <c r="D237" t="s">
        <v>32</v>
      </c>
      <c r="E237" t="s">
        <v>719</v>
      </c>
      <c r="F237" t="s">
        <v>2632</v>
      </c>
      <c r="G237" t="s">
        <v>4575</v>
      </c>
      <c r="H237" t="s">
        <v>4576</v>
      </c>
      <c r="I237" t="s">
        <v>688</v>
      </c>
      <c r="J237" t="s">
        <v>688</v>
      </c>
      <c r="K237" t="s">
        <v>4577</v>
      </c>
      <c r="L237" t="s">
        <v>4576</v>
      </c>
      <c r="M237" t="s">
        <v>4578</v>
      </c>
    </row>
    <row r="238" spans="1:13" x14ac:dyDescent="0.3">
      <c r="A238" s="2">
        <v>45726.875</v>
      </c>
      <c r="B238" t="s">
        <v>2633</v>
      </c>
      <c r="C238" t="s">
        <v>2634</v>
      </c>
      <c r="D238" t="s">
        <v>32</v>
      </c>
      <c r="E238" t="s">
        <v>719</v>
      </c>
      <c r="F238" t="s">
        <v>2635</v>
      </c>
      <c r="G238" t="s">
        <v>4579</v>
      </c>
      <c r="H238" t="s">
        <v>4580</v>
      </c>
      <c r="I238" t="s">
        <v>688</v>
      </c>
      <c r="J238" t="s">
        <v>688</v>
      </c>
      <c r="K238" t="s">
        <v>4581</v>
      </c>
      <c r="L238" t="s">
        <v>4580</v>
      </c>
      <c r="M238" t="s">
        <v>4582</v>
      </c>
    </row>
    <row r="239" spans="1:13" x14ac:dyDescent="0.3">
      <c r="A239" s="2">
        <v>45726.916666666664</v>
      </c>
      <c r="B239" t="s">
        <v>2636</v>
      </c>
      <c r="C239" t="s">
        <v>1571</v>
      </c>
      <c r="D239" t="s">
        <v>32</v>
      </c>
      <c r="E239" t="s">
        <v>719</v>
      </c>
      <c r="F239" t="s">
        <v>2637</v>
      </c>
      <c r="G239" t="s">
        <v>4583</v>
      </c>
      <c r="H239" t="s">
        <v>4584</v>
      </c>
      <c r="I239" t="s">
        <v>688</v>
      </c>
      <c r="J239" t="s">
        <v>688</v>
      </c>
      <c r="K239" t="s">
        <v>4585</v>
      </c>
      <c r="L239" t="s">
        <v>4584</v>
      </c>
      <c r="M239" t="s">
        <v>4586</v>
      </c>
    </row>
    <row r="240" spans="1:13" hidden="1" x14ac:dyDescent="0.3">
      <c r="A240" s="2">
        <v>45726.958333333336</v>
      </c>
      <c r="B240" t="s">
        <v>746</v>
      </c>
      <c r="C240" t="s">
        <v>1571</v>
      </c>
      <c r="D240" t="s">
        <v>26</v>
      </c>
      <c r="E240" t="s">
        <v>719</v>
      </c>
      <c r="F240" t="s">
        <v>838</v>
      </c>
      <c r="G240" t="s">
        <v>4587</v>
      </c>
      <c r="H240" t="s">
        <v>4584</v>
      </c>
      <c r="I240" t="s">
        <v>688</v>
      </c>
      <c r="J240" t="s">
        <v>688</v>
      </c>
      <c r="K240" t="s">
        <v>4585</v>
      </c>
      <c r="L240" t="s">
        <v>4584</v>
      </c>
      <c r="M240" t="s">
        <v>4586</v>
      </c>
    </row>
    <row r="241" spans="1:13" x14ac:dyDescent="0.3">
      <c r="A241" s="2">
        <v>45727</v>
      </c>
      <c r="B241" t="s">
        <v>746</v>
      </c>
      <c r="C241" t="s">
        <v>747</v>
      </c>
      <c r="D241" t="s">
        <v>32</v>
      </c>
      <c r="E241" t="s">
        <v>719</v>
      </c>
      <c r="F241" t="s">
        <v>839</v>
      </c>
      <c r="G241" t="s">
        <v>4588</v>
      </c>
      <c r="H241" t="s">
        <v>4589</v>
      </c>
      <c r="I241" t="s">
        <v>688</v>
      </c>
      <c r="J241" t="s">
        <v>688</v>
      </c>
      <c r="K241" t="s">
        <v>4590</v>
      </c>
      <c r="L241" t="s">
        <v>4589</v>
      </c>
      <c r="M241" t="s">
        <v>4591</v>
      </c>
    </row>
    <row r="242" spans="1:13" hidden="1" x14ac:dyDescent="0.3">
      <c r="A242" s="2">
        <v>45727.041666666664</v>
      </c>
      <c r="B242" t="s">
        <v>746</v>
      </c>
      <c r="C242" t="s">
        <v>747</v>
      </c>
      <c r="D242" t="s">
        <v>26</v>
      </c>
      <c r="E242" t="s">
        <v>719</v>
      </c>
      <c r="F242" t="s">
        <v>840</v>
      </c>
      <c r="G242" t="s">
        <v>4592</v>
      </c>
      <c r="H242" t="s">
        <v>4589</v>
      </c>
      <c r="I242" t="s">
        <v>688</v>
      </c>
      <c r="J242" t="s">
        <v>688</v>
      </c>
      <c r="K242" t="s">
        <v>4590</v>
      </c>
      <c r="L242" t="s">
        <v>4589</v>
      </c>
      <c r="M242" t="s">
        <v>4591</v>
      </c>
    </row>
    <row r="243" spans="1:13" hidden="1" x14ac:dyDescent="0.3">
      <c r="A243" s="2">
        <v>45727.083333333336</v>
      </c>
      <c r="B243" t="s">
        <v>746</v>
      </c>
      <c r="C243" t="s">
        <v>747</v>
      </c>
      <c r="D243" t="s">
        <v>26</v>
      </c>
      <c r="E243" t="s">
        <v>719</v>
      </c>
      <c r="F243" t="s">
        <v>841</v>
      </c>
      <c r="G243" t="s">
        <v>4593</v>
      </c>
      <c r="H243" t="s">
        <v>4589</v>
      </c>
      <c r="I243" t="s">
        <v>688</v>
      </c>
      <c r="J243" t="s">
        <v>688</v>
      </c>
      <c r="K243" t="s">
        <v>4590</v>
      </c>
      <c r="L243" t="s">
        <v>4589</v>
      </c>
      <c r="M243" t="s">
        <v>4591</v>
      </c>
    </row>
    <row r="244" spans="1:13" hidden="1" x14ac:dyDescent="0.3">
      <c r="A244" s="2">
        <v>45727.125</v>
      </c>
      <c r="B244" t="s">
        <v>746</v>
      </c>
      <c r="C244" t="s">
        <v>747</v>
      </c>
      <c r="D244" t="s">
        <v>26</v>
      </c>
      <c r="E244" t="s">
        <v>719</v>
      </c>
      <c r="F244" t="s">
        <v>842</v>
      </c>
      <c r="G244" t="s">
        <v>4594</v>
      </c>
      <c r="H244" t="s">
        <v>4589</v>
      </c>
      <c r="I244" t="s">
        <v>688</v>
      </c>
      <c r="J244" t="s">
        <v>688</v>
      </c>
      <c r="K244" t="s">
        <v>4590</v>
      </c>
      <c r="L244" t="s">
        <v>4589</v>
      </c>
      <c r="M244" t="s">
        <v>4591</v>
      </c>
    </row>
    <row r="245" spans="1:13" hidden="1" x14ac:dyDescent="0.3">
      <c r="A245" s="2">
        <v>45727.166666666664</v>
      </c>
      <c r="B245" t="s">
        <v>746</v>
      </c>
      <c r="C245" t="s">
        <v>747</v>
      </c>
      <c r="D245" t="s">
        <v>26</v>
      </c>
      <c r="E245" t="s">
        <v>719</v>
      </c>
      <c r="F245" t="s">
        <v>843</v>
      </c>
      <c r="G245" t="s">
        <v>4595</v>
      </c>
      <c r="H245" t="s">
        <v>4589</v>
      </c>
      <c r="I245" t="s">
        <v>688</v>
      </c>
      <c r="J245" t="s">
        <v>688</v>
      </c>
      <c r="K245" t="s">
        <v>4590</v>
      </c>
      <c r="L245" t="s">
        <v>4589</v>
      </c>
      <c r="M245" t="s">
        <v>4591</v>
      </c>
    </row>
    <row r="246" spans="1:13" x14ac:dyDescent="0.3">
      <c r="A246" s="2">
        <v>45727.208333333336</v>
      </c>
      <c r="B246" t="s">
        <v>2638</v>
      </c>
      <c r="C246" t="s">
        <v>2639</v>
      </c>
      <c r="D246" t="s">
        <v>32</v>
      </c>
      <c r="E246" t="s">
        <v>719</v>
      </c>
      <c r="F246" t="s">
        <v>2640</v>
      </c>
      <c r="G246" t="s">
        <v>4596</v>
      </c>
      <c r="H246" t="s">
        <v>4597</v>
      </c>
      <c r="I246" t="s">
        <v>688</v>
      </c>
      <c r="J246" t="s">
        <v>688</v>
      </c>
      <c r="K246" t="s">
        <v>4598</v>
      </c>
      <c r="L246" t="s">
        <v>4597</v>
      </c>
      <c r="M246" t="s">
        <v>4599</v>
      </c>
    </row>
    <row r="247" spans="1:13" x14ac:dyDescent="0.3">
      <c r="A247" s="2">
        <v>45727.25</v>
      </c>
      <c r="B247" t="s">
        <v>2641</v>
      </c>
      <c r="C247" t="s">
        <v>2642</v>
      </c>
      <c r="D247" t="s">
        <v>32</v>
      </c>
      <c r="E247" t="s">
        <v>719</v>
      </c>
      <c r="F247" t="s">
        <v>2643</v>
      </c>
      <c r="G247" t="s">
        <v>4600</v>
      </c>
      <c r="H247" t="s">
        <v>4601</v>
      </c>
      <c r="I247" t="s">
        <v>688</v>
      </c>
      <c r="J247" t="s">
        <v>688</v>
      </c>
      <c r="K247" t="s">
        <v>4602</v>
      </c>
      <c r="L247" t="s">
        <v>4601</v>
      </c>
      <c r="M247" t="s">
        <v>4603</v>
      </c>
    </row>
    <row r="248" spans="1:13" x14ac:dyDescent="0.3">
      <c r="A248" s="2">
        <v>45727.291666666664</v>
      </c>
      <c r="B248" t="s">
        <v>2644</v>
      </c>
      <c r="C248" t="s">
        <v>2645</v>
      </c>
      <c r="D248" t="s">
        <v>32</v>
      </c>
      <c r="E248" t="s">
        <v>719</v>
      </c>
      <c r="F248" t="s">
        <v>2646</v>
      </c>
      <c r="G248" t="s">
        <v>4604</v>
      </c>
      <c r="H248" t="s">
        <v>4605</v>
      </c>
      <c r="I248" t="s">
        <v>688</v>
      </c>
      <c r="J248" t="s">
        <v>688</v>
      </c>
      <c r="K248" t="s">
        <v>4606</v>
      </c>
      <c r="L248" t="s">
        <v>4605</v>
      </c>
      <c r="M248" t="s">
        <v>4607</v>
      </c>
    </row>
    <row r="249" spans="1:13" x14ac:dyDescent="0.3">
      <c r="A249" s="2">
        <v>45727.333333333336</v>
      </c>
      <c r="B249" t="s">
        <v>2647</v>
      </c>
      <c r="C249" t="s">
        <v>2648</v>
      </c>
      <c r="D249" t="s">
        <v>32</v>
      </c>
      <c r="E249" t="s">
        <v>719</v>
      </c>
      <c r="F249" t="s">
        <v>2649</v>
      </c>
      <c r="G249" t="s">
        <v>4608</v>
      </c>
      <c r="H249" t="s">
        <v>4609</v>
      </c>
      <c r="I249" t="s">
        <v>688</v>
      </c>
      <c r="J249" t="s">
        <v>688</v>
      </c>
      <c r="K249" t="s">
        <v>4610</v>
      </c>
      <c r="L249" t="s">
        <v>4609</v>
      </c>
      <c r="M249" t="s">
        <v>4611</v>
      </c>
    </row>
    <row r="250" spans="1:13" x14ac:dyDescent="0.3">
      <c r="A250" s="2">
        <v>45727.375</v>
      </c>
      <c r="B250" t="s">
        <v>2650</v>
      </c>
      <c r="C250" t="s">
        <v>2651</v>
      </c>
      <c r="D250" t="s">
        <v>32</v>
      </c>
      <c r="E250" t="s">
        <v>719</v>
      </c>
      <c r="F250" t="s">
        <v>2652</v>
      </c>
      <c r="G250" t="s">
        <v>4612</v>
      </c>
      <c r="H250" t="s">
        <v>4613</v>
      </c>
      <c r="I250" t="s">
        <v>688</v>
      </c>
      <c r="J250" t="s">
        <v>688</v>
      </c>
      <c r="K250" t="s">
        <v>4614</v>
      </c>
      <c r="L250" t="s">
        <v>4613</v>
      </c>
      <c r="M250" t="s">
        <v>4615</v>
      </c>
    </row>
    <row r="251" spans="1:13" x14ac:dyDescent="0.3">
      <c r="A251" s="2">
        <v>45727.416666666664</v>
      </c>
      <c r="B251" t="s">
        <v>2653</v>
      </c>
      <c r="C251" t="s">
        <v>2654</v>
      </c>
      <c r="D251" t="s">
        <v>32</v>
      </c>
      <c r="E251" t="s">
        <v>719</v>
      </c>
      <c r="F251" t="s">
        <v>2655</v>
      </c>
      <c r="G251" t="s">
        <v>4616</v>
      </c>
      <c r="H251" t="s">
        <v>4617</v>
      </c>
      <c r="I251" t="s">
        <v>688</v>
      </c>
      <c r="J251" t="s">
        <v>688</v>
      </c>
      <c r="K251" t="s">
        <v>4618</v>
      </c>
      <c r="L251" t="s">
        <v>4617</v>
      </c>
      <c r="M251" t="s">
        <v>4619</v>
      </c>
    </row>
    <row r="252" spans="1:13" x14ac:dyDescent="0.3">
      <c r="A252" s="2">
        <v>45727.458333333336</v>
      </c>
      <c r="B252" t="s">
        <v>2656</v>
      </c>
      <c r="C252" t="s">
        <v>2657</v>
      </c>
      <c r="D252" t="s">
        <v>32</v>
      </c>
      <c r="E252" t="s">
        <v>719</v>
      </c>
      <c r="F252" t="s">
        <v>2658</v>
      </c>
      <c r="G252" t="s">
        <v>4620</v>
      </c>
      <c r="H252" t="s">
        <v>4621</v>
      </c>
      <c r="I252" t="s">
        <v>688</v>
      </c>
      <c r="J252" t="s">
        <v>688</v>
      </c>
      <c r="K252" t="s">
        <v>4622</v>
      </c>
      <c r="L252" t="s">
        <v>4621</v>
      </c>
      <c r="M252" t="s">
        <v>4623</v>
      </c>
    </row>
    <row r="253" spans="1:13" x14ac:dyDescent="0.3">
      <c r="A253" s="2">
        <v>45727.5</v>
      </c>
      <c r="B253" t="s">
        <v>2659</v>
      </c>
      <c r="C253" t="s">
        <v>2660</v>
      </c>
      <c r="D253" t="s">
        <v>32</v>
      </c>
      <c r="E253" t="s">
        <v>719</v>
      </c>
      <c r="F253" t="s">
        <v>2661</v>
      </c>
      <c r="G253" t="s">
        <v>4624</v>
      </c>
      <c r="H253" t="s">
        <v>4625</v>
      </c>
      <c r="I253" t="s">
        <v>4626</v>
      </c>
      <c r="J253" t="s">
        <v>688</v>
      </c>
      <c r="K253" t="s">
        <v>688</v>
      </c>
      <c r="L253" t="s">
        <v>4625</v>
      </c>
      <c r="M253" t="s">
        <v>4626</v>
      </c>
    </row>
    <row r="254" spans="1:13" x14ac:dyDescent="0.3">
      <c r="A254" s="2">
        <v>45727.541666666664</v>
      </c>
      <c r="B254" t="s">
        <v>2662</v>
      </c>
      <c r="C254" t="s">
        <v>2663</v>
      </c>
      <c r="D254" t="s">
        <v>32</v>
      </c>
      <c r="E254" t="s">
        <v>719</v>
      </c>
      <c r="F254" t="s">
        <v>2664</v>
      </c>
      <c r="G254" t="s">
        <v>4627</v>
      </c>
      <c r="H254" t="s">
        <v>4628</v>
      </c>
      <c r="I254" t="s">
        <v>4629</v>
      </c>
      <c r="J254" t="s">
        <v>688</v>
      </c>
      <c r="K254" t="s">
        <v>688</v>
      </c>
      <c r="L254" t="s">
        <v>4628</v>
      </c>
      <c r="M254" t="s">
        <v>4629</v>
      </c>
    </row>
    <row r="255" spans="1:13" x14ac:dyDescent="0.3">
      <c r="A255" s="2">
        <v>45727.583333333336</v>
      </c>
      <c r="B255" t="s">
        <v>2665</v>
      </c>
      <c r="C255" t="s">
        <v>1572</v>
      </c>
      <c r="D255" t="s">
        <v>32</v>
      </c>
      <c r="E255" t="s">
        <v>719</v>
      </c>
      <c r="F255" t="s">
        <v>2666</v>
      </c>
      <c r="G255" t="s">
        <v>4630</v>
      </c>
      <c r="H255" t="s">
        <v>4631</v>
      </c>
      <c r="I255" t="s">
        <v>4632</v>
      </c>
      <c r="J255" t="s">
        <v>688</v>
      </c>
      <c r="K255" t="s">
        <v>688</v>
      </c>
      <c r="L255" t="s">
        <v>4631</v>
      </c>
      <c r="M255" t="s">
        <v>4632</v>
      </c>
    </row>
    <row r="256" spans="1:13" hidden="1" x14ac:dyDescent="0.3">
      <c r="A256" s="2">
        <v>45727.625</v>
      </c>
      <c r="B256" t="s">
        <v>1573</v>
      </c>
      <c r="C256" t="s">
        <v>1572</v>
      </c>
      <c r="D256" t="s">
        <v>26</v>
      </c>
      <c r="E256" t="s">
        <v>719</v>
      </c>
      <c r="F256" t="s">
        <v>844</v>
      </c>
      <c r="G256" t="s">
        <v>4633</v>
      </c>
      <c r="H256" t="s">
        <v>4631</v>
      </c>
      <c r="I256" t="s">
        <v>4632</v>
      </c>
      <c r="J256" t="s">
        <v>688</v>
      </c>
      <c r="K256" t="s">
        <v>688</v>
      </c>
      <c r="L256" t="s">
        <v>4631</v>
      </c>
      <c r="M256" t="s">
        <v>4632</v>
      </c>
    </row>
    <row r="257" spans="1:13" x14ac:dyDescent="0.3">
      <c r="A257" s="2">
        <v>45727.666666666664</v>
      </c>
      <c r="B257" t="s">
        <v>2667</v>
      </c>
      <c r="C257" t="s">
        <v>2668</v>
      </c>
      <c r="D257" t="s">
        <v>32</v>
      </c>
      <c r="E257" t="s">
        <v>719</v>
      </c>
      <c r="F257" t="s">
        <v>2669</v>
      </c>
      <c r="G257" t="s">
        <v>4634</v>
      </c>
      <c r="H257" t="s">
        <v>4635</v>
      </c>
      <c r="I257" t="s">
        <v>4636</v>
      </c>
      <c r="J257" t="s">
        <v>688</v>
      </c>
      <c r="K257" t="s">
        <v>688</v>
      </c>
      <c r="L257" t="s">
        <v>4635</v>
      </c>
      <c r="M257" t="s">
        <v>4636</v>
      </c>
    </row>
    <row r="258" spans="1:13" x14ac:dyDescent="0.3">
      <c r="A258" s="2">
        <v>45727.708333333336</v>
      </c>
      <c r="B258" t="s">
        <v>2670</v>
      </c>
      <c r="C258" t="s">
        <v>2671</v>
      </c>
      <c r="D258" t="s">
        <v>32</v>
      </c>
      <c r="E258" t="s">
        <v>719</v>
      </c>
      <c r="F258" t="s">
        <v>2672</v>
      </c>
      <c r="G258" t="s">
        <v>4637</v>
      </c>
      <c r="H258" t="s">
        <v>4638</v>
      </c>
      <c r="I258" t="s">
        <v>4639</v>
      </c>
      <c r="J258" t="s">
        <v>688</v>
      </c>
      <c r="K258" t="s">
        <v>688</v>
      </c>
      <c r="L258" t="s">
        <v>4638</v>
      </c>
      <c r="M258" t="s">
        <v>4639</v>
      </c>
    </row>
    <row r="259" spans="1:13" x14ac:dyDescent="0.3">
      <c r="A259" s="2">
        <v>45727.75</v>
      </c>
      <c r="B259" t="s">
        <v>2673</v>
      </c>
      <c r="C259" t="s">
        <v>2674</v>
      </c>
      <c r="D259" t="s">
        <v>32</v>
      </c>
      <c r="E259" t="s">
        <v>719</v>
      </c>
      <c r="F259" t="s">
        <v>2675</v>
      </c>
      <c r="G259" t="s">
        <v>4640</v>
      </c>
      <c r="H259" t="s">
        <v>4641</v>
      </c>
      <c r="I259" t="s">
        <v>4642</v>
      </c>
      <c r="J259" t="s">
        <v>688</v>
      </c>
      <c r="K259" t="s">
        <v>688</v>
      </c>
      <c r="L259" t="s">
        <v>4641</v>
      </c>
      <c r="M259" t="s">
        <v>4642</v>
      </c>
    </row>
    <row r="260" spans="1:13" x14ac:dyDescent="0.3">
      <c r="A260" s="2">
        <v>45727.791666666664</v>
      </c>
      <c r="B260" t="s">
        <v>2676</v>
      </c>
      <c r="C260" t="s">
        <v>2677</v>
      </c>
      <c r="D260" t="s">
        <v>32</v>
      </c>
      <c r="E260" t="s">
        <v>719</v>
      </c>
      <c r="F260" t="s">
        <v>2678</v>
      </c>
      <c r="G260" t="s">
        <v>4643</v>
      </c>
      <c r="H260" t="s">
        <v>4644</v>
      </c>
      <c r="I260" t="s">
        <v>4645</v>
      </c>
      <c r="J260" t="s">
        <v>688</v>
      </c>
      <c r="K260" t="s">
        <v>688</v>
      </c>
      <c r="L260" t="s">
        <v>4644</v>
      </c>
      <c r="M260" t="s">
        <v>4645</v>
      </c>
    </row>
    <row r="261" spans="1:13" x14ac:dyDescent="0.3">
      <c r="A261" s="2">
        <v>45727.833333333336</v>
      </c>
      <c r="B261" t="s">
        <v>2679</v>
      </c>
      <c r="C261" t="s">
        <v>1574</v>
      </c>
      <c r="D261" t="s">
        <v>32</v>
      </c>
      <c r="E261" t="s">
        <v>719</v>
      </c>
      <c r="F261" t="s">
        <v>2680</v>
      </c>
      <c r="G261" t="s">
        <v>4646</v>
      </c>
      <c r="H261" t="s">
        <v>4647</v>
      </c>
      <c r="I261" t="s">
        <v>4648</v>
      </c>
      <c r="J261" t="s">
        <v>688</v>
      </c>
      <c r="K261" t="s">
        <v>688</v>
      </c>
      <c r="L261" t="s">
        <v>4647</v>
      </c>
      <c r="M261" t="s">
        <v>4648</v>
      </c>
    </row>
    <row r="262" spans="1:13" hidden="1" x14ac:dyDescent="0.3">
      <c r="A262" s="2">
        <v>45727.875</v>
      </c>
      <c r="B262" t="s">
        <v>1575</v>
      </c>
      <c r="C262" t="s">
        <v>1574</v>
      </c>
      <c r="D262" t="s">
        <v>26</v>
      </c>
      <c r="E262" t="s">
        <v>719</v>
      </c>
      <c r="F262" t="s">
        <v>845</v>
      </c>
      <c r="G262" t="s">
        <v>4649</v>
      </c>
      <c r="H262" t="s">
        <v>4647</v>
      </c>
      <c r="I262" t="s">
        <v>4648</v>
      </c>
      <c r="J262" t="s">
        <v>688</v>
      </c>
      <c r="K262" t="s">
        <v>688</v>
      </c>
      <c r="L262" t="s">
        <v>4647</v>
      </c>
      <c r="M262" t="s">
        <v>4648</v>
      </c>
    </row>
    <row r="263" spans="1:13" hidden="1" x14ac:dyDescent="0.3">
      <c r="A263" s="2">
        <v>45727.916666666664</v>
      </c>
      <c r="B263" t="s">
        <v>1576</v>
      </c>
      <c r="C263" t="s">
        <v>1574</v>
      </c>
      <c r="D263" t="s">
        <v>26</v>
      </c>
      <c r="E263" t="s">
        <v>719</v>
      </c>
      <c r="F263" t="s">
        <v>846</v>
      </c>
      <c r="G263" t="s">
        <v>4650</v>
      </c>
      <c r="H263" t="s">
        <v>4647</v>
      </c>
      <c r="I263" t="s">
        <v>4648</v>
      </c>
      <c r="J263" t="s">
        <v>688</v>
      </c>
      <c r="K263" t="s">
        <v>688</v>
      </c>
      <c r="L263" t="s">
        <v>4647</v>
      </c>
      <c r="M263" t="s">
        <v>4648</v>
      </c>
    </row>
    <row r="264" spans="1:13" x14ac:dyDescent="0.3">
      <c r="A264" s="2">
        <v>45727.958333333336</v>
      </c>
      <c r="B264" t="s">
        <v>2681</v>
      </c>
      <c r="C264" t="s">
        <v>1577</v>
      </c>
      <c r="D264" t="s">
        <v>32</v>
      </c>
      <c r="E264" t="s">
        <v>719</v>
      </c>
      <c r="F264" t="s">
        <v>2682</v>
      </c>
      <c r="G264" t="s">
        <v>4651</v>
      </c>
      <c r="H264" t="s">
        <v>4652</v>
      </c>
      <c r="I264" t="s">
        <v>4653</v>
      </c>
      <c r="J264" t="s">
        <v>688</v>
      </c>
      <c r="K264" t="s">
        <v>688</v>
      </c>
      <c r="L264" t="s">
        <v>4652</v>
      </c>
      <c r="M264" t="s">
        <v>4653</v>
      </c>
    </row>
    <row r="265" spans="1:13" hidden="1" x14ac:dyDescent="0.3">
      <c r="A265" s="2">
        <v>45728</v>
      </c>
      <c r="B265" t="s">
        <v>1578</v>
      </c>
      <c r="C265" t="s">
        <v>1577</v>
      </c>
      <c r="D265" t="s">
        <v>26</v>
      </c>
      <c r="E265" t="s">
        <v>719</v>
      </c>
      <c r="F265" t="s">
        <v>847</v>
      </c>
      <c r="G265" t="s">
        <v>4654</v>
      </c>
      <c r="H265" t="s">
        <v>4652</v>
      </c>
      <c r="I265" t="s">
        <v>4653</v>
      </c>
      <c r="J265" t="s">
        <v>688</v>
      </c>
      <c r="K265" t="s">
        <v>688</v>
      </c>
      <c r="L265" t="s">
        <v>4652</v>
      </c>
      <c r="M265" t="s">
        <v>4653</v>
      </c>
    </row>
    <row r="266" spans="1:13" x14ac:dyDescent="0.3">
      <c r="A266" s="2">
        <v>45728.041666666664</v>
      </c>
      <c r="B266" t="s">
        <v>728</v>
      </c>
      <c r="C266" t="s">
        <v>729</v>
      </c>
      <c r="D266" t="s">
        <v>32</v>
      </c>
      <c r="E266" t="s">
        <v>719</v>
      </c>
      <c r="F266" t="s">
        <v>2683</v>
      </c>
      <c r="G266" t="s">
        <v>4655</v>
      </c>
      <c r="H266" s="3" t="s">
        <v>4656</v>
      </c>
      <c r="I266" t="s">
        <v>4657</v>
      </c>
      <c r="J266" t="s">
        <v>688</v>
      </c>
      <c r="K266" t="s">
        <v>688</v>
      </c>
      <c r="L266" s="3" t="s">
        <v>4656</v>
      </c>
      <c r="M266" t="s">
        <v>4657</v>
      </c>
    </row>
    <row r="267" spans="1:13" hidden="1" x14ac:dyDescent="0.3">
      <c r="A267" s="2">
        <v>45728.083333333336</v>
      </c>
      <c r="B267" t="s">
        <v>728</v>
      </c>
      <c r="C267" t="s">
        <v>729</v>
      </c>
      <c r="D267" t="s">
        <v>26</v>
      </c>
      <c r="E267" t="s">
        <v>719</v>
      </c>
      <c r="F267" t="s">
        <v>848</v>
      </c>
      <c r="G267" t="s">
        <v>4658</v>
      </c>
      <c r="H267" s="3" t="s">
        <v>4656</v>
      </c>
      <c r="I267" t="s">
        <v>4657</v>
      </c>
      <c r="J267" t="s">
        <v>688</v>
      </c>
      <c r="K267" t="s">
        <v>688</v>
      </c>
      <c r="L267" s="3" t="s">
        <v>4656</v>
      </c>
      <c r="M267" t="s">
        <v>4657</v>
      </c>
    </row>
    <row r="268" spans="1:13" hidden="1" x14ac:dyDescent="0.3">
      <c r="A268" s="2">
        <v>45728.125</v>
      </c>
      <c r="B268" t="s">
        <v>728</v>
      </c>
      <c r="C268" t="s">
        <v>729</v>
      </c>
      <c r="D268" t="s">
        <v>26</v>
      </c>
      <c r="E268" t="s">
        <v>719</v>
      </c>
      <c r="F268" t="s">
        <v>849</v>
      </c>
      <c r="G268" t="s">
        <v>4659</v>
      </c>
      <c r="H268" s="3" t="s">
        <v>4656</v>
      </c>
      <c r="I268" t="s">
        <v>4657</v>
      </c>
      <c r="J268" t="s">
        <v>688</v>
      </c>
      <c r="K268" t="s">
        <v>688</v>
      </c>
      <c r="L268" s="3" t="s">
        <v>4656</v>
      </c>
      <c r="M268" t="s">
        <v>4657</v>
      </c>
    </row>
    <row r="269" spans="1:13" hidden="1" x14ac:dyDescent="0.3">
      <c r="A269" s="2">
        <v>45728.166666666664</v>
      </c>
      <c r="B269" t="s">
        <v>728</v>
      </c>
      <c r="C269" t="s">
        <v>729</v>
      </c>
      <c r="D269" t="s">
        <v>26</v>
      </c>
      <c r="E269" t="s">
        <v>719</v>
      </c>
      <c r="F269" t="s">
        <v>850</v>
      </c>
      <c r="G269" t="s">
        <v>4660</v>
      </c>
      <c r="H269" s="3" t="s">
        <v>4656</v>
      </c>
      <c r="I269" t="s">
        <v>4657</v>
      </c>
      <c r="J269" t="s">
        <v>688</v>
      </c>
      <c r="K269" t="s">
        <v>688</v>
      </c>
      <c r="L269" s="3" t="s">
        <v>4656</v>
      </c>
      <c r="M269" t="s">
        <v>4657</v>
      </c>
    </row>
    <row r="270" spans="1:13" x14ac:dyDescent="0.3">
      <c r="A270" s="2">
        <v>45728.208333333336</v>
      </c>
      <c r="B270" t="s">
        <v>2684</v>
      </c>
      <c r="C270" t="s">
        <v>2685</v>
      </c>
      <c r="D270" t="s">
        <v>32</v>
      </c>
      <c r="E270" t="s">
        <v>719</v>
      </c>
      <c r="F270" t="s">
        <v>2686</v>
      </c>
      <c r="G270" t="s">
        <v>4661</v>
      </c>
      <c r="H270" t="s">
        <v>4662</v>
      </c>
      <c r="I270" t="s">
        <v>4663</v>
      </c>
      <c r="J270" t="s">
        <v>688</v>
      </c>
      <c r="K270" t="s">
        <v>688</v>
      </c>
      <c r="L270" t="s">
        <v>4662</v>
      </c>
      <c r="M270" t="s">
        <v>4663</v>
      </c>
    </row>
    <row r="271" spans="1:13" x14ac:dyDescent="0.3">
      <c r="A271" s="2">
        <v>45728.25</v>
      </c>
      <c r="B271" t="s">
        <v>2687</v>
      </c>
      <c r="C271" t="s">
        <v>2688</v>
      </c>
      <c r="D271" t="s">
        <v>32</v>
      </c>
      <c r="E271" t="s">
        <v>719</v>
      </c>
      <c r="F271" t="s">
        <v>2689</v>
      </c>
      <c r="G271" t="s">
        <v>4664</v>
      </c>
      <c r="H271" t="s">
        <v>4665</v>
      </c>
      <c r="I271" t="s">
        <v>4666</v>
      </c>
      <c r="J271" t="s">
        <v>688</v>
      </c>
      <c r="K271" t="s">
        <v>688</v>
      </c>
      <c r="L271" t="s">
        <v>4665</v>
      </c>
      <c r="M271" t="s">
        <v>4666</v>
      </c>
    </row>
    <row r="272" spans="1:13" x14ac:dyDescent="0.3">
      <c r="A272" s="2">
        <v>45728.291666666664</v>
      </c>
      <c r="B272" t="s">
        <v>2690</v>
      </c>
      <c r="C272" t="s">
        <v>2691</v>
      </c>
      <c r="D272" t="s">
        <v>32</v>
      </c>
      <c r="E272" t="s">
        <v>719</v>
      </c>
      <c r="F272" t="s">
        <v>2692</v>
      </c>
      <c r="G272" t="s">
        <v>4667</v>
      </c>
      <c r="H272" t="s">
        <v>4668</v>
      </c>
      <c r="I272" t="s">
        <v>4669</v>
      </c>
      <c r="J272" t="s">
        <v>688</v>
      </c>
      <c r="K272" t="s">
        <v>688</v>
      </c>
      <c r="L272" t="s">
        <v>4668</v>
      </c>
      <c r="M272" t="s">
        <v>4669</v>
      </c>
    </row>
    <row r="273" spans="1:13" x14ac:dyDescent="0.3">
      <c r="A273" s="2">
        <v>45728.333333333336</v>
      </c>
      <c r="B273" t="s">
        <v>2693</v>
      </c>
      <c r="C273" t="s">
        <v>2694</v>
      </c>
      <c r="D273" t="s">
        <v>32</v>
      </c>
      <c r="E273" t="s">
        <v>719</v>
      </c>
      <c r="F273" t="s">
        <v>2695</v>
      </c>
      <c r="G273" t="s">
        <v>4670</v>
      </c>
      <c r="H273" t="s">
        <v>4671</v>
      </c>
      <c r="I273" t="s">
        <v>4672</v>
      </c>
      <c r="J273" t="s">
        <v>688</v>
      </c>
      <c r="K273" t="s">
        <v>688</v>
      </c>
      <c r="L273" t="s">
        <v>4671</v>
      </c>
      <c r="M273" t="s">
        <v>4672</v>
      </c>
    </row>
    <row r="274" spans="1:13" x14ac:dyDescent="0.3">
      <c r="A274" s="2">
        <v>45728.375</v>
      </c>
      <c r="B274" t="s">
        <v>2696</v>
      </c>
      <c r="C274" t="s">
        <v>2697</v>
      </c>
      <c r="D274" t="s">
        <v>32</v>
      </c>
      <c r="E274" t="s">
        <v>719</v>
      </c>
      <c r="F274" t="s">
        <v>2698</v>
      </c>
      <c r="G274" t="s">
        <v>4673</v>
      </c>
      <c r="H274" t="s">
        <v>4674</v>
      </c>
      <c r="I274" t="s">
        <v>4675</v>
      </c>
      <c r="J274" t="s">
        <v>688</v>
      </c>
      <c r="K274" t="s">
        <v>688</v>
      </c>
      <c r="L274" t="s">
        <v>4674</v>
      </c>
      <c r="M274" t="s">
        <v>4675</v>
      </c>
    </row>
    <row r="275" spans="1:13" x14ac:dyDescent="0.3">
      <c r="A275" s="2">
        <v>45728.416666666664</v>
      </c>
      <c r="B275" t="s">
        <v>2699</v>
      </c>
      <c r="C275" t="s">
        <v>2700</v>
      </c>
      <c r="D275" t="s">
        <v>32</v>
      </c>
      <c r="E275" t="s">
        <v>719</v>
      </c>
      <c r="F275" t="s">
        <v>2701</v>
      </c>
      <c r="G275" t="s">
        <v>4676</v>
      </c>
      <c r="H275" t="s">
        <v>4677</v>
      </c>
      <c r="I275" t="s">
        <v>4678</v>
      </c>
      <c r="J275" t="s">
        <v>688</v>
      </c>
      <c r="K275" t="s">
        <v>688</v>
      </c>
      <c r="L275" t="s">
        <v>4677</v>
      </c>
      <c r="M275" t="s">
        <v>4678</v>
      </c>
    </row>
    <row r="276" spans="1:13" x14ac:dyDescent="0.3">
      <c r="A276" s="2">
        <v>45728.458333333336</v>
      </c>
      <c r="B276" t="s">
        <v>2702</v>
      </c>
      <c r="C276" t="s">
        <v>2703</v>
      </c>
      <c r="D276" t="s">
        <v>32</v>
      </c>
      <c r="E276" t="s">
        <v>719</v>
      </c>
      <c r="F276" t="s">
        <v>2704</v>
      </c>
      <c r="G276" t="s">
        <v>4679</v>
      </c>
      <c r="H276" t="s">
        <v>4680</v>
      </c>
      <c r="I276" t="s">
        <v>4681</v>
      </c>
      <c r="J276" t="s">
        <v>688</v>
      </c>
      <c r="K276" t="s">
        <v>688</v>
      </c>
      <c r="L276" t="s">
        <v>4680</v>
      </c>
      <c r="M276" t="s">
        <v>4681</v>
      </c>
    </row>
    <row r="277" spans="1:13" x14ac:dyDescent="0.3">
      <c r="A277" s="2">
        <v>45728.5</v>
      </c>
      <c r="B277" t="s">
        <v>2705</v>
      </c>
      <c r="C277" t="s">
        <v>1579</v>
      </c>
      <c r="D277" t="s">
        <v>32</v>
      </c>
      <c r="E277" t="s">
        <v>719</v>
      </c>
      <c r="F277" t="s">
        <v>2706</v>
      </c>
      <c r="G277" t="s">
        <v>4682</v>
      </c>
      <c r="H277" t="s">
        <v>4683</v>
      </c>
      <c r="I277" t="s">
        <v>4684</v>
      </c>
      <c r="J277" t="s">
        <v>688</v>
      </c>
      <c r="K277" t="s">
        <v>688</v>
      </c>
      <c r="L277" t="s">
        <v>4683</v>
      </c>
      <c r="M277" t="s">
        <v>4684</v>
      </c>
    </row>
    <row r="278" spans="1:13" hidden="1" x14ac:dyDescent="0.3">
      <c r="A278" s="2">
        <v>45728.541666666664</v>
      </c>
      <c r="B278" t="s">
        <v>1580</v>
      </c>
      <c r="C278" t="s">
        <v>1579</v>
      </c>
      <c r="D278" t="s">
        <v>26</v>
      </c>
      <c r="E278" t="s">
        <v>719</v>
      </c>
      <c r="F278" t="s">
        <v>851</v>
      </c>
      <c r="G278" t="s">
        <v>4685</v>
      </c>
      <c r="H278" t="s">
        <v>4683</v>
      </c>
      <c r="I278" t="s">
        <v>4684</v>
      </c>
      <c r="J278" t="s">
        <v>688</v>
      </c>
      <c r="K278" t="s">
        <v>688</v>
      </c>
      <c r="L278" t="s">
        <v>4683</v>
      </c>
      <c r="M278" t="s">
        <v>4684</v>
      </c>
    </row>
    <row r="279" spans="1:13" hidden="1" x14ac:dyDescent="0.3">
      <c r="A279" s="2">
        <v>45728.583333333336</v>
      </c>
      <c r="B279" t="s">
        <v>1581</v>
      </c>
      <c r="C279" t="s">
        <v>1579</v>
      </c>
      <c r="D279" t="s">
        <v>26</v>
      </c>
      <c r="E279" t="s">
        <v>719</v>
      </c>
      <c r="F279" t="s">
        <v>852</v>
      </c>
      <c r="G279" t="s">
        <v>4686</v>
      </c>
      <c r="H279" t="s">
        <v>4683</v>
      </c>
      <c r="I279" t="s">
        <v>4684</v>
      </c>
      <c r="J279" t="s">
        <v>688</v>
      </c>
      <c r="K279" t="s">
        <v>688</v>
      </c>
      <c r="L279" t="s">
        <v>4683</v>
      </c>
      <c r="M279" t="s">
        <v>4684</v>
      </c>
    </row>
    <row r="280" spans="1:13" hidden="1" x14ac:dyDescent="0.3">
      <c r="A280" s="2">
        <v>45728.625</v>
      </c>
      <c r="B280" t="s">
        <v>1582</v>
      </c>
      <c r="C280" t="s">
        <v>1579</v>
      </c>
      <c r="D280" t="s">
        <v>26</v>
      </c>
      <c r="E280" t="s">
        <v>719</v>
      </c>
      <c r="F280" t="s">
        <v>853</v>
      </c>
      <c r="G280" t="s">
        <v>4687</v>
      </c>
      <c r="H280" t="s">
        <v>4683</v>
      </c>
      <c r="I280" t="s">
        <v>4684</v>
      </c>
      <c r="J280" t="s">
        <v>688</v>
      </c>
      <c r="K280" t="s">
        <v>688</v>
      </c>
      <c r="L280" t="s">
        <v>4683</v>
      </c>
      <c r="M280" t="s">
        <v>4684</v>
      </c>
    </row>
    <row r="281" spans="1:13" hidden="1" x14ac:dyDescent="0.3">
      <c r="A281" s="2">
        <v>45728.666666666664</v>
      </c>
      <c r="B281" t="s">
        <v>1583</v>
      </c>
      <c r="C281" t="s">
        <v>1579</v>
      </c>
      <c r="D281" t="s">
        <v>26</v>
      </c>
      <c r="E281" t="s">
        <v>719</v>
      </c>
      <c r="F281" t="s">
        <v>854</v>
      </c>
      <c r="G281" t="s">
        <v>4688</v>
      </c>
      <c r="H281" t="s">
        <v>4683</v>
      </c>
      <c r="I281" t="s">
        <v>4684</v>
      </c>
      <c r="J281" t="s">
        <v>688</v>
      </c>
      <c r="K281" t="s">
        <v>688</v>
      </c>
      <c r="L281" t="s">
        <v>4683</v>
      </c>
      <c r="M281" t="s">
        <v>4684</v>
      </c>
    </row>
    <row r="282" spans="1:13" hidden="1" x14ac:dyDescent="0.3">
      <c r="A282" s="2">
        <v>45728.708333333336</v>
      </c>
      <c r="B282" t="s">
        <v>1584</v>
      </c>
      <c r="C282" t="s">
        <v>1579</v>
      </c>
      <c r="D282" t="s">
        <v>26</v>
      </c>
      <c r="E282" t="s">
        <v>719</v>
      </c>
      <c r="F282" t="s">
        <v>855</v>
      </c>
      <c r="G282" t="s">
        <v>4689</v>
      </c>
      <c r="H282" t="s">
        <v>4683</v>
      </c>
      <c r="I282" t="s">
        <v>4684</v>
      </c>
      <c r="J282" t="s">
        <v>688</v>
      </c>
      <c r="K282" t="s">
        <v>688</v>
      </c>
      <c r="L282" t="s">
        <v>4683</v>
      </c>
      <c r="M282" t="s">
        <v>4684</v>
      </c>
    </row>
    <row r="283" spans="1:13" hidden="1" x14ac:dyDescent="0.3">
      <c r="A283" s="2">
        <v>45728.75</v>
      </c>
      <c r="B283" t="s">
        <v>1585</v>
      </c>
      <c r="C283" t="s">
        <v>1579</v>
      </c>
      <c r="D283" t="s">
        <v>26</v>
      </c>
      <c r="E283" t="s">
        <v>719</v>
      </c>
      <c r="F283" t="s">
        <v>856</v>
      </c>
      <c r="G283" t="s">
        <v>4690</v>
      </c>
      <c r="H283" t="s">
        <v>4683</v>
      </c>
      <c r="I283" t="s">
        <v>4684</v>
      </c>
      <c r="J283" t="s">
        <v>688</v>
      </c>
      <c r="K283" t="s">
        <v>688</v>
      </c>
      <c r="L283" t="s">
        <v>4683</v>
      </c>
      <c r="M283" t="s">
        <v>4684</v>
      </c>
    </row>
    <row r="284" spans="1:13" x14ac:dyDescent="0.3">
      <c r="A284" s="2">
        <v>45728.791666666664</v>
      </c>
      <c r="B284" t="s">
        <v>2707</v>
      </c>
      <c r="C284" t="s">
        <v>1586</v>
      </c>
      <c r="D284" t="s">
        <v>32</v>
      </c>
      <c r="E284" t="s">
        <v>719</v>
      </c>
      <c r="F284" t="s">
        <v>2708</v>
      </c>
      <c r="G284" t="s">
        <v>4691</v>
      </c>
      <c r="H284" t="s">
        <v>4692</v>
      </c>
      <c r="I284" t="s">
        <v>4693</v>
      </c>
      <c r="J284" t="s">
        <v>688</v>
      </c>
      <c r="K284" t="s">
        <v>688</v>
      </c>
      <c r="L284" t="s">
        <v>4692</v>
      </c>
      <c r="M284" t="s">
        <v>4693</v>
      </c>
    </row>
    <row r="285" spans="1:13" hidden="1" x14ac:dyDescent="0.3">
      <c r="A285" s="2">
        <v>45728.833333333336</v>
      </c>
      <c r="B285" t="s">
        <v>1587</v>
      </c>
      <c r="C285" t="s">
        <v>1586</v>
      </c>
      <c r="D285" t="s">
        <v>26</v>
      </c>
      <c r="E285" t="s">
        <v>719</v>
      </c>
      <c r="F285" t="s">
        <v>857</v>
      </c>
      <c r="G285" t="s">
        <v>4694</v>
      </c>
      <c r="H285" t="s">
        <v>4692</v>
      </c>
      <c r="I285" t="s">
        <v>4693</v>
      </c>
      <c r="J285" t="s">
        <v>688</v>
      </c>
      <c r="K285" t="s">
        <v>688</v>
      </c>
      <c r="L285" t="s">
        <v>4692</v>
      </c>
      <c r="M285" t="s">
        <v>4693</v>
      </c>
    </row>
    <row r="286" spans="1:13" x14ac:dyDescent="0.3">
      <c r="A286" s="2">
        <v>45728.875</v>
      </c>
      <c r="B286" t="s">
        <v>2709</v>
      </c>
      <c r="C286" t="s">
        <v>1588</v>
      </c>
      <c r="D286" t="s">
        <v>32</v>
      </c>
      <c r="E286" t="s">
        <v>719</v>
      </c>
      <c r="F286" t="s">
        <v>2710</v>
      </c>
      <c r="G286" t="s">
        <v>4695</v>
      </c>
      <c r="H286" t="s">
        <v>4696</v>
      </c>
      <c r="I286" t="s">
        <v>4697</v>
      </c>
      <c r="J286" t="s">
        <v>688</v>
      </c>
      <c r="K286" t="s">
        <v>688</v>
      </c>
      <c r="L286" t="s">
        <v>4696</v>
      </c>
      <c r="M286" t="s">
        <v>4697</v>
      </c>
    </row>
    <row r="287" spans="1:13" hidden="1" x14ac:dyDescent="0.3">
      <c r="A287" s="2">
        <v>45728.916666666664</v>
      </c>
      <c r="B287" t="s">
        <v>1589</v>
      </c>
      <c r="C287" t="s">
        <v>1588</v>
      </c>
      <c r="D287" t="s">
        <v>26</v>
      </c>
      <c r="E287" t="s">
        <v>719</v>
      </c>
      <c r="F287" t="s">
        <v>858</v>
      </c>
      <c r="G287" t="s">
        <v>4698</v>
      </c>
      <c r="H287" t="s">
        <v>4696</v>
      </c>
      <c r="I287" t="s">
        <v>4697</v>
      </c>
      <c r="J287" t="s">
        <v>688</v>
      </c>
      <c r="K287" t="s">
        <v>688</v>
      </c>
      <c r="L287" t="s">
        <v>4696</v>
      </c>
      <c r="M287" t="s">
        <v>4697</v>
      </c>
    </row>
    <row r="288" spans="1:13" x14ac:dyDescent="0.3">
      <c r="A288" s="2">
        <v>45728.958333333336</v>
      </c>
      <c r="B288" t="s">
        <v>2711</v>
      </c>
      <c r="C288" t="s">
        <v>1590</v>
      </c>
      <c r="D288" t="s">
        <v>32</v>
      </c>
      <c r="E288" t="s">
        <v>719</v>
      </c>
      <c r="F288" t="s">
        <v>2712</v>
      </c>
      <c r="G288" t="s">
        <v>4699</v>
      </c>
      <c r="H288" t="s">
        <v>4700</v>
      </c>
      <c r="I288" t="s">
        <v>688</v>
      </c>
      <c r="J288" t="s">
        <v>688</v>
      </c>
      <c r="K288" t="s">
        <v>4701</v>
      </c>
      <c r="L288" t="s">
        <v>4700</v>
      </c>
      <c r="M288" t="s">
        <v>4702</v>
      </c>
    </row>
    <row r="289" spans="1:13" hidden="1" x14ac:dyDescent="0.3">
      <c r="A289" s="2">
        <v>45729</v>
      </c>
      <c r="B289" t="s">
        <v>1591</v>
      </c>
      <c r="C289" t="s">
        <v>1590</v>
      </c>
      <c r="D289" t="s">
        <v>26</v>
      </c>
      <c r="E289" t="s">
        <v>719</v>
      </c>
      <c r="F289" t="s">
        <v>859</v>
      </c>
      <c r="G289" t="s">
        <v>4703</v>
      </c>
      <c r="H289" t="s">
        <v>4700</v>
      </c>
      <c r="I289" t="s">
        <v>688</v>
      </c>
      <c r="J289" t="s">
        <v>688</v>
      </c>
      <c r="K289" t="s">
        <v>4701</v>
      </c>
      <c r="L289" t="s">
        <v>4700</v>
      </c>
      <c r="M289" t="s">
        <v>4702</v>
      </c>
    </row>
    <row r="290" spans="1:13" x14ac:dyDescent="0.3">
      <c r="A290" s="2">
        <v>45729.041666666664</v>
      </c>
      <c r="B290" t="s">
        <v>2713</v>
      </c>
      <c r="C290" t="s">
        <v>2714</v>
      </c>
      <c r="D290" t="s">
        <v>32</v>
      </c>
      <c r="E290" t="s">
        <v>719</v>
      </c>
      <c r="F290" t="s">
        <v>2715</v>
      </c>
      <c r="G290" t="s">
        <v>4704</v>
      </c>
      <c r="H290" t="s">
        <v>4705</v>
      </c>
      <c r="I290" t="s">
        <v>4706</v>
      </c>
      <c r="J290" t="s">
        <v>688</v>
      </c>
      <c r="K290" t="s">
        <v>688</v>
      </c>
      <c r="L290" t="s">
        <v>4705</v>
      </c>
      <c r="M290" t="s">
        <v>4706</v>
      </c>
    </row>
    <row r="291" spans="1:13" x14ac:dyDescent="0.3">
      <c r="A291" s="2">
        <v>45729.083333333336</v>
      </c>
      <c r="B291" t="s">
        <v>2716</v>
      </c>
      <c r="C291" t="s">
        <v>2717</v>
      </c>
      <c r="D291" t="s">
        <v>32</v>
      </c>
      <c r="E291" t="s">
        <v>719</v>
      </c>
      <c r="F291" t="s">
        <v>2718</v>
      </c>
      <c r="G291" t="s">
        <v>4707</v>
      </c>
      <c r="H291" t="s">
        <v>4708</v>
      </c>
      <c r="I291" t="s">
        <v>4709</v>
      </c>
      <c r="J291" t="s">
        <v>688</v>
      </c>
      <c r="K291" t="s">
        <v>688</v>
      </c>
      <c r="L291" t="s">
        <v>4708</v>
      </c>
      <c r="M291" t="s">
        <v>4709</v>
      </c>
    </row>
    <row r="292" spans="1:13" x14ac:dyDescent="0.3">
      <c r="A292" s="2">
        <v>45729.125</v>
      </c>
      <c r="B292" t="s">
        <v>2719</v>
      </c>
      <c r="C292" t="s">
        <v>2720</v>
      </c>
      <c r="D292" t="s">
        <v>32</v>
      </c>
      <c r="E292" t="s">
        <v>719</v>
      </c>
      <c r="F292" t="s">
        <v>2721</v>
      </c>
      <c r="G292" t="s">
        <v>4710</v>
      </c>
      <c r="H292" t="s">
        <v>4711</v>
      </c>
      <c r="I292" t="s">
        <v>4712</v>
      </c>
      <c r="J292" t="s">
        <v>688</v>
      </c>
      <c r="K292" t="s">
        <v>688</v>
      </c>
      <c r="L292" t="s">
        <v>4711</v>
      </c>
      <c r="M292" t="s">
        <v>4712</v>
      </c>
    </row>
    <row r="293" spans="1:13" x14ac:dyDescent="0.3">
      <c r="A293" s="2">
        <v>45729.166666666664</v>
      </c>
      <c r="B293" t="s">
        <v>2722</v>
      </c>
      <c r="C293" t="s">
        <v>1592</v>
      </c>
      <c r="D293" t="s">
        <v>32</v>
      </c>
      <c r="E293" t="s">
        <v>719</v>
      </c>
      <c r="F293" t="s">
        <v>2723</v>
      </c>
      <c r="G293" t="s">
        <v>4713</v>
      </c>
      <c r="H293" t="s">
        <v>4714</v>
      </c>
      <c r="I293" t="s">
        <v>4715</v>
      </c>
      <c r="J293" t="s">
        <v>688</v>
      </c>
      <c r="K293" t="s">
        <v>688</v>
      </c>
      <c r="L293" t="s">
        <v>4714</v>
      </c>
      <c r="M293" t="s">
        <v>4715</v>
      </c>
    </row>
    <row r="294" spans="1:13" hidden="1" x14ac:dyDescent="0.3">
      <c r="A294" s="2">
        <v>45729.208333333336</v>
      </c>
      <c r="B294" t="s">
        <v>1593</v>
      </c>
      <c r="C294" t="s">
        <v>1592</v>
      </c>
      <c r="D294" t="s">
        <v>26</v>
      </c>
      <c r="E294" t="s">
        <v>719</v>
      </c>
      <c r="F294" t="s">
        <v>860</v>
      </c>
      <c r="G294" t="s">
        <v>4716</v>
      </c>
      <c r="H294" t="s">
        <v>4714</v>
      </c>
      <c r="I294" t="s">
        <v>4715</v>
      </c>
      <c r="J294" t="s">
        <v>688</v>
      </c>
      <c r="K294" t="s">
        <v>688</v>
      </c>
      <c r="L294" t="s">
        <v>4714</v>
      </c>
      <c r="M294" t="s">
        <v>4715</v>
      </c>
    </row>
    <row r="295" spans="1:13" hidden="1" x14ac:dyDescent="0.3">
      <c r="A295" s="2">
        <v>45729.25</v>
      </c>
      <c r="B295" t="s">
        <v>1594</v>
      </c>
      <c r="C295" t="s">
        <v>1592</v>
      </c>
      <c r="D295" t="s">
        <v>26</v>
      </c>
      <c r="E295" t="s">
        <v>719</v>
      </c>
      <c r="F295" t="s">
        <v>861</v>
      </c>
      <c r="G295" t="s">
        <v>4717</v>
      </c>
      <c r="H295" t="s">
        <v>4714</v>
      </c>
      <c r="I295" t="s">
        <v>4715</v>
      </c>
      <c r="J295" t="s">
        <v>688</v>
      </c>
      <c r="K295" t="s">
        <v>688</v>
      </c>
      <c r="L295" t="s">
        <v>4714</v>
      </c>
      <c r="M295" t="s">
        <v>4715</v>
      </c>
    </row>
    <row r="296" spans="1:13" hidden="1" x14ac:dyDescent="0.3">
      <c r="A296" s="2">
        <v>45729.291666666664</v>
      </c>
      <c r="B296" t="s">
        <v>1595</v>
      </c>
      <c r="C296" t="s">
        <v>1592</v>
      </c>
      <c r="D296" t="s">
        <v>26</v>
      </c>
      <c r="E296" t="s">
        <v>719</v>
      </c>
      <c r="F296" t="s">
        <v>862</v>
      </c>
      <c r="G296" t="s">
        <v>4718</v>
      </c>
      <c r="H296" t="s">
        <v>4714</v>
      </c>
      <c r="I296" t="s">
        <v>4715</v>
      </c>
      <c r="J296" t="s">
        <v>688</v>
      </c>
      <c r="K296" t="s">
        <v>688</v>
      </c>
      <c r="L296" t="s">
        <v>4714</v>
      </c>
      <c r="M296" t="s">
        <v>4715</v>
      </c>
    </row>
    <row r="297" spans="1:13" x14ac:dyDescent="0.3">
      <c r="A297" s="2">
        <v>45729.333333333336</v>
      </c>
      <c r="B297" t="s">
        <v>2724</v>
      </c>
      <c r="C297" t="s">
        <v>2725</v>
      </c>
      <c r="D297" t="s">
        <v>32</v>
      </c>
      <c r="E297" t="s">
        <v>719</v>
      </c>
      <c r="F297" t="s">
        <v>2726</v>
      </c>
      <c r="G297" t="s">
        <v>4719</v>
      </c>
      <c r="H297" t="s">
        <v>4720</v>
      </c>
      <c r="I297" t="s">
        <v>4721</v>
      </c>
      <c r="J297" t="s">
        <v>688</v>
      </c>
      <c r="K297" t="s">
        <v>688</v>
      </c>
      <c r="L297" t="s">
        <v>4720</v>
      </c>
      <c r="M297" t="s">
        <v>4721</v>
      </c>
    </row>
    <row r="298" spans="1:13" x14ac:dyDescent="0.3">
      <c r="A298" s="2">
        <v>45729.375</v>
      </c>
      <c r="B298" t="s">
        <v>2727</v>
      </c>
      <c r="C298" t="s">
        <v>1596</v>
      </c>
      <c r="D298" t="s">
        <v>32</v>
      </c>
      <c r="E298" t="s">
        <v>719</v>
      </c>
      <c r="F298" t="s">
        <v>2728</v>
      </c>
      <c r="G298" t="s">
        <v>4722</v>
      </c>
      <c r="H298" t="s">
        <v>4723</v>
      </c>
      <c r="I298" t="s">
        <v>4724</v>
      </c>
      <c r="J298" t="s">
        <v>688</v>
      </c>
      <c r="K298" t="s">
        <v>688</v>
      </c>
      <c r="L298" t="s">
        <v>4723</v>
      </c>
      <c r="M298" t="s">
        <v>4724</v>
      </c>
    </row>
    <row r="299" spans="1:13" hidden="1" x14ac:dyDescent="0.3">
      <c r="A299" s="2">
        <v>45729.416666666664</v>
      </c>
      <c r="B299" t="s">
        <v>1597</v>
      </c>
      <c r="C299" t="s">
        <v>1596</v>
      </c>
      <c r="D299" t="s">
        <v>26</v>
      </c>
      <c r="E299" t="s">
        <v>719</v>
      </c>
      <c r="F299" t="s">
        <v>863</v>
      </c>
      <c r="G299" t="s">
        <v>4725</v>
      </c>
      <c r="H299" t="s">
        <v>4723</v>
      </c>
      <c r="I299" t="s">
        <v>4724</v>
      </c>
      <c r="J299" t="s">
        <v>688</v>
      </c>
      <c r="K299" t="s">
        <v>688</v>
      </c>
      <c r="L299" t="s">
        <v>4723</v>
      </c>
      <c r="M299" t="s">
        <v>4724</v>
      </c>
    </row>
    <row r="300" spans="1:13" x14ac:dyDescent="0.3">
      <c r="A300" s="2">
        <v>45729.458333333336</v>
      </c>
      <c r="B300" t="s">
        <v>2729</v>
      </c>
      <c r="C300" t="s">
        <v>2730</v>
      </c>
      <c r="D300" t="s">
        <v>32</v>
      </c>
      <c r="E300" t="s">
        <v>719</v>
      </c>
      <c r="F300" t="s">
        <v>2731</v>
      </c>
      <c r="G300" t="s">
        <v>4726</v>
      </c>
      <c r="H300" t="s">
        <v>4727</v>
      </c>
      <c r="I300" t="s">
        <v>4728</v>
      </c>
      <c r="J300" t="s">
        <v>688</v>
      </c>
      <c r="K300" t="s">
        <v>688</v>
      </c>
      <c r="L300" t="s">
        <v>4727</v>
      </c>
      <c r="M300" t="s">
        <v>4728</v>
      </c>
    </row>
    <row r="301" spans="1:13" x14ac:dyDescent="0.3">
      <c r="A301" s="2">
        <v>45729.5</v>
      </c>
      <c r="B301" t="s">
        <v>2732</v>
      </c>
      <c r="C301" t="s">
        <v>2733</v>
      </c>
      <c r="D301" t="s">
        <v>32</v>
      </c>
      <c r="E301" t="s">
        <v>719</v>
      </c>
      <c r="F301" t="s">
        <v>2734</v>
      </c>
      <c r="G301" t="s">
        <v>4729</v>
      </c>
      <c r="H301" t="s">
        <v>4730</v>
      </c>
      <c r="I301" t="s">
        <v>4731</v>
      </c>
      <c r="J301" t="s">
        <v>688</v>
      </c>
      <c r="K301" t="s">
        <v>688</v>
      </c>
      <c r="L301" t="s">
        <v>4730</v>
      </c>
      <c r="M301" t="s">
        <v>4731</v>
      </c>
    </row>
    <row r="302" spans="1:13" x14ac:dyDescent="0.3">
      <c r="A302" s="2">
        <v>45729.541666666664</v>
      </c>
      <c r="B302" t="s">
        <v>2735</v>
      </c>
      <c r="C302" t="s">
        <v>2736</v>
      </c>
      <c r="D302" t="s">
        <v>32</v>
      </c>
      <c r="E302" t="s">
        <v>719</v>
      </c>
      <c r="F302" t="s">
        <v>2737</v>
      </c>
      <c r="G302" t="s">
        <v>4732</v>
      </c>
      <c r="H302" t="s">
        <v>4733</v>
      </c>
      <c r="I302" t="s">
        <v>4734</v>
      </c>
      <c r="J302" t="s">
        <v>688</v>
      </c>
      <c r="K302" t="s">
        <v>688</v>
      </c>
      <c r="L302" t="s">
        <v>4733</v>
      </c>
      <c r="M302" t="s">
        <v>4734</v>
      </c>
    </row>
    <row r="303" spans="1:13" x14ac:dyDescent="0.3">
      <c r="A303" s="2">
        <v>45729.583333333336</v>
      </c>
      <c r="B303" t="s">
        <v>2738</v>
      </c>
      <c r="C303" t="s">
        <v>2739</v>
      </c>
      <c r="D303" t="s">
        <v>32</v>
      </c>
      <c r="E303" t="s">
        <v>719</v>
      </c>
      <c r="F303" t="s">
        <v>2740</v>
      </c>
      <c r="G303" t="s">
        <v>4735</v>
      </c>
      <c r="H303" t="s">
        <v>4736</v>
      </c>
      <c r="I303" t="s">
        <v>4737</v>
      </c>
      <c r="J303" t="s">
        <v>688</v>
      </c>
      <c r="K303" t="s">
        <v>688</v>
      </c>
      <c r="L303" t="s">
        <v>4736</v>
      </c>
      <c r="M303" t="s">
        <v>4737</v>
      </c>
    </row>
    <row r="304" spans="1:13" x14ac:dyDescent="0.3">
      <c r="A304" s="2">
        <v>45729.625</v>
      </c>
      <c r="B304" t="s">
        <v>2741</v>
      </c>
      <c r="C304" t="s">
        <v>2742</v>
      </c>
      <c r="D304" t="s">
        <v>32</v>
      </c>
      <c r="E304" t="s">
        <v>719</v>
      </c>
      <c r="F304" t="s">
        <v>2743</v>
      </c>
      <c r="G304" t="s">
        <v>4738</v>
      </c>
      <c r="H304" t="s">
        <v>4739</v>
      </c>
      <c r="I304" t="s">
        <v>688</v>
      </c>
      <c r="J304" t="s">
        <v>688</v>
      </c>
      <c r="K304" t="s">
        <v>4740</v>
      </c>
      <c r="L304" t="s">
        <v>4739</v>
      </c>
      <c r="M304" t="s">
        <v>4741</v>
      </c>
    </row>
    <row r="305" spans="1:13" x14ac:dyDescent="0.3">
      <c r="A305" s="2">
        <v>45729.666666666664</v>
      </c>
      <c r="B305" t="s">
        <v>2744</v>
      </c>
      <c r="C305" t="s">
        <v>2745</v>
      </c>
      <c r="D305" t="s">
        <v>32</v>
      </c>
      <c r="E305" t="s">
        <v>719</v>
      </c>
      <c r="F305" t="s">
        <v>2746</v>
      </c>
      <c r="G305" t="s">
        <v>4742</v>
      </c>
      <c r="H305" t="s">
        <v>4743</v>
      </c>
      <c r="I305" t="s">
        <v>688</v>
      </c>
      <c r="J305" t="s">
        <v>688</v>
      </c>
      <c r="K305" t="s">
        <v>4744</v>
      </c>
      <c r="L305" t="s">
        <v>4743</v>
      </c>
      <c r="M305" t="s">
        <v>4745</v>
      </c>
    </row>
    <row r="306" spans="1:13" x14ac:dyDescent="0.3">
      <c r="A306" s="2">
        <v>45729.708333333336</v>
      </c>
      <c r="B306" t="s">
        <v>2747</v>
      </c>
      <c r="C306" t="s">
        <v>2748</v>
      </c>
      <c r="D306" t="s">
        <v>32</v>
      </c>
      <c r="E306" t="s">
        <v>719</v>
      </c>
      <c r="F306" t="s">
        <v>2749</v>
      </c>
      <c r="G306" t="s">
        <v>4746</v>
      </c>
      <c r="H306" t="s">
        <v>4747</v>
      </c>
      <c r="I306" t="s">
        <v>688</v>
      </c>
      <c r="J306" t="s">
        <v>688</v>
      </c>
      <c r="K306" t="s">
        <v>4748</v>
      </c>
      <c r="L306" t="s">
        <v>4747</v>
      </c>
      <c r="M306" t="s">
        <v>4749</v>
      </c>
    </row>
    <row r="307" spans="1:13" x14ac:dyDescent="0.3">
      <c r="A307" s="2">
        <v>45729.75</v>
      </c>
      <c r="B307" t="s">
        <v>2750</v>
      </c>
      <c r="C307" t="s">
        <v>2751</v>
      </c>
      <c r="D307" t="s">
        <v>32</v>
      </c>
      <c r="E307" t="s">
        <v>719</v>
      </c>
      <c r="F307" t="s">
        <v>2752</v>
      </c>
      <c r="G307" t="s">
        <v>4750</v>
      </c>
      <c r="H307" t="s">
        <v>4751</v>
      </c>
      <c r="I307" t="s">
        <v>688</v>
      </c>
      <c r="J307" t="s">
        <v>688</v>
      </c>
      <c r="K307" t="s">
        <v>4752</v>
      </c>
      <c r="L307" t="s">
        <v>4751</v>
      </c>
      <c r="M307" t="s">
        <v>4753</v>
      </c>
    </row>
    <row r="308" spans="1:13" x14ac:dyDescent="0.3">
      <c r="A308" s="2">
        <v>45729.791666666664</v>
      </c>
      <c r="B308" t="s">
        <v>2753</v>
      </c>
      <c r="C308" t="s">
        <v>2754</v>
      </c>
      <c r="D308" t="s">
        <v>32</v>
      </c>
      <c r="E308" t="s">
        <v>719</v>
      </c>
      <c r="F308" t="s">
        <v>2755</v>
      </c>
      <c r="G308" t="s">
        <v>4754</v>
      </c>
      <c r="H308" t="s">
        <v>4755</v>
      </c>
      <c r="I308" t="s">
        <v>688</v>
      </c>
      <c r="J308" t="s">
        <v>688</v>
      </c>
      <c r="K308" t="s">
        <v>4756</v>
      </c>
      <c r="L308" t="s">
        <v>4755</v>
      </c>
      <c r="M308" t="s">
        <v>4757</v>
      </c>
    </row>
    <row r="309" spans="1:13" x14ac:dyDescent="0.3">
      <c r="A309" s="2">
        <v>45729.833333333336</v>
      </c>
      <c r="B309" t="s">
        <v>2756</v>
      </c>
      <c r="C309" t="s">
        <v>2757</v>
      </c>
      <c r="D309" t="s">
        <v>32</v>
      </c>
      <c r="E309" t="s">
        <v>719</v>
      </c>
      <c r="F309" t="s">
        <v>2758</v>
      </c>
      <c r="G309" t="s">
        <v>4758</v>
      </c>
      <c r="H309" t="s">
        <v>4759</v>
      </c>
      <c r="I309" t="s">
        <v>688</v>
      </c>
      <c r="J309" t="s">
        <v>688</v>
      </c>
      <c r="K309" t="s">
        <v>4760</v>
      </c>
      <c r="L309" t="s">
        <v>4759</v>
      </c>
      <c r="M309" t="s">
        <v>4761</v>
      </c>
    </row>
    <row r="310" spans="1:13" x14ac:dyDescent="0.3">
      <c r="A310" s="2">
        <v>45729.875</v>
      </c>
      <c r="B310" t="s">
        <v>2759</v>
      </c>
      <c r="C310" t="s">
        <v>2760</v>
      </c>
      <c r="D310" t="s">
        <v>32</v>
      </c>
      <c r="E310" t="s">
        <v>719</v>
      </c>
      <c r="F310" t="s">
        <v>2761</v>
      </c>
      <c r="G310" t="s">
        <v>4762</v>
      </c>
      <c r="H310" t="s">
        <v>4763</v>
      </c>
      <c r="I310" t="s">
        <v>688</v>
      </c>
      <c r="J310" t="s">
        <v>688</v>
      </c>
      <c r="K310" t="s">
        <v>4764</v>
      </c>
      <c r="L310" t="s">
        <v>4763</v>
      </c>
      <c r="M310" t="s">
        <v>4765</v>
      </c>
    </row>
    <row r="311" spans="1:13" x14ac:dyDescent="0.3">
      <c r="A311" s="2">
        <v>45729.916666666664</v>
      </c>
      <c r="B311" t="s">
        <v>2762</v>
      </c>
      <c r="C311" t="s">
        <v>2763</v>
      </c>
      <c r="D311" t="s">
        <v>32</v>
      </c>
      <c r="E311" t="s">
        <v>719</v>
      </c>
      <c r="F311" t="s">
        <v>2764</v>
      </c>
      <c r="G311" t="s">
        <v>4766</v>
      </c>
      <c r="H311" t="s">
        <v>4767</v>
      </c>
      <c r="I311" t="s">
        <v>688</v>
      </c>
      <c r="J311" t="s">
        <v>688</v>
      </c>
      <c r="K311" t="s">
        <v>4768</v>
      </c>
      <c r="L311" t="s">
        <v>4767</v>
      </c>
      <c r="M311" t="s">
        <v>4769</v>
      </c>
    </row>
    <row r="312" spans="1:13" hidden="1" x14ac:dyDescent="0.3">
      <c r="A312" s="2">
        <v>45729.958333333336</v>
      </c>
      <c r="B312" t="s">
        <v>2765</v>
      </c>
      <c r="C312" t="s">
        <v>2763</v>
      </c>
      <c r="D312" t="s">
        <v>26</v>
      </c>
      <c r="E312" t="s">
        <v>719</v>
      </c>
      <c r="F312" t="s">
        <v>2766</v>
      </c>
      <c r="G312" t="s">
        <v>4770</v>
      </c>
      <c r="H312" t="s">
        <v>4767</v>
      </c>
      <c r="I312" t="s">
        <v>688</v>
      </c>
      <c r="J312" t="s">
        <v>688</v>
      </c>
      <c r="K312" t="s">
        <v>4768</v>
      </c>
      <c r="L312" t="s">
        <v>4767</v>
      </c>
      <c r="M312" t="s">
        <v>4769</v>
      </c>
    </row>
    <row r="313" spans="1:13" x14ac:dyDescent="0.3">
      <c r="A313" s="2">
        <v>45730</v>
      </c>
      <c r="B313" t="s">
        <v>1598</v>
      </c>
      <c r="C313" t="s">
        <v>4165</v>
      </c>
      <c r="D313" t="s">
        <v>32</v>
      </c>
      <c r="E313" t="s">
        <v>719</v>
      </c>
      <c r="F313" t="s">
        <v>864</v>
      </c>
      <c r="G313" t="s">
        <v>4771</v>
      </c>
      <c r="H313" t="s">
        <v>4772</v>
      </c>
      <c r="I313" t="s">
        <v>688</v>
      </c>
      <c r="J313" t="s">
        <v>688</v>
      </c>
      <c r="K313" t="s">
        <v>4773</v>
      </c>
      <c r="L313" t="s">
        <v>4772</v>
      </c>
      <c r="M313" t="s">
        <v>4774</v>
      </c>
    </row>
    <row r="314" spans="1:13" hidden="1" x14ac:dyDescent="0.3">
      <c r="A314" s="2">
        <v>45730.041666666664</v>
      </c>
      <c r="B314" t="s">
        <v>1599</v>
      </c>
      <c r="C314" t="s">
        <v>4165</v>
      </c>
      <c r="D314" t="s">
        <v>26</v>
      </c>
      <c r="E314" t="s">
        <v>719</v>
      </c>
      <c r="F314" t="s">
        <v>865</v>
      </c>
      <c r="G314" t="s">
        <v>4775</v>
      </c>
      <c r="H314" t="s">
        <v>4772</v>
      </c>
      <c r="I314" t="s">
        <v>688</v>
      </c>
      <c r="J314" t="s">
        <v>688</v>
      </c>
      <c r="K314" t="s">
        <v>4773</v>
      </c>
      <c r="L314" t="s">
        <v>4772</v>
      </c>
      <c r="M314" t="s">
        <v>4774</v>
      </c>
    </row>
    <row r="315" spans="1:13" x14ac:dyDescent="0.3">
      <c r="A315" s="2">
        <v>45730.083333333336</v>
      </c>
      <c r="B315" t="s">
        <v>1600</v>
      </c>
      <c r="C315" t="s">
        <v>4166</v>
      </c>
      <c r="D315" t="s">
        <v>32</v>
      </c>
      <c r="E315" t="s">
        <v>719</v>
      </c>
      <c r="F315" t="s">
        <v>866</v>
      </c>
      <c r="G315" t="s">
        <v>4776</v>
      </c>
      <c r="H315" t="s">
        <v>4777</v>
      </c>
      <c r="I315" t="s">
        <v>688</v>
      </c>
      <c r="J315" t="s">
        <v>688</v>
      </c>
      <c r="K315" t="s">
        <v>4778</v>
      </c>
      <c r="L315" t="s">
        <v>4777</v>
      </c>
      <c r="M315" t="s">
        <v>4779</v>
      </c>
    </row>
    <row r="316" spans="1:13" x14ac:dyDescent="0.3">
      <c r="A316" s="2">
        <v>45730.125</v>
      </c>
      <c r="B316" t="s">
        <v>2767</v>
      </c>
      <c r="C316" t="s">
        <v>2768</v>
      </c>
      <c r="D316" t="s">
        <v>32</v>
      </c>
      <c r="E316" t="s">
        <v>719</v>
      </c>
      <c r="F316" t="s">
        <v>2769</v>
      </c>
      <c r="G316" t="s">
        <v>4780</v>
      </c>
      <c r="H316" t="s">
        <v>4781</v>
      </c>
      <c r="I316" t="s">
        <v>688</v>
      </c>
      <c r="J316" t="s">
        <v>688</v>
      </c>
      <c r="K316" t="s">
        <v>4782</v>
      </c>
      <c r="L316" t="s">
        <v>4781</v>
      </c>
      <c r="M316" t="s">
        <v>4783</v>
      </c>
    </row>
    <row r="317" spans="1:13" x14ac:dyDescent="0.3">
      <c r="A317" s="2">
        <v>45730.166666666664</v>
      </c>
      <c r="B317" t="s">
        <v>2770</v>
      </c>
      <c r="C317" t="s">
        <v>2771</v>
      </c>
      <c r="D317" t="s">
        <v>32</v>
      </c>
      <c r="E317" t="s">
        <v>719</v>
      </c>
      <c r="F317" t="s">
        <v>2772</v>
      </c>
      <c r="G317" t="s">
        <v>4784</v>
      </c>
      <c r="H317" t="s">
        <v>4785</v>
      </c>
      <c r="I317" t="s">
        <v>688</v>
      </c>
      <c r="J317" t="s">
        <v>688</v>
      </c>
      <c r="K317" t="s">
        <v>4786</v>
      </c>
      <c r="L317" t="s">
        <v>4785</v>
      </c>
      <c r="M317" t="s">
        <v>4787</v>
      </c>
    </row>
    <row r="318" spans="1:13" x14ac:dyDescent="0.3">
      <c r="A318" s="2">
        <v>45730.208333333336</v>
      </c>
      <c r="B318" t="s">
        <v>2773</v>
      </c>
      <c r="C318" t="s">
        <v>2774</v>
      </c>
      <c r="D318" t="s">
        <v>32</v>
      </c>
      <c r="E318" t="s">
        <v>719</v>
      </c>
      <c r="F318" t="s">
        <v>2775</v>
      </c>
      <c r="G318" t="s">
        <v>4788</v>
      </c>
      <c r="H318" t="s">
        <v>4789</v>
      </c>
      <c r="I318" t="s">
        <v>688</v>
      </c>
      <c r="J318" t="s">
        <v>688</v>
      </c>
      <c r="K318" t="s">
        <v>4790</v>
      </c>
      <c r="L318" t="s">
        <v>4789</v>
      </c>
      <c r="M318" t="s">
        <v>4791</v>
      </c>
    </row>
    <row r="319" spans="1:13" x14ac:dyDescent="0.3">
      <c r="A319" s="2">
        <v>45730.25</v>
      </c>
      <c r="B319" t="s">
        <v>2776</v>
      </c>
      <c r="C319" t="s">
        <v>2777</v>
      </c>
      <c r="D319" t="s">
        <v>32</v>
      </c>
      <c r="E319" t="s">
        <v>719</v>
      </c>
      <c r="F319" t="s">
        <v>2778</v>
      </c>
      <c r="G319" t="s">
        <v>4792</v>
      </c>
      <c r="H319" t="s">
        <v>4793</v>
      </c>
      <c r="I319" t="s">
        <v>688</v>
      </c>
      <c r="J319" t="s">
        <v>688</v>
      </c>
      <c r="K319" t="s">
        <v>4794</v>
      </c>
      <c r="L319" t="s">
        <v>4793</v>
      </c>
      <c r="M319" t="s">
        <v>4795</v>
      </c>
    </row>
    <row r="320" spans="1:13" x14ac:dyDescent="0.3">
      <c r="A320" s="2">
        <v>45730.291666666664</v>
      </c>
      <c r="B320" t="s">
        <v>2779</v>
      </c>
      <c r="C320" t="s">
        <v>2780</v>
      </c>
      <c r="D320" t="s">
        <v>32</v>
      </c>
      <c r="E320" t="s">
        <v>719</v>
      </c>
      <c r="F320" t="s">
        <v>2781</v>
      </c>
      <c r="G320" t="s">
        <v>4796</v>
      </c>
      <c r="H320" t="s">
        <v>4797</v>
      </c>
      <c r="I320" t="s">
        <v>688</v>
      </c>
      <c r="J320" t="s">
        <v>688</v>
      </c>
      <c r="K320" t="s">
        <v>4798</v>
      </c>
      <c r="L320" t="s">
        <v>4797</v>
      </c>
      <c r="M320" t="s">
        <v>4799</v>
      </c>
    </row>
    <row r="321" spans="1:13" x14ac:dyDescent="0.3">
      <c r="A321" s="2">
        <v>45730.333333333336</v>
      </c>
      <c r="B321" t="s">
        <v>2782</v>
      </c>
      <c r="C321" t="s">
        <v>2783</v>
      </c>
      <c r="D321" t="s">
        <v>32</v>
      </c>
      <c r="E321" t="s">
        <v>719</v>
      </c>
      <c r="F321" t="s">
        <v>2784</v>
      </c>
      <c r="G321" t="s">
        <v>4800</v>
      </c>
      <c r="H321" t="s">
        <v>4801</v>
      </c>
      <c r="I321" t="s">
        <v>688</v>
      </c>
      <c r="J321" t="s">
        <v>688</v>
      </c>
      <c r="K321" t="s">
        <v>4802</v>
      </c>
      <c r="L321" t="s">
        <v>4801</v>
      </c>
      <c r="M321" t="s">
        <v>4803</v>
      </c>
    </row>
    <row r="322" spans="1:13" x14ac:dyDescent="0.3">
      <c r="A322" s="2">
        <v>45730.375</v>
      </c>
      <c r="B322" t="s">
        <v>2785</v>
      </c>
      <c r="C322" t="s">
        <v>2786</v>
      </c>
      <c r="D322" t="s">
        <v>32</v>
      </c>
      <c r="E322" t="s">
        <v>719</v>
      </c>
      <c r="F322" t="s">
        <v>2787</v>
      </c>
      <c r="G322" t="s">
        <v>4804</v>
      </c>
      <c r="H322" t="s">
        <v>4805</v>
      </c>
      <c r="I322" t="s">
        <v>688</v>
      </c>
      <c r="J322" t="s">
        <v>688</v>
      </c>
      <c r="K322" t="s">
        <v>4806</v>
      </c>
      <c r="L322" t="s">
        <v>4805</v>
      </c>
      <c r="M322" t="s">
        <v>4807</v>
      </c>
    </row>
    <row r="323" spans="1:13" x14ac:dyDescent="0.3">
      <c r="A323" s="2">
        <v>45730.416666666664</v>
      </c>
      <c r="B323" t="s">
        <v>2788</v>
      </c>
      <c r="C323" t="s">
        <v>2789</v>
      </c>
      <c r="D323" t="s">
        <v>32</v>
      </c>
      <c r="E323" t="s">
        <v>719</v>
      </c>
      <c r="F323" t="s">
        <v>2790</v>
      </c>
      <c r="G323" t="s">
        <v>4808</v>
      </c>
      <c r="H323" t="s">
        <v>4809</v>
      </c>
      <c r="I323" t="s">
        <v>4810</v>
      </c>
      <c r="J323" t="s">
        <v>688</v>
      </c>
      <c r="K323" t="s">
        <v>688</v>
      </c>
      <c r="L323" t="s">
        <v>4809</v>
      </c>
      <c r="M323" t="s">
        <v>4810</v>
      </c>
    </row>
    <row r="324" spans="1:13" x14ac:dyDescent="0.3">
      <c r="A324" s="2">
        <v>45730.458333333336</v>
      </c>
      <c r="B324" t="s">
        <v>2791</v>
      </c>
      <c r="C324" t="s">
        <v>2792</v>
      </c>
      <c r="D324" t="s">
        <v>32</v>
      </c>
      <c r="E324" t="s">
        <v>719</v>
      </c>
      <c r="F324" t="s">
        <v>2793</v>
      </c>
      <c r="G324" t="s">
        <v>4811</v>
      </c>
      <c r="H324" t="s">
        <v>4812</v>
      </c>
      <c r="I324" t="s">
        <v>4813</v>
      </c>
      <c r="J324" t="s">
        <v>688</v>
      </c>
      <c r="K324" t="s">
        <v>688</v>
      </c>
      <c r="L324" t="s">
        <v>4812</v>
      </c>
      <c r="M324" t="s">
        <v>4813</v>
      </c>
    </row>
    <row r="325" spans="1:13" x14ac:dyDescent="0.3">
      <c r="A325" s="2">
        <v>45730.5</v>
      </c>
      <c r="B325" t="s">
        <v>2794</v>
      </c>
      <c r="C325" t="s">
        <v>2795</v>
      </c>
      <c r="D325" t="s">
        <v>32</v>
      </c>
      <c r="E325" t="s">
        <v>719</v>
      </c>
      <c r="F325" t="s">
        <v>2796</v>
      </c>
      <c r="G325" t="s">
        <v>4814</v>
      </c>
      <c r="H325" t="s">
        <v>4815</v>
      </c>
      <c r="I325" t="s">
        <v>4816</v>
      </c>
      <c r="J325" t="s">
        <v>688</v>
      </c>
      <c r="K325" t="s">
        <v>688</v>
      </c>
      <c r="L325" t="s">
        <v>4815</v>
      </c>
      <c r="M325" t="s">
        <v>4816</v>
      </c>
    </row>
    <row r="326" spans="1:13" x14ac:dyDescent="0.3">
      <c r="A326" s="2">
        <v>45730.541666666664</v>
      </c>
      <c r="B326" t="s">
        <v>2797</v>
      </c>
      <c r="C326" t="s">
        <v>2798</v>
      </c>
      <c r="D326" t="s">
        <v>32</v>
      </c>
      <c r="E326" t="s">
        <v>719</v>
      </c>
      <c r="F326" t="s">
        <v>2799</v>
      </c>
      <c r="G326" t="s">
        <v>4817</v>
      </c>
      <c r="H326" t="s">
        <v>4818</v>
      </c>
      <c r="I326" t="s">
        <v>4819</v>
      </c>
      <c r="J326" t="s">
        <v>688</v>
      </c>
      <c r="K326" t="s">
        <v>688</v>
      </c>
      <c r="L326" t="s">
        <v>4818</v>
      </c>
      <c r="M326" t="s">
        <v>4819</v>
      </c>
    </row>
    <row r="327" spans="1:13" x14ac:dyDescent="0.3">
      <c r="A327" s="2">
        <v>45730.583333333336</v>
      </c>
      <c r="B327" t="s">
        <v>2800</v>
      </c>
      <c r="C327" t="s">
        <v>2801</v>
      </c>
      <c r="D327" t="s">
        <v>32</v>
      </c>
      <c r="E327" t="s">
        <v>719</v>
      </c>
      <c r="F327" t="s">
        <v>2802</v>
      </c>
      <c r="G327" t="s">
        <v>4820</v>
      </c>
      <c r="H327" t="s">
        <v>4821</v>
      </c>
      <c r="I327" t="s">
        <v>4822</v>
      </c>
      <c r="J327" t="s">
        <v>688</v>
      </c>
      <c r="K327" t="s">
        <v>688</v>
      </c>
      <c r="L327" t="s">
        <v>4821</v>
      </c>
      <c r="M327" t="s">
        <v>4822</v>
      </c>
    </row>
    <row r="328" spans="1:13" x14ac:dyDescent="0.3">
      <c r="A328" s="2">
        <v>45730.625</v>
      </c>
      <c r="B328" t="s">
        <v>2803</v>
      </c>
      <c r="C328" t="s">
        <v>2804</v>
      </c>
      <c r="D328" t="s">
        <v>32</v>
      </c>
      <c r="E328" t="s">
        <v>719</v>
      </c>
      <c r="F328" t="s">
        <v>2805</v>
      </c>
      <c r="G328" t="s">
        <v>4823</v>
      </c>
      <c r="H328" t="s">
        <v>4824</v>
      </c>
      <c r="I328" t="s">
        <v>4825</v>
      </c>
      <c r="J328" t="s">
        <v>688</v>
      </c>
      <c r="K328" t="s">
        <v>688</v>
      </c>
      <c r="L328" t="s">
        <v>4824</v>
      </c>
      <c r="M328" t="s">
        <v>4825</v>
      </c>
    </row>
    <row r="329" spans="1:13" x14ac:dyDescent="0.3">
      <c r="A329" s="2">
        <v>45730.666666666664</v>
      </c>
      <c r="B329" t="s">
        <v>2806</v>
      </c>
      <c r="C329" t="s">
        <v>2807</v>
      </c>
      <c r="D329" t="s">
        <v>32</v>
      </c>
      <c r="E329" t="s">
        <v>719</v>
      </c>
      <c r="F329" t="s">
        <v>2808</v>
      </c>
      <c r="G329" t="s">
        <v>4826</v>
      </c>
      <c r="H329" t="s">
        <v>4827</v>
      </c>
      <c r="I329" t="s">
        <v>4828</v>
      </c>
      <c r="J329" t="s">
        <v>688</v>
      </c>
      <c r="K329" t="s">
        <v>688</v>
      </c>
      <c r="L329" t="s">
        <v>4827</v>
      </c>
      <c r="M329" t="s">
        <v>4828</v>
      </c>
    </row>
    <row r="330" spans="1:13" x14ac:dyDescent="0.3">
      <c r="A330" s="2">
        <v>45730.708333333336</v>
      </c>
      <c r="B330" t="s">
        <v>2809</v>
      </c>
      <c r="C330" t="s">
        <v>2810</v>
      </c>
      <c r="D330" t="s">
        <v>32</v>
      </c>
      <c r="E330" t="s">
        <v>719</v>
      </c>
      <c r="F330" t="s">
        <v>2811</v>
      </c>
      <c r="G330" t="s">
        <v>4829</v>
      </c>
      <c r="H330" t="s">
        <v>4830</v>
      </c>
      <c r="I330" t="s">
        <v>4831</v>
      </c>
      <c r="J330" t="s">
        <v>688</v>
      </c>
      <c r="K330" t="s">
        <v>688</v>
      </c>
      <c r="L330" t="s">
        <v>4830</v>
      </c>
      <c r="M330" t="s">
        <v>4831</v>
      </c>
    </row>
    <row r="331" spans="1:13" x14ac:dyDescent="0.3">
      <c r="A331" s="2">
        <v>45730.75</v>
      </c>
      <c r="B331" t="s">
        <v>2812</v>
      </c>
      <c r="C331" t="s">
        <v>2813</v>
      </c>
      <c r="D331" t="s">
        <v>32</v>
      </c>
      <c r="E331" t="s">
        <v>719</v>
      </c>
      <c r="F331" t="s">
        <v>2814</v>
      </c>
      <c r="G331" t="s">
        <v>4832</v>
      </c>
      <c r="H331" t="s">
        <v>4833</v>
      </c>
      <c r="I331" t="s">
        <v>4834</v>
      </c>
      <c r="J331" t="s">
        <v>688</v>
      </c>
      <c r="K331" t="s">
        <v>688</v>
      </c>
      <c r="L331" t="s">
        <v>4833</v>
      </c>
      <c r="M331" t="s">
        <v>4834</v>
      </c>
    </row>
    <row r="332" spans="1:13" x14ac:dyDescent="0.3">
      <c r="A332" s="2">
        <v>45730.791666666664</v>
      </c>
      <c r="B332" t="s">
        <v>2815</v>
      </c>
      <c r="C332" t="s">
        <v>1601</v>
      </c>
      <c r="D332" t="s">
        <v>32</v>
      </c>
      <c r="E332" t="s">
        <v>719</v>
      </c>
      <c r="F332" t="s">
        <v>2816</v>
      </c>
      <c r="G332" t="s">
        <v>4835</v>
      </c>
      <c r="H332" t="s">
        <v>4836</v>
      </c>
      <c r="I332" t="s">
        <v>4837</v>
      </c>
      <c r="J332" t="s">
        <v>688</v>
      </c>
      <c r="K332" t="s">
        <v>688</v>
      </c>
      <c r="L332" t="s">
        <v>4836</v>
      </c>
      <c r="M332" t="s">
        <v>4837</v>
      </c>
    </row>
    <row r="333" spans="1:13" hidden="1" x14ac:dyDescent="0.3">
      <c r="A333" s="2">
        <v>45730.833333333336</v>
      </c>
      <c r="B333" t="s">
        <v>728</v>
      </c>
      <c r="C333" t="s">
        <v>1601</v>
      </c>
      <c r="D333" t="s">
        <v>26</v>
      </c>
      <c r="E333" t="s">
        <v>719</v>
      </c>
      <c r="F333" t="s">
        <v>867</v>
      </c>
      <c r="G333" t="s">
        <v>4838</v>
      </c>
      <c r="H333" t="s">
        <v>4836</v>
      </c>
      <c r="I333" t="s">
        <v>4837</v>
      </c>
      <c r="J333" t="s">
        <v>688</v>
      </c>
      <c r="K333" t="s">
        <v>688</v>
      </c>
      <c r="L333" t="s">
        <v>4836</v>
      </c>
      <c r="M333" t="s">
        <v>4837</v>
      </c>
    </row>
    <row r="334" spans="1:13" hidden="1" x14ac:dyDescent="0.3">
      <c r="A334" s="2">
        <v>45730.875</v>
      </c>
      <c r="B334" t="s">
        <v>728</v>
      </c>
      <c r="C334" t="s">
        <v>1601</v>
      </c>
      <c r="D334" t="s">
        <v>26</v>
      </c>
      <c r="E334" t="s">
        <v>719</v>
      </c>
      <c r="F334" t="s">
        <v>868</v>
      </c>
      <c r="G334" t="s">
        <v>4839</v>
      </c>
      <c r="H334" t="s">
        <v>4836</v>
      </c>
      <c r="I334" t="s">
        <v>4837</v>
      </c>
      <c r="J334" t="s">
        <v>688</v>
      </c>
      <c r="K334" t="s">
        <v>688</v>
      </c>
      <c r="L334" t="s">
        <v>4836</v>
      </c>
      <c r="M334" t="s">
        <v>4837</v>
      </c>
    </row>
    <row r="335" spans="1:13" hidden="1" x14ac:dyDescent="0.3">
      <c r="A335" s="2">
        <v>45730.916666666664</v>
      </c>
      <c r="B335" t="s">
        <v>728</v>
      </c>
      <c r="C335" t="s">
        <v>1601</v>
      </c>
      <c r="D335" t="s">
        <v>26</v>
      </c>
      <c r="E335" t="s">
        <v>719</v>
      </c>
      <c r="F335" t="s">
        <v>869</v>
      </c>
      <c r="G335" t="s">
        <v>4840</v>
      </c>
      <c r="H335" t="s">
        <v>4836</v>
      </c>
      <c r="I335" t="s">
        <v>4837</v>
      </c>
      <c r="J335" t="s">
        <v>688</v>
      </c>
      <c r="K335" t="s">
        <v>688</v>
      </c>
      <c r="L335" t="s">
        <v>4836</v>
      </c>
      <c r="M335" t="s">
        <v>4837</v>
      </c>
    </row>
    <row r="336" spans="1:13" hidden="1" x14ac:dyDescent="0.3">
      <c r="A336" s="2">
        <v>45730.958333333336</v>
      </c>
      <c r="B336" t="s">
        <v>728</v>
      </c>
      <c r="C336" t="s">
        <v>1601</v>
      </c>
      <c r="D336" t="s">
        <v>26</v>
      </c>
      <c r="E336" t="s">
        <v>719</v>
      </c>
      <c r="F336" t="s">
        <v>870</v>
      </c>
      <c r="G336" t="s">
        <v>4841</v>
      </c>
      <c r="H336" t="s">
        <v>4836</v>
      </c>
      <c r="I336" t="s">
        <v>4837</v>
      </c>
      <c r="J336" t="s">
        <v>688</v>
      </c>
      <c r="K336" t="s">
        <v>688</v>
      </c>
      <c r="L336" t="s">
        <v>4836</v>
      </c>
      <c r="M336" t="s">
        <v>4837</v>
      </c>
    </row>
    <row r="337" spans="1:13" hidden="1" x14ac:dyDescent="0.3">
      <c r="A337" s="2">
        <v>45731</v>
      </c>
      <c r="B337" t="s">
        <v>1602</v>
      </c>
      <c r="C337" t="s">
        <v>1601</v>
      </c>
      <c r="D337" t="s">
        <v>26</v>
      </c>
      <c r="E337" t="s">
        <v>719</v>
      </c>
      <c r="F337" t="s">
        <v>871</v>
      </c>
      <c r="G337" t="s">
        <v>4842</v>
      </c>
      <c r="H337" t="s">
        <v>4836</v>
      </c>
      <c r="I337" t="s">
        <v>4837</v>
      </c>
      <c r="J337" t="s">
        <v>688</v>
      </c>
      <c r="K337" t="s">
        <v>688</v>
      </c>
      <c r="L337" t="s">
        <v>4836</v>
      </c>
      <c r="M337" t="s">
        <v>4837</v>
      </c>
    </row>
    <row r="338" spans="1:13" hidden="1" x14ac:dyDescent="0.3">
      <c r="A338" s="2">
        <v>45731.041666666664</v>
      </c>
      <c r="B338" t="s">
        <v>1603</v>
      </c>
      <c r="C338" t="s">
        <v>1601</v>
      </c>
      <c r="D338" t="s">
        <v>26</v>
      </c>
      <c r="E338" t="s">
        <v>719</v>
      </c>
      <c r="F338" t="s">
        <v>872</v>
      </c>
      <c r="G338" t="s">
        <v>4843</v>
      </c>
      <c r="H338" t="s">
        <v>4836</v>
      </c>
      <c r="I338" t="s">
        <v>4837</v>
      </c>
      <c r="J338" t="s">
        <v>688</v>
      </c>
      <c r="K338" t="s">
        <v>688</v>
      </c>
      <c r="L338" t="s">
        <v>4836</v>
      </c>
      <c r="M338" t="s">
        <v>4837</v>
      </c>
    </row>
    <row r="339" spans="1:13" x14ac:dyDescent="0.3">
      <c r="A339" s="2">
        <v>45731.083333333336</v>
      </c>
      <c r="B339" t="s">
        <v>2817</v>
      </c>
      <c r="C339" t="s">
        <v>2818</v>
      </c>
      <c r="D339" t="s">
        <v>32</v>
      </c>
      <c r="E339" t="s">
        <v>719</v>
      </c>
      <c r="F339" t="s">
        <v>2819</v>
      </c>
      <c r="G339" t="s">
        <v>4844</v>
      </c>
      <c r="H339" t="s">
        <v>4845</v>
      </c>
      <c r="I339" t="s">
        <v>4846</v>
      </c>
      <c r="J339" t="s">
        <v>688</v>
      </c>
      <c r="K339" t="s">
        <v>688</v>
      </c>
      <c r="L339" t="s">
        <v>4845</v>
      </c>
      <c r="M339" t="s">
        <v>4846</v>
      </c>
    </row>
    <row r="340" spans="1:13" x14ac:dyDescent="0.3">
      <c r="A340" s="2">
        <v>45731.125</v>
      </c>
      <c r="B340" t="s">
        <v>2820</v>
      </c>
      <c r="C340" t="s">
        <v>2821</v>
      </c>
      <c r="D340" t="s">
        <v>32</v>
      </c>
      <c r="E340" t="s">
        <v>719</v>
      </c>
      <c r="F340" t="s">
        <v>2822</v>
      </c>
      <c r="G340" t="s">
        <v>4847</v>
      </c>
      <c r="H340" t="s">
        <v>4848</v>
      </c>
      <c r="I340" t="s">
        <v>4849</v>
      </c>
      <c r="J340" t="s">
        <v>688</v>
      </c>
      <c r="K340" t="s">
        <v>688</v>
      </c>
      <c r="L340" t="s">
        <v>4848</v>
      </c>
      <c r="M340" t="s">
        <v>4849</v>
      </c>
    </row>
    <row r="341" spans="1:13" x14ac:dyDescent="0.3">
      <c r="A341" s="2">
        <v>45731.166666666664</v>
      </c>
      <c r="B341" t="s">
        <v>2823</v>
      </c>
      <c r="C341" t="s">
        <v>2824</v>
      </c>
      <c r="D341" t="s">
        <v>32</v>
      </c>
      <c r="E341" t="s">
        <v>719</v>
      </c>
      <c r="F341" t="s">
        <v>2825</v>
      </c>
      <c r="G341" t="s">
        <v>4850</v>
      </c>
      <c r="H341" t="s">
        <v>4851</v>
      </c>
      <c r="I341" t="s">
        <v>4852</v>
      </c>
      <c r="J341" t="s">
        <v>688</v>
      </c>
      <c r="K341" t="s">
        <v>688</v>
      </c>
      <c r="L341" t="s">
        <v>4851</v>
      </c>
      <c r="M341" t="s">
        <v>4852</v>
      </c>
    </row>
    <row r="342" spans="1:13" x14ac:dyDescent="0.3">
      <c r="A342" s="2">
        <v>45731.208333333336</v>
      </c>
      <c r="B342" t="s">
        <v>2826</v>
      </c>
      <c r="C342" t="s">
        <v>2827</v>
      </c>
      <c r="D342" t="s">
        <v>32</v>
      </c>
      <c r="E342" t="s">
        <v>719</v>
      </c>
      <c r="F342" t="s">
        <v>2828</v>
      </c>
      <c r="G342" t="s">
        <v>4853</v>
      </c>
      <c r="H342" t="s">
        <v>4854</v>
      </c>
      <c r="I342" t="s">
        <v>4855</v>
      </c>
      <c r="J342" t="s">
        <v>688</v>
      </c>
      <c r="K342" t="s">
        <v>688</v>
      </c>
      <c r="L342" t="s">
        <v>4854</v>
      </c>
      <c r="M342" t="s">
        <v>4855</v>
      </c>
    </row>
    <row r="343" spans="1:13" x14ac:dyDescent="0.3">
      <c r="A343" s="2">
        <v>45731.25</v>
      </c>
      <c r="B343" t="s">
        <v>2829</v>
      </c>
      <c r="C343" t="s">
        <v>2830</v>
      </c>
      <c r="D343" t="s">
        <v>32</v>
      </c>
      <c r="E343" t="s">
        <v>719</v>
      </c>
      <c r="F343" t="s">
        <v>2831</v>
      </c>
      <c r="G343" t="s">
        <v>4856</v>
      </c>
      <c r="H343" t="s">
        <v>4857</v>
      </c>
      <c r="I343" t="s">
        <v>4858</v>
      </c>
      <c r="J343" t="s">
        <v>688</v>
      </c>
      <c r="K343" t="s">
        <v>688</v>
      </c>
      <c r="L343" t="s">
        <v>4857</v>
      </c>
      <c r="M343" t="s">
        <v>4858</v>
      </c>
    </row>
    <row r="344" spans="1:13" x14ac:dyDescent="0.3">
      <c r="A344" s="2">
        <v>45731.291666666664</v>
      </c>
      <c r="B344" t="s">
        <v>2832</v>
      </c>
      <c r="C344" t="s">
        <v>2833</v>
      </c>
      <c r="D344" t="s">
        <v>32</v>
      </c>
      <c r="E344" t="s">
        <v>719</v>
      </c>
      <c r="F344" t="s">
        <v>2834</v>
      </c>
      <c r="G344" t="s">
        <v>4859</v>
      </c>
      <c r="H344" t="s">
        <v>4860</v>
      </c>
      <c r="I344" t="s">
        <v>4861</v>
      </c>
      <c r="J344" t="s">
        <v>688</v>
      </c>
      <c r="K344" t="s">
        <v>688</v>
      </c>
      <c r="L344" t="s">
        <v>4860</v>
      </c>
      <c r="M344" t="s">
        <v>4861</v>
      </c>
    </row>
    <row r="345" spans="1:13" x14ac:dyDescent="0.3">
      <c r="A345" s="2">
        <v>45731.333333333336</v>
      </c>
      <c r="B345" t="s">
        <v>2835</v>
      </c>
      <c r="C345" t="s">
        <v>2836</v>
      </c>
      <c r="D345" t="s">
        <v>32</v>
      </c>
      <c r="E345" t="s">
        <v>719</v>
      </c>
      <c r="F345" t="s">
        <v>2837</v>
      </c>
      <c r="G345" t="s">
        <v>4862</v>
      </c>
      <c r="H345" t="s">
        <v>4863</v>
      </c>
      <c r="I345" t="s">
        <v>4864</v>
      </c>
      <c r="J345" t="s">
        <v>688</v>
      </c>
      <c r="K345" t="s">
        <v>688</v>
      </c>
      <c r="L345" t="s">
        <v>4863</v>
      </c>
      <c r="M345" t="s">
        <v>4864</v>
      </c>
    </row>
    <row r="346" spans="1:13" x14ac:dyDescent="0.3">
      <c r="A346" s="2">
        <v>45731.375</v>
      </c>
      <c r="B346" t="s">
        <v>2838</v>
      </c>
      <c r="C346" t="s">
        <v>1604</v>
      </c>
      <c r="D346" t="s">
        <v>32</v>
      </c>
      <c r="E346" t="s">
        <v>719</v>
      </c>
      <c r="F346" t="s">
        <v>2839</v>
      </c>
      <c r="G346" t="s">
        <v>4865</v>
      </c>
      <c r="H346" t="s">
        <v>4866</v>
      </c>
      <c r="I346" t="s">
        <v>4867</v>
      </c>
      <c r="J346" t="s">
        <v>688</v>
      </c>
      <c r="K346" t="s">
        <v>688</v>
      </c>
      <c r="L346" t="s">
        <v>4866</v>
      </c>
      <c r="M346" t="s">
        <v>4867</v>
      </c>
    </row>
    <row r="347" spans="1:13" hidden="1" x14ac:dyDescent="0.3">
      <c r="A347" s="2">
        <v>45731.416666666664</v>
      </c>
      <c r="B347" t="s">
        <v>1605</v>
      </c>
      <c r="C347" t="s">
        <v>1604</v>
      </c>
      <c r="D347" t="s">
        <v>26</v>
      </c>
      <c r="E347" t="s">
        <v>719</v>
      </c>
      <c r="F347" t="s">
        <v>873</v>
      </c>
      <c r="G347" t="s">
        <v>4868</v>
      </c>
      <c r="H347" t="s">
        <v>4866</v>
      </c>
      <c r="I347" t="s">
        <v>4867</v>
      </c>
      <c r="J347" t="s">
        <v>688</v>
      </c>
      <c r="K347" t="s">
        <v>688</v>
      </c>
      <c r="L347" t="s">
        <v>4866</v>
      </c>
      <c r="M347" t="s">
        <v>4867</v>
      </c>
    </row>
    <row r="348" spans="1:13" x14ac:dyDescent="0.3">
      <c r="A348" s="2">
        <v>45731.458333333336</v>
      </c>
      <c r="B348" t="s">
        <v>2840</v>
      </c>
      <c r="C348" t="s">
        <v>2841</v>
      </c>
      <c r="D348" t="s">
        <v>32</v>
      </c>
      <c r="E348" t="s">
        <v>719</v>
      </c>
      <c r="F348" t="s">
        <v>2842</v>
      </c>
      <c r="G348" t="s">
        <v>4869</v>
      </c>
      <c r="H348" t="s">
        <v>4870</v>
      </c>
      <c r="I348" t="s">
        <v>4871</v>
      </c>
      <c r="J348" t="s">
        <v>688</v>
      </c>
      <c r="K348" t="s">
        <v>688</v>
      </c>
      <c r="L348" t="s">
        <v>4870</v>
      </c>
      <c r="M348" t="s">
        <v>4871</v>
      </c>
    </row>
    <row r="349" spans="1:13" x14ac:dyDescent="0.3">
      <c r="A349" s="2">
        <v>45731.5</v>
      </c>
      <c r="B349" t="s">
        <v>2843</v>
      </c>
      <c r="C349" t="s">
        <v>2844</v>
      </c>
      <c r="D349" t="s">
        <v>32</v>
      </c>
      <c r="E349" t="s">
        <v>719</v>
      </c>
      <c r="F349" t="s">
        <v>2845</v>
      </c>
      <c r="G349" t="s">
        <v>4872</v>
      </c>
      <c r="H349" t="s">
        <v>4873</v>
      </c>
      <c r="I349" t="s">
        <v>4874</v>
      </c>
      <c r="J349" t="s">
        <v>688</v>
      </c>
      <c r="K349" t="s">
        <v>688</v>
      </c>
      <c r="L349" t="s">
        <v>4873</v>
      </c>
      <c r="M349" t="s">
        <v>4874</v>
      </c>
    </row>
    <row r="350" spans="1:13" x14ac:dyDescent="0.3">
      <c r="A350" s="2">
        <v>45731.541666666664</v>
      </c>
      <c r="B350" t="s">
        <v>2846</v>
      </c>
      <c r="C350" t="s">
        <v>1606</v>
      </c>
      <c r="D350" t="s">
        <v>32</v>
      </c>
      <c r="E350" t="s">
        <v>719</v>
      </c>
      <c r="F350" t="s">
        <v>2847</v>
      </c>
      <c r="G350" t="s">
        <v>4875</v>
      </c>
      <c r="H350" t="s">
        <v>4876</v>
      </c>
      <c r="I350" t="s">
        <v>4877</v>
      </c>
      <c r="J350" t="s">
        <v>688</v>
      </c>
      <c r="K350" t="s">
        <v>688</v>
      </c>
      <c r="L350" t="s">
        <v>4876</v>
      </c>
      <c r="M350" t="s">
        <v>4877</v>
      </c>
    </row>
    <row r="351" spans="1:13" hidden="1" x14ac:dyDescent="0.3">
      <c r="A351" s="2">
        <v>45731.583333333336</v>
      </c>
      <c r="B351" t="s">
        <v>1607</v>
      </c>
      <c r="C351" t="s">
        <v>1606</v>
      </c>
      <c r="D351" t="s">
        <v>26</v>
      </c>
      <c r="E351" t="s">
        <v>719</v>
      </c>
      <c r="F351" t="s">
        <v>874</v>
      </c>
      <c r="G351" t="s">
        <v>4878</v>
      </c>
      <c r="H351" t="s">
        <v>4876</v>
      </c>
      <c r="I351" t="s">
        <v>4877</v>
      </c>
      <c r="J351" t="s">
        <v>688</v>
      </c>
      <c r="K351" t="s">
        <v>688</v>
      </c>
      <c r="L351" t="s">
        <v>4876</v>
      </c>
      <c r="M351" t="s">
        <v>4877</v>
      </c>
    </row>
    <row r="352" spans="1:13" x14ac:dyDescent="0.3">
      <c r="A352" s="2">
        <v>45731.625</v>
      </c>
      <c r="B352" t="s">
        <v>2848</v>
      </c>
      <c r="C352" t="s">
        <v>1608</v>
      </c>
      <c r="D352" t="s">
        <v>32</v>
      </c>
      <c r="E352" t="s">
        <v>719</v>
      </c>
      <c r="F352" t="s">
        <v>2849</v>
      </c>
      <c r="G352" t="s">
        <v>4879</v>
      </c>
      <c r="H352" t="s">
        <v>4880</v>
      </c>
      <c r="I352" s="3" t="s">
        <v>4881</v>
      </c>
      <c r="J352" s="3" t="s">
        <v>688</v>
      </c>
      <c r="K352" t="s">
        <v>688</v>
      </c>
      <c r="L352" t="s">
        <v>4880</v>
      </c>
      <c r="M352" s="3" t="s">
        <v>4881</v>
      </c>
    </row>
    <row r="353" spans="1:13" hidden="1" x14ac:dyDescent="0.3">
      <c r="A353" s="2">
        <v>45731.666666666664</v>
      </c>
      <c r="B353" t="s">
        <v>1609</v>
      </c>
      <c r="C353" t="s">
        <v>1608</v>
      </c>
      <c r="D353" t="s">
        <v>26</v>
      </c>
      <c r="E353" t="s">
        <v>719</v>
      </c>
      <c r="F353" t="s">
        <v>875</v>
      </c>
      <c r="G353" t="s">
        <v>4882</v>
      </c>
      <c r="H353" t="s">
        <v>4880</v>
      </c>
      <c r="I353" s="3" t="s">
        <v>4881</v>
      </c>
      <c r="J353" t="s">
        <v>688</v>
      </c>
      <c r="K353" t="s">
        <v>688</v>
      </c>
      <c r="L353" t="s">
        <v>4880</v>
      </c>
      <c r="M353" s="3" t="s">
        <v>4881</v>
      </c>
    </row>
    <row r="354" spans="1:13" hidden="1" x14ac:dyDescent="0.3">
      <c r="A354" s="2">
        <v>45731.708333333336</v>
      </c>
      <c r="B354" t="s">
        <v>1610</v>
      </c>
      <c r="C354" t="s">
        <v>1608</v>
      </c>
      <c r="D354" t="s">
        <v>26</v>
      </c>
      <c r="E354" t="s">
        <v>719</v>
      </c>
      <c r="F354" t="s">
        <v>876</v>
      </c>
      <c r="G354" t="s">
        <v>4883</v>
      </c>
      <c r="H354" t="s">
        <v>4880</v>
      </c>
      <c r="I354" s="3" t="s">
        <v>4881</v>
      </c>
      <c r="J354" t="s">
        <v>688</v>
      </c>
      <c r="K354" t="s">
        <v>688</v>
      </c>
      <c r="L354" t="s">
        <v>4880</v>
      </c>
      <c r="M354" s="3" t="s">
        <v>4881</v>
      </c>
    </row>
    <row r="355" spans="1:13" hidden="1" x14ac:dyDescent="0.3">
      <c r="A355" s="2">
        <v>45731.75</v>
      </c>
      <c r="B355" t="s">
        <v>1611</v>
      </c>
      <c r="C355" t="s">
        <v>1608</v>
      </c>
      <c r="D355" t="s">
        <v>26</v>
      </c>
      <c r="E355" t="s">
        <v>719</v>
      </c>
      <c r="F355" t="s">
        <v>877</v>
      </c>
      <c r="G355" t="s">
        <v>4884</v>
      </c>
      <c r="H355" t="s">
        <v>4880</v>
      </c>
      <c r="I355" s="3" t="s">
        <v>4881</v>
      </c>
      <c r="J355" t="s">
        <v>688</v>
      </c>
      <c r="K355" t="s">
        <v>688</v>
      </c>
      <c r="L355" t="s">
        <v>4880</v>
      </c>
      <c r="M355" s="3" t="s">
        <v>4881</v>
      </c>
    </row>
    <row r="356" spans="1:13" hidden="1" x14ac:dyDescent="0.3">
      <c r="A356" s="2">
        <v>45731.791666666664</v>
      </c>
      <c r="B356" t="s">
        <v>1612</v>
      </c>
      <c r="C356" t="s">
        <v>1608</v>
      </c>
      <c r="D356" t="s">
        <v>26</v>
      </c>
      <c r="E356" t="s">
        <v>719</v>
      </c>
      <c r="F356" t="s">
        <v>878</v>
      </c>
      <c r="G356" t="s">
        <v>4885</v>
      </c>
      <c r="H356" t="s">
        <v>4880</v>
      </c>
      <c r="I356" s="3" t="s">
        <v>4881</v>
      </c>
      <c r="J356" t="s">
        <v>688</v>
      </c>
      <c r="K356" t="s">
        <v>688</v>
      </c>
      <c r="L356" t="s">
        <v>4880</v>
      </c>
      <c r="M356" s="3" t="s">
        <v>4881</v>
      </c>
    </row>
    <row r="357" spans="1:13" hidden="1" x14ac:dyDescent="0.3">
      <c r="A357" s="2">
        <v>45731.833333333336</v>
      </c>
      <c r="B357" t="s">
        <v>1613</v>
      </c>
      <c r="C357" t="s">
        <v>1608</v>
      </c>
      <c r="D357" t="s">
        <v>26</v>
      </c>
      <c r="E357" t="s">
        <v>719</v>
      </c>
      <c r="F357" t="s">
        <v>879</v>
      </c>
      <c r="G357" t="s">
        <v>4886</v>
      </c>
      <c r="H357" t="s">
        <v>4880</v>
      </c>
      <c r="I357" s="3" t="s">
        <v>4881</v>
      </c>
      <c r="J357" t="s">
        <v>688</v>
      </c>
      <c r="K357" t="s">
        <v>688</v>
      </c>
      <c r="L357" t="s">
        <v>4880</v>
      </c>
      <c r="M357" s="3" t="s">
        <v>4881</v>
      </c>
    </row>
    <row r="358" spans="1:13" hidden="1" x14ac:dyDescent="0.3">
      <c r="A358" s="2">
        <v>45731.875</v>
      </c>
      <c r="B358" t="s">
        <v>1614</v>
      </c>
      <c r="C358" t="s">
        <v>1608</v>
      </c>
      <c r="D358" t="s">
        <v>26</v>
      </c>
      <c r="E358" t="s">
        <v>719</v>
      </c>
      <c r="F358" t="s">
        <v>880</v>
      </c>
      <c r="G358" t="s">
        <v>4887</v>
      </c>
      <c r="H358" t="s">
        <v>4880</v>
      </c>
      <c r="I358" s="3" t="s">
        <v>4881</v>
      </c>
      <c r="J358" t="s">
        <v>688</v>
      </c>
      <c r="K358" t="s">
        <v>688</v>
      </c>
      <c r="L358" t="s">
        <v>4880</v>
      </c>
      <c r="M358" s="3" t="s">
        <v>4881</v>
      </c>
    </row>
    <row r="359" spans="1:13" hidden="1" x14ac:dyDescent="0.3">
      <c r="A359" s="2">
        <v>45731.916666666664</v>
      </c>
      <c r="B359" t="s">
        <v>1615</v>
      </c>
      <c r="C359" t="s">
        <v>1608</v>
      </c>
      <c r="D359" t="s">
        <v>26</v>
      </c>
      <c r="E359" t="s">
        <v>719</v>
      </c>
      <c r="F359" t="s">
        <v>881</v>
      </c>
      <c r="G359" t="s">
        <v>4888</v>
      </c>
      <c r="H359" t="s">
        <v>4880</v>
      </c>
      <c r="I359" s="3" t="s">
        <v>4881</v>
      </c>
      <c r="J359" t="s">
        <v>688</v>
      </c>
      <c r="K359" t="s">
        <v>688</v>
      </c>
      <c r="L359" t="s">
        <v>4880</v>
      </c>
      <c r="M359" s="3" t="s">
        <v>4881</v>
      </c>
    </row>
    <row r="360" spans="1:13" hidden="1" x14ac:dyDescent="0.3">
      <c r="A360" s="2">
        <v>45731.958333333336</v>
      </c>
      <c r="B360" t="s">
        <v>1616</v>
      </c>
      <c r="C360" t="s">
        <v>1608</v>
      </c>
      <c r="D360" t="s">
        <v>26</v>
      </c>
      <c r="E360" t="s">
        <v>719</v>
      </c>
      <c r="F360" t="s">
        <v>882</v>
      </c>
      <c r="G360" t="s">
        <v>4889</v>
      </c>
      <c r="H360" t="s">
        <v>4880</v>
      </c>
      <c r="I360" s="3" t="s">
        <v>4881</v>
      </c>
      <c r="J360" t="s">
        <v>688</v>
      </c>
      <c r="K360" t="s">
        <v>688</v>
      </c>
      <c r="L360" t="s">
        <v>4880</v>
      </c>
      <c r="M360" s="3" t="s">
        <v>4881</v>
      </c>
    </row>
    <row r="361" spans="1:13" hidden="1" x14ac:dyDescent="0.3">
      <c r="A361" s="2">
        <v>45732</v>
      </c>
      <c r="B361" t="s">
        <v>1617</v>
      </c>
      <c r="C361" t="s">
        <v>1608</v>
      </c>
      <c r="D361" t="s">
        <v>26</v>
      </c>
      <c r="E361" t="s">
        <v>719</v>
      </c>
      <c r="F361" t="s">
        <v>883</v>
      </c>
      <c r="G361" t="s">
        <v>4890</v>
      </c>
      <c r="H361" t="s">
        <v>4880</v>
      </c>
      <c r="I361" s="3" t="s">
        <v>4881</v>
      </c>
      <c r="J361" t="s">
        <v>688</v>
      </c>
      <c r="K361" t="s">
        <v>688</v>
      </c>
      <c r="L361" t="s">
        <v>4880</v>
      </c>
      <c r="M361" s="3" t="s">
        <v>4881</v>
      </c>
    </row>
    <row r="362" spans="1:13" hidden="1" x14ac:dyDescent="0.3">
      <c r="A362" s="2">
        <v>45732.041666666664</v>
      </c>
      <c r="B362" t="s">
        <v>1618</v>
      </c>
      <c r="C362" t="s">
        <v>1608</v>
      </c>
      <c r="D362" t="s">
        <v>26</v>
      </c>
      <c r="E362" t="s">
        <v>719</v>
      </c>
      <c r="F362" t="s">
        <v>884</v>
      </c>
      <c r="G362" t="s">
        <v>4891</v>
      </c>
      <c r="H362" t="s">
        <v>4880</v>
      </c>
      <c r="I362" s="3" t="s">
        <v>4881</v>
      </c>
      <c r="J362" t="s">
        <v>688</v>
      </c>
      <c r="K362" t="s">
        <v>688</v>
      </c>
      <c r="L362" t="s">
        <v>4880</v>
      </c>
      <c r="M362" s="3" t="s">
        <v>4881</v>
      </c>
    </row>
    <row r="363" spans="1:13" hidden="1" x14ac:dyDescent="0.3">
      <c r="A363" s="2">
        <v>45732.083333333336</v>
      </c>
      <c r="B363" t="s">
        <v>1619</v>
      </c>
      <c r="C363" t="s">
        <v>1608</v>
      </c>
      <c r="D363" t="s">
        <v>26</v>
      </c>
      <c r="E363" t="s">
        <v>719</v>
      </c>
      <c r="F363" t="s">
        <v>885</v>
      </c>
      <c r="G363" t="s">
        <v>4892</v>
      </c>
      <c r="H363" t="s">
        <v>4880</v>
      </c>
      <c r="I363" s="3" t="s">
        <v>4881</v>
      </c>
      <c r="J363" t="s">
        <v>688</v>
      </c>
      <c r="K363" t="s">
        <v>688</v>
      </c>
      <c r="L363" t="s">
        <v>4880</v>
      </c>
      <c r="M363" s="3" t="s">
        <v>4881</v>
      </c>
    </row>
    <row r="364" spans="1:13" hidden="1" x14ac:dyDescent="0.3">
      <c r="A364" s="2">
        <v>45732.125</v>
      </c>
      <c r="B364" t="s">
        <v>1620</v>
      </c>
      <c r="C364" t="s">
        <v>1608</v>
      </c>
      <c r="D364" t="s">
        <v>26</v>
      </c>
      <c r="E364" t="s">
        <v>719</v>
      </c>
      <c r="F364" t="s">
        <v>886</v>
      </c>
      <c r="G364" t="s">
        <v>4893</v>
      </c>
      <c r="H364" t="s">
        <v>4880</v>
      </c>
      <c r="I364" s="3" t="s">
        <v>4881</v>
      </c>
      <c r="J364" t="s">
        <v>688</v>
      </c>
      <c r="K364" t="s">
        <v>688</v>
      </c>
      <c r="L364" t="s">
        <v>4880</v>
      </c>
      <c r="M364" s="3" t="s">
        <v>4881</v>
      </c>
    </row>
    <row r="365" spans="1:13" hidden="1" x14ac:dyDescent="0.3">
      <c r="A365" s="2">
        <v>45732.166666666664</v>
      </c>
      <c r="B365" t="s">
        <v>1621</v>
      </c>
      <c r="C365" t="s">
        <v>1608</v>
      </c>
      <c r="D365" t="s">
        <v>26</v>
      </c>
      <c r="E365" t="s">
        <v>719</v>
      </c>
      <c r="F365" t="s">
        <v>887</v>
      </c>
      <c r="G365" t="s">
        <v>4894</v>
      </c>
      <c r="H365" t="s">
        <v>4880</v>
      </c>
      <c r="I365" s="3" t="s">
        <v>4881</v>
      </c>
      <c r="J365" t="s">
        <v>688</v>
      </c>
      <c r="K365" t="s">
        <v>688</v>
      </c>
      <c r="L365" t="s">
        <v>4880</v>
      </c>
      <c r="M365" s="3" t="s">
        <v>4881</v>
      </c>
    </row>
    <row r="366" spans="1:13" hidden="1" x14ac:dyDescent="0.3">
      <c r="A366" s="2">
        <v>45732.208333333336</v>
      </c>
      <c r="B366" t="s">
        <v>1622</v>
      </c>
      <c r="C366" t="s">
        <v>1608</v>
      </c>
      <c r="D366" t="s">
        <v>26</v>
      </c>
      <c r="E366" t="s">
        <v>719</v>
      </c>
      <c r="F366" t="s">
        <v>888</v>
      </c>
      <c r="G366" t="s">
        <v>4895</v>
      </c>
      <c r="H366" t="s">
        <v>4880</v>
      </c>
      <c r="I366" s="3" t="s">
        <v>4881</v>
      </c>
      <c r="J366" t="s">
        <v>688</v>
      </c>
      <c r="K366" t="s">
        <v>688</v>
      </c>
      <c r="L366" t="s">
        <v>4880</v>
      </c>
      <c r="M366" s="3" t="s">
        <v>4881</v>
      </c>
    </row>
    <row r="367" spans="1:13" hidden="1" x14ac:dyDescent="0.3">
      <c r="A367" s="2">
        <v>45732.25</v>
      </c>
      <c r="B367" t="s">
        <v>1623</v>
      </c>
      <c r="C367" t="s">
        <v>1608</v>
      </c>
      <c r="D367" t="s">
        <v>26</v>
      </c>
      <c r="E367" t="s">
        <v>719</v>
      </c>
      <c r="F367" t="s">
        <v>889</v>
      </c>
      <c r="G367" t="s">
        <v>4896</v>
      </c>
      <c r="H367" t="s">
        <v>4880</v>
      </c>
      <c r="I367" s="3" t="s">
        <v>4881</v>
      </c>
      <c r="J367" t="s">
        <v>688</v>
      </c>
      <c r="K367" t="s">
        <v>688</v>
      </c>
      <c r="L367" t="s">
        <v>4880</v>
      </c>
      <c r="M367" s="3" t="s">
        <v>4881</v>
      </c>
    </row>
    <row r="368" spans="1:13" hidden="1" x14ac:dyDescent="0.3">
      <c r="A368" s="2">
        <v>45732.291666666664</v>
      </c>
      <c r="B368" t="s">
        <v>1624</v>
      </c>
      <c r="C368" t="s">
        <v>1608</v>
      </c>
      <c r="D368" t="s">
        <v>26</v>
      </c>
      <c r="E368" t="s">
        <v>719</v>
      </c>
      <c r="F368" t="s">
        <v>890</v>
      </c>
      <c r="G368" t="s">
        <v>4897</v>
      </c>
      <c r="H368" t="s">
        <v>4880</v>
      </c>
      <c r="I368" s="3" t="s">
        <v>4881</v>
      </c>
      <c r="J368" t="s">
        <v>688</v>
      </c>
      <c r="K368" t="s">
        <v>688</v>
      </c>
      <c r="L368" t="s">
        <v>4880</v>
      </c>
      <c r="M368" s="3" t="s">
        <v>4881</v>
      </c>
    </row>
    <row r="369" spans="1:13" hidden="1" x14ac:dyDescent="0.3">
      <c r="A369" s="2">
        <v>45732.333333333336</v>
      </c>
      <c r="B369" t="s">
        <v>1625</v>
      </c>
      <c r="C369" t="s">
        <v>1608</v>
      </c>
      <c r="D369" t="s">
        <v>26</v>
      </c>
      <c r="E369" t="s">
        <v>719</v>
      </c>
      <c r="F369" t="s">
        <v>891</v>
      </c>
      <c r="G369" t="s">
        <v>4898</v>
      </c>
      <c r="H369" t="s">
        <v>4880</v>
      </c>
      <c r="I369" s="3" t="s">
        <v>4881</v>
      </c>
      <c r="J369" t="s">
        <v>688</v>
      </c>
      <c r="K369" t="s">
        <v>688</v>
      </c>
      <c r="L369" t="s">
        <v>4880</v>
      </c>
      <c r="M369" s="3" t="s">
        <v>4881</v>
      </c>
    </row>
    <row r="370" spans="1:13" hidden="1" x14ac:dyDescent="0.3">
      <c r="A370" s="2">
        <v>45732.375</v>
      </c>
      <c r="B370" t="s">
        <v>1626</v>
      </c>
      <c r="C370" t="s">
        <v>1608</v>
      </c>
      <c r="D370" t="s">
        <v>26</v>
      </c>
      <c r="E370" t="s">
        <v>719</v>
      </c>
      <c r="F370" t="s">
        <v>892</v>
      </c>
      <c r="G370" t="s">
        <v>4899</v>
      </c>
      <c r="H370" t="s">
        <v>4880</v>
      </c>
      <c r="I370" s="3" t="s">
        <v>4881</v>
      </c>
      <c r="J370" t="s">
        <v>688</v>
      </c>
      <c r="K370" t="s">
        <v>688</v>
      </c>
      <c r="L370" t="s">
        <v>4880</v>
      </c>
      <c r="M370" s="3" t="s">
        <v>4881</v>
      </c>
    </row>
    <row r="371" spans="1:13" hidden="1" x14ac:dyDescent="0.3">
      <c r="A371" s="2">
        <v>45732.416666666664</v>
      </c>
      <c r="B371" t="s">
        <v>1627</v>
      </c>
      <c r="C371" t="s">
        <v>1608</v>
      </c>
      <c r="D371" t="s">
        <v>26</v>
      </c>
      <c r="E371" t="s">
        <v>719</v>
      </c>
      <c r="F371" t="s">
        <v>893</v>
      </c>
      <c r="G371" t="s">
        <v>4900</v>
      </c>
      <c r="H371" t="s">
        <v>4880</v>
      </c>
      <c r="I371" s="3" t="s">
        <v>4881</v>
      </c>
      <c r="J371" t="s">
        <v>688</v>
      </c>
      <c r="K371" t="s">
        <v>688</v>
      </c>
      <c r="L371" t="s">
        <v>4880</v>
      </c>
      <c r="M371" s="3" t="s">
        <v>4881</v>
      </c>
    </row>
    <row r="372" spans="1:13" hidden="1" x14ac:dyDescent="0.3">
      <c r="A372" s="2">
        <v>45732.458333333336</v>
      </c>
      <c r="B372" t="s">
        <v>1628</v>
      </c>
      <c r="C372" t="s">
        <v>1608</v>
      </c>
      <c r="D372" t="s">
        <v>26</v>
      </c>
      <c r="E372" t="s">
        <v>719</v>
      </c>
      <c r="F372" t="s">
        <v>894</v>
      </c>
      <c r="G372" t="s">
        <v>4901</v>
      </c>
      <c r="H372" t="s">
        <v>4880</v>
      </c>
      <c r="I372" s="3" t="s">
        <v>4881</v>
      </c>
      <c r="J372" t="s">
        <v>688</v>
      </c>
      <c r="K372" t="s">
        <v>688</v>
      </c>
      <c r="L372" t="s">
        <v>4880</v>
      </c>
      <c r="M372" s="3" t="s">
        <v>4881</v>
      </c>
    </row>
    <row r="373" spans="1:13" x14ac:dyDescent="0.3">
      <c r="A373" s="2">
        <v>45732.5</v>
      </c>
      <c r="B373" t="s">
        <v>2850</v>
      </c>
      <c r="C373" t="s">
        <v>1629</v>
      </c>
      <c r="D373" t="s">
        <v>32</v>
      </c>
      <c r="E373" t="s">
        <v>719</v>
      </c>
      <c r="F373" t="s">
        <v>2851</v>
      </c>
      <c r="G373" t="s">
        <v>4902</v>
      </c>
      <c r="H373" t="s">
        <v>4903</v>
      </c>
      <c r="I373" t="s">
        <v>688</v>
      </c>
      <c r="J373" t="s">
        <v>688</v>
      </c>
      <c r="K373" t="s">
        <v>4904</v>
      </c>
      <c r="L373" t="s">
        <v>4903</v>
      </c>
      <c r="M373" t="s">
        <v>4905</v>
      </c>
    </row>
    <row r="374" spans="1:13" hidden="1" x14ac:dyDescent="0.3">
      <c r="A374" s="2">
        <v>45732.541666666664</v>
      </c>
      <c r="B374" t="s">
        <v>1630</v>
      </c>
      <c r="C374" t="s">
        <v>1629</v>
      </c>
      <c r="D374" t="s">
        <v>26</v>
      </c>
      <c r="E374" t="s">
        <v>719</v>
      </c>
      <c r="F374" t="s">
        <v>895</v>
      </c>
      <c r="G374" t="s">
        <v>4906</v>
      </c>
      <c r="H374" t="s">
        <v>4903</v>
      </c>
      <c r="I374" t="s">
        <v>688</v>
      </c>
      <c r="J374" t="s">
        <v>688</v>
      </c>
      <c r="K374" t="s">
        <v>4904</v>
      </c>
      <c r="L374" t="s">
        <v>4903</v>
      </c>
      <c r="M374" t="s">
        <v>4905</v>
      </c>
    </row>
    <row r="375" spans="1:13" x14ac:dyDescent="0.3">
      <c r="A375" s="2">
        <v>45732.583333333336</v>
      </c>
      <c r="B375" t="s">
        <v>2852</v>
      </c>
      <c r="C375" t="s">
        <v>2853</v>
      </c>
      <c r="D375" t="s">
        <v>32</v>
      </c>
      <c r="E375" t="s">
        <v>719</v>
      </c>
      <c r="F375" t="s">
        <v>2854</v>
      </c>
      <c r="G375" t="s">
        <v>4907</v>
      </c>
      <c r="H375" t="s">
        <v>4908</v>
      </c>
      <c r="I375" t="s">
        <v>688</v>
      </c>
      <c r="J375" t="s">
        <v>688</v>
      </c>
      <c r="K375" t="s">
        <v>4909</v>
      </c>
      <c r="L375" t="s">
        <v>4908</v>
      </c>
      <c r="M375" t="s">
        <v>4910</v>
      </c>
    </row>
    <row r="376" spans="1:13" hidden="1" x14ac:dyDescent="0.3">
      <c r="A376" s="2">
        <v>45732.625</v>
      </c>
      <c r="B376" t="s">
        <v>2855</v>
      </c>
      <c r="C376" t="s">
        <v>2853</v>
      </c>
      <c r="D376" t="s">
        <v>26</v>
      </c>
      <c r="E376" t="s">
        <v>719</v>
      </c>
      <c r="F376" t="s">
        <v>2856</v>
      </c>
      <c r="G376" t="s">
        <v>4911</v>
      </c>
      <c r="H376" t="s">
        <v>4908</v>
      </c>
      <c r="I376" t="s">
        <v>688</v>
      </c>
      <c r="J376" t="s">
        <v>688</v>
      </c>
      <c r="K376" t="s">
        <v>4909</v>
      </c>
      <c r="L376" t="s">
        <v>4908</v>
      </c>
      <c r="M376" t="s">
        <v>4910</v>
      </c>
    </row>
    <row r="377" spans="1:13" x14ac:dyDescent="0.3">
      <c r="A377" s="2">
        <v>45732.666666666664</v>
      </c>
      <c r="B377" t="s">
        <v>2857</v>
      </c>
      <c r="C377" t="s">
        <v>1631</v>
      </c>
      <c r="D377" t="s">
        <v>32</v>
      </c>
      <c r="E377" t="s">
        <v>719</v>
      </c>
      <c r="F377" t="s">
        <v>2858</v>
      </c>
      <c r="G377" t="s">
        <v>4912</v>
      </c>
      <c r="H377" t="s">
        <v>4913</v>
      </c>
      <c r="I377" t="s">
        <v>688</v>
      </c>
      <c r="J377" t="s">
        <v>688</v>
      </c>
      <c r="K377" t="s">
        <v>4914</v>
      </c>
      <c r="L377" t="s">
        <v>4913</v>
      </c>
      <c r="M377" t="s">
        <v>4915</v>
      </c>
    </row>
    <row r="378" spans="1:13" hidden="1" x14ac:dyDescent="0.3">
      <c r="A378" s="2">
        <v>45732.708333333336</v>
      </c>
      <c r="B378" t="s">
        <v>1632</v>
      </c>
      <c r="C378" t="s">
        <v>1631</v>
      </c>
      <c r="D378" t="s">
        <v>26</v>
      </c>
      <c r="E378" t="s">
        <v>719</v>
      </c>
      <c r="F378" t="s">
        <v>896</v>
      </c>
      <c r="G378" t="s">
        <v>4916</v>
      </c>
      <c r="H378" t="s">
        <v>4913</v>
      </c>
      <c r="I378" t="s">
        <v>688</v>
      </c>
      <c r="J378" t="s">
        <v>688</v>
      </c>
      <c r="K378" t="s">
        <v>4914</v>
      </c>
      <c r="L378" t="s">
        <v>4913</v>
      </c>
      <c r="M378" t="s">
        <v>4915</v>
      </c>
    </row>
    <row r="379" spans="1:13" hidden="1" x14ac:dyDescent="0.3">
      <c r="A379" s="2">
        <v>45732.75</v>
      </c>
      <c r="B379" t="s">
        <v>1633</v>
      </c>
      <c r="C379" t="s">
        <v>1631</v>
      </c>
      <c r="D379" t="s">
        <v>26</v>
      </c>
      <c r="E379" t="s">
        <v>719</v>
      </c>
      <c r="F379" t="s">
        <v>897</v>
      </c>
      <c r="G379" t="s">
        <v>4917</v>
      </c>
      <c r="H379" t="s">
        <v>4913</v>
      </c>
      <c r="I379" t="s">
        <v>688</v>
      </c>
      <c r="J379" t="s">
        <v>688</v>
      </c>
      <c r="K379" t="s">
        <v>4914</v>
      </c>
      <c r="L379" t="s">
        <v>4913</v>
      </c>
      <c r="M379" t="s">
        <v>4915</v>
      </c>
    </row>
    <row r="380" spans="1:13" x14ac:dyDescent="0.3">
      <c r="A380" s="2">
        <v>45732.791666666664</v>
      </c>
      <c r="B380" t="s">
        <v>2859</v>
      </c>
      <c r="C380" t="s">
        <v>1634</v>
      </c>
      <c r="D380" t="s">
        <v>32</v>
      </c>
      <c r="E380" t="s">
        <v>719</v>
      </c>
      <c r="F380" t="s">
        <v>2860</v>
      </c>
      <c r="G380" t="s">
        <v>4918</v>
      </c>
      <c r="H380" t="s">
        <v>4919</v>
      </c>
      <c r="I380" t="s">
        <v>688</v>
      </c>
      <c r="J380" t="s">
        <v>688</v>
      </c>
      <c r="K380" t="s">
        <v>4920</v>
      </c>
      <c r="L380" t="s">
        <v>4919</v>
      </c>
      <c r="M380" t="s">
        <v>4921</v>
      </c>
    </row>
    <row r="381" spans="1:13" hidden="1" x14ac:dyDescent="0.3">
      <c r="A381" s="2">
        <v>45732.833333333336</v>
      </c>
      <c r="B381" t="s">
        <v>1635</v>
      </c>
      <c r="C381" t="s">
        <v>1634</v>
      </c>
      <c r="D381" t="s">
        <v>26</v>
      </c>
      <c r="E381" t="s">
        <v>719</v>
      </c>
      <c r="F381" t="s">
        <v>898</v>
      </c>
      <c r="G381" t="s">
        <v>4922</v>
      </c>
      <c r="H381" t="s">
        <v>4919</v>
      </c>
      <c r="I381" t="s">
        <v>688</v>
      </c>
      <c r="J381" t="s">
        <v>688</v>
      </c>
      <c r="K381" t="s">
        <v>4920</v>
      </c>
      <c r="L381" t="s">
        <v>4919</v>
      </c>
      <c r="M381" t="s">
        <v>4921</v>
      </c>
    </row>
    <row r="382" spans="1:13" hidden="1" x14ac:dyDescent="0.3">
      <c r="A382" s="2">
        <v>45732.875</v>
      </c>
      <c r="B382" t="s">
        <v>1636</v>
      </c>
      <c r="C382" t="s">
        <v>1634</v>
      </c>
      <c r="D382" t="s">
        <v>26</v>
      </c>
      <c r="E382" t="s">
        <v>719</v>
      </c>
      <c r="F382" t="s">
        <v>899</v>
      </c>
      <c r="G382" t="s">
        <v>4923</v>
      </c>
      <c r="H382" t="s">
        <v>4919</v>
      </c>
      <c r="I382" t="s">
        <v>688</v>
      </c>
      <c r="J382" t="s">
        <v>688</v>
      </c>
      <c r="K382" t="s">
        <v>4920</v>
      </c>
      <c r="L382" t="s">
        <v>4919</v>
      </c>
      <c r="M382" t="s">
        <v>4921</v>
      </c>
    </row>
    <row r="383" spans="1:13" hidden="1" x14ac:dyDescent="0.3">
      <c r="A383" s="2">
        <v>45732.916666666664</v>
      </c>
      <c r="B383" t="s">
        <v>1637</v>
      </c>
      <c r="C383" t="s">
        <v>1634</v>
      </c>
      <c r="D383" t="s">
        <v>26</v>
      </c>
      <c r="E383" t="s">
        <v>719</v>
      </c>
      <c r="F383" t="s">
        <v>900</v>
      </c>
      <c r="G383" t="s">
        <v>4924</v>
      </c>
      <c r="H383" t="s">
        <v>4919</v>
      </c>
      <c r="I383" t="s">
        <v>688</v>
      </c>
      <c r="J383" t="s">
        <v>688</v>
      </c>
      <c r="K383" t="s">
        <v>4920</v>
      </c>
      <c r="L383" t="s">
        <v>4919</v>
      </c>
      <c r="M383" t="s">
        <v>4921</v>
      </c>
    </row>
    <row r="384" spans="1:13" hidden="1" x14ac:dyDescent="0.3">
      <c r="A384" s="2">
        <v>45732.958333333336</v>
      </c>
      <c r="B384" t="s">
        <v>1638</v>
      </c>
      <c r="C384" t="s">
        <v>1634</v>
      </c>
      <c r="D384" t="s">
        <v>26</v>
      </c>
      <c r="E384" t="s">
        <v>719</v>
      </c>
      <c r="F384" t="s">
        <v>901</v>
      </c>
      <c r="G384" t="s">
        <v>4925</v>
      </c>
      <c r="H384" t="s">
        <v>4919</v>
      </c>
      <c r="I384" t="s">
        <v>688</v>
      </c>
      <c r="J384" t="s">
        <v>688</v>
      </c>
      <c r="K384" t="s">
        <v>4920</v>
      </c>
      <c r="L384" t="s">
        <v>4919</v>
      </c>
      <c r="M384" t="s">
        <v>4921</v>
      </c>
    </row>
    <row r="385" spans="1:13" x14ac:dyDescent="0.3">
      <c r="A385" s="2">
        <v>45733</v>
      </c>
      <c r="B385" t="s">
        <v>2861</v>
      </c>
      <c r="C385" t="s">
        <v>1639</v>
      </c>
      <c r="D385" t="s">
        <v>32</v>
      </c>
      <c r="E385" t="s">
        <v>719</v>
      </c>
      <c r="F385" t="s">
        <v>2862</v>
      </c>
      <c r="G385" t="s">
        <v>4926</v>
      </c>
      <c r="H385" t="s">
        <v>4927</v>
      </c>
      <c r="I385" t="s">
        <v>688</v>
      </c>
      <c r="J385" t="s">
        <v>688</v>
      </c>
      <c r="K385" t="s">
        <v>4928</v>
      </c>
      <c r="L385" t="s">
        <v>4927</v>
      </c>
      <c r="M385" t="s">
        <v>4929</v>
      </c>
    </row>
    <row r="386" spans="1:13" hidden="1" x14ac:dyDescent="0.3">
      <c r="A386" s="2">
        <v>45733.041666666664</v>
      </c>
      <c r="B386" t="s">
        <v>1640</v>
      </c>
      <c r="C386" t="s">
        <v>1639</v>
      </c>
      <c r="D386" t="s">
        <v>26</v>
      </c>
      <c r="E386" t="s">
        <v>719</v>
      </c>
      <c r="F386" t="s">
        <v>902</v>
      </c>
      <c r="G386" t="s">
        <v>4930</v>
      </c>
      <c r="H386" t="s">
        <v>4927</v>
      </c>
      <c r="I386" t="s">
        <v>688</v>
      </c>
      <c r="J386" t="s">
        <v>688</v>
      </c>
      <c r="K386" t="s">
        <v>4928</v>
      </c>
      <c r="L386" t="s">
        <v>4927</v>
      </c>
      <c r="M386" t="s">
        <v>4929</v>
      </c>
    </row>
    <row r="387" spans="1:13" hidden="1" x14ac:dyDescent="0.3">
      <c r="A387" s="2">
        <v>45733.083333333336</v>
      </c>
      <c r="B387" t="s">
        <v>1641</v>
      </c>
      <c r="C387" t="s">
        <v>1639</v>
      </c>
      <c r="D387" t="s">
        <v>26</v>
      </c>
      <c r="E387" t="s">
        <v>719</v>
      </c>
      <c r="F387" t="s">
        <v>903</v>
      </c>
      <c r="G387" t="s">
        <v>4931</v>
      </c>
      <c r="H387" t="s">
        <v>4927</v>
      </c>
      <c r="I387" t="s">
        <v>688</v>
      </c>
      <c r="J387" t="s">
        <v>688</v>
      </c>
      <c r="K387" t="s">
        <v>4928</v>
      </c>
      <c r="L387" t="s">
        <v>4927</v>
      </c>
      <c r="M387" t="s">
        <v>4929</v>
      </c>
    </row>
    <row r="388" spans="1:13" hidden="1" x14ac:dyDescent="0.3">
      <c r="A388" s="2">
        <v>45733.125</v>
      </c>
      <c r="B388" t="s">
        <v>1642</v>
      </c>
      <c r="C388" t="s">
        <v>1639</v>
      </c>
      <c r="D388" t="s">
        <v>26</v>
      </c>
      <c r="E388" t="s">
        <v>719</v>
      </c>
      <c r="F388" t="s">
        <v>904</v>
      </c>
      <c r="G388" t="s">
        <v>4932</v>
      </c>
      <c r="H388" t="s">
        <v>4927</v>
      </c>
      <c r="I388" t="s">
        <v>688</v>
      </c>
      <c r="J388" t="s">
        <v>688</v>
      </c>
      <c r="K388" t="s">
        <v>4928</v>
      </c>
      <c r="L388" t="s">
        <v>4927</v>
      </c>
      <c r="M388" t="s">
        <v>4929</v>
      </c>
    </row>
    <row r="389" spans="1:13" hidden="1" x14ac:dyDescent="0.3">
      <c r="A389" s="2">
        <v>45733.166666666664</v>
      </c>
      <c r="B389" t="s">
        <v>1643</v>
      </c>
      <c r="C389" t="s">
        <v>1639</v>
      </c>
      <c r="D389" t="s">
        <v>26</v>
      </c>
      <c r="E389" t="s">
        <v>719</v>
      </c>
      <c r="F389" t="s">
        <v>905</v>
      </c>
      <c r="G389" t="s">
        <v>4933</v>
      </c>
      <c r="H389" t="s">
        <v>4927</v>
      </c>
      <c r="I389" t="s">
        <v>688</v>
      </c>
      <c r="J389" t="s">
        <v>688</v>
      </c>
      <c r="K389" t="s">
        <v>4928</v>
      </c>
      <c r="L389" t="s">
        <v>4927</v>
      </c>
      <c r="M389" t="s">
        <v>4929</v>
      </c>
    </row>
    <row r="390" spans="1:13" hidden="1" x14ac:dyDescent="0.3">
      <c r="A390" s="2">
        <v>45733.208333333336</v>
      </c>
      <c r="B390" t="s">
        <v>1644</v>
      </c>
      <c r="C390" t="s">
        <v>1639</v>
      </c>
      <c r="D390" t="s">
        <v>26</v>
      </c>
      <c r="E390" t="s">
        <v>719</v>
      </c>
      <c r="F390" t="s">
        <v>906</v>
      </c>
      <c r="G390" t="s">
        <v>4934</v>
      </c>
      <c r="H390" t="s">
        <v>4927</v>
      </c>
      <c r="I390" t="s">
        <v>688</v>
      </c>
      <c r="J390" t="s">
        <v>688</v>
      </c>
      <c r="K390" t="s">
        <v>4928</v>
      </c>
      <c r="L390" t="s">
        <v>4927</v>
      </c>
      <c r="M390" t="s">
        <v>4929</v>
      </c>
    </row>
    <row r="391" spans="1:13" x14ac:dyDescent="0.3">
      <c r="A391" s="2">
        <v>45733.25</v>
      </c>
      <c r="B391" t="s">
        <v>2863</v>
      </c>
      <c r="C391" t="s">
        <v>1645</v>
      </c>
      <c r="D391" t="s">
        <v>32</v>
      </c>
      <c r="E391" t="s">
        <v>719</v>
      </c>
      <c r="F391" t="s">
        <v>2864</v>
      </c>
      <c r="G391" t="s">
        <v>4935</v>
      </c>
      <c r="H391" t="s">
        <v>4936</v>
      </c>
      <c r="I391" t="s">
        <v>688</v>
      </c>
      <c r="J391" t="s">
        <v>688</v>
      </c>
      <c r="K391" t="s">
        <v>4937</v>
      </c>
      <c r="L391" t="s">
        <v>4936</v>
      </c>
      <c r="M391" t="s">
        <v>4938</v>
      </c>
    </row>
    <row r="392" spans="1:13" hidden="1" x14ac:dyDescent="0.3">
      <c r="A392" s="2">
        <v>45733.291666666664</v>
      </c>
      <c r="B392" t="s">
        <v>1646</v>
      </c>
      <c r="C392" t="s">
        <v>1645</v>
      </c>
      <c r="D392" t="s">
        <v>26</v>
      </c>
      <c r="E392" t="s">
        <v>719</v>
      </c>
      <c r="F392" t="s">
        <v>907</v>
      </c>
      <c r="G392" t="s">
        <v>4939</v>
      </c>
      <c r="H392" t="s">
        <v>4936</v>
      </c>
      <c r="I392" t="s">
        <v>688</v>
      </c>
      <c r="J392" t="s">
        <v>688</v>
      </c>
      <c r="K392" t="s">
        <v>4937</v>
      </c>
      <c r="L392" t="s">
        <v>4936</v>
      </c>
      <c r="M392" t="s">
        <v>4938</v>
      </c>
    </row>
    <row r="393" spans="1:13" x14ac:dyDescent="0.3">
      <c r="A393" s="2">
        <v>45733.333333333336</v>
      </c>
      <c r="B393" t="s">
        <v>2865</v>
      </c>
      <c r="C393" t="s">
        <v>2866</v>
      </c>
      <c r="D393" t="s">
        <v>32</v>
      </c>
      <c r="E393" t="s">
        <v>719</v>
      </c>
      <c r="F393" t="s">
        <v>2867</v>
      </c>
      <c r="G393" t="s">
        <v>4940</v>
      </c>
      <c r="H393" t="s">
        <v>4941</v>
      </c>
      <c r="I393" t="s">
        <v>688</v>
      </c>
      <c r="J393" t="s">
        <v>688</v>
      </c>
      <c r="K393" t="s">
        <v>4942</v>
      </c>
      <c r="L393" t="s">
        <v>4941</v>
      </c>
      <c r="M393" t="s">
        <v>4943</v>
      </c>
    </row>
    <row r="394" spans="1:13" x14ac:dyDescent="0.3">
      <c r="A394" s="2">
        <v>45733.375</v>
      </c>
      <c r="B394" t="s">
        <v>2868</v>
      </c>
      <c r="C394" t="s">
        <v>2869</v>
      </c>
      <c r="D394" t="s">
        <v>32</v>
      </c>
      <c r="E394" t="s">
        <v>719</v>
      </c>
      <c r="F394" t="s">
        <v>2870</v>
      </c>
      <c r="G394" t="s">
        <v>4944</v>
      </c>
      <c r="H394" t="s">
        <v>4945</v>
      </c>
      <c r="I394" t="s">
        <v>688</v>
      </c>
      <c r="J394" t="s">
        <v>688</v>
      </c>
      <c r="K394" t="s">
        <v>4946</v>
      </c>
      <c r="L394" t="s">
        <v>4945</v>
      </c>
      <c r="M394" t="s">
        <v>4947</v>
      </c>
    </row>
    <row r="395" spans="1:13" x14ac:dyDescent="0.3">
      <c r="A395" s="2">
        <v>45733.416666666664</v>
      </c>
      <c r="B395" t="s">
        <v>2871</v>
      </c>
      <c r="C395" t="s">
        <v>1647</v>
      </c>
      <c r="D395" t="s">
        <v>32</v>
      </c>
      <c r="E395" t="s">
        <v>719</v>
      </c>
      <c r="F395" t="s">
        <v>2872</v>
      </c>
      <c r="G395" t="s">
        <v>4948</v>
      </c>
      <c r="H395" t="s">
        <v>4949</v>
      </c>
      <c r="I395" t="s">
        <v>688</v>
      </c>
      <c r="J395" t="s">
        <v>688</v>
      </c>
      <c r="K395" t="s">
        <v>4950</v>
      </c>
      <c r="L395" t="s">
        <v>4949</v>
      </c>
      <c r="M395" t="s">
        <v>4951</v>
      </c>
    </row>
    <row r="396" spans="1:13" hidden="1" x14ac:dyDescent="0.3">
      <c r="A396" s="2">
        <v>45733.458333333336</v>
      </c>
      <c r="B396" t="s">
        <v>1648</v>
      </c>
      <c r="C396" t="s">
        <v>1647</v>
      </c>
      <c r="D396" t="s">
        <v>26</v>
      </c>
      <c r="E396" t="s">
        <v>719</v>
      </c>
      <c r="F396" t="s">
        <v>908</v>
      </c>
      <c r="G396" t="s">
        <v>4952</v>
      </c>
      <c r="H396" t="s">
        <v>4949</v>
      </c>
      <c r="I396" t="s">
        <v>688</v>
      </c>
      <c r="J396" t="s">
        <v>688</v>
      </c>
      <c r="K396" t="s">
        <v>4950</v>
      </c>
      <c r="L396" t="s">
        <v>4949</v>
      </c>
      <c r="M396" t="s">
        <v>4951</v>
      </c>
    </row>
    <row r="397" spans="1:13" x14ac:dyDescent="0.3">
      <c r="A397" s="2">
        <v>45733.5</v>
      </c>
      <c r="B397" t="s">
        <v>2873</v>
      </c>
      <c r="C397" t="s">
        <v>1649</v>
      </c>
      <c r="D397" t="s">
        <v>32</v>
      </c>
      <c r="E397" t="s">
        <v>719</v>
      </c>
      <c r="F397" t="s">
        <v>2874</v>
      </c>
      <c r="G397" t="s">
        <v>4953</v>
      </c>
      <c r="H397" t="s">
        <v>4954</v>
      </c>
      <c r="I397" t="s">
        <v>4955</v>
      </c>
      <c r="J397" t="s">
        <v>688</v>
      </c>
      <c r="K397" t="s">
        <v>688</v>
      </c>
      <c r="L397" t="s">
        <v>4954</v>
      </c>
      <c r="M397" t="s">
        <v>4955</v>
      </c>
    </row>
    <row r="398" spans="1:13" hidden="1" x14ac:dyDescent="0.3">
      <c r="A398" s="2">
        <v>45733.541666666664</v>
      </c>
      <c r="B398" t="s">
        <v>1650</v>
      </c>
      <c r="C398" t="s">
        <v>1649</v>
      </c>
      <c r="D398" t="s">
        <v>26</v>
      </c>
      <c r="E398" t="s">
        <v>719</v>
      </c>
      <c r="F398" t="s">
        <v>909</v>
      </c>
      <c r="G398" t="s">
        <v>4956</v>
      </c>
      <c r="H398" t="s">
        <v>4954</v>
      </c>
      <c r="I398" t="s">
        <v>4955</v>
      </c>
      <c r="J398" t="s">
        <v>688</v>
      </c>
      <c r="K398" t="s">
        <v>688</v>
      </c>
      <c r="L398" t="s">
        <v>4954</v>
      </c>
      <c r="M398" t="s">
        <v>4955</v>
      </c>
    </row>
    <row r="399" spans="1:13" hidden="1" x14ac:dyDescent="0.3">
      <c r="A399" s="2">
        <v>45733.583333333336</v>
      </c>
      <c r="B399" t="s">
        <v>1651</v>
      </c>
      <c r="C399" t="s">
        <v>1649</v>
      </c>
      <c r="D399" t="s">
        <v>26</v>
      </c>
      <c r="E399" t="s">
        <v>719</v>
      </c>
      <c r="F399" t="s">
        <v>910</v>
      </c>
      <c r="G399" t="s">
        <v>4957</v>
      </c>
      <c r="H399" t="s">
        <v>4954</v>
      </c>
      <c r="I399" t="s">
        <v>4955</v>
      </c>
      <c r="J399" t="s">
        <v>688</v>
      </c>
      <c r="K399" t="s">
        <v>688</v>
      </c>
      <c r="L399" t="s">
        <v>4954</v>
      </c>
      <c r="M399" t="s">
        <v>4955</v>
      </c>
    </row>
    <row r="400" spans="1:13" hidden="1" x14ac:dyDescent="0.3">
      <c r="A400" s="2">
        <v>45733.625</v>
      </c>
      <c r="B400" t="s">
        <v>1652</v>
      </c>
      <c r="C400" t="s">
        <v>1649</v>
      </c>
      <c r="D400" t="s">
        <v>26</v>
      </c>
      <c r="E400" t="s">
        <v>719</v>
      </c>
      <c r="F400" t="s">
        <v>911</v>
      </c>
      <c r="G400" t="s">
        <v>4958</v>
      </c>
      <c r="H400" t="s">
        <v>4954</v>
      </c>
      <c r="I400" t="s">
        <v>4955</v>
      </c>
      <c r="J400" t="s">
        <v>688</v>
      </c>
      <c r="K400" t="s">
        <v>688</v>
      </c>
      <c r="L400" t="s">
        <v>4954</v>
      </c>
      <c r="M400" t="s">
        <v>4955</v>
      </c>
    </row>
    <row r="401" spans="1:13" hidden="1" x14ac:dyDescent="0.3">
      <c r="A401" s="2">
        <v>45733.666666666664</v>
      </c>
      <c r="B401" t="s">
        <v>1653</v>
      </c>
      <c r="C401" t="s">
        <v>1649</v>
      </c>
      <c r="D401" t="s">
        <v>26</v>
      </c>
      <c r="E401" t="s">
        <v>719</v>
      </c>
      <c r="F401" t="s">
        <v>912</v>
      </c>
      <c r="G401" t="s">
        <v>4959</v>
      </c>
      <c r="H401" t="s">
        <v>4954</v>
      </c>
      <c r="I401" t="s">
        <v>4955</v>
      </c>
      <c r="J401" t="s">
        <v>688</v>
      </c>
      <c r="K401" t="s">
        <v>688</v>
      </c>
      <c r="L401" t="s">
        <v>4954</v>
      </c>
      <c r="M401" t="s">
        <v>4955</v>
      </c>
    </row>
    <row r="402" spans="1:13" hidden="1" x14ac:dyDescent="0.3">
      <c r="A402" s="2">
        <v>45733.708333333336</v>
      </c>
      <c r="B402" t="s">
        <v>1654</v>
      </c>
      <c r="C402" t="s">
        <v>1649</v>
      </c>
      <c r="D402" t="s">
        <v>26</v>
      </c>
      <c r="E402" t="s">
        <v>719</v>
      </c>
      <c r="F402" t="s">
        <v>913</v>
      </c>
      <c r="G402" t="s">
        <v>4960</v>
      </c>
      <c r="H402" t="s">
        <v>4954</v>
      </c>
      <c r="I402" t="s">
        <v>4955</v>
      </c>
      <c r="J402" t="s">
        <v>688</v>
      </c>
      <c r="K402" t="s">
        <v>688</v>
      </c>
      <c r="L402" t="s">
        <v>4954</v>
      </c>
      <c r="M402" t="s">
        <v>4955</v>
      </c>
    </row>
    <row r="403" spans="1:13" hidden="1" x14ac:dyDescent="0.3">
      <c r="A403" s="2">
        <v>45733.75</v>
      </c>
      <c r="B403" t="s">
        <v>1655</v>
      </c>
      <c r="C403" t="s">
        <v>1649</v>
      </c>
      <c r="D403" t="s">
        <v>26</v>
      </c>
      <c r="E403" t="s">
        <v>719</v>
      </c>
      <c r="F403" t="s">
        <v>914</v>
      </c>
      <c r="G403" t="s">
        <v>4961</v>
      </c>
      <c r="H403" t="s">
        <v>4954</v>
      </c>
      <c r="I403" t="s">
        <v>4955</v>
      </c>
      <c r="J403" t="s">
        <v>688</v>
      </c>
      <c r="K403" t="s">
        <v>688</v>
      </c>
      <c r="L403" t="s">
        <v>4954</v>
      </c>
      <c r="M403" t="s">
        <v>4955</v>
      </c>
    </row>
    <row r="404" spans="1:13" x14ac:dyDescent="0.3">
      <c r="A404" s="2">
        <v>45733.791666666664</v>
      </c>
      <c r="B404" t="s">
        <v>2875</v>
      </c>
      <c r="C404" t="s">
        <v>1656</v>
      </c>
      <c r="D404" t="s">
        <v>32</v>
      </c>
      <c r="E404" t="s">
        <v>719</v>
      </c>
      <c r="F404" t="s">
        <v>2876</v>
      </c>
      <c r="G404" t="s">
        <v>4962</v>
      </c>
      <c r="H404" t="s">
        <v>4963</v>
      </c>
      <c r="I404" t="s">
        <v>4964</v>
      </c>
      <c r="J404" t="s">
        <v>688</v>
      </c>
      <c r="K404" t="s">
        <v>688</v>
      </c>
      <c r="L404" t="s">
        <v>4963</v>
      </c>
      <c r="M404" t="s">
        <v>4964</v>
      </c>
    </row>
    <row r="405" spans="1:13" hidden="1" x14ac:dyDescent="0.3">
      <c r="A405" s="2">
        <v>45733.833333333336</v>
      </c>
      <c r="B405" t="s">
        <v>1657</v>
      </c>
      <c r="C405" t="s">
        <v>1656</v>
      </c>
      <c r="D405" t="s">
        <v>26</v>
      </c>
      <c r="E405" t="s">
        <v>719</v>
      </c>
      <c r="F405" t="s">
        <v>915</v>
      </c>
      <c r="G405" t="s">
        <v>4965</v>
      </c>
      <c r="H405" t="s">
        <v>4963</v>
      </c>
      <c r="I405" t="s">
        <v>4964</v>
      </c>
      <c r="J405" t="s">
        <v>688</v>
      </c>
      <c r="K405" t="s">
        <v>688</v>
      </c>
      <c r="L405" t="s">
        <v>4963</v>
      </c>
      <c r="M405" t="s">
        <v>4964</v>
      </c>
    </row>
    <row r="406" spans="1:13" hidden="1" x14ac:dyDescent="0.3">
      <c r="A406" s="2">
        <v>45733.875</v>
      </c>
      <c r="B406" t="s">
        <v>1658</v>
      </c>
      <c r="C406" t="s">
        <v>1656</v>
      </c>
      <c r="D406" t="s">
        <v>26</v>
      </c>
      <c r="E406" t="s">
        <v>719</v>
      </c>
      <c r="F406" t="s">
        <v>916</v>
      </c>
      <c r="G406" t="s">
        <v>4966</v>
      </c>
      <c r="H406" t="s">
        <v>4963</v>
      </c>
      <c r="I406" t="s">
        <v>4964</v>
      </c>
      <c r="J406" t="s">
        <v>688</v>
      </c>
      <c r="K406" t="s">
        <v>688</v>
      </c>
      <c r="L406" t="s">
        <v>4963</v>
      </c>
      <c r="M406" t="s">
        <v>4964</v>
      </c>
    </row>
    <row r="407" spans="1:13" x14ac:dyDescent="0.3">
      <c r="A407" s="2">
        <v>45733.916666666664</v>
      </c>
      <c r="B407" t="s">
        <v>2877</v>
      </c>
      <c r="C407" t="s">
        <v>2878</v>
      </c>
      <c r="D407" t="s">
        <v>32</v>
      </c>
      <c r="E407" t="s">
        <v>719</v>
      </c>
      <c r="F407" t="s">
        <v>2879</v>
      </c>
      <c r="G407" t="s">
        <v>4967</v>
      </c>
      <c r="H407" t="s">
        <v>4968</v>
      </c>
      <c r="I407" t="s">
        <v>4969</v>
      </c>
      <c r="J407" t="s">
        <v>688</v>
      </c>
      <c r="K407" t="s">
        <v>688</v>
      </c>
      <c r="L407" t="s">
        <v>4968</v>
      </c>
      <c r="M407" t="s">
        <v>4969</v>
      </c>
    </row>
    <row r="408" spans="1:13" x14ac:dyDescent="0.3">
      <c r="A408" s="2">
        <v>45733.958333333336</v>
      </c>
      <c r="B408" t="s">
        <v>2880</v>
      </c>
      <c r="C408" t="s">
        <v>2881</v>
      </c>
      <c r="D408" t="s">
        <v>32</v>
      </c>
      <c r="E408" t="s">
        <v>719</v>
      </c>
      <c r="F408" t="s">
        <v>2882</v>
      </c>
      <c r="G408" t="s">
        <v>4970</v>
      </c>
      <c r="H408" t="s">
        <v>4971</v>
      </c>
      <c r="I408" t="s">
        <v>4972</v>
      </c>
      <c r="J408" t="s">
        <v>688</v>
      </c>
      <c r="K408" t="s">
        <v>688</v>
      </c>
      <c r="L408" t="s">
        <v>4971</v>
      </c>
      <c r="M408" t="s">
        <v>4972</v>
      </c>
    </row>
    <row r="409" spans="1:13" x14ac:dyDescent="0.3">
      <c r="A409" s="2">
        <v>45734</v>
      </c>
      <c r="B409" t="s">
        <v>2883</v>
      </c>
      <c r="C409" t="s">
        <v>2884</v>
      </c>
      <c r="D409" t="s">
        <v>32</v>
      </c>
      <c r="E409" t="s">
        <v>719</v>
      </c>
      <c r="F409" t="s">
        <v>2885</v>
      </c>
      <c r="G409" t="s">
        <v>4973</v>
      </c>
      <c r="H409" t="s">
        <v>4974</v>
      </c>
      <c r="I409" t="s">
        <v>4975</v>
      </c>
      <c r="J409" t="s">
        <v>688</v>
      </c>
      <c r="K409" t="s">
        <v>688</v>
      </c>
      <c r="L409" t="s">
        <v>4974</v>
      </c>
      <c r="M409" t="s">
        <v>4975</v>
      </c>
    </row>
    <row r="410" spans="1:13" x14ac:dyDescent="0.3">
      <c r="A410" s="2">
        <v>45734.041666666664</v>
      </c>
      <c r="B410" t="s">
        <v>2886</v>
      </c>
      <c r="C410" t="s">
        <v>1659</v>
      </c>
      <c r="D410" t="s">
        <v>32</v>
      </c>
      <c r="E410" t="s">
        <v>719</v>
      </c>
      <c r="F410" t="s">
        <v>2887</v>
      </c>
      <c r="G410" t="s">
        <v>4976</v>
      </c>
      <c r="H410" t="s">
        <v>4977</v>
      </c>
      <c r="I410" t="s">
        <v>4978</v>
      </c>
      <c r="J410" t="s">
        <v>688</v>
      </c>
      <c r="K410" t="s">
        <v>688</v>
      </c>
      <c r="L410" t="s">
        <v>4977</v>
      </c>
      <c r="M410" t="s">
        <v>4978</v>
      </c>
    </row>
    <row r="411" spans="1:13" hidden="1" x14ac:dyDescent="0.3">
      <c r="A411" s="2">
        <v>45734.083333333336</v>
      </c>
      <c r="B411" t="s">
        <v>1660</v>
      </c>
      <c r="C411" t="s">
        <v>1659</v>
      </c>
      <c r="D411" t="s">
        <v>26</v>
      </c>
      <c r="E411" t="s">
        <v>719</v>
      </c>
      <c r="F411" t="s">
        <v>917</v>
      </c>
      <c r="G411" t="s">
        <v>4979</v>
      </c>
      <c r="H411" t="s">
        <v>4977</v>
      </c>
      <c r="I411" t="s">
        <v>4978</v>
      </c>
      <c r="J411" t="s">
        <v>688</v>
      </c>
      <c r="K411" t="s">
        <v>688</v>
      </c>
      <c r="L411" t="s">
        <v>4977</v>
      </c>
      <c r="M411" t="s">
        <v>4978</v>
      </c>
    </row>
    <row r="412" spans="1:13" hidden="1" x14ac:dyDescent="0.3">
      <c r="A412" s="2">
        <v>45734.125</v>
      </c>
      <c r="B412" t="s">
        <v>1661</v>
      </c>
      <c r="C412" t="s">
        <v>1659</v>
      </c>
      <c r="D412" t="s">
        <v>26</v>
      </c>
      <c r="E412" t="s">
        <v>719</v>
      </c>
      <c r="F412" t="s">
        <v>918</v>
      </c>
      <c r="G412" t="s">
        <v>4980</v>
      </c>
      <c r="H412" t="s">
        <v>4977</v>
      </c>
      <c r="I412" t="s">
        <v>4978</v>
      </c>
      <c r="J412" t="s">
        <v>688</v>
      </c>
      <c r="K412" t="s">
        <v>688</v>
      </c>
      <c r="L412" t="s">
        <v>4977</v>
      </c>
      <c r="M412" t="s">
        <v>4978</v>
      </c>
    </row>
    <row r="413" spans="1:13" x14ac:dyDescent="0.3">
      <c r="A413" s="2">
        <v>45734.166666666664</v>
      </c>
      <c r="B413" t="s">
        <v>2888</v>
      </c>
      <c r="C413" t="s">
        <v>2889</v>
      </c>
      <c r="D413" t="s">
        <v>32</v>
      </c>
      <c r="E413" t="s">
        <v>719</v>
      </c>
      <c r="F413" t="s">
        <v>2890</v>
      </c>
      <c r="G413" t="s">
        <v>4981</v>
      </c>
      <c r="H413" t="s">
        <v>4982</v>
      </c>
      <c r="I413" t="s">
        <v>4983</v>
      </c>
      <c r="J413" t="s">
        <v>688</v>
      </c>
      <c r="K413" t="s">
        <v>688</v>
      </c>
      <c r="L413" t="s">
        <v>4982</v>
      </c>
      <c r="M413" t="s">
        <v>4983</v>
      </c>
    </row>
    <row r="414" spans="1:13" x14ac:dyDescent="0.3">
      <c r="A414" s="2">
        <v>45734.208333333336</v>
      </c>
      <c r="B414" t="s">
        <v>2891</v>
      </c>
      <c r="C414" t="s">
        <v>2892</v>
      </c>
      <c r="D414" t="s">
        <v>32</v>
      </c>
      <c r="E414" t="s">
        <v>719</v>
      </c>
      <c r="F414" t="s">
        <v>2893</v>
      </c>
      <c r="G414" t="s">
        <v>4984</v>
      </c>
      <c r="H414" t="s">
        <v>4985</v>
      </c>
      <c r="I414" t="s">
        <v>4986</v>
      </c>
      <c r="J414" t="s">
        <v>688</v>
      </c>
      <c r="K414" t="s">
        <v>688</v>
      </c>
      <c r="L414" t="s">
        <v>4985</v>
      </c>
      <c r="M414" t="s">
        <v>4986</v>
      </c>
    </row>
    <row r="415" spans="1:13" x14ac:dyDescent="0.3">
      <c r="A415" s="2">
        <v>45734.25</v>
      </c>
      <c r="B415" t="s">
        <v>2894</v>
      </c>
      <c r="C415" t="s">
        <v>2895</v>
      </c>
      <c r="D415" t="s">
        <v>32</v>
      </c>
      <c r="E415" t="s">
        <v>719</v>
      </c>
      <c r="F415" t="s">
        <v>2896</v>
      </c>
      <c r="G415" t="s">
        <v>4987</v>
      </c>
      <c r="H415" t="s">
        <v>4988</v>
      </c>
      <c r="I415" t="s">
        <v>4989</v>
      </c>
      <c r="J415" t="s">
        <v>688</v>
      </c>
      <c r="K415" t="s">
        <v>688</v>
      </c>
      <c r="L415" t="s">
        <v>4988</v>
      </c>
      <c r="M415" t="s">
        <v>4989</v>
      </c>
    </row>
    <row r="416" spans="1:13" x14ac:dyDescent="0.3">
      <c r="A416" s="2">
        <v>45734.291666666664</v>
      </c>
      <c r="B416" t="s">
        <v>2897</v>
      </c>
      <c r="C416" t="s">
        <v>2898</v>
      </c>
      <c r="D416" t="s">
        <v>32</v>
      </c>
      <c r="E416" t="s">
        <v>719</v>
      </c>
      <c r="F416" t="s">
        <v>2899</v>
      </c>
      <c r="G416" t="s">
        <v>4990</v>
      </c>
      <c r="H416" t="s">
        <v>4991</v>
      </c>
      <c r="I416" t="s">
        <v>688</v>
      </c>
      <c r="J416" t="s">
        <v>688</v>
      </c>
      <c r="K416" t="s">
        <v>4992</v>
      </c>
      <c r="L416" t="s">
        <v>4991</v>
      </c>
      <c r="M416" t="s">
        <v>4993</v>
      </c>
    </row>
    <row r="417" spans="1:13" x14ac:dyDescent="0.3">
      <c r="A417" s="2">
        <v>45734.333333333336</v>
      </c>
      <c r="B417" t="s">
        <v>2900</v>
      </c>
      <c r="C417" t="s">
        <v>1662</v>
      </c>
      <c r="D417" t="s">
        <v>32</v>
      </c>
      <c r="E417" t="s">
        <v>719</v>
      </c>
      <c r="F417" t="s">
        <v>2901</v>
      </c>
      <c r="G417" t="s">
        <v>4994</v>
      </c>
      <c r="H417" t="s">
        <v>4995</v>
      </c>
      <c r="I417" t="s">
        <v>688</v>
      </c>
      <c r="J417" t="s">
        <v>688</v>
      </c>
      <c r="K417" t="s">
        <v>4996</v>
      </c>
      <c r="L417" t="s">
        <v>4995</v>
      </c>
      <c r="M417" t="s">
        <v>4997</v>
      </c>
    </row>
    <row r="418" spans="1:13" hidden="1" x14ac:dyDescent="0.3">
      <c r="A418" s="2">
        <v>45734.375</v>
      </c>
      <c r="B418" t="s">
        <v>1663</v>
      </c>
      <c r="C418" t="s">
        <v>1662</v>
      </c>
      <c r="D418" t="s">
        <v>26</v>
      </c>
      <c r="E418" t="s">
        <v>719</v>
      </c>
      <c r="F418" t="s">
        <v>919</v>
      </c>
      <c r="G418" t="s">
        <v>4998</v>
      </c>
      <c r="H418" t="s">
        <v>4995</v>
      </c>
      <c r="I418" t="s">
        <v>688</v>
      </c>
      <c r="J418" t="s">
        <v>688</v>
      </c>
      <c r="K418" t="s">
        <v>4996</v>
      </c>
      <c r="L418" t="s">
        <v>4995</v>
      </c>
      <c r="M418" t="s">
        <v>4997</v>
      </c>
    </row>
    <row r="419" spans="1:13" x14ac:dyDescent="0.3">
      <c r="A419" s="2">
        <v>45734.416666666664</v>
      </c>
      <c r="B419" t="s">
        <v>2902</v>
      </c>
      <c r="C419" t="s">
        <v>1664</v>
      </c>
      <c r="D419" t="s">
        <v>32</v>
      </c>
      <c r="E419" t="s">
        <v>719</v>
      </c>
      <c r="F419" t="s">
        <v>2903</v>
      </c>
      <c r="G419" t="s">
        <v>4999</v>
      </c>
      <c r="H419" t="s">
        <v>5000</v>
      </c>
      <c r="I419" t="s">
        <v>688</v>
      </c>
      <c r="J419" t="s">
        <v>688</v>
      </c>
      <c r="K419" t="s">
        <v>5001</v>
      </c>
      <c r="L419" t="s">
        <v>5000</v>
      </c>
      <c r="M419" t="s">
        <v>5002</v>
      </c>
    </row>
    <row r="420" spans="1:13" hidden="1" x14ac:dyDescent="0.3">
      <c r="A420" s="2">
        <v>45734.458333333336</v>
      </c>
      <c r="B420" t="s">
        <v>1665</v>
      </c>
      <c r="C420" t="s">
        <v>1664</v>
      </c>
      <c r="D420" t="s">
        <v>26</v>
      </c>
      <c r="E420" t="s">
        <v>719</v>
      </c>
      <c r="F420" t="s">
        <v>920</v>
      </c>
      <c r="G420" t="s">
        <v>5003</v>
      </c>
      <c r="H420" t="s">
        <v>5000</v>
      </c>
      <c r="I420" t="s">
        <v>688</v>
      </c>
      <c r="J420" t="s">
        <v>688</v>
      </c>
      <c r="K420" t="s">
        <v>5001</v>
      </c>
      <c r="L420" t="s">
        <v>5000</v>
      </c>
      <c r="M420" t="s">
        <v>5002</v>
      </c>
    </row>
    <row r="421" spans="1:13" x14ac:dyDescent="0.3">
      <c r="A421" s="2">
        <v>45734.5</v>
      </c>
      <c r="B421" t="s">
        <v>2904</v>
      </c>
      <c r="C421" t="s">
        <v>1666</v>
      </c>
      <c r="D421" t="s">
        <v>32</v>
      </c>
      <c r="E421" t="s">
        <v>719</v>
      </c>
      <c r="F421" t="s">
        <v>2905</v>
      </c>
      <c r="G421" t="s">
        <v>5004</v>
      </c>
      <c r="H421" t="s">
        <v>5005</v>
      </c>
      <c r="I421" t="s">
        <v>688</v>
      </c>
      <c r="J421" t="s">
        <v>688</v>
      </c>
      <c r="K421" t="s">
        <v>5006</v>
      </c>
      <c r="L421" t="s">
        <v>5005</v>
      </c>
      <c r="M421" t="s">
        <v>5007</v>
      </c>
    </row>
    <row r="422" spans="1:13" hidden="1" x14ac:dyDescent="0.3">
      <c r="A422" s="2">
        <v>45734.541666666664</v>
      </c>
      <c r="B422" t="s">
        <v>1667</v>
      </c>
      <c r="C422" t="s">
        <v>1666</v>
      </c>
      <c r="D422" t="s">
        <v>26</v>
      </c>
      <c r="E422" t="s">
        <v>719</v>
      </c>
      <c r="F422" t="s">
        <v>921</v>
      </c>
      <c r="G422" t="s">
        <v>5008</v>
      </c>
      <c r="H422" t="s">
        <v>5005</v>
      </c>
      <c r="I422" t="s">
        <v>688</v>
      </c>
      <c r="J422" t="s">
        <v>688</v>
      </c>
      <c r="K422" t="s">
        <v>5006</v>
      </c>
      <c r="L422" t="s">
        <v>5005</v>
      </c>
      <c r="M422" t="s">
        <v>5007</v>
      </c>
    </row>
    <row r="423" spans="1:13" x14ac:dyDescent="0.3">
      <c r="A423" s="2">
        <v>45734.583333333336</v>
      </c>
      <c r="B423" t="s">
        <v>2906</v>
      </c>
      <c r="C423" t="s">
        <v>1668</v>
      </c>
      <c r="D423" t="s">
        <v>32</v>
      </c>
      <c r="E423" t="s">
        <v>719</v>
      </c>
      <c r="F423" t="s">
        <v>2907</v>
      </c>
      <c r="G423" t="s">
        <v>5009</v>
      </c>
      <c r="H423" t="s">
        <v>5010</v>
      </c>
      <c r="I423" t="s">
        <v>688</v>
      </c>
      <c r="J423" t="s">
        <v>688</v>
      </c>
      <c r="K423" t="s">
        <v>5011</v>
      </c>
      <c r="L423" t="s">
        <v>5010</v>
      </c>
      <c r="M423" t="s">
        <v>5012</v>
      </c>
    </row>
    <row r="424" spans="1:13" hidden="1" x14ac:dyDescent="0.3">
      <c r="A424" s="2">
        <v>45734.625</v>
      </c>
      <c r="B424" t="s">
        <v>1669</v>
      </c>
      <c r="C424" t="s">
        <v>1668</v>
      </c>
      <c r="D424" t="s">
        <v>26</v>
      </c>
      <c r="E424" t="s">
        <v>719</v>
      </c>
      <c r="F424" t="s">
        <v>922</v>
      </c>
      <c r="G424" t="s">
        <v>5013</v>
      </c>
      <c r="H424" t="s">
        <v>5010</v>
      </c>
      <c r="I424" t="s">
        <v>688</v>
      </c>
      <c r="J424" t="s">
        <v>688</v>
      </c>
      <c r="K424" t="s">
        <v>5011</v>
      </c>
      <c r="L424" t="s">
        <v>5010</v>
      </c>
      <c r="M424" t="s">
        <v>5012</v>
      </c>
    </row>
    <row r="425" spans="1:13" x14ac:dyDescent="0.3">
      <c r="A425" s="2">
        <v>45734.666666666664</v>
      </c>
      <c r="B425" t="s">
        <v>2908</v>
      </c>
      <c r="C425" t="s">
        <v>1670</v>
      </c>
      <c r="D425" t="s">
        <v>32</v>
      </c>
      <c r="E425" t="s">
        <v>719</v>
      </c>
      <c r="F425" t="s">
        <v>2909</v>
      </c>
      <c r="G425" t="s">
        <v>5014</v>
      </c>
      <c r="H425" t="s">
        <v>5015</v>
      </c>
      <c r="I425" t="s">
        <v>688</v>
      </c>
      <c r="J425" t="s">
        <v>688</v>
      </c>
      <c r="K425" t="s">
        <v>5016</v>
      </c>
      <c r="L425" t="s">
        <v>5015</v>
      </c>
      <c r="M425" t="s">
        <v>5017</v>
      </c>
    </row>
    <row r="426" spans="1:13" hidden="1" x14ac:dyDescent="0.3">
      <c r="A426" s="2">
        <v>45734.708333333336</v>
      </c>
      <c r="B426" t="s">
        <v>1671</v>
      </c>
      <c r="C426" t="s">
        <v>1670</v>
      </c>
      <c r="D426" t="s">
        <v>26</v>
      </c>
      <c r="E426" t="s">
        <v>719</v>
      </c>
      <c r="F426" t="s">
        <v>923</v>
      </c>
      <c r="G426" t="s">
        <v>5018</v>
      </c>
      <c r="H426" t="s">
        <v>5015</v>
      </c>
      <c r="I426" t="s">
        <v>688</v>
      </c>
      <c r="J426" t="s">
        <v>688</v>
      </c>
      <c r="K426" t="s">
        <v>5016</v>
      </c>
      <c r="L426" t="s">
        <v>5015</v>
      </c>
      <c r="M426" t="s">
        <v>5017</v>
      </c>
    </row>
    <row r="427" spans="1:13" x14ac:dyDescent="0.3">
      <c r="A427" s="2">
        <v>45734.75</v>
      </c>
      <c r="B427" t="s">
        <v>2910</v>
      </c>
      <c r="C427" t="s">
        <v>2911</v>
      </c>
      <c r="D427" t="s">
        <v>32</v>
      </c>
      <c r="E427" t="s">
        <v>719</v>
      </c>
      <c r="F427" t="s">
        <v>2912</v>
      </c>
      <c r="G427" t="s">
        <v>5019</v>
      </c>
      <c r="H427" t="s">
        <v>5020</v>
      </c>
      <c r="I427" t="s">
        <v>688</v>
      </c>
      <c r="J427" t="s">
        <v>688</v>
      </c>
      <c r="K427" t="s">
        <v>5021</v>
      </c>
      <c r="L427" t="s">
        <v>5020</v>
      </c>
      <c r="M427" t="s">
        <v>5022</v>
      </c>
    </row>
    <row r="428" spans="1:13" x14ac:dyDescent="0.3">
      <c r="A428" s="2">
        <v>45734.791666666664</v>
      </c>
      <c r="B428" t="s">
        <v>2913</v>
      </c>
      <c r="C428" t="s">
        <v>1672</v>
      </c>
      <c r="D428" t="s">
        <v>32</v>
      </c>
      <c r="E428" t="s">
        <v>719</v>
      </c>
      <c r="F428" t="s">
        <v>2914</v>
      </c>
      <c r="G428" t="s">
        <v>5023</v>
      </c>
      <c r="H428" t="s">
        <v>5024</v>
      </c>
      <c r="I428" t="s">
        <v>688</v>
      </c>
      <c r="J428" t="s">
        <v>688</v>
      </c>
      <c r="K428" t="s">
        <v>5025</v>
      </c>
      <c r="L428" t="s">
        <v>5024</v>
      </c>
      <c r="M428" t="s">
        <v>5026</v>
      </c>
    </row>
    <row r="429" spans="1:13" hidden="1" x14ac:dyDescent="0.3">
      <c r="A429" s="2">
        <v>45734.833333333336</v>
      </c>
      <c r="B429" t="s">
        <v>1673</v>
      </c>
      <c r="C429" t="s">
        <v>1672</v>
      </c>
      <c r="D429" t="s">
        <v>26</v>
      </c>
      <c r="E429" t="s">
        <v>719</v>
      </c>
      <c r="F429" t="s">
        <v>924</v>
      </c>
      <c r="G429" t="s">
        <v>5027</v>
      </c>
      <c r="H429" t="s">
        <v>5024</v>
      </c>
      <c r="I429" t="s">
        <v>688</v>
      </c>
      <c r="J429" t="s">
        <v>688</v>
      </c>
      <c r="K429" t="s">
        <v>5025</v>
      </c>
      <c r="L429" t="s">
        <v>5024</v>
      </c>
      <c r="M429" t="s">
        <v>5026</v>
      </c>
    </row>
    <row r="430" spans="1:13" hidden="1" x14ac:dyDescent="0.3">
      <c r="A430" s="2">
        <v>45734.875</v>
      </c>
      <c r="B430" t="s">
        <v>1674</v>
      </c>
      <c r="C430" t="s">
        <v>1672</v>
      </c>
      <c r="D430" t="s">
        <v>26</v>
      </c>
      <c r="E430" t="s">
        <v>719</v>
      </c>
      <c r="F430" t="s">
        <v>925</v>
      </c>
      <c r="G430" t="s">
        <v>5028</v>
      </c>
      <c r="H430" t="s">
        <v>5024</v>
      </c>
      <c r="I430" t="s">
        <v>688</v>
      </c>
      <c r="J430" t="s">
        <v>688</v>
      </c>
      <c r="K430" t="s">
        <v>5025</v>
      </c>
      <c r="L430" t="s">
        <v>5024</v>
      </c>
      <c r="M430" t="s">
        <v>5026</v>
      </c>
    </row>
    <row r="431" spans="1:13" hidden="1" x14ac:dyDescent="0.3">
      <c r="A431" s="2">
        <v>45734.916666666664</v>
      </c>
      <c r="B431" t="s">
        <v>1675</v>
      </c>
      <c r="C431" t="s">
        <v>1672</v>
      </c>
      <c r="D431" t="s">
        <v>26</v>
      </c>
      <c r="E431" t="s">
        <v>719</v>
      </c>
      <c r="F431" t="s">
        <v>926</v>
      </c>
      <c r="G431" t="s">
        <v>5029</v>
      </c>
      <c r="H431" t="s">
        <v>5024</v>
      </c>
      <c r="I431" t="s">
        <v>688</v>
      </c>
      <c r="J431" t="s">
        <v>688</v>
      </c>
      <c r="K431" t="s">
        <v>5025</v>
      </c>
      <c r="L431" t="s">
        <v>5024</v>
      </c>
      <c r="M431" t="s">
        <v>5026</v>
      </c>
    </row>
    <row r="432" spans="1:13" hidden="1" x14ac:dyDescent="0.3">
      <c r="A432" s="2">
        <v>45734.958333333336</v>
      </c>
      <c r="B432" t="s">
        <v>1676</v>
      </c>
      <c r="C432" t="s">
        <v>1672</v>
      </c>
      <c r="D432" t="s">
        <v>26</v>
      </c>
      <c r="E432" t="s">
        <v>719</v>
      </c>
      <c r="F432" t="s">
        <v>927</v>
      </c>
      <c r="G432" t="s">
        <v>5030</v>
      </c>
      <c r="H432" t="s">
        <v>5024</v>
      </c>
      <c r="I432" t="s">
        <v>688</v>
      </c>
      <c r="J432" t="s">
        <v>688</v>
      </c>
      <c r="K432" t="s">
        <v>5025</v>
      </c>
      <c r="L432" t="s">
        <v>5024</v>
      </c>
      <c r="M432" t="s">
        <v>5026</v>
      </c>
    </row>
    <row r="433" spans="1:13" x14ac:dyDescent="0.3">
      <c r="A433" s="2">
        <v>45735</v>
      </c>
      <c r="B433" t="s">
        <v>2915</v>
      </c>
      <c r="C433" t="s">
        <v>2916</v>
      </c>
      <c r="D433" t="s">
        <v>32</v>
      </c>
      <c r="E433" t="s">
        <v>719</v>
      </c>
      <c r="F433" t="s">
        <v>2917</v>
      </c>
      <c r="G433" t="s">
        <v>5031</v>
      </c>
      <c r="H433" t="s">
        <v>5032</v>
      </c>
      <c r="I433" t="s">
        <v>688</v>
      </c>
      <c r="J433" t="s">
        <v>688</v>
      </c>
      <c r="K433" t="s">
        <v>5033</v>
      </c>
      <c r="L433" t="s">
        <v>5032</v>
      </c>
      <c r="M433" t="s">
        <v>5034</v>
      </c>
    </row>
    <row r="434" spans="1:13" x14ac:dyDescent="0.3">
      <c r="A434" s="2">
        <v>45735.041666666664</v>
      </c>
      <c r="B434" t="s">
        <v>2918</v>
      </c>
      <c r="C434" t="s">
        <v>2919</v>
      </c>
      <c r="D434" t="s">
        <v>32</v>
      </c>
      <c r="E434" t="s">
        <v>719</v>
      </c>
      <c r="F434" t="s">
        <v>2920</v>
      </c>
      <c r="G434" t="s">
        <v>5035</v>
      </c>
      <c r="H434" t="s">
        <v>5036</v>
      </c>
      <c r="I434" t="s">
        <v>688</v>
      </c>
      <c r="J434" t="s">
        <v>688</v>
      </c>
      <c r="K434" t="s">
        <v>5037</v>
      </c>
      <c r="L434" t="s">
        <v>5036</v>
      </c>
      <c r="M434" t="s">
        <v>5038</v>
      </c>
    </row>
    <row r="435" spans="1:13" x14ac:dyDescent="0.3">
      <c r="A435" s="2">
        <v>45735.083333333336</v>
      </c>
      <c r="B435" t="s">
        <v>2921</v>
      </c>
      <c r="C435" t="s">
        <v>2922</v>
      </c>
      <c r="D435" t="s">
        <v>32</v>
      </c>
      <c r="E435" t="s">
        <v>719</v>
      </c>
      <c r="F435" t="s">
        <v>2923</v>
      </c>
      <c r="G435" t="s">
        <v>5039</v>
      </c>
      <c r="H435" t="s">
        <v>5040</v>
      </c>
      <c r="I435" t="s">
        <v>688</v>
      </c>
      <c r="J435" t="s">
        <v>688</v>
      </c>
      <c r="K435" t="s">
        <v>5041</v>
      </c>
      <c r="L435" t="s">
        <v>5040</v>
      </c>
      <c r="M435" t="s">
        <v>5042</v>
      </c>
    </row>
    <row r="436" spans="1:13" x14ac:dyDescent="0.3">
      <c r="A436" s="2">
        <v>45735.125</v>
      </c>
      <c r="B436" t="s">
        <v>2924</v>
      </c>
      <c r="C436" t="s">
        <v>2925</v>
      </c>
      <c r="D436" t="s">
        <v>32</v>
      </c>
      <c r="E436" t="s">
        <v>719</v>
      </c>
      <c r="F436" t="s">
        <v>2926</v>
      </c>
      <c r="G436" t="s">
        <v>5043</v>
      </c>
      <c r="H436" t="s">
        <v>5044</v>
      </c>
      <c r="I436" t="s">
        <v>688</v>
      </c>
      <c r="J436" t="s">
        <v>688</v>
      </c>
      <c r="K436" t="s">
        <v>5045</v>
      </c>
      <c r="L436" t="s">
        <v>5044</v>
      </c>
      <c r="M436" t="s">
        <v>5046</v>
      </c>
    </row>
    <row r="437" spans="1:13" x14ac:dyDescent="0.3">
      <c r="A437" s="2">
        <v>45735.166666666664</v>
      </c>
      <c r="B437" t="s">
        <v>2927</v>
      </c>
      <c r="C437" t="s">
        <v>2928</v>
      </c>
      <c r="D437" t="s">
        <v>32</v>
      </c>
      <c r="E437" t="s">
        <v>719</v>
      </c>
      <c r="F437" t="s">
        <v>2929</v>
      </c>
      <c r="G437" t="s">
        <v>5047</v>
      </c>
      <c r="H437" t="s">
        <v>5048</v>
      </c>
      <c r="I437" t="s">
        <v>688</v>
      </c>
      <c r="J437" t="s">
        <v>688</v>
      </c>
      <c r="K437" t="s">
        <v>5049</v>
      </c>
      <c r="L437" t="s">
        <v>5048</v>
      </c>
      <c r="M437" t="s">
        <v>5050</v>
      </c>
    </row>
    <row r="438" spans="1:13" x14ac:dyDescent="0.3">
      <c r="A438" s="2">
        <v>45735.208333333336</v>
      </c>
      <c r="B438" t="s">
        <v>2930</v>
      </c>
      <c r="C438" t="s">
        <v>2931</v>
      </c>
      <c r="D438" t="s">
        <v>32</v>
      </c>
      <c r="E438" t="s">
        <v>719</v>
      </c>
      <c r="F438" t="s">
        <v>2932</v>
      </c>
      <c r="G438" t="s">
        <v>5051</v>
      </c>
      <c r="H438" t="s">
        <v>5052</v>
      </c>
      <c r="I438" t="s">
        <v>688</v>
      </c>
      <c r="J438" t="s">
        <v>688</v>
      </c>
      <c r="K438" t="s">
        <v>5053</v>
      </c>
      <c r="L438" t="s">
        <v>5052</v>
      </c>
      <c r="M438" t="s">
        <v>5054</v>
      </c>
    </row>
    <row r="439" spans="1:13" x14ac:dyDescent="0.3">
      <c r="A439" s="2">
        <v>45735.25</v>
      </c>
      <c r="B439" t="s">
        <v>2933</v>
      </c>
      <c r="C439" t="s">
        <v>2934</v>
      </c>
      <c r="D439" t="s">
        <v>32</v>
      </c>
      <c r="E439" t="s">
        <v>719</v>
      </c>
      <c r="F439" t="s">
        <v>2935</v>
      </c>
      <c r="G439" t="s">
        <v>5055</v>
      </c>
      <c r="H439" t="s">
        <v>5056</v>
      </c>
      <c r="I439" t="s">
        <v>5057</v>
      </c>
      <c r="J439" t="s">
        <v>688</v>
      </c>
      <c r="K439" t="s">
        <v>688</v>
      </c>
      <c r="L439" t="s">
        <v>5056</v>
      </c>
      <c r="M439" t="s">
        <v>5057</v>
      </c>
    </row>
    <row r="440" spans="1:13" x14ac:dyDescent="0.3">
      <c r="A440" s="2">
        <v>45735.291666666664</v>
      </c>
      <c r="B440" t="s">
        <v>2936</v>
      </c>
      <c r="C440" t="s">
        <v>2937</v>
      </c>
      <c r="D440" t="s">
        <v>32</v>
      </c>
      <c r="E440" t="s">
        <v>719</v>
      </c>
      <c r="F440" t="s">
        <v>2938</v>
      </c>
      <c r="G440" t="s">
        <v>5058</v>
      </c>
      <c r="H440" t="s">
        <v>5059</v>
      </c>
      <c r="I440" t="s">
        <v>5060</v>
      </c>
      <c r="J440" t="s">
        <v>688</v>
      </c>
      <c r="K440" t="s">
        <v>688</v>
      </c>
      <c r="L440" t="s">
        <v>5059</v>
      </c>
      <c r="M440" t="s">
        <v>5060</v>
      </c>
    </row>
    <row r="441" spans="1:13" x14ac:dyDescent="0.3">
      <c r="A441" s="2">
        <v>45735.333333333336</v>
      </c>
      <c r="B441" t="s">
        <v>2939</v>
      </c>
      <c r="C441" t="s">
        <v>2940</v>
      </c>
      <c r="D441" t="s">
        <v>32</v>
      </c>
      <c r="E441" t="s">
        <v>719</v>
      </c>
      <c r="F441" t="s">
        <v>2941</v>
      </c>
      <c r="G441" t="s">
        <v>5061</v>
      </c>
      <c r="H441" t="s">
        <v>5062</v>
      </c>
      <c r="I441" t="s">
        <v>5063</v>
      </c>
      <c r="J441" t="s">
        <v>688</v>
      </c>
      <c r="K441" t="s">
        <v>688</v>
      </c>
      <c r="L441" t="s">
        <v>5062</v>
      </c>
      <c r="M441" t="s">
        <v>5063</v>
      </c>
    </row>
    <row r="442" spans="1:13" x14ac:dyDescent="0.3">
      <c r="A442" s="2">
        <v>45735.375</v>
      </c>
      <c r="B442" t="s">
        <v>2942</v>
      </c>
      <c r="C442" t="s">
        <v>1677</v>
      </c>
      <c r="D442" t="s">
        <v>32</v>
      </c>
      <c r="E442" t="s">
        <v>719</v>
      </c>
      <c r="F442" t="s">
        <v>2943</v>
      </c>
      <c r="G442" t="s">
        <v>5064</v>
      </c>
      <c r="H442" t="s">
        <v>5065</v>
      </c>
      <c r="I442" t="s">
        <v>5066</v>
      </c>
      <c r="J442" t="s">
        <v>688</v>
      </c>
      <c r="K442" t="s">
        <v>688</v>
      </c>
      <c r="L442" t="s">
        <v>5065</v>
      </c>
      <c r="M442" t="s">
        <v>5066</v>
      </c>
    </row>
    <row r="443" spans="1:13" hidden="1" x14ac:dyDescent="0.3">
      <c r="A443" s="2">
        <v>45735.416666666664</v>
      </c>
      <c r="B443" t="s">
        <v>1678</v>
      </c>
      <c r="C443" t="s">
        <v>1677</v>
      </c>
      <c r="D443" t="s">
        <v>26</v>
      </c>
      <c r="E443" t="s">
        <v>719</v>
      </c>
      <c r="F443" t="s">
        <v>928</v>
      </c>
      <c r="G443" t="s">
        <v>5067</v>
      </c>
      <c r="H443" t="s">
        <v>5065</v>
      </c>
      <c r="I443" t="s">
        <v>5066</v>
      </c>
      <c r="J443" t="s">
        <v>688</v>
      </c>
      <c r="K443" t="s">
        <v>688</v>
      </c>
      <c r="L443" t="s">
        <v>5065</v>
      </c>
      <c r="M443" t="s">
        <v>5066</v>
      </c>
    </row>
    <row r="444" spans="1:13" x14ac:dyDescent="0.3">
      <c r="A444" s="2">
        <v>45735.458333333336</v>
      </c>
      <c r="B444" t="s">
        <v>2944</v>
      </c>
      <c r="C444" t="s">
        <v>2945</v>
      </c>
      <c r="D444" t="s">
        <v>32</v>
      </c>
      <c r="E444" t="s">
        <v>719</v>
      </c>
      <c r="F444" t="s">
        <v>2946</v>
      </c>
      <c r="G444" t="s">
        <v>5068</v>
      </c>
      <c r="H444" t="s">
        <v>5069</v>
      </c>
      <c r="I444" t="s">
        <v>5070</v>
      </c>
      <c r="J444" t="s">
        <v>688</v>
      </c>
      <c r="K444" t="s">
        <v>688</v>
      </c>
      <c r="L444" t="s">
        <v>5069</v>
      </c>
      <c r="M444" t="s">
        <v>5070</v>
      </c>
    </row>
    <row r="445" spans="1:13" x14ac:dyDescent="0.3">
      <c r="A445" s="2">
        <v>45735.5</v>
      </c>
      <c r="B445" t="s">
        <v>2947</v>
      </c>
      <c r="C445" t="s">
        <v>1679</v>
      </c>
      <c r="D445" t="s">
        <v>32</v>
      </c>
      <c r="E445" t="s">
        <v>719</v>
      </c>
      <c r="F445" t="s">
        <v>2948</v>
      </c>
      <c r="G445" t="s">
        <v>5071</v>
      </c>
      <c r="H445" t="s">
        <v>5072</v>
      </c>
      <c r="I445" t="s">
        <v>5073</v>
      </c>
      <c r="J445" t="s">
        <v>688</v>
      </c>
      <c r="K445" t="s">
        <v>688</v>
      </c>
      <c r="L445" t="s">
        <v>5072</v>
      </c>
      <c r="M445" t="s">
        <v>5073</v>
      </c>
    </row>
    <row r="446" spans="1:13" hidden="1" x14ac:dyDescent="0.3">
      <c r="A446" s="2">
        <v>45735.541666666664</v>
      </c>
      <c r="B446" t="s">
        <v>1680</v>
      </c>
      <c r="C446" t="s">
        <v>1679</v>
      </c>
      <c r="D446" t="s">
        <v>26</v>
      </c>
      <c r="E446" t="s">
        <v>719</v>
      </c>
      <c r="F446" t="s">
        <v>929</v>
      </c>
      <c r="G446" t="s">
        <v>5074</v>
      </c>
      <c r="H446" t="s">
        <v>5072</v>
      </c>
      <c r="I446" t="s">
        <v>5073</v>
      </c>
      <c r="J446" t="s">
        <v>688</v>
      </c>
      <c r="K446" t="s">
        <v>688</v>
      </c>
      <c r="L446" t="s">
        <v>5072</v>
      </c>
      <c r="M446" t="s">
        <v>5073</v>
      </c>
    </row>
    <row r="447" spans="1:13" x14ac:dyDescent="0.3">
      <c r="A447" s="2">
        <v>45735.583333333336</v>
      </c>
      <c r="B447" t="s">
        <v>2949</v>
      </c>
      <c r="C447" t="s">
        <v>2950</v>
      </c>
      <c r="D447" t="s">
        <v>32</v>
      </c>
      <c r="E447" t="s">
        <v>719</v>
      </c>
      <c r="F447" t="s">
        <v>2951</v>
      </c>
      <c r="G447" t="s">
        <v>5075</v>
      </c>
      <c r="H447" t="s">
        <v>5076</v>
      </c>
      <c r="I447" t="s">
        <v>5077</v>
      </c>
      <c r="J447" t="s">
        <v>688</v>
      </c>
      <c r="K447" t="s">
        <v>688</v>
      </c>
      <c r="L447" t="s">
        <v>5076</v>
      </c>
      <c r="M447" t="s">
        <v>5077</v>
      </c>
    </row>
    <row r="448" spans="1:13" x14ac:dyDescent="0.3">
      <c r="A448" s="2">
        <v>45735.625</v>
      </c>
      <c r="B448" t="s">
        <v>2952</v>
      </c>
      <c r="C448" t="s">
        <v>2953</v>
      </c>
      <c r="D448" t="s">
        <v>32</v>
      </c>
      <c r="E448" t="s">
        <v>719</v>
      </c>
      <c r="F448" t="s">
        <v>2954</v>
      </c>
      <c r="G448" t="s">
        <v>5078</v>
      </c>
      <c r="H448" t="s">
        <v>5079</v>
      </c>
      <c r="I448" t="s">
        <v>5080</v>
      </c>
      <c r="J448" t="s">
        <v>688</v>
      </c>
      <c r="K448" t="s">
        <v>688</v>
      </c>
      <c r="L448" t="s">
        <v>5079</v>
      </c>
      <c r="M448" t="s">
        <v>5080</v>
      </c>
    </row>
    <row r="449" spans="1:13" x14ac:dyDescent="0.3">
      <c r="A449" s="2">
        <v>45735.666666666664</v>
      </c>
      <c r="B449" t="s">
        <v>2955</v>
      </c>
      <c r="C449" t="s">
        <v>1681</v>
      </c>
      <c r="D449" t="s">
        <v>32</v>
      </c>
      <c r="E449" t="s">
        <v>719</v>
      </c>
      <c r="F449" t="s">
        <v>2956</v>
      </c>
      <c r="G449" t="s">
        <v>5081</v>
      </c>
      <c r="H449" t="s">
        <v>5082</v>
      </c>
      <c r="I449" t="s">
        <v>5083</v>
      </c>
      <c r="J449" t="s">
        <v>688</v>
      </c>
      <c r="K449" t="s">
        <v>688</v>
      </c>
      <c r="L449" t="s">
        <v>5082</v>
      </c>
      <c r="M449" t="s">
        <v>5083</v>
      </c>
    </row>
    <row r="450" spans="1:13" hidden="1" x14ac:dyDescent="0.3">
      <c r="A450" s="2">
        <v>45735.708333333336</v>
      </c>
      <c r="B450" t="s">
        <v>1682</v>
      </c>
      <c r="C450" t="s">
        <v>1681</v>
      </c>
      <c r="D450" t="s">
        <v>26</v>
      </c>
      <c r="E450" t="s">
        <v>719</v>
      </c>
      <c r="F450" t="s">
        <v>930</v>
      </c>
      <c r="G450" t="s">
        <v>5084</v>
      </c>
      <c r="H450" t="s">
        <v>5082</v>
      </c>
      <c r="I450" t="s">
        <v>5083</v>
      </c>
      <c r="J450" t="s">
        <v>688</v>
      </c>
      <c r="K450" t="s">
        <v>688</v>
      </c>
      <c r="L450" t="s">
        <v>5082</v>
      </c>
      <c r="M450" t="s">
        <v>5083</v>
      </c>
    </row>
    <row r="451" spans="1:13" x14ac:dyDescent="0.3">
      <c r="A451" s="2">
        <v>45735.75</v>
      </c>
      <c r="B451" t="s">
        <v>2957</v>
      </c>
      <c r="C451" t="s">
        <v>2958</v>
      </c>
      <c r="D451" t="s">
        <v>32</v>
      </c>
      <c r="E451" t="s">
        <v>719</v>
      </c>
      <c r="F451" t="s">
        <v>2959</v>
      </c>
      <c r="G451" t="s">
        <v>5085</v>
      </c>
      <c r="H451" t="s">
        <v>5086</v>
      </c>
      <c r="I451" t="s">
        <v>5087</v>
      </c>
      <c r="J451" t="s">
        <v>688</v>
      </c>
      <c r="K451" t="s">
        <v>688</v>
      </c>
      <c r="L451" t="s">
        <v>5086</v>
      </c>
      <c r="M451" t="s">
        <v>5087</v>
      </c>
    </row>
    <row r="452" spans="1:13" x14ac:dyDescent="0.3">
      <c r="A452" s="2">
        <v>45735.791666666664</v>
      </c>
      <c r="B452" t="s">
        <v>2960</v>
      </c>
      <c r="C452" t="s">
        <v>1683</v>
      </c>
      <c r="D452" t="s">
        <v>32</v>
      </c>
      <c r="E452" t="s">
        <v>719</v>
      </c>
      <c r="F452" t="s">
        <v>2961</v>
      </c>
      <c r="G452" t="s">
        <v>5088</v>
      </c>
      <c r="H452" t="s">
        <v>5089</v>
      </c>
      <c r="I452" t="s">
        <v>5090</v>
      </c>
      <c r="J452" t="s">
        <v>688</v>
      </c>
      <c r="K452" t="s">
        <v>688</v>
      </c>
      <c r="L452" t="s">
        <v>5089</v>
      </c>
      <c r="M452" t="s">
        <v>5090</v>
      </c>
    </row>
    <row r="453" spans="1:13" hidden="1" x14ac:dyDescent="0.3">
      <c r="A453" s="2">
        <v>45735.833333333336</v>
      </c>
      <c r="B453" t="s">
        <v>1684</v>
      </c>
      <c r="C453" t="s">
        <v>1683</v>
      </c>
      <c r="D453" t="s">
        <v>26</v>
      </c>
      <c r="E453" t="s">
        <v>719</v>
      </c>
      <c r="F453" t="s">
        <v>931</v>
      </c>
      <c r="G453" t="s">
        <v>5091</v>
      </c>
      <c r="H453" t="s">
        <v>5089</v>
      </c>
      <c r="I453" t="s">
        <v>5090</v>
      </c>
      <c r="J453" t="s">
        <v>688</v>
      </c>
      <c r="K453" t="s">
        <v>688</v>
      </c>
      <c r="L453" t="s">
        <v>5089</v>
      </c>
      <c r="M453" t="s">
        <v>5090</v>
      </c>
    </row>
    <row r="454" spans="1:13" x14ac:dyDescent="0.3">
      <c r="A454" s="2">
        <v>45735.875</v>
      </c>
      <c r="B454" t="s">
        <v>2962</v>
      </c>
      <c r="C454" t="s">
        <v>1685</v>
      </c>
      <c r="D454" t="s">
        <v>32</v>
      </c>
      <c r="E454" t="s">
        <v>719</v>
      </c>
      <c r="F454" t="s">
        <v>2963</v>
      </c>
      <c r="G454" t="s">
        <v>5092</v>
      </c>
      <c r="H454" t="s">
        <v>5093</v>
      </c>
      <c r="I454" t="s">
        <v>5094</v>
      </c>
      <c r="J454" t="s">
        <v>688</v>
      </c>
      <c r="K454" t="s">
        <v>688</v>
      </c>
      <c r="L454" t="s">
        <v>5093</v>
      </c>
      <c r="M454" t="s">
        <v>5094</v>
      </c>
    </row>
    <row r="455" spans="1:13" hidden="1" x14ac:dyDescent="0.3">
      <c r="A455" s="2">
        <v>45735.916666666664</v>
      </c>
      <c r="B455" t="s">
        <v>1686</v>
      </c>
      <c r="C455" t="s">
        <v>1685</v>
      </c>
      <c r="D455" t="s">
        <v>26</v>
      </c>
      <c r="E455" t="s">
        <v>719</v>
      </c>
      <c r="F455" t="s">
        <v>932</v>
      </c>
      <c r="G455" t="s">
        <v>5095</v>
      </c>
      <c r="H455" t="s">
        <v>5093</v>
      </c>
      <c r="I455" t="s">
        <v>5094</v>
      </c>
      <c r="J455" t="s">
        <v>688</v>
      </c>
      <c r="K455" t="s">
        <v>688</v>
      </c>
      <c r="L455" t="s">
        <v>5093</v>
      </c>
      <c r="M455" t="s">
        <v>5094</v>
      </c>
    </row>
    <row r="456" spans="1:13" x14ac:dyDescent="0.3">
      <c r="A456" s="2">
        <v>45735.958333333336</v>
      </c>
      <c r="B456" t="s">
        <v>2964</v>
      </c>
      <c r="C456" t="s">
        <v>2965</v>
      </c>
      <c r="D456" t="s">
        <v>32</v>
      </c>
      <c r="E456" t="s">
        <v>719</v>
      </c>
      <c r="F456" t="s">
        <v>2966</v>
      </c>
      <c r="G456" t="s">
        <v>5096</v>
      </c>
      <c r="H456" t="s">
        <v>5097</v>
      </c>
      <c r="I456" t="s">
        <v>5098</v>
      </c>
      <c r="J456" t="s">
        <v>688</v>
      </c>
      <c r="K456" t="s">
        <v>688</v>
      </c>
      <c r="L456" t="s">
        <v>5097</v>
      </c>
      <c r="M456" t="s">
        <v>5098</v>
      </c>
    </row>
    <row r="457" spans="1:13" x14ac:dyDescent="0.3">
      <c r="A457" s="2">
        <v>45736</v>
      </c>
      <c r="B457" t="s">
        <v>2967</v>
      </c>
      <c r="C457" t="s">
        <v>1687</v>
      </c>
      <c r="D457" t="s">
        <v>32</v>
      </c>
      <c r="E457" t="s">
        <v>719</v>
      </c>
      <c r="F457" t="s">
        <v>2968</v>
      </c>
      <c r="G457" t="s">
        <v>5099</v>
      </c>
      <c r="H457" t="s">
        <v>5100</v>
      </c>
      <c r="I457" t="s">
        <v>5101</v>
      </c>
      <c r="J457" t="s">
        <v>688</v>
      </c>
      <c r="K457" t="s">
        <v>688</v>
      </c>
      <c r="L457" t="s">
        <v>5100</v>
      </c>
      <c r="M457" t="s">
        <v>5101</v>
      </c>
    </row>
    <row r="458" spans="1:13" hidden="1" x14ac:dyDescent="0.3">
      <c r="A458" s="2">
        <v>45736.041666666664</v>
      </c>
      <c r="B458" t="s">
        <v>1688</v>
      </c>
      <c r="C458" t="s">
        <v>1687</v>
      </c>
      <c r="D458" t="s">
        <v>26</v>
      </c>
      <c r="E458" t="s">
        <v>719</v>
      </c>
      <c r="F458" t="s">
        <v>933</v>
      </c>
      <c r="G458" t="s">
        <v>5102</v>
      </c>
      <c r="H458" t="s">
        <v>5100</v>
      </c>
      <c r="I458" t="s">
        <v>5101</v>
      </c>
      <c r="J458" t="s">
        <v>688</v>
      </c>
      <c r="K458" t="s">
        <v>688</v>
      </c>
      <c r="L458" t="s">
        <v>5100</v>
      </c>
      <c r="M458" t="s">
        <v>5101</v>
      </c>
    </row>
    <row r="459" spans="1:13" hidden="1" x14ac:dyDescent="0.3">
      <c r="A459" s="2">
        <v>45736.083333333336</v>
      </c>
      <c r="B459" t="s">
        <v>1689</v>
      </c>
      <c r="C459" t="s">
        <v>1687</v>
      </c>
      <c r="D459" t="s">
        <v>26</v>
      </c>
      <c r="E459" t="s">
        <v>719</v>
      </c>
      <c r="F459" t="s">
        <v>934</v>
      </c>
      <c r="G459" t="s">
        <v>5103</v>
      </c>
      <c r="H459" t="s">
        <v>5100</v>
      </c>
      <c r="I459" t="s">
        <v>5101</v>
      </c>
      <c r="J459" t="s">
        <v>688</v>
      </c>
      <c r="K459" t="s">
        <v>688</v>
      </c>
      <c r="L459" t="s">
        <v>5100</v>
      </c>
      <c r="M459" t="s">
        <v>5101</v>
      </c>
    </row>
    <row r="460" spans="1:13" hidden="1" x14ac:dyDescent="0.3">
      <c r="A460" s="2">
        <v>45736.125</v>
      </c>
      <c r="B460" t="s">
        <v>1690</v>
      </c>
      <c r="C460" t="s">
        <v>1687</v>
      </c>
      <c r="D460" t="s">
        <v>26</v>
      </c>
      <c r="E460" t="s">
        <v>719</v>
      </c>
      <c r="F460" t="s">
        <v>935</v>
      </c>
      <c r="G460" t="s">
        <v>5104</v>
      </c>
      <c r="H460" t="s">
        <v>5100</v>
      </c>
      <c r="I460" t="s">
        <v>5101</v>
      </c>
      <c r="J460" t="s">
        <v>688</v>
      </c>
      <c r="K460" t="s">
        <v>688</v>
      </c>
      <c r="L460" t="s">
        <v>5100</v>
      </c>
      <c r="M460" t="s">
        <v>5101</v>
      </c>
    </row>
    <row r="461" spans="1:13" hidden="1" x14ac:dyDescent="0.3">
      <c r="A461" s="2">
        <v>45736.166666666664</v>
      </c>
      <c r="B461" t="s">
        <v>1691</v>
      </c>
      <c r="C461" t="s">
        <v>1687</v>
      </c>
      <c r="D461" t="s">
        <v>26</v>
      </c>
      <c r="E461" t="s">
        <v>719</v>
      </c>
      <c r="F461" t="s">
        <v>936</v>
      </c>
      <c r="G461" t="s">
        <v>5105</v>
      </c>
      <c r="H461" t="s">
        <v>5100</v>
      </c>
      <c r="I461" t="s">
        <v>5101</v>
      </c>
      <c r="J461" t="s">
        <v>688</v>
      </c>
      <c r="K461" t="s">
        <v>688</v>
      </c>
      <c r="L461" t="s">
        <v>5100</v>
      </c>
      <c r="M461" t="s">
        <v>5101</v>
      </c>
    </row>
    <row r="462" spans="1:13" hidden="1" x14ac:dyDescent="0.3">
      <c r="A462" s="2">
        <v>45736.208333333336</v>
      </c>
      <c r="B462" t="s">
        <v>1692</v>
      </c>
      <c r="C462" t="s">
        <v>1687</v>
      </c>
      <c r="D462" t="s">
        <v>26</v>
      </c>
      <c r="E462" t="s">
        <v>719</v>
      </c>
      <c r="F462" t="s">
        <v>937</v>
      </c>
      <c r="G462" t="s">
        <v>5106</v>
      </c>
      <c r="H462" t="s">
        <v>5100</v>
      </c>
      <c r="I462" t="s">
        <v>5101</v>
      </c>
      <c r="J462" t="s">
        <v>688</v>
      </c>
      <c r="K462" t="s">
        <v>688</v>
      </c>
      <c r="L462" t="s">
        <v>5100</v>
      </c>
      <c r="M462" t="s">
        <v>5101</v>
      </c>
    </row>
    <row r="463" spans="1:13" x14ac:dyDescent="0.3">
      <c r="A463" s="2">
        <v>45736.25</v>
      </c>
      <c r="B463" t="s">
        <v>2969</v>
      </c>
      <c r="C463" t="s">
        <v>1693</v>
      </c>
      <c r="D463" t="s">
        <v>32</v>
      </c>
      <c r="E463" t="s">
        <v>719</v>
      </c>
      <c r="F463" t="s">
        <v>2970</v>
      </c>
      <c r="G463" t="s">
        <v>5107</v>
      </c>
      <c r="H463" t="s">
        <v>5108</v>
      </c>
      <c r="I463" t="s">
        <v>5109</v>
      </c>
      <c r="J463" t="s">
        <v>688</v>
      </c>
      <c r="K463" t="s">
        <v>688</v>
      </c>
      <c r="L463" t="s">
        <v>5108</v>
      </c>
      <c r="M463" t="s">
        <v>5109</v>
      </c>
    </row>
    <row r="464" spans="1:13" hidden="1" x14ac:dyDescent="0.3">
      <c r="A464" s="2">
        <v>45736.291666666664</v>
      </c>
      <c r="B464" t="s">
        <v>1694</v>
      </c>
      <c r="C464" t="s">
        <v>1693</v>
      </c>
      <c r="D464" t="s">
        <v>26</v>
      </c>
      <c r="E464" t="s">
        <v>719</v>
      </c>
      <c r="F464" t="s">
        <v>938</v>
      </c>
      <c r="G464" t="s">
        <v>5110</v>
      </c>
      <c r="H464" t="s">
        <v>5108</v>
      </c>
      <c r="I464" t="s">
        <v>5109</v>
      </c>
      <c r="J464" t="s">
        <v>688</v>
      </c>
      <c r="K464" t="s">
        <v>688</v>
      </c>
      <c r="L464" t="s">
        <v>5108</v>
      </c>
      <c r="M464" t="s">
        <v>5109</v>
      </c>
    </row>
    <row r="465" spans="1:13" x14ac:dyDescent="0.3">
      <c r="A465" s="2">
        <v>45736.333333333336</v>
      </c>
      <c r="B465" t="s">
        <v>2971</v>
      </c>
      <c r="C465" t="s">
        <v>2972</v>
      </c>
      <c r="D465" t="s">
        <v>32</v>
      </c>
      <c r="E465" t="s">
        <v>719</v>
      </c>
      <c r="F465" t="s">
        <v>2973</v>
      </c>
      <c r="G465" t="s">
        <v>5111</v>
      </c>
      <c r="H465" t="s">
        <v>5112</v>
      </c>
      <c r="I465" t="s">
        <v>5113</v>
      </c>
      <c r="J465" t="s">
        <v>688</v>
      </c>
      <c r="K465" t="s">
        <v>688</v>
      </c>
      <c r="L465" t="s">
        <v>5112</v>
      </c>
      <c r="M465" t="s">
        <v>5113</v>
      </c>
    </row>
    <row r="466" spans="1:13" x14ac:dyDescent="0.3">
      <c r="A466" s="2">
        <v>45736.375</v>
      </c>
      <c r="B466" t="s">
        <v>2974</v>
      </c>
      <c r="C466" t="s">
        <v>2975</v>
      </c>
      <c r="D466" t="s">
        <v>32</v>
      </c>
      <c r="E466" t="s">
        <v>719</v>
      </c>
      <c r="F466" t="s">
        <v>2976</v>
      </c>
      <c r="G466" t="s">
        <v>5114</v>
      </c>
      <c r="H466" t="s">
        <v>5115</v>
      </c>
      <c r="I466" t="s">
        <v>5116</v>
      </c>
      <c r="J466" t="s">
        <v>688</v>
      </c>
      <c r="K466" t="s">
        <v>688</v>
      </c>
      <c r="L466" t="s">
        <v>5115</v>
      </c>
      <c r="M466" t="s">
        <v>5116</v>
      </c>
    </row>
    <row r="467" spans="1:13" x14ac:dyDescent="0.3">
      <c r="A467" s="2">
        <v>45736.416666666664</v>
      </c>
      <c r="B467" t="s">
        <v>2977</v>
      </c>
      <c r="C467" t="s">
        <v>2978</v>
      </c>
      <c r="D467" t="s">
        <v>32</v>
      </c>
      <c r="E467" t="s">
        <v>719</v>
      </c>
      <c r="F467" t="s">
        <v>2979</v>
      </c>
      <c r="G467" t="s">
        <v>5117</v>
      </c>
      <c r="H467" t="s">
        <v>5118</v>
      </c>
      <c r="I467" t="s">
        <v>5119</v>
      </c>
      <c r="J467" t="s">
        <v>688</v>
      </c>
      <c r="K467" t="s">
        <v>688</v>
      </c>
      <c r="L467" t="s">
        <v>5118</v>
      </c>
      <c r="M467" t="s">
        <v>5119</v>
      </c>
    </row>
    <row r="468" spans="1:13" x14ac:dyDescent="0.3">
      <c r="A468" s="2">
        <v>45736.458333333336</v>
      </c>
      <c r="B468" t="s">
        <v>2980</v>
      </c>
      <c r="C468" t="s">
        <v>2981</v>
      </c>
      <c r="D468" t="s">
        <v>32</v>
      </c>
      <c r="E468" t="s">
        <v>719</v>
      </c>
      <c r="F468" t="s">
        <v>2982</v>
      </c>
      <c r="G468" t="s">
        <v>5120</v>
      </c>
      <c r="H468" t="s">
        <v>5121</v>
      </c>
      <c r="I468" t="s">
        <v>5122</v>
      </c>
      <c r="J468" t="s">
        <v>688</v>
      </c>
      <c r="K468" t="s">
        <v>688</v>
      </c>
      <c r="L468" t="s">
        <v>5121</v>
      </c>
      <c r="M468" t="s">
        <v>5122</v>
      </c>
    </row>
    <row r="469" spans="1:13" x14ac:dyDescent="0.3">
      <c r="A469" s="2">
        <v>45736.5</v>
      </c>
      <c r="B469" t="s">
        <v>2983</v>
      </c>
      <c r="C469" t="s">
        <v>2984</v>
      </c>
      <c r="D469" t="s">
        <v>32</v>
      </c>
      <c r="E469" t="s">
        <v>719</v>
      </c>
      <c r="F469" t="s">
        <v>2985</v>
      </c>
      <c r="G469" t="s">
        <v>5123</v>
      </c>
      <c r="H469" t="s">
        <v>5124</v>
      </c>
      <c r="I469" t="s">
        <v>5125</v>
      </c>
      <c r="J469" t="s">
        <v>688</v>
      </c>
      <c r="K469" t="s">
        <v>688</v>
      </c>
      <c r="L469" t="s">
        <v>5124</v>
      </c>
      <c r="M469" t="s">
        <v>5125</v>
      </c>
    </row>
    <row r="470" spans="1:13" x14ac:dyDescent="0.3">
      <c r="A470" s="2">
        <v>45736.541666666664</v>
      </c>
      <c r="B470" t="s">
        <v>2986</v>
      </c>
      <c r="C470" t="s">
        <v>2987</v>
      </c>
      <c r="D470" t="s">
        <v>32</v>
      </c>
      <c r="E470" t="s">
        <v>719</v>
      </c>
      <c r="F470" t="s">
        <v>2988</v>
      </c>
      <c r="G470" t="s">
        <v>5126</v>
      </c>
      <c r="H470" t="s">
        <v>5127</v>
      </c>
      <c r="I470" t="s">
        <v>5128</v>
      </c>
      <c r="J470" t="s">
        <v>688</v>
      </c>
      <c r="K470" t="s">
        <v>688</v>
      </c>
      <c r="L470" t="s">
        <v>5127</v>
      </c>
      <c r="M470" t="s">
        <v>5128</v>
      </c>
    </row>
    <row r="471" spans="1:13" x14ac:dyDescent="0.3">
      <c r="A471" s="2">
        <v>45736.583333333336</v>
      </c>
      <c r="B471" t="s">
        <v>2989</v>
      </c>
      <c r="C471" t="s">
        <v>1695</v>
      </c>
      <c r="D471" t="s">
        <v>32</v>
      </c>
      <c r="E471" t="s">
        <v>719</v>
      </c>
      <c r="F471" t="s">
        <v>2990</v>
      </c>
      <c r="G471" t="s">
        <v>5129</v>
      </c>
      <c r="H471" t="s">
        <v>5130</v>
      </c>
      <c r="I471" t="s">
        <v>5131</v>
      </c>
      <c r="J471" t="s">
        <v>688</v>
      </c>
      <c r="K471" t="s">
        <v>688</v>
      </c>
      <c r="L471" t="s">
        <v>5130</v>
      </c>
      <c r="M471" t="s">
        <v>5131</v>
      </c>
    </row>
    <row r="472" spans="1:13" hidden="1" x14ac:dyDescent="0.3">
      <c r="A472" s="2">
        <v>45736.625</v>
      </c>
      <c r="B472" t="s">
        <v>1696</v>
      </c>
      <c r="C472" t="s">
        <v>1695</v>
      </c>
      <c r="D472" t="s">
        <v>26</v>
      </c>
      <c r="E472" t="s">
        <v>719</v>
      </c>
      <c r="F472" t="s">
        <v>939</v>
      </c>
      <c r="G472" t="s">
        <v>5132</v>
      </c>
      <c r="H472" t="s">
        <v>5130</v>
      </c>
      <c r="I472" t="s">
        <v>5131</v>
      </c>
      <c r="J472" t="s">
        <v>688</v>
      </c>
      <c r="K472" t="s">
        <v>688</v>
      </c>
      <c r="L472" t="s">
        <v>5130</v>
      </c>
      <c r="M472" t="s">
        <v>5131</v>
      </c>
    </row>
    <row r="473" spans="1:13" x14ac:dyDescent="0.3">
      <c r="A473" s="2">
        <v>45736.666666666664</v>
      </c>
      <c r="B473" t="s">
        <v>2991</v>
      </c>
      <c r="C473" t="s">
        <v>2992</v>
      </c>
      <c r="D473" t="s">
        <v>32</v>
      </c>
      <c r="E473" t="s">
        <v>719</v>
      </c>
      <c r="F473" t="s">
        <v>2993</v>
      </c>
      <c r="G473" t="s">
        <v>5133</v>
      </c>
      <c r="H473" t="s">
        <v>5134</v>
      </c>
      <c r="I473" t="s">
        <v>5135</v>
      </c>
      <c r="J473" t="s">
        <v>688</v>
      </c>
      <c r="K473" t="s">
        <v>688</v>
      </c>
      <c r="L473" t="s">
        <v>5134</v>
      </c>
      <c r="M473" t="s">
        <v>5135</v>
      </c>
    </row>
    <row r="474" spans="1:13" x14ac:dyDescent="0.3">
      <c r="A474" s="2">
        <v>45736.708333333336</v>
      </c>
      <c r="B474" t="s">
        <v>2994</v>
      </c>
      <c r="C474" t="s">
        <v>2995</v>
      </c>
      <c r="D474" t="s">
        <v>32</v>
      </c>
      <c r="E474" t="s">
        <v>719</v>
      </c>
      <c r="F474" t="s">
        <v>2996</v>
      </c>
      <c r="G474" t="s">
        <v>5136</v>
      </c>
      <c r="H474" t="s">
        <v>5137</v>
      </c>
      <c r="I474" t="s">
        <v>5138</v>
      </c>
      <c r="J474" t="s">
        <v>688</v>
      </c>
      <c r="K474" t="s">
        <v>688</v>
      </c>
      <c r="L474" t="s">
        <v>5137</v>
      </c>
      <c r="M474" t="s">
        <v>5138</v>
      </c>
    </row>
    <row r="475" spans="1:13" x14ac:dyDescent="0.3">
      <c r="A475" s="2">
        <v>45736.75</v>
      </c>
      <c r="B475" t="s">
        <v>2997</v>
      </c>
      <c r="C475" t="s">
        <v>2998</v>
      </c>
      <c r="D475" t="s">
        <v>32</v>
      </c>
      <c r="E475" t="s">
        <v>719</v>
      </c>
      <c r="F475" t="s">
        <v>2999</v>
      </c>
      <c r="G475" t="s">
        <v>5139</v>
      </c>
      <c r="H475" t="s">
        <v>5140</v>
      </c>
      <c r="I475" t="s">
        <v>688</v>
      </c>
      <c r="J475" t="s">
        <v>688</v>
      </c>
      <c r="K475" t="s">
        <v>5141</v>
      </c>
      <c r="L475" t="s">
        <v>5140</v>
      </c>
      <c r="M475" t="s">
        <v>5142</v>
      </c>
    </row>
    <row r="476" spans="1:13" x14ac:dyDescent="0.3">
      <c r="A476" s="2">
        <v>45736.791666666664</v>
      </c>
      <c r="B476" t="s">
        <v>3000</v>
      </c>
      <c r="C476" t="s">
        <v>3001</v>
      </c>
      <c r="D476" t="s">
        <v>32</v>
      </c>
      <c r="E476" t="s">
        <v>719</v>
      </c>
      <c r="F476" t="s">
        <v>3002</v>
      </c>
      <c r="G476" t="s">
        <v>5143</v>
      </c>
      <c r="H476" t="s">
        <v>5144</v>
      </c>
      <c r="I476" t="s">
        <v>688</v>
      </c>
      <c r="J476" t="s">
        <v>688</v>
      </c>
      <c r="K476" t="s">
        <v>5145</v>
      </c>
      <c r="L476" t="s">
        <v>5144</v>
      </c>
      <c r="M476" t="s">
        <v>5146</v>
      </c>
    </row>
    <row r="477" spans="1:13" x14ac:dyDescent="0.3">
      <c r="A477" s="2">
        <v>45736.833333333336</v>
      </c>
      <c r="B477" t="s">
        <v>3003</v>
      </c>
      <c r="C477" t="s">
        <v>1697</v>
      </c>
      <c r="D477" t="s">
        <v>32</v>
      </c>
      <c r="E477" t="s">
        <v>719</v>
      </c>
      <c r="F477" t="s">
        <v>3004</v>
      </c>
      <c r="G477" t="s">
        <v>5147</v>
      </c>
      <c r="H477" t="s">
        <v>5148</v>
      </c>
      <c r="I477" t="s">
        <v>688</v>
      </c>
      <c r="J477" t="s">
        <v>688</v>
      </c>
      <c r="K477" t="s">
        <v>5149</v>
      </c>
      <c r="L477" t="s">
        <v>5148</v>
      </c>
      <c r="M477" t="s">
        <v>5150</v>
      </c>
    </row>
    <row r="478" spans="1:13" hidden="1" x14ac:dyDescent="0.3">
      <c r="A478" s="2">
        <v>45736.875</v>
      </c>
      <c r="B478" t="s">
        <v>1698</v>
      </c>
      <c r="C478" t="s">
        <v>1697</v>
      </c>
      <c r="D478" t="s">
        <v>26</v>
      </c>
      <c r="E478" t="s">
        <v>719</v>
      </c>
      <c r="F478" t="s">
        <v>940</v>
      </c>
      <c r="G478" t="s">
        <v>5151</v>
      </c>
      <c r="H478" t="s">
        <v>5148</v>
      </c>
      <c r="I478" t="s">
        <v>688</v>
      </c>
      <c r="J478" t="s">
        <v>688</v>
      </c>
      <c r="K478" t="s">
        <v>5149</v>
      </c>
      <c r="L478" t="s">
        <v>5148</v>
      </c>
      <c r="M478" t="s">
        <v>5150</v>
      </c>
    </row>
    <row r="479" spans="1:13" x14ac:dyDescent="0.3">
      <c r="A479" s="2">
        <v>45736.916666666664</v>
      </c>
      <c r="B479" t="s">
        <v>3005</v>
      </c>
      <c r="C479" t="s">
        <v>3006</v>
      </c>
      <c r="D479" t="s">
        <v>32</v>
      </c>
      <c r="E479" t="s">
        <v>719</v>
      </c>
      <c r="F479" t="s">
        <v>3007</v>
      </c>
      <c r="G479" t="s">
        <v>5152</v>
      </c>
      <c r="H479" t="s">
        <v>5153</v>
      </c>
      <c r="I479" t="s">
        <v>688</v>
      </c>
      <c r="J479" t="s">
        <v>688</v>
      </c>
      <c r="K479" t="s">
        <v>5154</v>
      </c>
      <c r="L479" t="s">
        <v>5153</v>
      </c>
      <c r="M479" t="s">
        <v>5155</v>
      </c>
    </row>
    <row r="480" spans="1:13" x14ac:dyDescent="0.3">
      <c r="A480" s="2">
        <v>45736.958333333336</v>
      </c>
      <c r="B480" t="s">
        <v>3008</v>
      </c>
      <c r="C480" t="s">
        <v>3009</v>
      </c>
      <c r="D480" t="s">
        <v>32</v>
      </c>
      <c r="E480" t="s">
        <v>719</v>
      </c>
      <c r="F480" t="s">
        <v>3010</v>
      </c>
      <c r="G480" t="s">
        <v>5156</v>
      </c>
      <c r="H480" t="s">
        <v>5157</v>
      </c>
      <c r="I480" t="s">
        <v>688</v>
      </c>
      <c r="J480" t="s">
        <v>688</v>
      </c>
      <c r="K480" t="s">
        <v>5158</v>
      </c>
      <c r="L480" t="s">
        <v>5157</v>
      </c>
      <c r="M480" t="s">
        <v>5159</v>
      </c>
    </row>
    <row r="481" spans="1:13" x14ac:dyDescent="0.3">
      <c r="A481" s="2">
        <v>45737</v>
      </c>
      <c r="B481" t="s">
        <v>3011</v>
      </c>
      <c r="C481" t="s">
        <v>3012</v>
      </c>
      <c r="D481" t="s">
        <v>32</v>
      </c>
      <c r="E481" t="s">
        <v>719</v>
      </c>
      <c r="F481" t="s">
        <v>3013</v>
      </c>
      <c r="G481" t="s">
        <v>5160</v>
      </c>
      <c r="H481" t="s">
        <v>5161</v>
      </c>
      <c r="I481" t="s">
        <v>688</v>
      </c>
      <c r="J481" t="s">
        <v>688</v>
      </c>
      <c r="K481" t="s">
        <v>5162</v>
      </c>
      <c r="L481" t="s">
        <v>5161</v>
      </c>
      <c r="M481" t="s">
        <v>5163</v>
      </c>
    </row>
    <row r="482" spans="1:13" x14ac:dyDescent="0.3">
      <c r="A482" s="2">
        <v>45737.041666666664</v>
      </c>
      <c r="B482" t="s">
        <v>3014</v>
      </c>
      <c r="C482" t="s">
        <v>1699</v>
      </c>
      <c r="D482" t="s">
        <v>32</v>
      </c>
      <c r="E482" t="s">
        <v>719</v>
      </c>
      <c r="F482" t="s">
        <v>3015</v>
      </c>
      <c r="G482" t="s">
        <v>5164</v>
      </c>
      <c r="H482" t="s">
        <v>5165</v>
      </c>
      <c r="I482" t="s">
        <v>688</v>
      </c>
      <c r="J482" t="s">
        <v>688</v>
      </c>
      <c r="K482" t="s">
        <v>5166</v>
      </c>
      <c r="L482" t="s">
        <v>5165</v>
      </c>
      <c r="M482" t="s">
        <v>5167</v>
      </c>
    </row>
    <row r="483" spans="1:13" hidden="1" x14ac:dyDescent="0.3">
      <c r="A483" s="2">
        <v>45737.083333333336</v>
      </c>
      <c r="B483" t="s">
        <v>1700</v>
      </c>
      <c r="C483" t="s">
        <v>1699</v>
      </c>
      <c r="D483" t="s">
        <v>26</v>
      </c>
      <c r="E483" t="s">
        <v>719</v>
      </c>
      <c r="F483" t="s">
        <v>941</v>
      </c>
      <c r="G483" t="s">
        <v>5168</v>
      </c>
      <c r="H483" t="s">
        <v>5165</v>
      </c>
      <c r="I483" t="s">
        <v>688</v>
      </c>
      <c r="J483" t="s">
        <v>688</v>
      </c>
      <c r="K483" t="s">
        <v>5166</v>
      </c>
      <c r="L483" t="s">
        <v>5165</v>
      </c>
      <c r="M483" t="s">
        <v>5167</v>
      </c>
    </row>
    <row r="484" spans="1:13" x14ac:dyDescent="0.3">
      <c r="A484" s="2">
        <v>45737.125</v>
      </c>
      <c r="B484" t="s">
        <v>3016</v>
      </c>
      <c r="C484" t="s">
        <v>1701</v>
      </c>
      <c r="D484" t="s">
        <v>32</v>
      </c>
      <c r="E484" t="s">
        <v>719</v>
      </c>
      <c r="F484" t="s">
        <v>3017</v>
      </c>
      <c r="G484" t="s">
        <v>5169</v>
      </c>
      <c r="H484" t="s">
        <v>5170</v>
      </c>
      <c r="I484" t="s">
        <v>688</v>
      </c>
      <c r="J484" t="s">
        <v>688</v>
      </c>
      <c r="K484" t="s">
        <v>5171</v>
      </c>
      <c r="L484" t="s">
        <v>5170</v>
      </c>
      <c r="M484" t="s">
        <v>5172</v>
      </c>
    </row>
    <row r="485" spans="1:13" hidden="1" x14ac:dyDescent="0.3">
      <c r="A485" s="2">
        <v>45737.166666666664</v>
      </c>
      <c r="B485" t="s">
        <v>1702</v>
      </c>
      <c r="C485" t="s">
        <v>1701</v>
      </c>
      <c r="D485" t="s">
        <v>26</v>
      </c>
      <c r="E485" t="s">
        <v>719</v>
      </c>
      <c r="F485" t="s">
        <v>942</v>
      </c>
      <c r="G485" t="s">
        <v>5173</v>
      </c>
      <c r="H485" t="s">
        <v>5170</v>
      </c>
      <c r="I485" t="s">
        <v>688</v>
      </c>
      <c r="J485" t="s">
        <v>688</v>
      </c>
      <c r="K485" t="s">
        <v>5171</v>
      </c>
      <c r="L485" t="s">
        <v>5170</v>
      </c>
      <c r="M485" t="s">
        <v>5172</v>
      </c>
    </row>
    <row r="486" spans="1:13" x14ac:dyDescent="0.3">
      <c r="A486" s="2">
        <v>45737.208333333336</v>
      </c>
      <c r="B486" t="s">
        <v>3018</v>
      </c>
      <c r="C486" t="s">
        <v>3019</v>
      </c>
      <c r="D486" t="s">
        <v>32</v>
      </c>
      <c r="E486" t="s">
        <v>719</v>
      </c>
      <c r="F486" t="s">
        <v>3020</v>
      </c>
      <c r="G486" t="s">
        <v>5174</v>
      </c>
      <c r="H486" t="s">
        <v>5175</v>
      </c>
      <c r="I486" t="s">
        <v>688</v>
      </c>
      <c r="J486" t="s">
        <v>688</v>
      </c>
      <c r="K486" t="s">
        <v>5176</v>
      </c>
      <c r="L486" t="s">
        <v>5175</v>
      </c>
      <c r="M486" t="s">
        <v>5177</v>
      </c>
    </row>
    <row r="487" spans="1:13" x14ac:dyDescent="0.3">
      <c r="A487" s="2">
        <v>45737.25</v>
      </c>
      <c r="B487" t="s">
        <v>3021</v>
      </c>
      <c r="C487" t="s">
        <v>1703</v>
      </c>
      <c r="D487" t="s">
        <v>32</v>
      </c>
      <c r="E487" t="s">
        <v>719</v>
      </c>
      <c r="F487" t="s">
        <v>3022</v>
      </c>
      <c r="G487" t="s">
        <v>5178</v>
      </c>
      <c r="H487" t="s">
        <v>5179</v>
      </c>
      <c r="I487" t="s">
        <v>688</v>
      </c>
      <c r="J487" t="s">
        <v>688</v>
      </c>
      <c r="K487" t="s">
        <v>5180</v>
      </c>
      <c r="L487" t="s">
        <v>5179</v>
      </c>
      <c r="M487" t="s">
        <v>5181</v>
      </c>
    </row>
    <row r="488" spans="1:13" hidden="1" x14ac:dyDescent="0.3">
      <c r="A488" s="2">
        <v>45737.291666666664</v>
      </c>
      <c r="B488" t="s">
        <v>1704</v>
      </c>
      <c r="C488" t="s">
        <v>1703</v>
      </c>
      <c r="D488" t="s">
        <v>26</v>
      </c>
      <c r="E488" t="s">
        <v>719</v>
      </c>
      <c r="F488" t="s">
        <v>943</v>
      </c>
      <c r="G488" t="s">
        <v>5182</v>
      </c>
      <c r="H488" t="s">
        <v>5179</v>
      </c>
      <c r="I488" t="s">
        <v>688</v>
      </c>
      <c r="J488" t="s">
        <v>688</v>
      </c>
      <c r="K488" t="s">
        <v>5180</v>
      </c>
      <c r="L488" t="s">
        <v>5179</v>
      </c>
      <c r="M488" t="s">
        <v>5181</v>
      </c>
    </row>
    <row r="489" spans="1:13" hidden="1" x14ac:dyDescent="0.3">
      <c r="A489" s="2">
        <v>45737.333333333336</v>
      </c>
      <c r="B489" t="s">
        <v>1705</v>
      </c>
      <c r="C489" t="s">
        <v>1703</v>
      </c>
      <c r="D489" t="s">
        <v>26</v>
      </c>
      <c r="E489" t="s">
        <v>719</v>
      </c>
      <c r="F489" t="s">
        <v>944</v>
      </c>
      <c r="G489" t="s">
        <v>5183</v>
      </c>
      <c r="H489" t="s">
        <v>5179</v>
      </c>
      <c r="I489" t="s">
        <v>688</v>
      </c>
      <c r="J489" t="s">
        <v>688</v>
      </c>
      <c r="K489" t="s">
        <v>5180</v>
      </c>
      <c r="L489" t="s">
        <v>5179</v>
      </c>
      <c r="M489" t="s">
        <v>5181</v>
      </c>
    </row>
    <row r="490" spans="1:13" x14ac:dyDescent="0.3">
      <c r="A490" s="2">
        <v>45737.375</v>
      </c>
      <c r="B490" t="s">
        <v>3023</v>
      </c>
      <c r="C490" t="s">
        <v>1706</v>
      </c>
      <c r="D490" t="s">
        <v>32</v>
      </c>
      <c r="E490" t="s">
        <v>719</v>
      </c>
      <c r="F490" t="s">
        <v>3024</v>
      </c>
      <c r="G490" t="s">
        <v>5184</v>
      </c>
      <c r="H490" t="s">
        <v>5185</v>
      </c>
      <c r="I490" t="s">
        <v>688</v>
      </c>
      <c r="J490" t="s">
        <v>688</v>
      </c>
      <c r="K490" t="s">
        <v>5186</v>
      </c>
      <c r="L490" t="s">
        <v>5185</v>
      </c>
      <c r="M490" t="s">
        <v>5187</v>
      </c>
    </row>
    <row r="491" spans="1:13" hidden="1" x14ac:dyDescent="0.3">
      <c r="A491" s="2">
        <v>45737.416666666664</v>
      </c>
      <c r="B491" t="s">
        <v>1707</v>
      </c>
      <c r="C491" t="s">
        <v>1706</v>
      </c>
      <c r="D491" t="s">
        <v>26</v>
      </c>
      <c r="E491" t="s">
        <v>719</v>
      </c>
      <c r="F491" t="s">
        <v>945</v>
      </c>
      <c r="G491" t="s">
        <v>5188</v>
      </c>
      <c r="H491" t="s">
        <v>5185</v>
      </c>
      <c r="I491" t="s">
        <v>688</v>
      </c>
      <c r="J491" t="s">
        <v>688</v>
      </c>
      <c r="K491" t="s">
        <v>5186</v>
      </c>
      <c r="L491" t="s">
        <v>5185</v>
      </c>
      <c r="M491" t="s">
        <v>5187</v>
      </c>
    </row>
    <row r="492" spans="1:13" hidden="1" x14ac:dyDescent="0.3">
      <c r="A492" s="2">
        <v>45737.458333333336</v>
      </c>
      <c r="B492" t="s">
        <v>1708</v>
      </c>
      <c r="C492" t="s">
        <v>1706</v>
      </c>
      <c r="D492" t="s">
        <v>26</v>
      </c>
      <c r="E492" t="s">
        <v>719</v>
      </c>
      <c r="F492" t="s">
        <v>946</v>
      </c>
      <c r="G492" t="s">
        <v>5189</v>
      </c>
      <c r="H492" t="s">
        <v>5185</v>
      </c>
      <c r="I492" t="s">
        <v>688</v>
      </c>
      <c r="J492" t="s">
        <v>688</v>
      </c>
      <c r="K492" t="s">
        <v>5186</v>
      </c>
      <c r="L492" t="s">
        <v>5185</v>
      </c>
      <c r="M492" t="s">
        <v>5187</v>
      </c>
    </row>
    <row r="493" spans="1:13" hidden="1" x14ac:dyDescent="0.3">
      <c r="A493" s="2">
        <v>45737.5</v>
      </c>
      <c r="B493" t="s">
        <v>1709</v>
      </c>
      <c r="C493" t="s">
        <v>1706</v>
      </c>
      <c r="D493" t="s">
        <v>26</v>
      </c>
      <c r="E493" t="s">
        <v>719</v>
      </c>
      <c r="F493" t="s">
        <v>947</v>
      </c>
      <c r="G493" t="s">
        <v>5190</v>
      </c>
      <c r="H493" t="s">
        <v>5185</v>
      </c>
      <c r="I493" t="s">
        <v>688</v>
      </c>
      <c r="J493" t="s">
        <v>688</v>
      </c>
      <c r="K493" t="s">
        <v>5186</v>
      </c>
      <c r="L493" t="s">
        <v>5185</v>
      </c>
      <c r="M493" t="s">
        <v>5187</v>
      </c>
    </row>
    <row r="494" spans="1:13" hidden="1" x14ac:dyDescent="0.3">
      <c r="A494" s="2">
        <v>45737.541666666664</v>
      </c>
      <c r="B494" t="s">
        <v>1710</v>
      </c>
      <c r="C494" t="s">
        <v>1706</v>
      </c>
      <c r="D494" t="s">
        <v>26</v>
      </c>
      <c r="E494" t="s">
        <v>719</v>
      </c>
      <c r="F494" t="s">
        <v>948</v>
      </c>
      <c r="G494" t="s">
        <v>5191</v>
      </c>
      <c r="H494" t="s">
        <v>5185</v>
      </c>
      <c r="I494" t="s">
        <v>688</v>
      </c>
      <c r="J494" t="s">
        <v>688</v>
      </c>
      <c r="K494" t="s">
        <v>5186</v>
      </c>
      <c r="L494" t="s">
        <v>5185</v>
      </c>
      <c r="M494" t="s">
        <v>5187</v>
      </c>
    </row>
    <row r="495" spans="1:13" hidden="1" x14ac:dyDescent="0.3">
      <c r="A495" s="2">
        <v>45737.583333333336</v>
      </c>
      <c r="B495" t="s">
        <v>1711</v>
      </c>
      <c r="C495" t="s">
        <v>1706</v>
      </c>
      <c r="D495" t="s">
        <v>26</v>
      </c>
      <c r="E495" t="s">
        <v>719</v>
      </c>
      <c r="F495" t="s">
        <v>949</v>
      </c>
      <c r="G495" t="s">
        <v>5192</v>
      </c>
      <c r="H495" t="s">
        <v>5185</v>
      </c>
      <c r="I495" t="s">
        <v>688</v>
      </c>
      <c r="J495" t="s">
        <v>688</v>
      </c>
      <c r="K495" t="s">
        <v>5186</v>
      </c>
      <c r="L495" t="s">
        <v>5185</v>
      </c>
      <c r="M495" t="s">
        <v>5187</v>
      </c>
    </row>
    <row r="496" spans="1:13" hidden="1" x14ac:dyDescent="0.3">
      <c r="A496" s="2">
        <v>45737.625</v>
      </c>
      <c r="B496" t="s">
        <v>1712</v>
      </c>
      <c r="C496" t="s">
        <v>1706</v>
      </c>
      <c r="D496" t="s">
        <v>26</v>
      </c>
      <c r="E496" t="s">
        <v>719</v>
      </c>
      <c r="F496" t="s">
        <v>950</v>
      </c>
      <c r="G496" t="s">
        <v>5193</v>
      </c>
      <c r="H496" t="s">
        <v>5185</v>
      </c>
      <c r="I496" t="s">
        <v>688</v>
      </c>
      <c r="J496" t="s">
        <v>688</v>
      </c>
      <c r="K496" t="s">
        <v>5186</v>
      </c>
      <c r="L496" t="s">
        <v>5185</v>
      </c>
      <c r="M496" t="s">
        <v>5187</v>
      </c>
    </row>
    <row r="497" spans="1:13" hidden="1" x14ac:dyDescent="0.3">
      <c r="A497" s="2">
        <v>45737.666666666664</v>
      </c>
      <c r="B497" t="s">
        <v>1713</v>
      </c>
      <c r="C497" t="s">
        <v>1706</v>
      </c>
      <c r="D497" t="s">
        <v>26</v>
      </c>
      <c r="E497" t="s">
        <v>719</v>
      </c>
      <c r="F497" t="s">
        <v>951</v>
      </c>
      <c r="G497" t="s">
        <v>5194</v>
      </c>
      <c r="H497" t="s">
        <v>5185</v>
      </c>
      <c r="I497" t="s">
        <v>688</v>
      </c>
      <c r="J497" t="s">
        <v>688</v>
      </c>
      <c r="K497" t="s">
        <v>5186</v>
      </c>
      <c r="L497" t="s">
        <v>5185</v>
      </c>
      <c r="M497" t="s">
        <v>5187</v>
      </c>
    </row>
    <row r="498" spans="1:13" hidden="1" x14ac:dyDescent="0.3">
      <c r="A498" s="2">
        <v>45737.708333333336</v>
      </c>
      <c r="B498" t="s">
        <v>1714</v>
      </c>
      <c r="C498" t="s">
        <v>1706</v>
      </c>
      <c r="D498" t="s">
        <v>26</v>
      </c>
      <c r="E498" t="s">
        <v>719</v>
      </c>
      <c r="F498" t="s">
        <v>952</v>
      </c>
      <c r="G498" t="s">
        <v>5195</v>
      </c>
      <c r="H498" t="s">
        <v>5185</v>
      </c>
      <c r="I498" t="s">
        <v>688</v>
      </c>
      <c r="J498" t="s">
        <v>688</v>
      </c>
      <c r="K498" t="s">
        <v>5186</v>
      </c>
      <c r="L498" t="s">
        <v>5185</v>
      </c>
      <c r="M498" t="s">
        <v>5187</v>
      </c>
    </row>
    <row r="499" spans="1:13" x14ac:dyDescent="0.3">
      <c r="A499" s="2">
        <v>45737.75</v>
      </c>
      <c r="B499" t="s">
        <v>3025</v>
      </c>
      <c r="C499" t="s">
        <v>1715</v>
      </c>
      <c r="D499" t="s">
        <v>32</v>
      </c>
      <c r="E499" t="s">
        <v>719</v>
      </c>
      <c r="F499" t="s">
        <v>3026</v>
      </c>
      <c r="G499" t="s">
        <v>5196</v>
      </c>
      <c r="H499" t="s">
        <v>5197</v>
      </c>
      <c r="I499" t="s">
        <v>688</v>
      </c>
      <c r="J499" t="s">
        <v>688</v>
      </c>
      <c r="K499" t="s">
        <v>5198</v>
      </c>
      <c r="L499" t="s">
        <v>5197</v>
      </c>
      <c r="M499" t="s">
        <v>5199</v>
      </c>
    </row>
    <row r="500" spans="1:13" hidden="1" x14ac:dyDescent="0.3">
      <c r="A500" s="2">
        <v>45737.791666666664</v>
      </c>
      <c r="B500" t="s">
        <v>1716</v>
      </c>
      <c r="C500" t="s">
        <v>1715</v>
      </c>
      <c r="D500" t="s">
        <v>26</v>
      </c>
      <c r="E500" t="s">
        <v>719</v>
      </c>
      <c r="F500" t="s">
        <v>953</v>
      </c>
      <c r="G500" t="s">
        <v>5200</v>
      </c>
      <c r="H500" t="s">
        <v>5197</v>
      </c>
      <c r="I500" t="s">
        <v>688</v>
      </c>
      <c r="J500" t="s">
        <v>688</v>
      </c>
      <c r="K500" t="s">
        <v>5198</v>
      </c>
      <c r="L500" t="s">
        <v>5197</v>
      </c>
      <c r="M500" t="s">
        <v>5199</v>
      </c>
    </row>
    <row r="501" spans="1:13" hidden="1" x14ac:dyDescent="0.3">
      <c r="A501" s="2">
        <v>45737.833333333336</v>
      </c>
      <c r="B501" t="s">
        <v>1717</v>
      </c>
      <c r="C501" t="s">
        <v>1715</v>
      </c>
      <c r="D501" t="s">
        <v>26</v>
      </c>
      <c r="E501" t="s">
        <v>719</v>
      </c>
      <c r="F501" t="s">
        <v>954</v>
      </c>
      <c r="G501" t="s">
        <v>5201</v>
      </c>
      <c r="H501" t="s">
        <v>5197</v>
      </c>
      <c r="I501" t="s">
        <v>688</v>
      </c>
      <c r="J501" t="s">
        <v>688</v>
      </c>
      <c r="K501" t="s">
        <v>5198</v>
      </c>
      <c r="L501" t="s">
        <v>5197</v>
      </c>
      <c r="M501" t="s">
        <v>5199</v>
      </c>
    </row>
    <row r="502" spans="1:13" x14ac:dyDescent="0.3">
      <c r="A502" s="2">
        <v>45737.875</v>
      </c>
      <c r="B502" t="s">
        <v>3027</v>
      </c>
      <c r="C502" t="s">
        <v>1718</v>
      </c>
      <c r="D502" t="s">
        <v>32</v>
      </c>
      <c r="E502" t="s">
        <v>719</v>
      </c>
      <c r="F502" t="s">
        <v>3028</v>
      </c>
      <c r="G502" t="s">
        <v>5202</v>
      </c>
      <c r="H502" t="s">
        <v>5203</v>
      </c>
      <c r="I502" t="s">
        <v>688</v>
      </c>
      <c r="J502" t="s">
        <v>688</v>
      </c>
      <c r="K502" t="s">
        <v>5204</v>
      </c>
      <c r="L502" t="s">
        <v>5203</v>
      </c>
      <c r="M502" t="s">
        <v>5205</v>
      </c>
    </row>
    <row r="503" spans="1:13" hidden="1" x14ac:dyDescent="0.3">
      <c r="A503" s="2">
        <v>45737.916666666664</v>
      </c>
      <c r="B503" t="s">
        <v>1719</v>
      </c>
      <c r="C503" t="s">
        <v>1718</v>
      </c>
      <c r="D503" t="s">
        <v>26</v>
      </c>
      <c r="E503" t="s">
        <v>719</v>
      </c>
      <c r="F503" t="s">
        <v>955</v>
      </c>
      <c r="G503" t="s">
        <v>5206</v>
      </c>
      <c r="H503" t="s">
        <v>5203</v>
      </c>
      <c r="I503" t="s">
        <v>688</v>
      </c>
      <c r="J503" t="s">
        <v>688</v>
      </c>
      <c r="K503" t="s">
        <v>5204</v>
      </c>
      <c r="L503" t="s">
        <v>5203</v>
      </c>
      <c r="M503" t="s">
        <v>5205</v>
      </c>
    </row>
    <row r="504" spans="1:13" x14ac:dyDescent="0.3">
      <c r="A504" s="2">
        <v>45737.958333333336</v>
      </c>
      <c r="B504" t="s">
        <v>3029</v>
      </c>
      <c r="C504" t="s">
        <v>1720</v>
      </c>
      <c r="D504" t="s">
        <v>32</v>
      </c>
      <c r="E504" t="s">
        <v>719</v>
      </c>
      <c r="F504" t="s">
        <v>3030</v>
      </c>
      <c r="G504" t="s">
        <v>5207</v>
      </c>
      <c r="H504" t="s">
        <v>5208</v>
      </c>
      <c r="I504" t="s">
        <v>688</v>
      </c>
      <c r="J504" t="s">
        <v>688</v>
      </c>
      <c r="K504" t="s">
        <v>5209</v>
      </c>
      <c r="L504" t="s">
        <v>5208</v>
      </c>
      <c r="M504" t="s">
        <v>5210</v>
      </c>
    </row>
    <row r="505" spans="1:13" hidden="1" x14ac:dyDescent="0.3">
      <c r="A505" s="2">
        <v>45738</v>
      </c>
      <c r="B505" t="s">
        <v>1721</v>
      </c>
      <c r="C505" t="s">
        <v>1720</v>
      </c>
      <c r="D505" t="s">
        <v>26</v>
      </c>
      <c r="E505" t="s">
        <v>719</v>
      </c>
      <c r="F505" t="s">
        <v>956</v>
      </c>
      <c r="G505" t="s">
        <v>5211</v>
      </c>
      <c r="H505" t="s">
        <v>5208</v>
      </c>
      <c r="I505" t="s">
        <v>688</v>
      </c>
      <c r="J505" t="s">
        <v>688</v>
      </c>
      <c r="K505" t="s">
        <v>5209</v>
      </c>
      <c r="L505" t="s">
        <v>5208</v>
      </c>
      <c r="M505" t="s">
        <v>5210</v>
      </c>
    </row>
    <row r="506" spans="1:13" hidden="1" x14ac:dyDescent="0.3">
      <c r="A506" s="2">
        <v>45738.041666666664</v>
      </c>
      <c r="B506" t="s">
        <v>1722</v>
      </c>
      <c r="C506" t="s">
        <v>1720</v>
      </c>
      <c r="D506" t="s">
        <v>26</v>
      </c>
      <c r="E506" t="s">
        <v>719</v>
      </c>
      <c r="F506" t="s">
        <v>957</v>
      </c>
      <c r="G506" t="s">
        <v>5212</v>
      </c>
      <c r="H506" t="s">
        <v>5208</v>
      </c>
      <c r="I506" t="s">
        <v>688</v>
      </c>
      <c r="J506" t="s">
        <v>688</v>
      </c>
      <c r="K506" t="s">
        <v>5209</v>
      </c>
      <c r="L506" t="s">
        <v>5208</v>
      </c>
      <c r="M506" t="s">
        <v>5210</v>
      </c>
    </row>
    <row r="507" spans="1:13" hidden="1" x14ac:dyDescent="0.3">
      <c r="A507" s="2">
        <v>45738.083333333336</v>
      </c>
      <c r="B507" t="s">
        <v>1723</v>
      </c>
      <c r="C507" t="s">
        <v>1720</v>
      </c>
      <c r="D507" t="s">
        <v>26</v>
      </c>
      <c r="E507" t="s">
        <v>719</v>
      </c>
      <c r="F507" t="s">
        <v>958</v>
      </c>
      <c r="G507" t="s">
        <v>5213</v>
      </c>
      <c r="H507" t="s">
        <v>5208</v>
      </c>
      <c r="I507" t="s">
        <v>688</v>
      </c>
      <c r="J507" t="s">
        <v>688</v>
      </c>
      <c r="K507" t="s">
        <v>5209</v>
      </c>
      <c r="L507" t="s">
        <v>5208</v>
      </c>
      <c r="M507" t="s">
        <v>5210</v>
      </c>
    </row>
    <row r="508" spans="1:13" hidden="1" x14ac:dyDescent="0.3">
      <c r="A508" s="2">
        <v>45738.125</v>
      </c>
      <c r="B508" t="s">
        <v>1724</v>
      </c>
      <c r="C508" t="s">
        <v>1720</v>
      </c>
      <c r="D508" t="s">
        <v>26</v>
      </c>
      <c r="E508" t="s">
        <v>719</v>
      </c>
      <c r="F508" t="s">
        <v>959</v>
      </c>
      <c r="G508" t="s">
        <v>5214</v>
      </c>
      <c r="H508" t="s">
        <v>5208</v>
      </c>
      <c r="I508" t="s">
        <v>688</v>
      </c>
      <c r="J508" t="s">
        <v>688</v>
      </c>
      <c r="K508" t="s">
        <v>5209</v>
      </c>
      <c r="L508" t="s">
        <v>5208</v>
      </c>
      <c r="M508" t="s">
        <v>5210</v>
      </c>
    </row>
    <row r="509" spans="1:13" x14ac:dyDescent="0.3">
      <c r="A509" s="2">
        <v>45738.166666666664</v>
      </c>
      <c r="B509" t="s">
        <v>3031</v>
      </c>
      <c r="C509" t="s">
        <v>1725</v>
      </c>
      <c r="D509" t="s">
        <v>32</v>
      </c>
      <c r="E509" t="s">
        <v>719</v>
      </c>
      <c r="F509" t="s">
        <v>3032</v>
      </c>
      <c r="G509" t="s">
        <v>5215</v>
      </c>
      <c r="H509" t="s">
        <v>5216</v>
      </c>
      <c r="I509" t="s">
        <v>688</v>
      </c>
      <c r="J509" t="s">
        <v>688</v>
      </c>
      <c r="K509" s="3" t="s">
        <v>5217</v>
      </c>
      <c r="L509" t="s">
        <v>5216</v>
      </c>
      <c r="M509" s="3" t="s">
        <v>5218</v>
      </c>
    </row>
    <row r="510" spans="1:13" hidden="1" x14ac:dyDescent="0.3">
      <c r="A510" s="2">
        <v>45738.208333333336</v>
      </c>
      <c r="B510" t="s">
        <v>1726</v>
      </c>
      <c r="C510" t="s">
        <v>1725</v>
      </c>
      <c r="D510" t="s">
        <v>26</v>
      </c>
      <c r="E510" t="s">
        <v>719</v>
      </c>
      <c r="F510" t="s">
        <v>960</v>
      </c>
      <c r="G510" t="s">
        <v>5219</v>
      </c>
      <c r="H510" t="s">
        <v>5216</v>
      </c>
      <c r="I510" t="s">
        <v>688</v>
      </c>
      <c r="J510" t="s">
        <v>688</v>
      </c>
      <c r="K510" s="3" t="s">
        <v>5217</v>
      </c>
      <c r="L510" t="s">
        <v>5216</v>
      </c>
      <c r="M510" s="3" t="s">
        <v>5218</v>
      </c>
    </row>
    <row r="511" spans="1:13" hidden="1" x14ac:dyDescent="0.3">
      <c r="A511" s="2">
        <v>45738.25</v>
      </c>
      <c r="B511" t="s">
        <v>1727</v>
      </c>
      <c r="C511" t="s">
        <v>1725</v>
      </c>
      <c r="D511" t="s">
        <v>26</v>
      </c>
      <c r="E511" t="s">
        <v>719</v>
      </c>
      <c r="F511" t="s">
        <v>961</v>
      </c>
      <c r="G511" t="s">
        <v>5220</v>
      </c>
      <c r="H511" t="s">
        <v>5216</v>
      </c>
      <c r="I511" t="s">
        <v>688</v>
      </c>
      <c r="J511" t="s">
        <v>688</v>
      </c>
      <c r="K511" s="3" t="s">
        <v>5217</v>
      </c>
      <c r="L511" t="s">
        <v>5216</v>
      </c>
      <c r="M511" s="3" t="s">
        <v>5218</v>
      </c>
    </row>
    <row r="512" spans="1:13" hidden="1" x14ac:dyDescent="0.3">
      <c r="A512" s="2">
        <v>45738.291666666664</v>
      </c>
      <c r="B512" t="s">
        <v>1728</v>
      </c>
      <c r="C512" t="s">
        <v>1725</v>
      </c>
      <c r="D512" t="s">
        <v>26</v>
      </c>
      <c r="E512" t="s">
        <v>719</v>
      </c>
      <c r="F512" t="s">
        <v>962</v>
      </c>
      <c r="G512" t="s">
        <v>5221</v>
      </c>
      <c r="H512" t="s">
        <v>5216</v>
      </c>
      <c r="I512" t="s">
        <v>688</v>
      </c>
      <c r="J512" t="s">
        <v>688</v>
      </c>
      <c r="K512" s="3" t="s">
        <v>5217</v>
      </c>
      <c r="L512" t="s">
        <v>5216</v>
      </c>
      <c r="M512" s="3" t="s">
        <v>5218</v>
      </c>
    </row>
    <row r="513" spans="1:13" hidden="1" x14ac:dyDescent="0.3">
      <c r="A513" s="2">
        <v>45738.333333333336</v>
      </c>
      <c r="B513" t="s">
        <v>1729</v>
      </c>
      <c r="C513" t="s">
        <v>1725</v>
      </c>
      <c r="D513" t="s">
        <v>26</v>
      </c>
      <c r="E513" t="s">
        <v>719</v>
      </c>
      <c r="F513" t="s">
        <v>963</v>
      </c>
      <c r="G513" t="s">
        <v>5222</v>
      </c>
      <c r="H513" t="s">
        <v>5216</v>
      </c>
      <c r="I513" t="s">
        <v>688</v>
      </c>
      <c r="J513" t="s">
        <v>688</v>
      </c>
      <c r="K513" s="3" t="s">
        <v>5217</v>
      </c>
      <c r="L513" t="s">
        <v>5216</v>
      </c>
      <c r="M513" s="3" t="s">
        <v>5218</v>
      </c>
    </row>
    <row r="514" spans="1:13" x14ac:dyDescent="0.3">
      <c r="A514" s="2">
        <v>45738.375</v>
      </c>
      <c r="B514" t="s">
        <v>3033</v>
      </c>
      <c r="C514" t="s">
        <v>1730</v>
      </c>
      <c r="D514" t="s">
        <v>32</v>
      </c>
      <c r="E514" t="s">
        <v>719</v>
      </c>
      <c r="F514" t="s">
        <v>3034</v>
      </c>
      <c r="G514" t="s">
        <v>5223</v>
      </c>
      <c r="H514" t="s">
        <v>5224</v>
      </c>
      <c r="I514" t="s">
        <v>5225</v>
      </c>
      <c r="J514" t="s">
        <v>688</v>
      </c>
      <c r="K514" t="s">
        <v>688</v>
      </c>
      <c r="L514" t="s">
        <v>5224</v>
      </c>
      <c r="M514" t="s">
        <v>5225</v>
      </c>
    </row>
    <row r="515" spans="1:13" hidden="1" x14ac:dyDescent="0.3">
      <c r="A515" s="2">
        <v>45738.416666666664</v>
      </c>
      <c r="B515" t="s">
        <v>1731</v>
      </c>
      <c r="C515" t="s">
        <v>1730</v>
      </c>
      <c r="D515" t="s">
        <v>26</v>
      </c>
      <c r="E515" t="s">
        <v>719</v>
      </c>
      <c r="F515" t="s">
        <v>964</v>
      </c>
      <c r="G515" t="s">
        <v>5226</v>
      </c>
      <c r="H515" t="s">
        <v>5224</v>
      </c>
      <c r="I515" t="s">
        <v>5225</v>
      </c>
      <c r="J515" t="s">
        <v>688</v>
      </c>
      <c r="K515" t="s">
        <v>688</v>
      </c>
      <c r="L515" t="s">
        <v>5224</v>
      </c>
      <c r="M515" t="s">
        <v>5225</v>
      </c>
    </row>
    <row r="516" spans="1:13" hidden="1" x14ac:dyDescent="0.3">
      <c r="A516" s="2">
        <v>45738.458333333336</v>
      </c>
      <c r="B516" t="s">
        <v>1732</v>
      </c>
      <c r="C516" t="s">
        <v>1730</v>
      </c>
      <c r="D516" t="s">
        <v>26</v>
      </c>
      <c r="E516" t="s">
        <v>719</v>
      </c>
      <c r="F516" t="s">
        <v>965</v>
      </c>
      <c r="G516" t="s">
        <v>5227</v>
      </c>
      <c r="H516" t="s">
        <v>5224</v>
      </c>
      <c r="I516" t="s">
        <v>5225</v>
      </c>
      <c r="J516" t="s">
        <v>688</v>
      </c>
      <c r="K516" t="s">
        <v>688</v>
      </c>
      <c r="L516" t="s">
        <v>5224</v>
      </c>
      <c r="M516" t="s">
        <v>5225</v>
      </c>
    </row>
    <row r="517" spans="1:13" hidden="1" x14ac:dyDescent="0.3">
      <c r="A517" s="2">
        <v>45738.5</v>
      </c>
      <c r="B517" t="s">
        <v>1733</v>
      </c>
      <c r="C517" t="s">
        <v>1730</v>
      </c>
      <c r="D517" t="s">
        <v>26</v>
      </c>
      <c r="E517" t="s">
        <v>719</v>
      </c>
      <c r="F517" t="s">
        <v>966</v>
      </c>
      <c r="G517" t="s">
        <v>5228</v>
      </c>
      <c r="H517" t="s">
        <v>5224</v>
      </c>
      <c r="I517" t="s">
        <v>5225</v>
      </c>
      <c r="J517" t="s">
        <v>688</v>
      </c>
      <c r="K517" t="s">
        <v>688</v>
      </c>
      <c r="L517" t="s">
        <v>5224</v>
      </c>
      <c r="M517" t="s">
        <v>5225</v>
      </c>
    </row>
    <row r="518" spans="1:13" x14ac:dyDescent="0.3">
      <c r="A518" s="2">
        <v>45738.541666666664</v>
      </c>
      <c r="B518" t="s">
        <v>3035</v>
      </c>
      <c r="C518" t="s">
        <v>1734</v>
      </c>
      <c r="D518" t="s">
        <v>32</v>
      </c>
      <c r="E518" t="s">
        <v>719</v>
      </c>
      <c r="F518" t="s">
        <v>3036</v>
      </c>
      <c r="G518" t="s">
        <v>5229</v>
      </c>
      <c r="H518" t="s">
        <v>5230</v>
      </c>
      <c r="I518" t="s">
        <v>5231</v>
      </c>
      <c r="J518" t="s">
        <v>688</v>
      </c>
      <c r="K518" t="s">
        <v>688</v>
      </c>
      <c r="L518" t="s">
        <v>5230</v>
      </c>
      <c r="M518" t="s">
        <v>5231</v>
      </c>
    </row>
    <row r="519" spans="1:13" hidden="1" x14ac:dyDescent="0.3">
      <c r="A519" s="2">
        <v>45738.583333333336</v>
      </c>
      <c r="B519" t="s">
        <v>1735</v>
      </c>
      <c r="C519" t="s">
        <v>1734</v>
      </c>
      <c r="D519" t="s">
        <v>26</v>
      </c>
      <c r="E519" t="s">
        <v>719</v>
      </c>
      <c r="F519" t="s">
        <v>967</v>
      </c>
      <c r="G519" t="s">
        <v>5232</v>
      </c>
      <c r="H519" t="s">
        <v>5230</v>
      </c>
      <c r="I519" t="s">
        <v>5231</v>
      </c>
      <c r="J519" t="s">
        <v>688</v>
      </c>
      <c r="K519" t="s">
        <v>688</v>
      </c>
      <c r="L519" t="s">
        <v>5230</v>
      </c>
      <c r="M519" t="s">
        <v>5231</v>
      </c>
    </row>
    <row r="520" spans="1:13" hidden="1" x14ac:dyDescent="0.3">
      <c r="A520" s="2">
        <v>45738.625</v>
      </c>
      <c r="B520" t="s">
        <v>1736</v>
      </c>
      <c r="C520" t="s">
        <v>1734</v>
      </c>
      <c r="D520" t="s">
        <v>26</v>
      </c>
      <c r="E520" t="s">
        <v>719</v>
      </c>
      <c r="F520" t="s">
        <v>968</v>
      </c>
      <c r="G520" t="s">
        <v>5233</v>
      </c>
      <c r="H520" t="s">
        <v>5230</v>
      </c>
      <c r="I520" t="s">
        <v>5231</v>
      </c>
      <c r="J520" t="s">
        <v>688</v>
      </c>
      <c r="K520" t="s">
        <v>688</v>
      </c>
      <c r="L520" t="s">
        <v>5230</v>
      </c>
      <c r="M520" t="s">
        <v>5231</v>
      </c>
    </row>
    <row r="521" spans="1:13" hidden="1" x14ac:dyDescent="0.3">
      <c r="A521" s="2">
        <v>45738.666666666664</v>
      </c>
      <c r="B521" t="s">
        <v>1737</v>
      </c>
      <c r="C521" t="s">
        <v>1734</v>
      </c>
      <c r="D521" t="s">
        <v>26</v>
      </c>
      <c r="E521" t="s">
        <v>719</v>
      </c>
      <c r="F521" t="s">
        <v>969</v>
      </c>
      <c r="G521" t="s">
        <v>5234</v>
      </c>
      <c r="H521" t="s">
        <v>5230</v>
      </c>
      <c r="I521" t="s">
        <v>5231</v>
      </c>
      <c r="J521" t="s">
        <v>688</v>
      </c>
      <c r="K521" t="s">
        <v>688</v>
      </c>
      <c r="L521" t="s">
        <v>5230</v>
      </c>
      <c r="M521" t="s">
        <v>5231</v>
      </c>
    </row>
    <row r="522" spans="1:13" x14ac:dyDescent="0.3">
      <c r="A522" s="2">
        <v>45738.708333333336</v>
      </c>
      <c r="B522" t="s">
        <v>3037</v>
      </c>
      <c r="C522" t="s">
        <v>1738</v>
      </c>
      <c r="D522" t="s">
        <v>32</v>
      </c>
      <c r="E522" t="s">
        <v>719</v>
      </c>
      <c r="F522" t="s">
        <v>3038</v>
      </c>
      <c r="G522" t="s">
        <v>5235</v>
      </c>
      <c r="H522" t="s">
        <v>5236</v>
      </c>
      <c r="I522" t="s">
        <v>5237</v>
      </c>
      <c r="J522" t="s">
        <v>688</v>
      </c>
      <c r="K522" t="s">
        <v>688</v>
      </c>
      <c r="L522" t="s">
        <v>5236</v>
      </c>
      <c r="M522" t="s">
        <v>5237</v>
      </c>
    </row>
    <row r="523" spans="1:13" hidden="1" x14ac:dyDescent="0.3">
      <c r="A523" s="2">
        <v>45738.75</v>
      </c>
      <c r="B523" t="s">
        <v>1739</v>
      </c>
      <c r="C523" t="s">
        <v>1738</v>
      </c>
      <c r="D523" t="s">
        <v>26</v>
      </c>
      <c r="E523" t="s">
        <v>719</v>
      </c>
      <c r="F523" t="s">
        <v>970</v>
      </c>
      <c r="G523" t="s">
        <v>5238</v>
      </c>
      <c r="H523" t="s">
        <v>5236</v>
      </c>
      <c r="I523" t="s">
        <v>5237</v>
      </c>
      <c r="J523" t="s">
        <v>688</v>
      </c>
      <c r="K523" t="s">
        <v>688</v>
      </c>
      <c r="L523" t="s">
        <v>5236</v>
      </c>
      <c r="M523" t="s">
        <v>5237</v>
      </c>
    </row>
    <row r="524" spans="1:13" hidden="1" x14ac:dyDescent="0.3">
      <c r="A524" s="2">
        <v>45738.791666666664</v>
      </c>
      <c r="B524" t="s">
        <v>1740</v>
      </c>
      <c r="C524" t="s">
        <v>1738</v>
      </c>
      <c r="D524" t="s">
        <v>26</v>
      </c>
      <c r="E524" t="s">
        <v>719</v>
      </c>
      <c r="F524" t="s">
        <v>971</v>
      </c>
      <c r="G524" t="s">
        <v>5239</v>
      </c>
      <c r="H524" t="s">
        <v>5236</v>
      </c>
      <c r="I524" t="s">
        <v>5237</v>
      </c>
      <c r="J524" t="s">
        <v>688</v>
      </c>
      <c r="K524" t="s">
        <v>688</v>
      </c>
      <c r="L524" t="s">
        <v>5236</v>
      </c>
      <c r="M524" t="s">
        <v>5237</v>
      </c>
    </row>
    <row r="525" spans="1:13" hidden="1" x14ac:dyDescent="0.3">
      <c r="A525" s="2">
        <v>45738.833333333336</v>
      </c>
      <c r="B525" t="s">
        <v>1741</v>
      </c>
      <c r="C525" t="s">
        <v>1738</v>
      </c>
      <c r="D525" t="s">
        <v>26</v>
      </c>
      <c r="E525" t="s">
        <v>719</v>
      </c>
      <c r="F525" t="s">
        <v>972</v>
      </c>
      <c r="G525" t="s">
        <v>5240</v>
      </c>
      <c r="H525" t="s">
        <v>5236</v>
      </c>
      <c r="I525" t="s">
        <v>5237</v>
      </c>
      <c r="J525" t="s">
        <v>688</v>
      </c>
      <c r="K525" t="s">
        <v>688</v>
      </c>
      <c r="L525" t="s">
        <v>5236</v>
      </c>
      <c r="M525" t="s">
        <v>5237</v>
      </c>
    </row>
    <row r="526" spans="1:13" x14ac:dyDescent="0.3">
      <c r="A526" s="2">
        <v>45738.875</v>
      </c>
      <c r="B526" t="s">
        <v>3039</v>
      </c>
      <c r="C526" t="s">
        <v>1742</v>
      </c>
      <c r="D526" t="s">
        <v>32</v>
      </c>
      <c r="E526" t="s">
        <v>719</v>
      </c>
      <c r="F526" t="s">
        <v>3040</v>
      </c>
      <c r="G526" t="s">
        <v>5241</v>
      </c>
      <c r="H526" t="s">
        <v>5242</v>
      </c>
      <c r="I526" t="s">
        <v>688</v>
      </c>
      <c r="J526" t="s">
        <v>688</v>
      </c>
      <c r="K526" t="s">
        <v>5243</v>
      </c>
      <c r="L526" t="s">
        <v>5242</v>
      </c>
      <c r="M526" t="s">
        <v>5244</v>
      </c>
    </row>
    <row r="527" spans="1:13" hidden="1" x14ac:dyDescent="0.3">
      <c r="A527" s="2">
        <v>45738.916666666664</v>
      </c>
      <c r="B527" t="s">
        <v>1743</v>
      </c>
      <c r="C527" t="s">
        <v>1742</v>
      </c>
      <c r="D527" t="s">
        <v>26</v>
      </c>
      <c r="E527" t="s">
        <v>719</v>
      </c>
      <c r="F527" t="s">
        <v>973</v>
      </c>
      <c r="G527" t="s">
        <v>5245</v>
      </c>
      <c r="H527" t="s">
        <v>5242</v>
      </c>
      <c r="I527" t="s">
        <v>688</v>
      </c>
      <c r="J527" t="s">
        <v>688</v>
      </c>
      <c r="K527" t="s">
        <v>5243</v>
      </c>
      <c r="L527" t="s">
        <v>5242</v>
      </c>
      <c r="M527" t="s">
        <v>5244</v>
      </c>
    </row>
    <row r="528" spans="1:13" hidden="1" x14ac:dyDescent="0.3">
      <c r="A528" s="2">
        <v>45738.958333333336</v>
      </c>
      <c r="B528" t="s">
        <v>1744</v>
      </c>
      <c r="C528" t="s">
        <v>1742</v>
      </c>
      <c r="D528" t="s">
        <v>26</v>
      </c>
      <c r="E528" t="s">
        <v>719</v>
      </c>
      <c r="F528" t="s">
        <v>974</v>
      </c>
      <c r="G528" t="s">
        <v>5246</v>
      </c>
      <c r="H528" t="s">
        <v>5242</v>
      </c>
      <c r="I528" t="s">
        <v>688</v>
      </c>
      <c r="J528" t="s">
        <v>688</v>
      </c>
      <c r="K528" t="s">
        <v>5243</v>
      </c>
      <c r="L528" t="s">
        <v>5242</v>
      </c>
      <c r="M528" t="s">
        <v>5244</v>
      </c>
    </row>
    <row r="529" spans="1:13" x14ac:dyDescent="0.3">
      <c r="A529" s="2">
        <v>45739</v>
      </c>
      <c r="B529" t="s">
        <v>3041</v>
      </c>
      <c r="C529" t="s">
        <v>1745</v>
      </c>
      <c r="D529" t="s">
        <v>32</v>
      </c>
      <c r="E529" t="s">
        <v>719</v>
      </c>
      <c r="F529" t="s">
        <v>3042</v>
      </c>
      <c r="G529" t="s">
        <v>5247</v>
      </c>
      <c r="H529" t="s">
        <v>5248</v>
      </c>
      <c r="I529" t="s">
        <v>688</v>
      </c>
      <c r="J529" t="s">
        <v>688</v>
      </c>
      <c r="K529" t="s">
        <v>5249</v>
      </c>
      <c r="L529" t="s">
        <v>5248</v>
      </c>
      <c r="M529" t="s">
        <v>5250</v>
      </c>
    </row>
    <row r="530" spans="1:13" hidden="1" x14ac:dyDescent="0.3">
      <c r="A530" s="2">
        <v>45739.041666666664</v>
      </c>
      <c r="B530" t="s">
        <v>1746</v>
      </c>
      <c r="C530" t="s">
        <v>1745</v>
      </c>
      <c r="D530" t="s">
        <v>26</v>
      </c>
      <c r="E530" t="s">
        <v>719</v>
      </c>
      <c r="F530" t="s">
        <v>975</v>
      </c>
      <c r="G530" t="s">
        <v>5251</v>
      </c>
      <c r="H530" t="s">
        <v>5248</v>
      </c>
      <c r="I530" t="s">
        <v>688</v>
      </c>
      <c r="J530" t="s">
        <v>688</v>
      </c>
      <c r="K530" t="s">
        <v>5249</v>
      </c>
      <c r="L530" t="s">
        <v>5248</v>
      </c>
      <c r="M530" t="s">
        <v>5250</v>
      </c>
    </row>
    <row r="531" spans="1:13" hidden="1" x14ac:dyDescent="0.3">
      <c r="A531" s="2">
        <v>45739.083333333336</v>
      </c>
      <c r="B531" t="s">
        <v>1747</v>
      </c>
      <c r="C531" t="s">
        <v>1745</v>
      </c>
      <c r="D531" t="s">
        <v>26</v>
      </c>
      <c r="E531" t="s">
        <v>719</v>
      </c>
      <c r="F531" t="s">
        <v>976</v>
      </c>
      <c r="G531" t="s">
        <v>5252</v>
      </c>
      <c r="H531" t="s">
        <v>5248</v>
      </c>
      <c r="I531" t="s">
        <v>688</v>
      </c>
      <c r="J531" t="s">
        <v>688</v>
      </c>
      <c r="K531" t="s">
        <v>5249</v>
      </c>
      <c r="L531" t="s">
        <v>5248</v>
      </c>
      <c r="M531" t="s">
        <v>5250</v>
      </c>
    </row>
    <row r="532" spans="1:13" hidden="1" x14ac:dyDescent="0.3">
      <c r="A532" s="2">
        <v>45739.125</v>
      </c>
      <c r="B532" t="s">
        <v>1748</v>
      </c>
      <c r="C532" t="s">
        <v>1745</v>
      </c>
      <c r="D532" t="s">
        <v>26</v>
      </c>
      <c r="E532" t="s">
        <v>719</v>
      </c>
      <c r="F532" t="s">
        <v>977</v>
      </c>
      <c r="G532" t="s">
        <v>5253</v>
      </c>
      <c r="H532" t="s">
        <v>5248</v>
      </c>
      <c r="I532" t="s">
        <v>688</v>
      </c>
      <c r="J532" t="s">
        <v>688</v>
      </c>
      <c r="K532" t="s">
        <v>5249</v>
      </c>
      <c r="L532" t="s">
        <v>5248</v>
      </c>
      <c r="M532" t="s">
        <v>5250</v>
      </c>
    </row>
    <row r="533" spans="1:13" hidden="1" x14ac:dyDescent="0.3">
      <c r="A533" s="2">
        <v>45739.166666666664</v>
      </c>
      <c r="B533" t="s">
        <v>1749</v>
      </c>
      <c r="C533" t="s">
        <v>1745</v>
      </c>
      <c r="D533" t="s">
        <v>26</v>
      </c>
      <c r="E533" t="s">
        <v>719</v>
      </c>
      <c r="F533" t="s">
        <v>978</v>
      </c>
      <c r="G533" t="s">
        <v>5254</v>
      </c>
      <c r="H533" t="s">
        <v>5248</v>
      </c>
      <c r="I533" t="s">
        <v>688</v>
      </c>
      <c r="J533" t="s">
        <v>688</v>
      </c>
      <c r="K533" t="s">
        <v>5249</v>
      </c>
      <c r="L533" t="s">
        <v>5248</v>
      </c>
      <c r="M533" t="s">
        <v>5250</v>
      </c>
    </row>
    <row r="534" spans="1:13" hidden="1" x14ac:dyDescent="0.3">
      <c r="A534" s="2">
        <v>45739.208333333336</v>
      </c>
      <c r="B534" t="s">
        <v>1750</v>
      </c>
      <c r="C534" t="s">
        <v>1745</v>
      </c>
      <c r="D534" t="s">
        <v>26</v>
      </c>
      <c r="E534" t="s">
        <v>719</v>
      </c>
      <c r="F534" t="s">
        <v>979</v>
      </c>
      <c r="G534" t="s">
        <v>5255</v>
      </c>
      <c r="H534" t="s">
        <v>5248</v>
      </c>
      <c r="I534" t="s">
        <v>688</v>
      </c>
      <c r="J534" t="s">
        <v>688</v>
      </c>
      <c r="K534" t="s">
        <v>5249</v>
      </c>
      <c r="L534" t="s">
        <v>5248</v>
      </c>
      <c r="M534" t="s">
        <v>5250</v>
      </c>
    </row>
    <row r="535" spans="1:13" hidden="1" x14ac:dyDescent="0.3">
      <c r="A535" s="2">
        <v>45739.25</v>
      </c>
      <c r="B535" t="s">
        <v>1751</v>
      </c>
      <c r="C535" t="s">
        <v>1745</v>
      </c>
      <c r="D535" t="s">
        <v>26</v>
      </c>
      <c r="E535" t="s">
        <v>719</v>
      </c>
      <c r="F535" t="s">
        <v>980</v>
      </c>
      <c r="G535" t="s">
        <v>5256</v>
      </c>
      <c r="H535" t="s">
        <v>5248</v>
      </c>
      <c r="I535" t="s">
        <v>688</v>
      </c>
      <c r="J535" t="s">
        <v>688</v>
      </c>
      <c r="K535" t="s">
        <v>5249</v>
      </c>
      <c r="L535" t="s">
        <v>5248</v>
      </c>
      <c r="M535" t="s">
        <v>5250</v>
      </c>
    </row>
    <row r="536" spans="1:13" hidden="1" x14ac:dyDescent="0.3">
      <c r="A536" s="2">
        <v>45739.291666666664</v>
      </c>
      <c r="B536" t="s">
        <v>1752</v>
      </c>
      <c r="C536" t="s">
        <v>1745</v>
      </c>
      <c r="D536" t="s">
        <v>26</v>
      </c>
      <c r="E536" t="s">
        <v>719</v>
      </c>
      <c r="F536" t="s">
        <v>981</v>
      </c>
      <c r="G536" t="s">
        <v>5257</v>
      </c>
      <c r="H536" t="s">
        <v>5248</v>
      </c>
      <c r="I536" t="s">
        <v>688</v>
      </c>
      <c r="J536" t="s">
        <v>688</v>
      </c>
      <c r="K536" t="s">
        <v>5249</v>
      </c>
      <c r="L536" t="s">
        <v>5248</v>
      </c>
      <c r="M536" t="s">
        <v>5250</v>
      </c>
    </row>
    <row r="537" spans="1:13" hidden="1" x14ac:dyDescent="0.3">
      <c r="A537" s="2">
        <v>45739.333333333336</v>
      </c>
      <c r="B537" t="s">
        <v>1753</v>
      </c>
      <c r="C537" t="s">
        <v>1745</v>
      </c>
      <c r="D537" t="s">
        <v>26</v>
      </c>
      <c r="E537" t="s">
        <v>719</v>
      </c>
      <c r="F537" t="s">
        <v>982</v>
      </c>
      <c r="G537" t="s">
        <v>5258</v>
      </c>
      <c r="H537" t="s">
        <v>5248</v>
      </c>
      <c r="I537" t="s">
        <v>688</v>
      </c>
      <c r="J537" t="s">
        <v>688</v>
      </c>
      <c r="K537" t="s">
        <v>5249</v>
      </c>
      <c r="L537" t="s">
        <v>5248</v>
      </c>
      <c r="M537" t="s">
        <v>5250</v>
      </c>
    </row>
    <row r="538" spans="1:13" hidden="1" x14ac:dyDescent="0.3">
      <c r="A538" s="2">
        <v>45739.375</v>
      </c>
      <c r="B538" t="s">
        <v>1754</v>
      </c>
      <c r="C538" t="s">
        <v>1745</v>
      </c>
      <c r="D538" t="s">
        <v>26</v>
      </c>
      <c r="E538" t="s">
        <v>719</v>
      </c>
      <c r="F538" t="s">
        <v>983</v>
      </c>
      <c r="G538" t="s">
        <v>5259</v>
      </c>
      <c r="H538" t="s">
        <v>5248</v>
      </c>
      <c r="I538" t="s">
        <v>688</v>
      </c>
      <c r="J538" t="s">
        <v>688</v>
      </c>
      <c r="K538" t="s">
        <v>5249</v>
      </c>
      <c r="L538" t="s">
        <v>5248</v>
      </c>
      <c r="M538" t="s">
        <v>5250</v>
      </c>
    </row>
    <row r="539" spans="1:13" x14ac:dyDescent="0.3">
      <c r="A539" s="2">
        <v>45739.416666666664</v>
      </c>
      <c r="B539" t="s">
        <v>3043</v>
      </c>
      <c r="C539" t="s">
        <v>1755</v>
      </c>
      <c r="D539" t="s">
        <v>32</v>
      </c>
      <c r="E539" t="s">
        <v>719</v>
      </c>
      <c r="F539" t="s">
        <v>3044</v>
      </c>
      <c r="G539" t="s">
        <v>5260</v>
      </c>
      <c r="H539" t="s">
        <v>5261</v>
      </c>
      <c r="I539" t="s">
        <v>5262</v>
      </c>
      <c r="J539" t="s">
        <v>688</v>
      </c>
      <c r="K539" t="s">
        <v>688</v>
      </c>
      <c r="L539" t="s">
        <v>5261</v>
      </c>
      <c r="M539" t="s">
        <v>5262</v>
      </c>
    </row>
    <row r="540" spans="1:13" hidden="1" x14ac:dyDescent="0.3">
      <c r="A540" s="2">
        <v>45739.458333333336</v>
      </c>
      <c r="B540" t="s">
        <v>1756</v>
      </c>
      <c r="C540" t="s">
        <v>1755</v>
      </c>
      <c r="D540" t="s">
        <v>26</v>
      </c>
      <c r="E540" t="s">
        <v>719</v>
      </c>
      <c r="F540" t="s">
        <v>984</v>
      </c>
      <c r="G540" t="s">
        <v>5263</v>
      </c>
      <c r="H540" t="s">
        <v>5261</v>
      </c>
      <c r="I540" t="s">
        <v>5262</v>
      </c>
      <c r="J540" t="s">
        <v>688</v>
      </c>
      <c r="K540" t="s">
        <v>688</v>
      </c>
      <c r="L540" t="s">
        <v>5261</v>
      </c>
      <c r="M540" t="s">
        <v>5262</v>
      </c>
    </row>
    <row r="541" spans="1:13" x14ac:dyDescent="0.3">
      <c r="A541" s="2">
        <v>45739.5</v>
      </c>
      <c r="B541" t="s">
        <v>3045</v>
      </c>
      <c r="C541" t="s">
        <v>1757</v>
      </c>
      <c r="D541" t="s">
        <v>32</v>
      </c>
      <c r="E541" t="s">
        <v>719</v>
      </c>
      <c r="F541" t="s">
        <v>3046</v>
      </c>
      <c r="G541" t="s">
        <v>5264</v>
      </c>
      <c r="H541" t="s">
        <v>5265</v>
      </c>
      <c r="I541" t="s">
        <v>5266</v>
      </c>
      <c r="J541" t="s">
        <v>688</v>
      </c>
      <c r="K541" t="s">
        <v>688</v>
      </c>
      <c r="L541" t="s">
        <v>5265</v>
      </c>
      <c r="M541" t="s">
        <v>5266</v>
      </c>
    </row>
    <row r="542" spans="1:13" hidden="1" x14ac:dyDescent="0.3">
      <c r="A542" s="2">
        <v>45739.541666666664</v>
      </c>
      <c r="B542" t="s">
        <v>1758</v>
      </c>
      <c r="C542" t="s">
        <v>1757</v>
      </c>
      <c r="D542" t="s">
        <v>26</v>
      </c>
      <c r="E542" t="s">
        <v>719</v>
      </c>
      <c r="F542" t="s">
        <v>985</v>
      </c>
      <c r="G542" t="s">
        <v>5267</v>
      </c>
      <c r="H542" t="s">
        <v>5265</v>
      </c>
      <c r="I542" t="s">
        <v>5266</v>
      </c>
      <c r="J542" t="s">
        <v>688</v>
      </c>
      <c r="K542" t="s">
        <v>688</v>
      </c>
      <c r="L542" t="s">
        <v>5265</v>
      </c>
      <c r="M542" t="s">
        <v>5266</v>
      </c>
    </row>
    <row r="543" spans="1:13" x14ac:dyDescent="0.3">
      <c r="A543" s="2">
        <v>45739.583333333336</v>
      </c>
      <c r="B543" t="s">
        <v>3047</v>
      </c>
      <c r="C543" t="s">
        <v>1759</v>
      </c>
      <c r="D543" t="s">
        <v>32</v>
      </c>
      <c r="E543" t="s">
        <v>719</v>
      </c>
      <c r="F543" t="s">
        <v>3048</v>
      </c>
      <c r="G543" t="s">
        <v>5268</v>
      </c>
      <c r="H543" t="s">
        <v>5269</v>
      </c>
      <c r="I543" t="s">
        <v>5270</v>
      </c>
      <c r="J543" t="s">
        <v>688</v>
      </c>
      <c r="K543" t="s">
        <v>688</v>
      </c>
      <c r="L543" t="s">
        <v>5269</v>
      </c>
      <c r="M543" t="s">
        <v>5270</v>
      </c>
    </row>
    <row r="544" spans="1:13" hidden="1" x14ac:dyDescent="0.3">
      <c r="A544" s="2">
        <v>45739.625</v>
      </c>
      <c r="B544" t="s">
        <v>1760</v>
      </c>
      <c r="C544" t="s">
        <v>1759</v>
      </c>
      <c r="D544" t="s">
        <v>26</v>
      </c>
      <c r="E544" t="s">
        <v>719</v>
      </c>
      <c r="F544" t="s">
        <v>986</v>
      </c>
      <c r="G544" t="s">
        <v>5271</v>
      </c>
      <c r="H544" t="s">
        <v>5269</v>
      </c>
      <c r="I544" t="s">
        <v>5270</v>
      </c>
      <c r="J544" t="s">
        <v>688</v>
      </c>
      <c r="K544" t="s">
        <v>688</v>
      </c>
      <c r="L544" t="s">
        <v>5269</v>
      </c>
      <c r="M544" t="s">
        <v>5270</v>
      </c>
    </row>
    <row r="545" spans="1:13" x14ac:dyDescent="0.3">
      <c r="A545" s="2">
        <v>45739.666666666664</v>
      </c>
      <c r="B545" t="s">
        <v>3049</v>
      </c>
      <c r="C545" t="s">
        <v>1761</v>
      </c>
      <c r="D545" t="s">
        <v>32</v>
      </c>
      <c r="E545" t="s">
        <v>719</v>
      </c>
      <c r="F545" t="s">
        <v>3050</v>
      </c>
      <c r="G545" t="s">
        <v>5272</v>
      </c>
      <c r="H545" t="s">
        <v>5273</v>
      </c>
      <c r="I545" t="s">
        <v>5274</v>
      </c>
      <c r="J545" t="s">
        <v>688</v>
      </c>
      <c r="K545" t="s">
        <v>688</v>
      </c>
      <c r="L545" t="s">
        <v>5273</v>
      </c>
      <c r="M545" t="s">
        <v>5274</v>
      </c>
    </row>
    <row r="546" spans="1:13" hidden="1" x14ac:dyDescent="0.3">
      <c r="A546" s="2">
        <v>45739.708333333336</v>
      </c>
      <c r="B546" t="s">
        <v>1762</v>
      </c>
      <c r="C546" t="s">
        <v>1761</v>
      </c>
      <c r="D546" t="s">
        <v>26</v>
      </c>
      <c r="E546" t="s">
        <v>719</v>
      </c>
      <c r="F546" t="s">
        <v>987</v>
      </c>
      <c r="G546" t="s">
        <v>5275</v>
      </c>
      <c r="H546" t="s">
        <v>5273</v>
      </c>
      <c r="I546" t="s">
        <v>5274</v>
      </c>
      <c r="J546" t="s">
        <v>688</v>
      </c>
      <c r="K546" t="s">
        <v>688</v>
      </c>
      <c r="L546" t="s">
        <v>5273</v>
      </c>
      <c r="M546" t="s">
        <v>5274</v>
      </c>
    </row>
    <row r="547" spans="1:13" x14ac:dyDescent="0.3">
      <c r="A547" s="2">
        <v>45739.75</v>
      </c>
      <c r="B547" t="s">
        <v>3051</v>
      </c>
      <c r="C547" t="s">
        <v>1763</v>
      </c>
      <c r="D547" t="s">
        <v>32</v>
      </c>
      <c r="E547" t="s">
        <v>719</v>
      </c>
      <c r="F547" t="s">
        <v>3052</v>
      </c>
      <c r="G547" t="s">
        <v>5276</v>
      </c>
      <c r="H547" t="s">
        <v>5277</v>
      </c>
      <c r="I547" t="s">
        <v>5278</v>
      </c>
      <c r="J547" t="s">
        <v>688</v>
      </c>
      <c r="K547" t="s">
        <v>688</v>
      </c>
      <c r="L547" t="s">
        <v>5277</v>
      </c>
      <c r="M547" t="s">
        <v>5278</v>
      </c>
    </row>
    <row r="548" spans="1:13" hidden="1" x14ac:dyDescent="0.3">
      <c r="A548" s="2">
        <v>45739.791666666664</v>
      </c>
      <c r="B548" t="s">
        <v>1764</v>
      </c>
      <c r="C548" t="s">
        <v>1763</v>
      </c>
      <c r="D548" t="s">
        <v>26</v>
      </c>
      <c r="E548" t="s">
        <v>719</v>
      </c>
      <c r="F548" t="s">
        <v>988</v>
      </c>
      <c r="G548" t="s">
        <v>5279</v>
      </c>
      <c r="H548" t="s">
        <v>5277</v>
      </c>
      <c r="I548" t="s">
        <v>5278</v>
      </c>
      <c r="J548" t="s">
        <v>688</v>
      </c>
      <c r="K548" t="s">
        <v>688</v>
      </c>
      <c r="L548" t="s">
        <v>5277</v>
      </c>
      <c r="M548" t="s">
        <v>5278</v>
      </c>
    </row>
    <row r="549" spans="1:13" hidden="1" x14ac:dyDescent="0.3">
      <c r="A549" s="2">
        <v>45739.833333333336</v>
      </c>
      <c r="B549" t="s">
        <v>1765</v>
      </c>
      <c r="C549" t="s">
        <v>1763</v>
      </c>
      <c r="D549" t="s">
        <v>26</v>
      </c>
      <c r="E549" t="s">
        <v>719</v>
      </c>
      <c r="F549" t="s">
        <v>989</v>
      </c>
      <c r="G549" t="s">
        <v>5280</v>
      </c>
      <c r="H549" t="s">
        <v>5277</v>
      </c>
      <c r="I549" t="s">
        <v>5278</v>
      </c>
      <c r="J549" t="s">
        <v>688</v>
      </c>
      <c r="K549" t="s">
        <v>688</v>
      </c>
      <c r="L549" t="s">
        <v>5277</v>
      </c>
      <c r="M549" t="s">
        <v>5278</v>
      </c>
    </row>
    <row r="550" spans="1:13" x14ac:dyDescent="0.3">
      <c r="A550" s="2">
        <v>45739.875</v>
      </c>
      <c r="B550" t="s">
        <v>3053</v>
      </c>
      <c r="C550" t="s">
        <v>1766</v>
      </c>
      <c r="D550" t="s">
        <v>32</v>
      </c>
      <c r="E550" t="s">
        <v>719</v>
      </c>
      <c r="F550" t="s">
        <v>3054</v>
      </c>
      <c r="G550" t="s">
        <v>5281</v>
      </c>
      <c r="H550" t="s">
        <v>5282</v>
      </c>
      <c r="I550" t="s">
        <v>5283</v>
      </c>
      <c r="J550" t="s">
        <v>688</v>
      </c>
      <c r="K550" t="s">
        <v>688</v>
      </c>
      <c r="L550" t="s">
        <v>5282</v>
      </c>
      <c r="M550" t="s">
        <v>5283</v>
      </c>
    </row>
    <row r="551" spans="1:13" hidden="1" x14ac:dyDescent="0.3">
      <c r="A551" s="2">
        <v>45739.916666666664</v>
      </c>
      <c r="B551" t="s">
        <v>1767</v>
      </c>
      <c r="C551" t="s">
        <v>1766</v>
      </c>
      <c r="D551" t="s">
        <v>26</v>
      </c>
      <c r="E551" t="s">
        <v>719</v>
      </c>
      <c r="F551" t="s">
        <v>990</v>
      </c>
      <c r="G551" t="s">
        <v>5284</v>
      </c>
      <c r="H551" t="s">
        <v>5282</v>
      </c>
      <c r="I551" t="s">
        <v>5283</v>
      </c>
      <c r="J551" t="s">
        <v>688</v>
      </c>
      <c r="K551" t="s">
        <v>688</v>
      </c>
      <c r="L551" t="s">
        <v>5282</v>
      </c>
      <c r="M551" t="s">
        <v>5283</v>
      </c>
    </row>
    <row r="552" spans="1:13" hidden="1" x14ac:dyDescent="0.3">
      <c r="A552" s="2">
        <v>45739.958333333336</v>
      </c>
      <c r="B552" t="s">
        <v>1768</v>
      </c>
      <c r="C552" t="s">
        <v>1766</v>
      </c>
      <c r="D552" t="s">
        <v>26</v>
      </c>
      <c r="E552" t="s">
        <v>719</v>
      </c>
      <c r="F552" t="s">
        <v>991</v>
      </c>
      <c r="G552" t="s">
        <v>5285</v>
      </c>
      <c r="H552" t="s">
        <v>5282</v>
      </c>
      <c r="I552" t="s">
        <v>5283</v>
      </c>
      <c r="J552" t="s">
        <v>688</v>
      </c>
      <c r="K552" t="s">
        <v>688</v>
      </c>
      <c r="L552" t="s">
        <v>5282</v>
      </c>
      <c r="M552" t="s">
        <v>5283</v>
      </c>
    </row>
    <row r="553" spans="1:13" hidden="1" x14ac:dyDescent="0.3">
      <c r="A553" s="2">
        <v>45740</v>
      </c>
      <c r="B553" t="s">
        <v>1769</v>
      </c>
      <c r="C553" t="s">
        <v>1766</v>
      </c>
      <c r="D553" t="s">
        <v>26</v>
      </c>
      <c r="E553" t="s">
        <v>719</v>
      </c>
      <c r="F553" t="s">
        <v>992</v>
      </c>
      <c r="G553" t="s">
        <v>5286</v>
      </c>
      <c r="H553" t="s">
        <v>5282</v>
      </c>
      <c r="I553" t="s">
        <v>5283</v>
      </c>
      <c r="J553" t="s">
        <v>688</v>
      </c>
      <c r="K553" t="s">
        <v>688</v>
      </c>
      <c r="L553" t="s">
        <v>5282</v>
      </c>
      <c r="M553" t="s">
        <v>5283</v>
      </c>
    </row>
    <row r="554" spans="1:13" x14ac:dyDescent="0.3">
      <c r="A554" s="2">
        <v>45740.041666666664</v>
      </c>
      <c r="B554" t="s">
        <v>3055</v>
      </c>
      <c r="C554" t="s">
        <v>1770</v>
      </c>
      <c r="D554" t="s">
        <v>32</v>
      </c>
      <c r="E554" t="s">
        <v>719</v>
      </c>
      <c r="F554" t="s">
        <v>3056</v>
      </c>
      <c r="G554" t="s">
        <v>5287</v>
      </c>
      <c r="H554" t="s">
        <v>5288</v>
      </c>
      <c r="I554" t="s">
        <v>5289</v>
      </c>
      <c r="J554" t="s">
        <v>688</v>
      </c>
      <c r="K554" t="s">
        <v>688</v>
      </c>
      <c r="L554" t="s">
        <v>5288</v>
      </c>
      <c r="M554" t="s">
        <v>5289</v>
      </c>
    </row>
    <row r="555" spans="1:13" hidden="1" x14ac:dyDescent="0.3">
      <c r="A555" s="2">
        <v>45740.083333333336</v>
      </c>
      <c r="B555" t="s">
        <v>1771</v>
      </c>
      <c r="C555" t="s">
        <v>1770</v>
      </c>
      <c r="D555" t="s">
        <v>26</v>
      </c>
      <c r="E555" t="s">
        <v>719</v>
      </c>
      <c r="F555" t="s">
        <v>993</v>
      </c>
      <c r="G555" t="s">
        <v>5290</v>
      </c>
      <c r="H555" t="s">
        <v>5288</v>
      </c>
      <c r="I555" t="s">
        <v>5289</v>
      </c>
      <c r="J555" t="s">
        <v>688</v>
      </c>
      <c r="K555" t="s">
        <v>688</v>
      </c>
      <c r="L555" t="s">
        <v>5288</v>
      </c>
      <c r="M555" t="s">
        <v>5289</v>
      </c>
    </row>
    <row r="556" spans="1:13" hidden="1" x14ac:dyDescent="0.3">
      <c r="A556" s="2">
        <v>45740.125</v>
      </c>
      <c r="B556" t="s">
        <v>1772</v>
      </c>
      <c r="C556" t="s">
        <v>1770</v>
      </c>
      <c r="D556" t="s">
        <v>26</v>
      </c>
      <c r="E556" t="s">
        <v>719</v>
      </c>
      <c r="F556" t="s">
        <v>994</v>
      </c>
      <c r="G556" t="s">
        <v>5291</v>
      </c>
      <c r="H556" t="s">
        <v>5288</v>
      </c>
      <c r="I556" t="s">
        <v>5289</v>
      </c>
      <c r="J556" t="s">
        <v>688</v>
      </c>
      <c r="K556" t="s">
        <v>688</v>
      </c>
      <c r="L556" t="s">
        <v>5288</v>
      </c>
      <c r="M556" t="s">
        <v>5289</v>
      </c>
    </row>
    <row r="557" spans="1:13" hidden="1" x14ac:dyDescent="0.3">
      <c r="A557" s="2">
        <v>45740.166666666664</v>
      </c>
      <c r="B557" t="s">
        <v>1773</v>
      </c>
      <c r="C557" t="s">
        <v>1770</v>
      </c>
      <c r="D557" t="s">
        <v>26</v>
      </c>
      <c r="E557" t="s">
        <v>719</v>
      </c>
      <c r="F557" t="s">
        <v>995</v>
      </c>
      <c r="G557" t="s">
        <v>5292</v>
      </c>
      <c r="H557" t="s">
        <v>5288</v>
      </c>
      <c r="I557" t="s">
        <v>5289</v>
      </c>
      <c r="J557" t="s">
        <v>688</v>
      </c>
      <c r="K557" t="s">
        <v>688</v>
      </c>
      <c r="L557" t="s">
        <v>5288</v>
      </c>
      <c r="M557" t="s">
        <v>5289</v>
      </c>
    </row>
    <row r="558" spans="1:13" x14ac:dyDescent="0.3">
      <c r="A558" s="2">
        <v>45740.208333333336</v>
      </c>
      <c r="B558" t="s">
        <v>3057</v>
      </c>
      <c r="C558" t="s">
        <v>3058</v>
      </c>
      <c r="D558" t="s">
        <v>32</v>
      </c>
      <c r="E558" t="s">
        <v>719</v>
      </c>
      <c r="F558" t="s">
        <v>3059</v>
      </c>
      <c r="G558" t="s">
        <v>5293</v>
      </c>
      <c r="H558" t="s">
        <v>5294</v>
      </c>
      <c r="I558" t="s">
        <v>5295</v>
      </c>
      <c r="J558" t="s">
        <v>688</v>
      </c>
      <c r="K558" t="s">
        <v>688</v>
      </c>
      <c r="L558" t="s">
        <v>5294</v>
      </c>
      <c r="M558" t="s">
        <v>5295</v>
      </c>
    </row>
    <row r="559" spans="1:13" x14ac:dyDescent="0.3">
      <c r="A559" s="2">
        <v>45740.25</v>
      </c>
      <c r="B559" t="s">
        <v>3060</v>
      </c>
      <c r="C559" t="s">
        <v>3061</v>
      </c>
      <c r="D559" t="s">
        <v>32</v>
      </c>
      <c r="E559" t="s">
        <v>719</v>
      </c>
      <c r="F559" t="s">
        <v>3062</v>
      </c>
      <c r="G559" t="s">
        <v>5296</v>
      </c>
      <c r="H559" t="s">
        <v>5297</v>
      </c>
      <c r="I559" t="s">
        <v>5298</v>
      </c>
      <c r="J559" t="s">
        <v>688</v>
      </c>
      <c r="K559" t="s">
        <v>688</v>
      </c>
      <c r="L559" t="s">
        <v>5297</v>
      </c>
      <c r="M559" t="s">
        <v>5298</v>
      </c>
    </row>
    <row r="560" spans="1:13" x14ac:dyDescent="0.3">
      <c r="A560" s="2">
        <v>45740.291666666664</v>
      </c>
      <c r="B560" t="s">
        <v>3063</v>
      </c>
      <c r="C560" t="s">
        <v>1774</v>
      </c>
      <c r="D560" t="s">
        <v>32</v>
      </c>
      <c r="E560" t="s">
        <v>719</v>
      </c>
      <c r="F560" t="s">
        <v>3064</v>
      </c>
      <c r="G560" t="s">
        <v>5299</v>
      </c>
      <c r="H560" t="s">
        <v>5300</v>
      </c>
      <c r="I560" t="s">
        <v>5301</v>
      </c>
      <c r="J560" t="s">
        <v>688</v>
      </c>
      <c r="K560" t="s">
        <v>688</v>
      </c>
      <c r="L560" t="s">
        <v>5300</v>
      </c>
      <c r="M560" t="s">
        <v>5301</v>
      </c>
    </row>
    <row r="561" spans="1:13" hidden="1" x14ac:dyDescent="0.3">
      <c r="A561" s="2">
        <v>45740.333333333336</v>
      </c>
      <c r="B561" t="s">
        <v>1775</v>
      </c>
      <c r="C561" t="s">
        <v>1774</v>
      </c>
      <c r="D561" t="s">
        <v>26</v>
      </c>
      <c r="E561" t="s">
        <v>719</v>
      </c>
      <c r="F561" t="s">
        <v>996</v>
      </c>
      <c r="G561" t="s">
        <v>5302</v>
      </c>
      <c r="H561" t="s">
        <v>5300</v>
      </c>
      <c r="I561" t="s">
        <v>5301</v>
      </c>
      <c r="J561" t="s">
        <v>688</v>
      </c>
      <c r="K561" t="s">
        <v>688</v>
      </c>
      <c r="L561" t="s">
        <v>5300</v>
      </c>
      <c r="M561" t="s">
        <v>5301</v>
      </c>
    </row>
    <row r="562" spans="1:13" x14ac:dyDescent="0.3">
      <c r="A562" s="2">
        <v>45740.375</v>
      </c>
      <c r="B562" t="s">
        <v>3065</v>
      </c>
      <c r="C562" t="s">
        <v>1776</v>
      </c>
      <c r="D562" t="s">
        <v>32</v>
      </c>
      <c r="E562" t="s">
        <v>719</v>
      </c>
      <c r="F562" t="s">
        <v>3066</v>
      </c>
      <c r="G562" t="s">
        <v>5303</v>
      </c>
      <c r="H562" t="s">
        <v>5304</v>
      </c>
      <c r="I562" t="s">
        <v>5305</v>
      </c>
      <c r="J562" t="s">
        <v>688</v>
      </c>
      <c r="K562" t="s">
        <v>688</v>
      </c>
      <c r="L562" t="s">
        <v>5304</v>
      </c>
      <c r="M562" t="s">
        <v>5305</v>
      </c>
    </row>
    <row r="563" spans="1:13" hidden="1" x14ac:dyDescent="0.3">
      <c r="A563" s="2">
        <v>45740.416666666664</v>
      </c>
      <c r="B563" t="s">
        <v>1777</v>
      </c>
      <c r="C563" t="s">
        <v>1776</v>
      </c>
      <c r="D563" t="s">
        <v>26</v>
      </c>
      <c r="E563" t="s">
        <v>719</v>
      </c>
      <c r="F563" t="s">
        <v>997</v>
      </c>
      <c r="G563" t="s">
        <v>5306</v>
      </c>
      <c r="H563" t="s">
        <v>5304</v>
      </c>
      <c r="I563" t="s">
        <v>5305</v>
      </c>
      <c r="J563" t="s">
        <v>688</v>
      </c>
      <c r="K563" t="s">
        <v>688</v>
      </c>
      <c r="L563" t="s">
        <v>5304</v>
      </c>
      <c r="M563" t="s">
        <v>5305</v>
      </c>
    </row>
    <row r="564" spans="1:13" hidden="1" x14ac:dyDescent="0.3">
      <c r="A564" s="2">
        <v>45740.458333333336</v>
      </c>
      <c r="B564" t="s">
        <v>1778</v>
      </c>
      <c r="C564" t="s">
        <v>1776</v>
      </c>
      <c r="D564" t="s">
        <v>26</v>
      </c>
      <c r="E564" t="s">
        <v>719</v>
      </c>
      <c r="F564" t="s">
        <v>998</v>
      </c>
      <c r="G564" t="s">
        <v>5307</v>
      </c>
      <c r="H564" t="s">
        <v>5304</v>
      </c>
      <c r="I564" t="s">
        <v>5305</v>
      </c>
      <c r="J564" t="s">
        <v>688</v>
      </c>
      <c r="K564" t="s">
        <v>688</v>
      </c>
      <c r="L564" t="s">
        <v>5304</v>
      </c>
      <c r="M564" t="s">
        <v>5305</v>
      </c>
    </row>
    <row r="565" spans="1:13" x14ac:dyDescent="0.3">
      <c r="A565" s="2">
        <v>45740.5</v>
      </c>
      <c r="B565" t="s">
        <v>3067</v>
      </c>
      <c r="C565" t="s">
        <v>1779</v>
      </c>
      <c r="D565" t="s">
        <v>32</v>
      </c>
      <c r="E565" t="s">
        <v>719</v>
      </c>
      <c r="F565" t="s">
        <v>3068</v>
      </c>
      <c r="G565" t="s">
        <v>5308</v>
      </c>
      <c r="H565" t="s">
        <v>5309</v>
      </c>
      <c r="I565" t="s">
        <v>5310</v>
      </c>
      <c r="J565" t="s">
        <v>688</v>
      </c>
      <c r="K565" t="s">
        <v>688</v>
      </c>
      <c r="L565" t="s">
        <v>5309</v>
      </c>
      <c r="M565" t="s">
        <v>5310</v>
      </c>
    </row>
    <row r="566" spans="1:13" hidden="1" x14ac:dyDescent="0.3">
      <c r="A566" s="2">
        <v>45740.541666666664</v>
      </c>
      <c r="B566" t="s">
        <v>1780</v>
      </c>
      <c r="C566" t="s">
        <v>1779</v>
      </c>
      <c r="D566" t="s">
        <v>26</v>
      </c>
      <c r="E566" t="s">
        <v>719</v>
      </c>
      <c r="F566" t="s">
        <v>999</v>
      </c>
      <c r="G566" t="s">
        <v>5311</v>
      </c>
      <c r="H566" t="s">
        <v>5309</v>
      </c>
      <c r="I566" t="s">
        <v>5310</v>
      </c>
      <c r="J566" t="s">
        <v>688</v>
      </c>
      <c r="K566" t="s">
        <v>688</v>
      </c>
      <c r="L566" t="s">
        <v>5309</v>
      </c>
      <c r="M566" t="s">
        <v>5310</v>
      </c>
    </row>
    <row r="567" spans="1:13" hidden="1" x14ac:dyDescent="0.3">
      <c r="A567" s="2">
        <v>45740.583333333336</v>
      </c>
      <c r="B567" t="s">
        <v>1781</v>
      </c>
      <c r="C567" t="s">
        <v>1779</v>
      </c>
      <c r="D567" t="s">
        <v>26</v>
      </c>
      <c r="E567" t="s">
        <v>719</v>
      </c>
      <c r="F567" t="s">
        <v>1000</v>
      </c>
      <c r="G567" t="s">
        <v>5312</v>
      </c>
      <c r="H567" t="s">
        <v>5309</v>
      </c>
      <c r="I567" t="s">
        <v>5310</v>
      </c>
      <c r="J567" t="s">
        <v>688</v>
      </c>
      <c r="K567" t="s">
        <v>688</v>
      </c>
      <c r="L567" t="s">
        <v>5309</v>
      </c>
      <c r="M567" t="s">
        <v>5310</v>
      </c>
    </row>
    <row r="568" spans="1:13" hidden="1" x14ac:dyDescent="0.3">
      <c r="A568" s="2">
        <v>45740.625</v>
      </c>
      <c r="B568" t="s">
        <v>1782</v>
      </c>
      <c r="C568" t="s">
        <v>1779</v>
      </c>
      <c r="D568" t="s">
        <v>26</v>
      </c>
      <c r="E568" t="s">
        <v>719</v>
      </c>
      <c r="F568" t="s">
        <v>1001</v>
      </c>
      <c r="G568" t="s">
        <v>5313</v>
      </c>
      <c r="H568" t="s">
        <v>5309</v>
      </c>
      <c r="I568" t="s">
        <v>5310</v>
      </c>
      <c r="J568" t="s">
        <v>688</v>
      </c>
      <c r="K568" t="s">
        <v>688</v>
      </c>
      <c r="L568" t="s">
        <v>5309</v>
      </c>
      <c r="M568" t="s">
        <v>5310</v>
      </c>
    </row>
    <row r="569" spans="1:13" hidden="1" x14ac:dyDescent="0.3">
      <c r="A569" s="2">
        <v>45740.666666666664</v>
      </c>
      <c r="B569" t="s">
        <v>1783</v>
      </c>
      <c r="C569" t="s">
        <v>1779</v>
      </c>
      <c r="D569" t="s">
        <v>26</v>
      </c>
      <c r="E569" t="s">
        <v>719</v>
      </c>
      <c r="F569" t="s">
        <v>1002</v>
      </c>
      <c r="G569" t="s">
        <v>5314</v>
      </c>
      <c r="H569" t="s">
        <v>5309</v>
      </c>
      <c r="I569" t="s">
        <v>5310</v>
      </c>
      <c r="J569" t="s">
        <v>688</v>
      </c>
      <c r="K569" t="s">
        <v>688</v>
      </c>
      <c r="L569" t="s">
        <v>5309</v>
      </c>
      <c r="M569" t="s">
        <v>5310</v>
      </c>
    </row>
    <row r="570" spans="1:13" hidden="1" x14ac:dyDescent="0.3">
      <c r="A570" s="2">
        <v>45740.708333333336</v>
      </c>
      <c r="B570" t="s">
        <v>1784</v>
      </c>
      <c r="C570" t="s">
        <v>1779</v>
      </c>
      <c r="D570" t="s">
        <v>26</v>
      </c>
      <c r="E570" t="s">
        <v>719</v>
      </c>
      <c r="F570" t="s">
        <v>1003</v>
      </c>
      <c r="G570" t="s">
        <v>5315</v>
      </c>
      <c r="H570" t="s">
        <v>5309</v>
      </c>
      <c r="I570" t="s">
        <v>5310</v>
      </c>
      <c r="J570" t="s">
        <v>688</v>
      </c>
      <c r="K570" t="s">
        <v>688</v>
      </c>
      <c r="L570" t="s">
        <v>5309</v>
      </c>
      <c r="M570" t="s">
        <v>5310</v>
      </c>
    </row>
    <row r="571" spans="1:13" hidden="1" x14ac:dyDescent="0.3">
      <c r="A571" s="2">
        <v>45740.75</v>
      </c>
      <c r="B571" t="s">
        <v>1785</v>
      </c>
      <c r="C571" t="s">
        <v>1779</v>
      </c>
      <c r="D571" t="s">
        <v>26</v>
      </c>
      <c r="E571" t="s">
        <v>719</v>
      </c>
      <c r="F571" t="s">
        <v>1004</v>
      </c>
      <c r="G571" t="s">
        <v>5316</v>
      </c>
      <c r="H571" t="s">
        <v>5309</v>
      </c>
      <c r="I571" t="s">
        <v>5310</v>
      </c>
      <c r="J571" t="s">
        <v>688</v>
      </c>
      <c r="K571" t="s">
        <v>688</v>
      </c>
      <c r="L571" t="s">
        <v>5309</v>
      </c>
      <c r="M571" t="s">
        <v>5310</v>
      </c>
    </row>
    <row r="572" spans="1:13" hidden="1" x14ac:dyDescent="0.3">
      <c r="A572" s="2">
        <v>45740.791666666664</v>
      </c>
      <c r="B572" t="s">
        <v>1786</v>
      </c>
      <c r="C572" t="s">
        <v>1779</v>
      </c>
      <c r="D572" t="s">
        <v>26</v>
      </c>
      <c r="E572" t="s">
        <v>719</v>
      </c>
      <c r="F572" t="s">
        <v>1005</v>
      </c>
      <c r="G572" t="s">
        <v>5317</v>
      </c>
      <c r="H572" t="s">
        <v>5309</v>
      </c>
      <c r="I572" t="s">
        <v>5310</v>
      </c>
      <c r="J572" t="s">
        <v>688</v>
      </c>
      <c r="K572" t="s">
        <v>688</v>
      </c>
      <c r="L572" t="s">
        <v>5309</v>
      </c>
      <c r="M572" t="s">
        <v>5310</v>
      </c>
    </row>
    <row r="573" spans="1:13" hidden="1" x14ac:dyDescent="0.3">
      <c r="A573" s="2">
        <v>45740.833333333336</v>
      </c>
      <c r="B573" t="s">
        <v>1787</v>
      </c>
      <c r="C573" t="s">
        <v>1779</v>
      </c>
      <c r="D573" t="s">
        <v>26</v>
      </c>
      <c r="E573" t="s">
        <v>719</v>
      </c>
      <c r="F573" t="s">
        <v>1006</v>
      </c>
      <c r="G573" t="s">
        <v>5318</v>
      </c>
      <c r="H573" t="s">
        <v>5309</v>
      </c>
      <c r="I573" t="s">
        <v>5310</v>
      </c>
      <c r="J573" t="s">
        <v>688</v>
      </c>
      <c r="K573" t="s">
        <v>688</v>
      </c>
      <c r="L573" t="s">
        <v>5309</v>
      </c>
      <c r="M573" t="s">
        <v>5310</v>
      </c>
    </row>
    <row r="574" spans="1:13" hidden="1" x14ac:dyDescent="0.3">
      <c r="A574" s="2">
        <v>45740.875</v>
      </c>
      <c r="B574" t="s">
        <v>1788</v>
      </c>
      <c r="C574" t="s">
        <v>1779</v>
      </c>
      <c r="D574" t="s">
        <v>26</v>
      </c>
      <c r="E574" t="s">
        <v>719</v>
      </c>
      <c r="F574" t="s">
        <v>1007</v>
      </c>
      <c r="G574" t="s">
        <v>5319</v>
      </c>
      <c r="H574" t="s">
        <v>5309</v>
      </c>
      <c r="I574" t="s">
        <v>5310</v>
      </c>
      <c r="J574" t="s">
        <v>688</v>
      </c>
      <c r="K574" t="s">
        <v>688</v>
      </c>
      <c r="L574" t="s">
        <v>5309</v>
      </c>
      <c r="M574" t="s">
        <v>5310</v>
      </c>
    </row>
    <row r="575" spans="1:13" x14ac:dyDescent="0.3">
      <c r="A575" s="2">
        <v>45740.916666666664</v>
      </c>
      <c r="B575" t="s">
        <v>3069</v>
      </c>
      <c r="C575" t="s">
        <v>1789</v>
      </c>
      <c r="D575" t="s">
        <v>32</v>
      </c>
      <c r="E575" t="s">
        <v>719</v>
      </c>
      <c r="F575" t="s">
        <v>3070</v>
      </c>
      <c r="G575" t="s">
        <v>5320</v>
      </c>
      <c r="H575" t="s">
        <v>5321</v>
      </c>
      <c r="I575" t="s">
        <v>5322</v>
      </c>
      <c r="J575" t="s">
        <v>688</v>
      </c>
      <c r="K575" t="s">
        <v>688</v>
      </c>
      <c r="L575" t="s">
        <v>5321</v>
      </c>
      <c r="M575" t="s">
        <v>5322</v>
      </c>
    </row>
    <row r="576" spans="1:13" hidden="1" x14ac:dyDescent="0.3">
      <c r="A576" s="2">
        <v>45740.958333333336</v>
      </c>
      <c r="B576" t="s">
        <v>1790</v>
      </c>
      <c r="C576" t="s">
        <v>1789</v>
      </c>
      <c r="D576" t="s">
        <v>26</v>
      </c>
      <c r="E576" t="s">
        <v>719</v>
      </c>
      <c r="F576" t="s">
        <v>1008</v>
      </c>
      <c r="G576" t="s">
        <v>5323</v>
      </c>
      <c r="H576" t="s">
        <v>5321</v>
      </c>
      <c r="I576" t="s">
        <v>5322</v>
      </c>
      <c r="J576" t="s">
        <v>688</v>
      </c>
      <c r="K576" t="s">
        <v>688</v>
      </c>
      <c r="L576" t="s">
        <v>5321</v>
      </c>
      <c r="M576" t="s">
        <v>5322</v>
      </c>
    </row>
    <row r="577" spans="1:13" x14ac:dyDescent="0.3">
      <c r="A577" s="2">
        <v>45741</v>
      </c>
      <c r="B577" t="s">
        <v>3071</v>
      </c>
      <c r="C577" t="s">
        <v>3072</v>
      </c>
      <c r="D577" t="s">
        <v>32</v>
      </c>
      <c r="E577" t="s">
        <v>719</v>
      </c>
      <c r="F577" t="s">
        <v>3073</v>
      </c>
      <c r="G577" t="s">
        <v>5324</v>
      </c>
      <c r="H577" t="s">
        <v>5325</v>
      </c>
      <c r="I577" t="s">
        <v>5326</v>
      </c>
      <c r="J577" t="s">
        <v>688</v>
      </c>
      <c r="K577" t="s">
        <v>688</v>
      </c>
      <c r="L577" t="s">
        <v>5325</v>
      </c>
      <c r="M577" t="s">
        <v>5326</v>
      </c>
    </row>
    <row r="578" spans="1:13" x14ac:dyDescent="0.3">
      <c r="A578" s="2">
        <v>45741.041666666664</v>
      </c>
      <c r="B578" t="s">
        <v>3074</v>
      </c>
      <c r="C578" t="s">
        <v>3075</v>
      </c>
      <c r="D578" t="s">
        <v>32</v>
      </c>
      <c r="E578" t="s">
        <v>719</v>
      </c>
      <c r="F578" t="s">
        <v>3076</v>
      </c>
      <c r="G578" t="s">
        <v>5327</v>
      </c>
      <c r="H578" t="s">
        <v>5328</v>
      </c>
      <c r="I578" t="s">
        <v>5329</v>
      </c>
      <c r="J578" t="s">
        <v>688</v>
      </c>
      <c r="K578" t="s">
        <v>688</v>
      </c>
      <c r="L578" t="s">
        <v>5328</v>
      </c>
      <c r="M578" t="s">
        <v>5329</v>
      </c>
    </row>
    <row r="579" spans="1:13" x14ac:dyDescent="0.3">
      <c r="A579" s="2">
        <v>45741.083333333336</v>
      </c>
      <c r="B579" t="s">
        <v>3077</v>
      </c>
      <c r="C579" t="s">
        <v>3078</v>
      </c>
      <c r="D579" t="s">
        <v>32</v>
      </c>
      <c r="E579" t="s">
        <v>719</v>
      </c>
      <c r="F579" t="s">
        <v>3079</v>
      </c>
      <c r="G579" t="s">
        <v>5330</v>
      </c>
      <c r="H579" t="s">
        <v>5331</v>
      </c>
      <c r="I579" t="s">
        <v>5332</v>
      </c>
      <c r="J579" t="s">
        <v>688</v>
      </c>
      <c r="K579" t="s">
        <v>688</v>
      </c>
      <c r="L579" t="s">
        <v>5331</v>
      </c>
      <c r="M579" t="s">
        <v>5332</v>
      </c>
    </row>
    <row r="580" spans="1:13" x14ac:dyDescent="0.3">
      <c r="A580" s="2">
        <v>45741.125</v>
      </c>
      <c r="B580" t="s">
        <v>3080</v>
      </c>
      <c r="C580" t="s">
        <v>3081</v>
      </c>
      <c r="D580" t="s">
        <v>32</v>
      </c>
      <c r="E580" t="s">
        <v>719</v>
      </c>
      <c r="F580" t="s">
        <v>3082</v>
      </c>
      <c r="G580" t="s">
        <v>5333</v>
      </c>
      <c r="H580" t="s">
        <v>5334</v>
      </c>
      <c r="I580" t="s">
        <v>5335</v>
      </c>
      <c r="J580" t="s">
        <v>688</v>
      </c>
      <c r="K580" t="s">
        <v>688</v>
      </c>
      <c r="L580" t="s">
        <v>5334</v>
      </c>
      <c r="M580" t="s">
        <v>5335</v>
      </c>
    </row>
    <row r="581" spans="1:13" x14ac:dyDescent="0.3">
      <c r="A581" s="2">
        <v>45741.166666666664</v>
      </c>
      <c r="B581" t="s">
        <v>3083</v>
      </c>
      <c r="C581" t="s">
        <v>3084</v>
      </c>
      <c r="D581" t="s">
        <v>32</v>
      </c>
      <c r="E581" t="s">
        <v>719</v>
      </c>
      <c r="F581" t="s">
        <v>3085</v>
      </c>
      <c r="G581" t="s">
        <v>5336</v>
      </c>
      <c r="H581" t="s">
        <v>5337</v>
      </c>
      <c r="I581" t="s">
        <v>5338</v>
      </c>
      <c r="J581" t="s">
        <v>688</v>
      </c>
      <c r="K581" t="s">
        <v>688</v>
      </c>
      <c r="L581" t="s">
        <v>5337</v>
      </c>
      <c r="M581" t="s">
        <v>5338</v>
      </c>
    </row>
    <row r="582" spans="1:13" x14ac:dyDescent="0.3">
      <c r="A582" s="2">
        <v>45741.208333333336</v>
      </c>
      <c r="B582" t="s">
        <v>3086</v>
      </c>
      <c r="C582" t="s">
        <v>3087</v>
      </c>
      <c r="D582" t="s">
        <v>32</v>
      </c>
      <c r="E582" t="s">
        <v>719</v>
      </c>
      <c r="F582" t="s">
        <v>3088</v>
      </c>
      <c r="G582" t="s">
        <v>5339</v>
      </c>
      <c r="H582" t="s">
        <v>5340</v>
      </c>
      <c r="I582" t="s">
        <v>5341</v>
      </c>
      <c r="J582" t="s">
        <v>688</v>
      </c>
      <c r="K582" t="s">
        <v>688</v>
      </c>
      <c r="L582" t="s">
        <v>5340</v>
      </c>
      <c r="M582" t="s">
        <v>5341</v>
      </c>
    </row>
    <row r="583" spans="1:13" x14ac:dyDescent="0.3">
      <c r="A583" s="2">
        <v>45741.25</v>
      </c>
      <c r="B583" t="s">
        <v>3089</v>
      </c>
      <c r="C583" t="s">
        <v>3090</v>
      </c>
      <c r="D583" t="s">
        <v>32</v>
      </c>
      <c r="E583" t="s">
        <v>719</v>
      </c>
      <c r="F583" t="s">
        <v>3091</v>
      </c>
      <c r="G583" t="s">
        <v>5342</v>
      </c>
      <c r="H583" t="s">
        <v>5343</v>
      </c>
      <c r="I583" t="s">
        <v>688</v>
      </c>
      <c r="J583" t="s">
        <v>688</v>
      </c>
      <c r="K583" t="s">
        <v>5344</v>
      </c>
      <c r="L583" t="s">
        <v>5343</v>
      </c>
      <c r="M583" t="s">
        <v>5345</v>
      </c>
    </row>
    <row r="584" spans="1:13" x14ac:dyDescent="0.3">
      <c r="A584" s="2">
        <v>45741.291666666664</v>
      </c>
      <c r="B584" t="s">
        <v>3092</v>
      </c>
      <c r="C584" t="s">
        <v>3093</v>
      </c>
      <c r="D584" t="s">
        <v>32</v>
      </c>
      <c r="E584" t="s">
        <v>719</v>
      </c>
      <c r="F584" t="s">
        <v>3094</v>
      </c>
      <c r="G584" t="s">
        <v>5346</v>
      </c>
      <c r="H584" t="s">
        <v>5347</v>
      </c>
      <c r="I584" t="s">
        <v>688</v>
      </c>
      <c r="J584" t="s">
        <v>688</v>
      </c>
      <c r="K584" t="s">
        <v>5348</v>
      </c>
      <c r="L584" t="s">
        <v>5347</v>
      </c>
      <c r="M584" t="s">
        <v>5349</v>
      </c>
    </row>
    <row r="585" spans="1:13" x14ac:dyDescent="0.3">
      <c r="A585" s="2">
        <v>45741.333333333336</v>
      </c>
      <c r="B585" t="s">
        <v>3095</v>
      </c>
      <c r="C585" t="s">
        <v>3096</v>
      </c>
      <c r="D585" t="s">
        <v>32</v>
      </c>
      <c r="E585" t="s">
        <v>719</v>
      </c>
      <c r="F585" t="s">
        <v>3097</v>
      </c>
      <c r="G585" t="s">
        <v>5350</v>
      </c>
      <c r="H585" t="s">
        <v>5351</v>
      </c>
      <c r="I585" t="s">
        <v>688</v>
      </c>
      <c r="J585" t="s">
        <v>688</v>
      </c>
      <c r="K585" t="s">
        <v>5352</v>
      </c>
      <c r="L585" t="s">
        <v>5351</v>
      </c>
      <c r="M585" t="s">
        <v>5353</v>
      </c>
    </row>
    <row r="586" spans="1:13" x14ac:dyDescent="0.3">
      <c r="A586" s="2">
        <v>45741.375</v>
      </c>
      <c r="B586" t="s">
        <v>3098</v>
      </c>
      <c r="C586" t="s">
        <v>1791</v>
      </c>
      <c r="D586" t="s">
        <v>32</v>
      </c>
      <c r="E586" t="s">
        <v>719</v>
      </c>
      <c r="F586" t="s">
        <v>3099</v>
      </c>
      <c r="G586" t="s">
        <v>5354</v>
      </c>
      <c r="H586" t="s">
        <v>5355</v>
      </c>
      <c r="I586" t="s">
        <v>688</v>
      </c>
      <c r="J586" t="s">
        <v>688</v>
      </c>
      <c r="K586" t="s">
        <v>5356</v>
      </c>
      <c r="L586" t="s">
        <v>5355</v>
      </c>
      <c r="M586" t="s">
        <v>5357</v>
      </c>
    </row>
    <row r="587" spans="1:13" hidden="1" x14ac:dyDescent="0.3">
      <c r="A587" s="2">
        <v>45741.416666666664</v>
      </c>
      <c r="B587" t="s">
        <v>1792</v>
      </c>
      <c r="C587" t="s">
        <v>1791</v>
      </c>
      <c r="D587" t="s">
        <v>26</v>
      </c>
      <c r="E587" t="s">
        <v>719</v>
      </c>
      <c r="F587" t="s">
        <v>1009</v>
      </c>
      <c r="G587" t="s">
        <v>5358</v>
      </c>
      <c r="H587" t="s">
        <v>5355</v>
      </c>
      <c r="I587" t="s">
        <v>688</v>
      </c>
      <c r="J587" t="s">
        <v>688</v>
      </c>
      <c r="K587" t="s">
        <v>5356</v>
      </c>
      <c r="L587" t="s">
        <v>5355</v>
      </c>
      <c r="M587" t="s">
        <v>5357</v>
      </c>
    </row>
    <row r="588" spans="1:13" x14ac:dyDescent="0.3">
      <c r="A588" s="2">
        <v>45741.458333333336</v>
      </c>
      <c r="B588" t="s">
        <v>3100</v>
      </c>
      <c r="C588" t="s">
        <v>1793</v>
      </c>
      <c r="D588" t="s">
        <v>32</v>
      </c>
      <c r="E588" t="s">
        <v>719</v>
      </c>
      <c r="F588" t="s">
        <v>3101</v>
      </c>
      <c r="G588" t="s">
        <v>5359</v>
      </c>
      <c r="H588" t="s">
        <v>5360</v>
      </c>
      <c r="I588" t="s">
        <v>688</v>
      </c>
      <c r="J588" t="s">
        <v>688</v>
      </c>
      <c r="K588" t="s">
        <v>5361</v>
      </c>
      <c r="L588" t="s">
        <v>5360</v>
      </c>
      <c r="M588" t="s">
        <v>5362</v>
      </c>
    </row>
    <row r="589" spans="1:13" hidden="1" x14ac:dyDescent="0.3">
      <c r="A589" s="2">
        <v>45741.5</v>
      </c>
      <c r="B589" t="s">
        <v>1794</v>
      </c>
      <c r="C589" t="s">
        <v>1793</v>
      </c>
      <c r="D589" t="s">
        <v>26</v>
      </c>
      <c r="E589" t="s">
        <v>719</v>
      </c>
      <c r="F589" t="s">
        <v>1010</v>
      </c>
      <c r="G589" t="s">
        <v>5363</v>
      </c>
      <c r="H589" t="s">
        <v>5360</v>
      </c>
      <c r="I589" t="s">
        <v>688</v>
      </c>
      <c r="J589" t="s">
        <v>688</v>
      </c>
      <c r="K589" t="s">
        <v>5361</v>
      </c>
      <c r="L589" t="s">
        <v>5360</v>
      </c>
      <c r="M589" t="s">
        <v>5362</v>
      </c>
    </row>
    <row r="590" spans="1:13" hidden="1" x14ac:dyDescent="0.3">
      <c r="A590" s="2">
        <v>45741.541666666664</v>
      </c>
      <c r="B590" t="s">
        <v>1795</v>
      </c>
      <c r="C590" t="s">
        <v>1793</v>
      </c>
      <c r="D590" t="s">
        <v>26</v>
      </c>
      <c r="E590" t="s">
        <v>719</v>
      </c>
      <c r="F590" t="s">
        <v>1011</v>
      </c>
      <c r="G590" t="s">
        <v>5364</v>
      </c>
      <c r="H590" t="s">
        <v>5360</v>
      </c>
      <c r="I590" t="s">
        <v>688</v>
      </c>
      <c r="J590" t="s">
        <v>688</v>
      </c>
      <c r="K590" t="s">
        <v>5361</v>
      </c>
      <c r="L590" t="s">
        <v>5360</v>
      </c>
      <c r="M590" t="s">
        <v>5362</v>
      </c>
    </row>
    <row r="591" spans="1:13" x14ac:dyDescent="0.3">
      <c r="A591" s="2">
        <v>45741.583333333336</v>
      </c>
      <c r="B591" t="s">
        <v>3102</v>
      </c>
      <c r="C591" t="s">
        <v>3103</v>
      </c>
      <c r="D591" t="s">
        <v>32</v>
      </c>
      <c r="E591" t="s">
        <v>719</v>
      </c>
      <c r="F591" t="s">
        <v>3104</v>
      </c>
      <c r="G591" t="s">
        <v>5365</v>
      </c>
      <c r="H591" t="s">
        <v>5366</v>
      </c>
      <c r="I591" t="s">
        <v>688</v>
      </c>
      <c r="J591" t="s">
        <v>688</v>
      </c>
      <c r="K591" t="s">
        <v>5367</v>
      </c>
      <c r="L591" t="s">
        <v>5366</v>
      </c>
      <c r="M591" t="s">
        <v>5368</v>
      </c>
    </row>
    <row r="592" spans="1:13" x14ac:dyDescent="0.3">
      <c r="A592" s="2">
        <v>45741.625</v>
      </c>
      <c r="B592" t="s">
        <v>3105</v>
      </c>
      <c r="C592" t="s">
        <v>3106</v>
      </c>
      <c r="D592" t="s">
        <v>32</v>
      </c>
      <c r="E592" t="s">
        <v>719</v>
      </c>
      <c r="F592" t="s">
        <v>3107</v>
      </c>
      <c r="G592" t="s">
        <v>5369</v>
      </c>
      <c r="H592" t="s">
        <v>5370</v>
      </c>
      <c r="I592" t="s">
        <v>688</v>
      </c>
      <c r="J592" t="s">
        <v>688</v>
      </c>
      <c r="K592" t="s">
        <v>5371</v>
      </c>
      <c r="L592" t="s">
        <v>5370</v>
      </c>
      <c r="M592" t="s">
        <v>5372</v>
      </c>
    </row>
    <row r="593" spans="1:13" x14ac:dyDescent="0.3">
      <c r="A593" s="2">
        <v>45741.666666666664</v>
      </c>
      <c r="B593" t="s">
        <v>3108</v>
      </c>
      <c r="C593" t="s">
        <v>3109</v>
      </c>
      <c r="D593" t="s">
        <v>32</v>
      </c>
      <c r="E593" t="s">
        <v>719</v>
      </c>
      <c r="F593" t="s">
        <v>3110</v>
      </c>
      <c r="G593" t="s">
        <v>5373</v>
      </c>
      <c r="H593" t="s">
        <v>5374</v>
      </c>
      <c r="I593" t="s">
        <v>688</v>
      </c>
      <c r="J593" t="s">
        <v>688</v>
      </c>
      <c r="K593" t="s">
        <v>5375</v>
      </c>
      <c r="L593" t="s">
        <v>5374</v>
      </c>
      <c r="M593" t="s">
        <v>5376</v>
      </c>
    </row>
    <row r="594" spans="1:13" x14ac:dyDescent="0.3">
      <c r="A594" s="2">
        <v>45741.708333333336</v>
      </c>
      <c r="B594" t="s">
        <v>3111</v>
      </c>
      <c r="C594" t="s">
        <v>3112</v>
      </c>
      <c r="D594" t="s">
        <v>32</v>
      </c>
      <c r="E594" t="s">
        <v>719</v>
      </c>
      <c r="F594" t="s">
        <v>3113</v>
      </c>
      <c r="G594" t="s">
        <v>5377</v>
      </c>
      <c r="H594" t="s">
        <v>5378</v>
      </c>
      <c r="I594" t="s">
        <v>688</v>
      </c>
      <c r="J594" t="s">
        <v>688</v>
      </c>
      <c r="K594" t="s">
        <v>5379</v>
      </c>
      <c r="L594" t="s">
        <v>5378</v>
      </c>
      <c r="M594" t="s">
        <v>5380</v>
      </c>
    </row>
    <row r="595" spans="1:13" x14ac:dyDescent="0.3">
      <c r="A595" s="2">
        <v>45741.75</v>
      </c>
      <c r="B595" t="s">
        <v>3114</v>
      </c>
      <c r="C595" t="s">
        <v>3115</v>
      </c>
      <c r="D595" t="s">
        <v>32</v>
      </c>
      <c r="E595" t="s">
        <v>719</v>
      </c>
      <c r="F595" t="s">
        <v>3116</v>
      </c>
      <c r="G595" t="s">
        <v>5381</v>
      </c>
      <c r="H595" t="s">
        <v>5382</v>
      </c>
      <c r="I595" t="s">
        <v>688</v>
      </c>
      <c r="J595" t="s">
        <v>688</v>
      </c>
      <c r="K595" s="3" t="s">
        <v>5383</v>
      </c>
      <c r="L595" t="s">
        <v>5382</v>
      </c>
      <c r="M595" s="3" t="s">
        <v>5384</v>
      </c>
    </row>
    <row r="596" spans="1:13" x14ac:dyDescent="0.3">
      <c r="A596" s="2">
        <v>45741.791666666664</v>
      </c>
      <c r="B596" t="s">
        <v>3117</v>
      </c>
      <c r="C596" t="s">
        <v>1796</v>
      </c>
      <c r="D596" t="s">
        <v>32</v>
      </c>
      <c r="E596" t="s">
        <v>719</v>
      </c>
      <c r="F596" t="s">
        <v>3118</v>
      </c>
      <c r="G596" t="s">
        <v>5385</v>
      </c>
      <c r="H596" t="s">
        <v>5386</v>
      </c>
      <c r="I596" t="s">
        <v>5387</v>
      </c>
      <c r="J596" t="s">
        <v>688</v>
      </c>
      <c r="K596" t="s">
        <v>688</v>
      </c>
      <c r="L596" t="s">
        <v>5386</v>
      </c>
      <c r="M596" t="s">
        <v>5387</v>
      </c>
    </row>
    <row r="597" spans="1:13" hidden="1" x14ac:dyDescent="0.3">
      <c r="A597" s="2">
        <v>45741.833333333336</v>
      </c>
      <c r="B597" t="s">
        <v>1797</v>
      </c>
      <c r="C597" t="s">
        <v>1796</v>
      </c>
      <c r="D597" t="s">
        <v>26</v>
      </c>
      <c r="E597" t="s">
        <v>719</v>
      </c>
      <c r="F597" t="s">
        <v>1012</v>
      </c>
      <c r="G597" t="s">
        <v>5388</v>
      </c>
      <c r="H597" t="s">
        <v>5386</v>
      </c>
      <c r="I597" t="s">
        <v>5387</v>
      </c>
      <c r="J597" t="s">
        <v>688</v>
      </c>
      <c r="K597" t="s">
        <v>688</v>
      </c>
      <c r="L597" t="s">
        <v>5386</v>
      </c>
      <c r="M597" t="s">
        <v>5387</v>
      </c>
    </row>
    <row r="598" spans="1:13" x14ac:dyDescent="0.3">
      <c r="A598" s="2">
        <v>45741.875</v>
      </c>
      <c r="B598" t="s">
        <v>3119</v>
      </c>
      <c r="C598" t="s">
        <v>1798</v>
      </c>
      <c r="D598" t="s">
        <v>32</v>
      </c>
      <c r="E598" t="s">
        <v>719</v>
      </c>
      <c r="F598" t="s">
        <v>3120</v>
      </c>
      <c r="G598" t="s">
        <v>5389</v>
      </c>
      <c r="H598" t="s">
        <v>5390</v>
      </c>
      <c r="I598" t="s">
        <v>5391</v>
      </c>
      <c r="J598" t="s">
        <v>688</v>
      </c>
      <c r="K598" t="s">
        <v>688</v>
      </c>
      <c r="L598" t="s">
        <v>5390</v>
      </c>
      <c r="M598" t="s">
        <v>5391</v>
      </c>
    </row>
    <row r="599" spans="1:13" hidden="1" x14ac:dyDescent="0.3">
      <c r="A599" s="2">
        <v>45741.916666666664</v>
      </c>
      <c r="B599" t="s">
        <v>1799</v>
      </c>
      <c r="C599" t="s">
        <v>1798</v>
      </c>
      <c r="D599" t="s">
        <v>26</v>
      </c>
      <c r="E599" t="s">
        <v>719</v>
      </c>
      <c r="F599" t="s">
        <v>1013</v>
      </c>
      <c r="G599" t="s">
        <v>5392</v>
      </c>
      <c r="H599" t="s">
        <v>5390</v>
      </c>
      <c r="I599" t="s">
        <v>5391</v>
      </c>
      <c r="J599" t="s">
        <v>688</v>
      </c>
      <c r="K599" t="s">
        <v>688</v>
      </c>
      <c r="L599" t="s">
        <v>5390</v>
      </c>
      <c r="M599" t="s">
        <v>5391</v>
      </c>
    </row>
    <row r="600" spans="1:13" x14ac:dyDescent="0.3">
      <c r="A600" s="2">
        <v>45741.958333333336</v>
      </c>
      <c r="B600" t="s">
        <v>3121</v>
      </c>
      <c r="C600" t="s">
        <v>1800</v>
      </c>
      <c r="D600" t="s">
        <v>32</v>
      </c>
      <c r="E600" t="s">
        <v>719</v>
      </c>
      <c r="F600" t="s">
        <v>3122</v>
      </c>
      <c r="G600" t="s">
        <v>5393</v>
      </c>
      <c r="H600" t="s">
        <v>5394</v>
      </c>
      <c r="I600" t="s">
        <v>5395</v>
      </c>
      <c r="J600" t="s">
        <v>688</v>
      </c>
      <c r="K600" t="s">
        <v>688</v>
      </c>
      <c r="L600" t="s">
        <v>5394</v>
      </c>
      <c r="M600" t="s">
        <v>5395</v>
      </c>
    </row>
    <row r="601" spans="1:13" hidden="1" x14ac:dyDescent="0.3">
      <c r="A601" s="2">
        <v>45742</v>
      </c>
      <c r="B601" t="s">
        <v>1801</v>
      </c>
      <c r="C601" t="s">
        <v>1800</v>
      </c>
      <c r="D601" t="s">
        <v>26</v>
      </c>
      <c r="E601" t="s">
        <v>719</v>
      </c>
      <c r="F601" t="s">
        <v>1014</v>
      </c>
      <c r="G601" t="s">
        <v>5396</v>
      </c>
      <c r="H601" t="s">
        <v>5394</v>
      </c>
      <c r="I601" t="s">
        <v>5395</v>
      </c>
      <c r="J601" t="s">
        <v>688</v>
      </c>
      <c r="K601" t="s">
        <v>688</v>
      </c>
      <c r="L601" t="s">
        <v>5394</v>
      </c>
      <c r="M601" t="s">
        <v>5395</v>
      </c>
    </row>
    <row r="602" spans="1:13" hidden="1" x14ac:dyDescent="0.3">
      <c r="A602" s="2">
        <v>45742.041666666664</v>
      </c>
      <c r="B602" t="s">
        <v>1802</v>
      </c>
      <c r="C602" t="s">
        <v>1800</v>
      </c>
      <c r="D602" t="s">
        <v>26</v>
      </c>
      <c r="E602" t="s">
        <v>719</v>
      </c>
      <c r="F602" t="s">
        <v>1015</v>
      </c>
      <c r="G602" t="s">
        <v>5397</v>
      </c>
      <c r="H602" t="s">
        <v>5394</v>
      </c>
      <c r="I602" t="s">
        <v>5395</v>
      </c>
      <c r="J602" t="s">
        <v>688</v>
      </c>
      <c r="K602" t="s">
        <v>688</v>
      </c>
      <c r="L602" t="s">
        <v>5394</v>
      </c>
      <c r="M602" t="s">
        <v>5395</v>
      </c>
    </row>
    <row r="603" spans="1:13" hidden="1" x14ac:dyDescent="0.3">
      <c r="A603" s="2">
        <v>45742.083333333336</v>
      </c>
      <c r="B603" t="s">
        <v>1803</v>
      </c>
      <c r="C603" t="s">
        <v>1800</v>
      </c>
      <c r="D603" t="s">
        <v>26</v>
      </c>
      <c r="E603" t="s">
        <v>719</v>
      </c>
      <c r="F603" t="s">
        <v>1016</v>
      </c>
      <c r="G603" t="s">
        <v>5398</v>
      </c>
      <c r="H603" t="s">
        <v>5394</v>
      </c>
      <c r="I603" t="s">
        <v>5395</v>
      </c>
      <c r="J603" t="s">
        <v>688</v>
      </c>
      <c r="K603" t="s">
        <v>688</v>
      </c>
      <c r="L603" t="s">
        <v>5394</v>
      </c>
      <c r="M603" t="s">
        <v>5395</v>
      </c>
    </row>
    <row r="604" spans="1:13" hidden="1" x14ac:dyDescent="0.3">
      <c r="A604" s="2">
        <v>45742.125</v>
      </c>
      <c r="B604" t="s">
        <v>1804</v>
      </c>
      <c r="C604" t="s">
        <v>1800</v>
      </c>
      <c r="D604" t="s">
        <v>26</v>
      </c>
      <c r="E604" t="s">
        <v>719</v>
      </c>
      <c r="F604" t="s">
        <v>1017</v>
      </c>
      <c r="G604" t="s">
        <v>5399</v>
      </c>
      <c r="H604" t="s">
        <v>5394</v>
      </c>
      <c r="I604" t="s">
        <v>5395</v>
      </c>
      <c r="J604" t="s">
        <v>688</v>
      </c>
      <c r="K604" t="s">
        <v>688</v>
      </c>
      <c r="L604" t="s">
        <v>5394</v>
      </c>
      <c r="M604" t="s">
        <v>5395</v>
      </c>
    </row>
    <row r="605" spans="1:13" hidden="1" x14ac:dyDescent="0.3">
      <c r="A605" s="2">
        <v>45742.166666666664</v>
      </c>
      <c r="B605" t="s">
        <v>1805</v>
      </c>
      <c r="C605" t="s">
        <v>1800</v>
      </c>
      <c r="D605" t="s">
        <v>26</v>
      </c>
      <c r="E605" t="s">
        <v>719</v>
      </c>
      <c r="F605" t="s">
        <v>1018</v>
      </c>
      <c r="G605" t="s">
        <v>5400</v>
      </c>
      <c r="H605" t="s">
        <v>5394</v>
      </c>
      <c r="I605" t="s">
        <v>5395</v>
      </c>
      <c r="J605" t="s">
        <v>688</v>
      </c>
      <c r="K605" t="s">
        <v>688</v>
      </c>
      <c r="L605" t="s">
        <v>5394</v>
      </c>
      <c r="M605" t="s">
        <v>5395</v>
      </c>
    </row>
    <row r="606" spans="1:13" x14ac:dyDescent="0.3">
      <c r="A606" s="2">
        <v>45742.208333333336</v>
      </c>
      <c r="B606" t="s">
        <v>3123</v>
      </c>
      <c r="C606" t="s">
        <v>1806</v>
      </c>
      <c r="D606" t="s">
        <v>32</v>
      </c>
      <c r="E606" t="s">
        <v>719</v>
      </c>
      <c r="F606" t="s">
        <v>3124</v>
      </c>
      <c r="G606" t="s">
        <v>5401</v>
      </c>
      <c r="H606" t="s">
        <v>5402</v>
      </c>
      <c r="I606" t="s">
        <v>5403</v>
      </c>
      <c r="J606" t="s">
        <v>688</v>
      </c>
      <c r="K606" t="s">
        <v>688</v>
      </c>
      <c r="L606" t="s">
        <v>5402</v>
      </c>
      <c r="M606" t="s">
        <v>5403</v>
      </c>
    </row>
    <row r="607" spans="1:13" hidden="1" x14ac:dyDescent="0.3">
      <c r="A607" s="2">
        <v>45742.25</v>
      </c>
      <c r="B607" t="s">
        <v>1807</v>
      </c>
      <c r="C607" t="s">
        <v>1806</v>
      </c>
      <c r="D607" t="s">
        <v>26</v>
      </c>
      <c r="E607" t="s">
        <v>719</v>
      </c>
      <c r="F607" t="s">
        <v>1019</v>
      </c>
      <c r="G607" t="s">
        <v>5404</v>
      </c>
      <c r="H607" t="s">
        <v>5402</v>
      </c>
      <c r="I607" t="s">
        <v>5403</v>
      </c>
      <c r="J607" t="s">
        <v>688</v>
      </c>
      <c r="K607" t="s">
        <v>688</v>
      </c>
      <c r="L607" t="s">
        <v>5402</v>
      </c>
      <c r="M607" t="s">
        <v>5403</v>
      </c>
    </row>
    <row r="608" spans="1:13" hidden="1" x14ac:dyDescent="0.3">
      <c r="A608" s="2">
        <v>45742.291666666664</v>
      </c>
      <c r="B608" t="s">
        <v>1808</v>
      </c>
      <c r="C608" t="s">
        <v>1806</v>
      </c>
      <c r="D608" t="s">
        <v>26</v>
      </c>
      <c r="E608" t="s">
        <v>719</v>
      </c>
      <c r="F608" t="s">
        <v>1020</v>
      </c>
      <c r="G608" t="s">
        <v>5405</v>
      </c>
      <c r="H608" t="s">
        <v>5402</v>
      </c>
      <c r="I608" t="s">
        <v>5403</v>
      </c>
      <c r="J608" t="s">
        <v>688</v>
      </c>
      <c r="K608" t="s">
        <v>688</v>
      </c>
      <c r="L608" t="s">
        <v>5402</v>
      </c>
      <c r="M608" t="s">
        <v>5403</v>
      </c>
    </row>
    <row r="609" spans="1:13" hidden="1" x14ac:dyDescent="0.3">
      <c r="A609" s="2">
        <v>45742.333333333336</v>
      </c>
      <c r="B609" t="s">
        <v>1809</v>
      </c>
      <c r="C609" t="s">
        <v>1806</v>
      </c>
      <c r="D609" t="s">
        <v>26</v>
      </c>
      <c r="E609" t="s">
        <v>719</v>
      </c>
      <c r="F609" t="s">
        <v>1021</v>
      </c>
      <c r="G609" t="s">
        <v>5406</v>
      </c>
      <c r="H609" t="s">
        <v>5402</v>
      </c>
      <c r="I609" t="s">
        <v>5403</v>
      </c>
      <c r="J609" t="s">
        <v>688</v>
      </c>
      <c r="K609" t="s">
        <v>688</v>
      </c>
      <c r="L609" t="s">
        <v>5402</v>
      </c>
      <c r="M609" t="s">
        <v>5403</v>
      </c>
    </row>
    <row r="610" spans="1:13" hidden="1" x14ac:dyDescent="0.3">
      <c r="A610" s="2">
        <v>45742.375</v>
      </c>
      <c r="B610" t="s">
        <v>1810</v>
      </c>
      <c r="C610" t="s">
        <v>1806</v>
      </c>
      <c r="D610" t="s">
        <v>26</v>
      </c>
      <c r="E610" t="s">
        <v>719</v>
      </c>
      <c r="F610" t="s">
        <v>1022</v>
      </c>
      <c r="G610" t="s">
        <v>5407</v>
      </c>
      <c r="H610" t="s">
        <v>5402</v>
      </c>
      <c r="I610" t="s">
        <v>5403</v>
      </c>
      <c r="J610" t="s">
        <v>688</v>
      </c>
      <c r="K610" t="s">
        <v>688</v>
      </c>
      <c r="L610" t="s">
        <v>5402</v>
      </c>
      <c r="M610" t="s">
        <v>5403</v>
      </c>
    </row>
    <row r="611" spans="1:13" hidden="1" x14ac:dyDescent="0.3">
      <c r="A611" s="2">
        <v>45742.416666666664</v>
      </c>
      <c r="B611" t="s">
        <v>1811</v>
      </c>
      <c r="C611" t="s">
        <v>1806</v>
      </c>
      <c r="D611" t="s">
        <v>26</v>
      </c>
      <c r="E611" t="s">
        <v>719</v>
      </c>
      <c r="F611" t="s">
        <v>1023</v>
      </c>
      <c r="G611" t="s">
        <v>5408</v>
      </c>
      <c r="H611" t="s">
        <v>5402</v>
      </c>
      <c r="I611" t="s">
        <v>5403</v>
      </c>
      <c r="J611" t="s">
        <v>688</v>
      </c>
      <c r="K611" t="s">
        <v>688</v>
      </c>
      <c r="L611" t="s">
        <v>5402</v>
      </c>
      <c r="M611" t="s">
        <v>5403</v>
      </c>
    </row>
    <row r="612" spans="1:13" hidden="1" x14ac:dyDescent="0.3">
      <c r="A612" s="2">
        <v>45742.458333333336</v>
      </c>
      <c r="B612" t="s">
        <v>1812</v>
      </c>
      <c r="C612" t="s">
        <v>1806</v>
      </c>
      <c r="D612" t="s">
        <v>26</v>
      </c>
      <c r="E612" t="s">
        <v>719</v>
      </c>
      <c r="F612" t="s">
        <v>1024</v>
      </c>
      <c r="G612" t="s">
        <v>5409</v>
      </c>
      <c r="H612" t="s">
        <v>5402</v>
      </c>
      <c r="I612" t="s">
        <v>5403</v>
      </c>
      <c r="J612" t="s">
        <v>688</v>
      </c>
      <c r="K612" t="s">
        <v>688</v>
      </c>
      <c r="L612" t="s">
        <v>5402</v>
      </c>
      <c r="M612" t="s">
        <v>5403</v>
      </c>
    </row>
    <row r="613" spans="1:13" hidden="1" x14ac:dyDescent="0.3">
      <c r="A613" s="2">
        <v>45742.5</v>
      </c>
      <c r="B613" t="s">
        <v>1813</v>
      </c>
      <c r="C613" t="s">
        <v>1806</v>
      </c>
      <c r="D613" t="s">
        <v>26</v>
      </c>
      <c r="E613" t="s">
        <v>719</v>
      </c>
      <c r="F613" t="s">
        <v>1025</v>
      </c>
      <c r="G613" t="s">
        <v>5410</v>
      </c>
      <c r="H613" t="s">
        <v>5402</v>
      </c>
      <c r="I613" t="s">
        <v>5403</v>
      </c>
      <c r="J613" t="s">
        <v>688</v>
      </c>
      <c r="K613" t="s">
        <v>688</v>
      </c>
      <c r="L613" t="s">
        <v>5402</v>
      </c>
      <c r="M613" t="s">
        <v>5403</v>
      </c>
    </row>
    <row r="614" spans="1:13" hidden="1" x14ac:dyDescent="0.3">
      <c r="A614" s="2">
        <v>45742.541666666664</v>
      </c>
      <c r="B614" t="s">
        <v>1814</v>
      </c>
      <c r="C614" t="s">
        <v>1806</v>
      </c>
      <c r="D614" t="s">
        <v>26</v>
      </c>
      <c r="E614" t="s">
        <v>719</v>
      </c>
      <c r="F614" t="s">
        <v>1026</v>
      </c>
      <c r="G614" t="s">
        <v>5411</v>
      </c>
      <c r="H614" t="s">
        <v>5402</v>
      </c>
      <c r="I614" t="s">
        <v>5403</v>
      </c>
      <c r="J614" t="s">
        <v>688</v>
      </c>
      <c r="K614" t="s">
        <v>688</v>
      </c>
      <c r="L614" t="s">
        <v>5402</v>
      </c>
      <c r="M614" t="s">
        <v>5403</v>
      </c>
    </row>
    <row r="615" spans="1:13" x14ac:dyDescent="0.3">
      <c r="A615" s="2">
        <v>45742.583333333336</v>
      </c>
      <c r="B615" t="s">
        <v>3125</v>
      </c>
      <c r="C615" t="s">
        <v>1815</v>
      </c>
      <c r="D615" t="s">
        <v>32</v>
      </c>
      <c r="E615" t="s">
        <v>719</v>
      </c>
      <c r="F615" t="s">
        <v>3126</v>
      </c>
      <c r="G615" t="s">
        <v>5412</v>
      </c>
      <c r="H615" t="s">
        <v>5413</v>
      </c>
      <c r="I615" t="s">
        <v>5414</v>
      </c>
      <c r="J615" t="s">
        <v>688</v>
      </c>
      <c r="K615" t="s">
        <v>688</v>
      </c>
      <c r="L615" t="s">
        <v>5413</v>
      </c>
      <c r="M615" t="s">
        <v>5414</v>
      </c>
    </row>
    <row r="616" spans="1:13" hidden="1" x14ac:dyDescent="0.3">
      <c r="A616" s="2">
        <v>45742.625</v>
      </c>
      <c r="B616" t="s">
        <v>1816</v>
      </c>
      <c r="C616" t="s">
        <v>1815</v>
      </c>
      <c r="D616" t="s">
        <v>26</v>
      </c>
      <c r="E616" t="s">
        <v>719</v>
      </c>
      <c r="F616" t="s">
        <v>1027</v>
      </c>
      <c r="G616" t="s">
        <v>5415</v>
      </c>
      <c r="H616" t="s">
        <v>5413</v>
      </c>
      <c r="I616" t="s">
        <v>5414</v>
      </c>
      <c r="J616" t="s">
        <v>688</v>
      </c>
      <c r="K616" t="s">
        <v>688</v>
      </c>
      <c r="L616" t="s">
        <v>5413</v>
      </c>
      <c r="M616" t="s">
        <v>5414</v>
      </c>
    </row>
    <row r="617" spans="1:13" x14ac:dyDescent="0.3">
      <c r="A617" s="2">
        <v>45742.666666666664</v>
      </c>
      <c r="B617" t="s">
        <v>3127</v>
      </c>
      <c r="C617" t="s">
        <v>3128</v>
      </c>
      <c r="D617" t="s">
        <v>32</v>
      </c>
      <c r="E617" t="s">
        <v>719</v>
      </c>
      <c r="F617" t="s">
        <v>3129</v>
      </c>
      <c r="G617" t="s">
        <v>5416</v>
      </c>
      <c r="H617" t="s">
        <v>5417</v>
      </c>
      <c r="I617" t="s">
        <v>5418</v>
      </c>
      <c r="J617" t="s">
        <v>688</v>
      </c>
      <c r="K617" t="s">
        <v>688</v>
      </c>
      <c r="L617" t="s">
        <v>5417</v>
      </c>
      <c r="M617" t="s">
        <v>5418</v>
      </c>
    </row>
    <row r="618" spans="1:13" x14ac:dyDescent="0.3">
      <c r="A618" s="2">
        <v>45742.708333333336</v>
      </c>
      <c r="B618" t="s">
        <v>3130</v>
      </c>
      <c r="C618" t="s">
        <v>3131</v>
      </c>
      <c r="D618" t="s">
        <v>32</v>
      </c>
      <c r="E618" t="s">
        <v>719</v>
      </c>
      <c r="F618" t="s">
        <v>3132</v>
      </c>
      <c r="G618" t="s">
        <v>5419</v>
      </c>
      <c r="H618" t="s">
        <v>5420</v>
      </c>
      <c r="I618" t="s">
        <v>688</v>
      </c>
      <c r="J618" t="s">
        <v>688</v>
      </c>
      <c r="K618" t="s">
        <v>5421</v>
      </c>
      <c r="L618" t="s">
        <v>5420</v>
      </c>
      <c r="M618" t="s">
        <v>5422</v>
      </c>
    </row>
    <row r="619" spans="1:13" x14ac:dyDescent="0.3">
      <c r="A619" s="2">
        <v>45742.75</v>
      </c>
      <c r="B619" t="s">
        <v>3133</v>
      </c>
      <c r="C619" t="s">
        <v>3134</v>
      </c>
      <c r="D619" t="s">
        <v>32</v>
      </c>
      <c r="E619" t="s">
        <v>719</v>
      </c>
      <c r="F619" t="s">
        <v>3135</v>
      </c>
      <c r="G619" t="s">
        <v>5423</v>
      </c>
      <c r="H619" t="s">
        <v>5424</v>
      </c>
      <c r="I619" t="s">
        <v>688</v>
      </c>
      <c r="J619" t="s">
        <v>688</v>
      </c>
      <c r="K619" t="s">
        <v>5425</v>
      </c>
      <c r="L619" t="s">
        <v>5424</v>
      </c>
      <c r="M619" t="s">
        <v>5426</v>
      </c>
    </row>
    <row r="620" spans="1:13" x14ac:dyDescent="0.3">
      <c r="A620" s="2">
        <v>45742.791666666664</v>
      </c>
      <c r="B620" t="s">
        <v>3136</v>
      </c>
      <c r="C620" t="s">
        <v>3137</v>
      </c>
      <c r="D620" t="s">
        <v>32</v>
      </c>
      <c r="E620" t="s">
        <v>719</v>
      </c>
      <c r="F620" t="s">
        <v>3138</v>
      </c>
      <c r="G620" t="s">
        <v>5427</v>
      </c>
      <c r="H620" t="s">
        <v>5428</v>
      </c>
      <c r="I620" t="s">
        <v>688</v>
      </c>
      <c r="J620" t="s">
        <v>688</v>
      </c>
      <c r="K620" t="s">
        <v>5429</v>
      </c>
      <c r="L620" t="s">
        <v>5428</v>
      </c>
      <c r="M620" t="s">
        <v>5430</v>
      </c>
    </row>
    <row r="621" spans="1:13" x14ac:dyDescent="0.3">
      <c r="A621" s="2">
        <v>45742.833333333336</v>
      </c>
      <c r="B621" t="s">
        <v>3139</v>
      </c>
      <c r="C621" t="s">
        <v>1817</v>
      </c>
      <c r="D621" t="s">
        <v>32</v>
      </c>
      <c r="E621" t="s">
        <v>719</v>
      </c>
      <c r="F621" t="s">
        <v>3140</v>
      </c>
      <c r="G621" t="s">
        <v>5431</v>
      </c>
      <c r="H621" t="s">
        <v>5432</v>
      </c>
      <c r="I621" t="s">
        <v>688</v>
      </c>
      <c r="J621" t="s">
        <v>688</v>
      </c>
      <c r="K621" t="s">
        <v>5433</v>
      </c>
      <c r="L621" t="s">
        <v>5432</v>
      </c>
      <c r="M621" t="s">
        <v>5434</v>
      </c>
    </row>
    <row r="622" spans="1:13" hidden="1" x14ac:dyDescent="0.3">
      <c r="A622" s="2">
        <v>45742.875</v>
      </c>
      <c r="B622" t="s">
        <v>1818</v>
      </c>
      <c r="C622" t="s">
        <v>1817</v>
      </c>
      <c r="D622" t="s">
        <v>26</v>
      </c>
      <c r="E622" t="s">
        <v>719</v>
      </c>
      <c r="F622" t="s">
        <v>1028</v>
      </c>
      <c r="G622" t="s">
        <v>5435</v>
      </c>
      <c r="H622" t="s">
        <v>5432</v>
      </c>
      <c r="I622" t="s">
        <v>688</v>
      </c>
      <c r="J622" t="s">
        <v>688</v>
      </c>
      <c r="K622" t="s">
        <v>5433</v>
      </c>
      <c r="L622" t="s">
        <v>5432</v>
      </c>
      <c r="M622" t="s">
        <v>5434</v>
      </c>
    </row>
    <row r="623" spans="1:13" x14ac:dyDescent="0.3">
      <c r="A623" s="2">
        <v>45742.916666666664</v>
      </c>
      <c r="B623" t="s">
        <v>3141</v>
      </c>
      <c r="C623" t="s">
        <v>1819</v>
      </c>
      <c r="D623" t="s">
        <v>32</v>
      </c>
      <c r="E623" t="s">
        <v>719</v>
      </c>
      <c r="F623" t="s">
        <v>3142</v>
      </c>
      <c r="G623" t="s">
        <v>5436</v>
      </c>
      <c r="H623" t="s">
        <v>5437</v>
      </c>
      <c r="I623" t="s">
        <v>688</v>
      </c>
      <c r="J623" t="s">
        <v>688</v>
      </c>
      <c r="K623" t="s">
        <v>5438</v>
      </c>
      <c r="L623" t="s">
        <v>5437</v>
      </c>
      <c r="M623" t="s">
        <v>5439</v>
      </c>
    </row>
    <row r="624" spans="1:13" hidden="1" x14ac:dyDescent="0.3">
      <c r="A624" s="2">
        <v>45742.958333333336</v>
      </c>
      <c r="B624" t="s">
        <v>1820</v>
      </c>
      <c r="C624" t="s">
        <v>1819</v>
      </c>
      <c r="D624" t="s">
        <v>26</v>
      </c>
      <c r="E624" t="s">
        <v>719</v>
      </c>
      <c r="F624" t="s">
        <v>1029</v>
      </c>
      <c r="G624" t="s">
        <v>5440</v>
      </c>
      <c r="H624" t="s">
        <v>5437</v>
      </c>
      <c r="I624" t="s">
        <v>688</v>
      </c>
      <c r="J624" t="s">
        <v>688</v>
      </c>
      <c r="K624" t="s">
        <v>5438</v>
      </c>
      <c r="L624" t="s">
        <v>5437</v>
      </c>
      <c r="M624" t="s">
        <v>5439</v>
      </c>
    </row>
    <row r="625" spans="1:13" hidden="1" x14ac:dyDescent="0.3">
      <c r="A625" s="2">
        <v>45743</v>
      </c>
      <c r="B625" t="s">
        <v>1821</v>
      </c>
      <c r="C625" t="s">
        <v>1819</v>
      </c>
      <c r="D625" t="s">
        <v>26</v>
      </c>
      <c r="E625" t="s">
        <v>719</v>
      </c>
      <c r="F625" t="s">
        <v>1030</v>
      </c>
      <c r="G625" t="s">
        <v>5441</v>
      </c>
      <c r="H625" t="s">
        <v>5437</v>
      </c>
      <c r="I625" t="s">
        <v>688</v>
      </c>
      <c r="J625" t="s">
        <v>688</v>
      </c>
      <c r="K625" t="s">
        <v>5438</v>
      </c>
      <c r="L625" t="s">
        <v>5437</v>
      </c>
      <c r="M625" t="s">
        <v>5439</v>
      </c>
    </row>
    <row r="626" spans="1:13" hidden="1" x14ac:dyDescent="0.3">
      <c r="A626" s="2">
        <v>45743.041666666664</v>
      </c>
      <c r="B626" t="s">
        <v>1822</v>
      </c>
      <c r="C626" t="s">
        <v>1819</v>
      </c>
      <c r="D626" t="s">
        <v>26</v>
      </c>
      <c r="E626" t="s">
        <v>719</v>
      </c>
      <c r="F626" t="s">
        <v>1031</v>
      </c>
      <c r="G626" t="s">
        <v>5442</v>
      </c>
      <c r="H626" t="s">
        <v>5437</v>
      </c>
      <c r="I626" t="s">
        <v>688</v>
      </c>
      <c r="J626" t="s">
        <v>688</v>
      </c>
      <c r="K626" t="s">
        <v>5438</v>
      </c>
      <c r="L626" t="s">
        <v>5437</v>
      </c>
      <c r="M626" t="s">
        <v>5439</v>
      </c>
    </row>
    <row r="627" spans="1:13" x14ac:dyDescent="0.3">
      <c r="A627" s="2">
        <v>45743.083333333336</v>
      </c>
      <c r="B627" t="s">
        <v>3143</v>
      </c>
      <c r="C627" t="s">
        <v>3144</v>
      </c>
      <c r="D627" t="s">
        <v>32</v>
      </c>
      <c r="E627" t="s">
        <v>719</v>
      </c>
      <c r="F627" t="s">
        <v>3145</v>
      </c>
      <c r="G627" t="s">
        <v>5443</v>
      </c>
      <c r="H627" t="s">
        <v>5444</v>
      </c>
      <c r="I627" t="s">
        <v>688</v>
      </c>
      <c r="J627" t="s">
        <v>688</v>
      </c>
      <c r="K627" t="s">
        <v>5445</v>
      </c>
      <c r="L627" t="s">
        <v>5444</v>
      </c>
      <c r="M627" t="s">
        <v>5446</v>
      </c>
    </row>
    <row r="628" spans="1:13" x14ac:dyDescent="0.3">
      <c r="A628" s="2">
        <v>45743.125</v>
      </c>
      <c r="B628" t="s">
        <v>3146</v>
      </c>
      <c r="C628" t="s">
        <v>3147</v>
      </c>
      <c r="D628" t="s">
        <v>32</v>
      </c>
      <c r="E628" t="s">
        <v>719</v>
      </c>
      <c r="F628" t="s">
        <v>3148</v>
      </c>
      <c r="G628" t="s">
        <v>5447</v>
      </c>
      <c r="H628" t="s">
        <v>5448</v>
      </c>
      <c r="I628" t="s">
        <v>688</v>
      </c>
      <c r="J628" t="s">
        <v>688</v>
      </c>
      <c r="K628" t="s">
        <v>5449</v>
      </c>
      <c r="L628" t="s">
        <v>5448</v>
      </c>
      <c r="M628" t="s">
        <v>5450</v>
      </c>
    </row>
    <row r="629" spans="1:13" x14ac:dyDescent="0.3">
      <c r="A629" s="2">
        <v>45743.166666666664</v>
      </c>
      <c r="B629" t="s">
        <v>3149</v>
      </c>
      <c r="C629" t="s">
        <v>3150</v>
      </c>
      <c r="D629" t="s">
        <v>32</v>
      </c>
      <c r="E629" t="s">
        <v>719</v>
      </c>
      <c r="F629" t="s">
        <v>3151</v>
      </c>
      <c r="G629" t="s">
        <v>5451</v>
      </c>
      <c r="H629" t="s">
        <v>5452</v>
      </c>
      <c r="I629" t="s">
        <v>688</v>
      </c>
      <c r="J629" t="s">
        <v>688</v>
      </c>
      <c r="K629" t="s">
        <v>5453</v>
      </c>
      <c r="L629" t="s">
        <v>5452</v>
      </c>
      <c r="M629" t="s">
        <v>5454</v>
      </c>
    </row>
    <row r="630" spans="1:13" x14ac:dyDescent="0.3">
      <c r="A630" s="2">
        <v>45743.208333333336</v>
      </c>
      <c r="B630" t="s">
        <v>3152</v>
      </c>
      <c r="C630" t="s">
        <v>1823</v>
      </c>
      <c r="D630" t="s">
        <v>32</v>
      </c>
      <c r="E630" t="s">
        <v>719</v>
      </c>
      <c r="F630" t="s">
        <v>3153</v>
      </c>
      <c r="G630" t="s">
        <v>5455</v>
      </c>
      <c r="H630" t="s">
        <v>5456</v>
      </c>
      <c r="I630" t="s">
        <v>688</v>
      </c>
      <c r="J630" t="s">
        <v>688</v>
      </c>
      <c r="K630" t="s">
        <v>5457</v>
      </c>
      <c r="L630" t="s">
        <v>5456</v>
      </c>
      <c r="M630" t="s">
        <v>5458</v>
      </c>
    </row>
    <row r="631" spans="1:13" hidden="1" x14ac:dyDescent="0.3">
      <c r="A631" s="2">
        <v>45743.25</v>
      </c>
      <c r="B631" t="s">
        <v>1824</v>
      </c>
      <c r="C631" t="s">
        <v>1823</v>
      </c>
      <c r="D631" t="s">
        <v>26</v>
      </c>
      <c r="E631" t="s">
        <v>719</v>
      </c>
      <c r="F631" t="s">
        <v>1032</v>
      </c>
      <c r="G631" t="s">
        <v>5459</v>
      </c>
      <c r="H631" t="s">
        <v>5456</v>
      </c>
      <c r="I631" t="s">
        <v>688</v>
      </c>
      <c r="J631" t="s">
        <v>688</v>
      </c>
      <c r="K631" t="s">
        <v>5457</v>
      </c>
      <c r="L631" t="s">
        <v>5456</v>
      </c>
      <c r="M631" t="s">
        <v>5458</v>
      </c>
    </row>
    <row r="632" spans="1:13" x14ac:dyDescent="0.3">
      <c r="A632" s="2">
        <v>45743.291666666664</v>
      </c>
      <c r="B632" t="s">
        <v>3154</v>
      </c>
      <c r="C632" t="s">
        <v>1825</v>
      </c>
      <c r="D632" t="s">
        <v>32</v>
      </c>
      <c r="E632" t="s">
        <v>719</v>
      </c>
      <c r="F632" t="s">
        <v>3155</v>
      </c>
      <c r="G632" t="s">
        <v>5460</v>
      </c>
      <c r="H632" t="s">
        <v>5461</v>
      </c>
      <c r="I632" t="s">
        <v>688</v>
      </c>
      <c r="J632" t="s">
        <v>688</v>
      </c>
      <c r="K632" t="s">
        <v>5462</v>
      </c>
      <c r="L632" t="s">
        <v>5461</v>
      </c>
      <c r="M632" t="s">
        <v>5463</v>
      </c>
    </row>
    <row r="633" spans="1:13" hidden="1" x14ac:dyDescent="0.3">
      <c r="A633" s="2">
        <v>45743.333333333336</v>
      </c>
      <c r="B633" t="s">
        <v>1826</v>
      </c>
      <c r="C633" t="s">
        <v>1825</v>
      </c>
      <c r="D633" t="s">
        <v>26</v>
      </c>
      <c r="E633" t="s">
        <v>719</v>
      </c>
      <c r="F633" t="s">
        <v>1033</v>
      </c>
      <c r="G633" t="s">
        <v>5464</v>
      </c>
      <c r="H633" t="s">
        <v>5461</v>
      </c>
      <c r="I633" t="s">
        <v>688</v>
      </c>
      <c r="J633" t="s">
        <v>688</v>
      </c>
      <c r="K633" t="s">
        <v>5462</v>
      </c>
      <c r="L633" t="s">
        <v>5461</v>
      </c>
      <c r="M633" t="s">
        <v>5463</v>
      </c>
    </row>
    <row r="634" spans="1:13" x14ac:dyDescent="0.3">
      <c r="A634" s="2">
        <v>45743.375</v>
      </c>
      <c r="B634" t="s">
        <v>3156</v>
      </c>
      <c r="C634" t="s">
        <v>1827</v>
      </c>
      <c r="D634" t="s">
        <v>32</v>
      </c>
      <c r="E634" t="s">
        <v>719</v>
      </c>
      <c r="F634" t="s">
        <v>3157</v>
      </c>
      <c r="G634" t="s">
        <v>5465</v>
      </c>
      <c r="H634" t="s">
        <v>5466</v>
      </c>
      <c r="I634" t="s">
        <v>5467</v>
      </c>
      <c r="J634" t="s">
        <v>688</v>
      </c>
      <c r="K634" t="s">
        <v>688</v>
      </c>
      <c r="L634" t="s">
        <v>5466</v>
      </c>
      <c r="M634" t="s">
        <v>5467</v>
      </c>
    </row>
    <row r="635" spans="1:13" hidden="1" x14ac:dyDescent="0.3">
      <c r="A635" s="2">
        <v>45743.416666666664</v>
      </c>
      <c r="B635" t="s">
        <v>1828</v>
      </c>
      <c r="C635" t="s">
        <v>1827</v>
      </c>
      <c r="D635" t="s">
        <v>26</v>
      </c>
      <c r="E635" t="s">
        <v>719</v>
      </c>
      <c r="F635" t="s">
        <v>1034</v>
      </c>
      <c r="G635" t="s">
        <v>5468</v>
      </c>
      <c r="H635" t="s">
        <v>5466</v>
      </c>
      <c r="I635" t="s">
        <v>5467</v>
      </c>
      <c r="J635" t="s">
        <v>688</v>
      </c>
      <c r="K635" t="s">
        <v>688</v>
      </c>
      <c r="L635" t="s">
        <v>5466</v>
      </c>
      <c r="M635" t="s">
        <v>5467</v>
      </c>
    </row>
    <row r="636" spans="1:13" hidden="1" x14ac:dyDescent="0.3">
      <c r="A636" s="2">
        <v>45743.458333333336</v>
      </c>
      <c r="B636" t="s">
        <v>1829</v>
      </c>
      <c r="C636" t="s">
        <v>1827</v>
      </c>
      <c r="D636" t="s">
        <v>26</v>
      </c>
      <c r="E636" t="s">
        <v>719</v>
      </c>
      <c r="F636" t="s">
        <v>1035</v>
      </c>
      <c r="G636" t="s">
        <v>5469</v>
      </c>
      <c r="H636" t="s">
        <v>5466</v>
      </c>
      <c r="I636" t="s">
        <v>5467</v>
      </c>
      <c r="J636" t="s">
        <v>688</v>
      </c>
      <c r="K636" t="s">
        <v>688</v>
      </c>
      <c r="L636" t="s">
        <v>5466</v>
      </c>
      <c r="M636" t="s">
        <v>5467</v>
      </c>
    </row>
    <row r="637" spans="1:13" hidden="1" x14ac:dyDescent="0.3">
      <c r="A637" s="2">
        <v>45743.5</v>
      </c>
      <c r="B637" t="s">
        <v>1830</v>
      </c>
      <c r="C637" t="s">
        <v>1827</v>
      </c>
      <c r="D637" t="s">
        <v>26</v>
      </c>
      <c r="E637" t="s">
        <v>719</v>
      </c>
      <c r="F637" t="s">
        <v>1036</v>
      </c>
      <c r="G637" t="s">
        <v>5470</v>
      </c>
      <c r="H637" t="s">
        <v>5466</v>
      </c>
      <c r="I637" t="s">
        <v>5467</v>
      </c>
      <c r="J637" t="s">
        <v>688</v>
      </c>
      <c r="K637" t="s">
        <v>688</v>
      </c>
      <c r="L637" t="s">
        <v>5466</v>
      </c>
      <c r="M637" t="s">
        <v>5467</v>
      </c>
    </row>
    <row r="638" spans="1:13" hidden="1" x14ac:dyDescent="0.3">
      <c r="A638" s="2">
        <v>45743.541666666664</v>
      </c>
      <c r="B638" t="s">
        <v>1831</v>
      </c>
      <c r="C638" t="s">
        <v>1827</v>
      </c>
      <c r="D638" t="s">
        <v>26</v>
      </c>
      <c r="E638" t="s">
        <v>719</v>
      </c>
      <c r="F638" t="s">
        <v>1037</v>
      </c>
      <c r="G638" t="s">
        <v>5471</v>
      </c>
      <c r="H638" t="s">
        <v>5466</v>
      </c>
      <c r="I638" t="s">
        <v>5467</v>
      </c>
      <c r="J638" t="s">
        <v>688</v>
      </c>
      <c r="K638" t="s">
        <v>688</v>
      </c>
      <c r="L638" t="s">
        <v>5466</v>
      </c>
      <c r="M638" t="s">
        <v>5467</v>
      </c>
    </row>
    <row r="639" spans="1:13" x14ac:dyDescent="0.3">
      <c r="A639" s="2">
        <v>45743.583333333336</v>
      </c>
      <c r="B639" t="s">
        <v>3158</v>
      </c>
      <c r="C639" t="s">
        <v>1832</v>
      </c>
      <c r="D639" t="s">
        <v>32</v>
      </c>
      <c r="E639" t="s">
        <v>719</v>
      </c>
      <c r="F639" t="s">
        <v>3159</v>
      </c>
      <c r="G639" t="s">
        <v>5472</v>
      </c>
      <c r="H639" t="s">
        <v>5473</v>
      </c>
      <c r="I639" t="s">
        <v>688</v>
      </c>
      <c r="J639" t="s">
        <v>688</v>
      </c>
      <c r="K639" t="s">
        <v>5474</v>
      </c>
      <c r="L639" t="s">
        <v>5473</v>
      </c>
      <c r="M639" t="s">
        <v>5475</v>
      </c>
    </row>
    <row r="640" spans="1:13" hidden="1" x14ac:dyDescent="0.3">
      <c r="A640" s="2">
        <v>45743.625</v>
      </c>
      <c r="B640" t="s">
        <v>1833</v>
      </c>
      <c r="C640" t="s">
        <v>1832</v>
      </c>
      <c r="D640" t="s">
        <v>26</v>
      </c>
      <c r="E640" t="s">
        <v>719</v>
      </c>
      <c r="F640" t="s">
        <v>1038</v>
      </c>
      <c r="G640" t="s">
        <v>5476</v>
      </c>
      <c r="H640" t="s">
        <v>5473</v>
      </c>
      <c r="I640" t="s">
        <v>688</v>
      </c>
      <c r="J640" t="s">
        <v>688</v>
      </c>
      <c r="K640" t="s">
        <v>5474</v>
      </c>
      <c r="L640" t="s">
        <v>5473</v>
      </c>
      <c r="M640" t="s">
        <v>5475</v>
      </c>
    </row>
    <row r="641" spans="1:13" hidden="1" x14ac:dyDescent="0.3">
      <c r="A641" s="2">
        <v>45743.666666666664</v>
      </c>
      <c r="B641" t="s">
        <v>1834</v>
      </c>
      <c r="C641" t="s">
        <v>1832</v>
      </c>
      <c r="D641" t="s">
        <v>26</v>
      </c>
      <c r="E641" t="s">
        <v>719</v>
      </c>
      <c r="F641" t="s">
        <v>1039</v>
      </c>
      <c r="G641" t="s">
        <v>5477</v>
      </c>
      <c r="H641" t="s">
        <v>5473</v>
      </c>
      <c r="I641" t="s">
        <v>688</v>
      </c>
      <c r="J641" t="s">
        <v>688</v>
      </c>
      <c r="K641" t="s">
        <v>5474</v>
      </c>
      <c r="L641" t="s">
        <v>5473</v>
      </c>
      <c r="M641" t="s">
        <v>5475</v>
      </c>
    </row>
    <row r="642" spans="1:13" hidden="1" x14ac:dyDescent="0.3">
      <c r="A642" s="2">
        <v>45743.708333333336</v>
      </c>
      <c r="B642" t="s">
        <v>1835</v>
      </c>
      <c r="C642" t="s">
        <v>1832</v>
      </c>
      <c r="D642" t="s">
        <v>26</v>
      </c>
      <c r="E642" t="s">
        <v>719</v>
      </c>
      <c r="F642" t="s">
        <v>1040</v>
      </c>
      <c r="G642" t="s">
        <v>5478</v>
      </c>
      <c r="H642" t="s">
        <v>5473</v>
      </c>
      <c r="I642" t="s">
        <v>688</v>
      </c>
      <c r="J642" t="s">
        <v>688</v>
      </c>
      <c r="K642" t="s">
        <v>5474</v>
      </c>
      <c r="L642" t="s">
        <v>5473</v>
      </c>
      <c r="M642" t="s">
        <v>5475</v>
      </c>
    </row>
    <row r="643" spans="1:13" hidden="1" x14ac:dyDescent="0.3">
      <c r="A643" s="2">
        <v>45743.75</v>
      </c>
      <c r="B643" t="s">
        <v>1836</v>
      </c>
      <c r="C643" t="s">
        <v>1832</v>
      </c>
      <c r="D643" t="s">
        <v>26</v>
      </c>
      <c r="E643" t="s">
        <v>719</v>
      </c>
      <c r="F643" t="s">
        <v>1041</v>
      </c>
      <c r="G643" t="s">
        <v>5479</v>
      </c>
      <c r="H643" t="s">
        <v>5473</v>
      </c>
      <c r="I643" t="s">
        <v>688</v>
      </c>
      <c r="J643" t="s">
        <v>688</v>
      </c>
      <c r="K643" t="s">
        <v>5474</v>
      </c>
      <c r="L643" t="s">
        <v>5473</v>
      </c>
      <c r="M643" t="s">
        <v>5475</v>
      </c>
    </row>
    <row r="644" spans="1:13" hidden="1" x14ac:dyDescent="0.3">
      <c r="A644" s="2">
        <v>45743.791666666664</v>
      </c>
      <c r="B644" t="s">
        <v>1837</v>
      </c>
      <c r="C644" t="s">
        <v>1832</v>
      </c>
      <c r="D644" t="s">
        <v>26</v>
      </c>
      <c r="E644" t="s">
        <v>719</v>
      </c>
      <c r="F644" t="s">
        <v>1042</v>
      </c>
      <c r="G644" t="s">
        <v>5480</v>
      </c>
      <c r="H644" t="s">
        <v>5473</v>
      </c>
      <c r="I644" t="s">
        <v>688</v>
      </c>
      <c r="J644" t="s">
        <v>688</v>
      </c>
      <c r="K644" t="s">
        <v>5474</v>
      </c>
      <c r="L644" t="s">
        <v>5473</v>
      </c>
      <c r="M644" t="s">
        <v>5475</v>
      </c>
    </row>
    <row r="645" spans="1:13" hidden="1" x14ac:dyDescent="0.3">
      <c r="A645" s="2">
        <v>45743.833333333336</v>
      </c>
      <c r="B645" t="s">
        <v>1838</v>
      </c>
      <c r="C645" t="s">
        <v>1832</v>
      </c>
      <c r="D645" t="s">
        <v>26</v>
      </c>
      <c r="E645" t="s">
        <v>719</v>
      </c>
      <c r="F645" t="s">
        <v>1043</v>
      </c>
      <c r="G645" t="s">
        <v>5481</v>
      </c>
      <c r="H645" t="s">
        <v>5473</v>
      </c>
      <c r="I645" t="s">
        <v>688</v>
      </c>
      <c r="J645" t="s">
        <v>688</v>
      </c>
      <c r="K645" t="s">
        <v>5474</v>
      </c>
      <c r="L645" t="s">
        <v>5473</v>
      </c>
      <c r="M645" t="s">
        <v>5475</v>
      </c>
    </row>
    <row r="646" spans="1:13" hidden="1" x14ac:dyDescent="0.3">
      <c r="A646" s="2">
        <v>45743.875</v>
      </c>
      <c r="B646" t="s">
        <v>1839</v>
      </c>
      <c r="C646" t="s">
        <v>1832</v>
      </c>
      <c r="D646" t="s">
        <v>26</v>
      </c>
      <c r="E646" t="s">
        <v>719</v>
      </c>
      <c r="F646" t="s">
        <v>1044</v>
      </c>
      <c r="G646" t="s">
        <v>5482</v>
      </c>
      <c r="H646" t="s">
        <v>5473</v>
      </c>
      <c r="I646" t="s">
        <v>688</v>
      </c>
      <c r="J646" t="s">
        <v>688</v>
      </c>
      <c r="K646" t="s">
        <v>5474</v>
      </c>
      <c r="L646" t="s">
        <v>5473</v>
      </c>
      <c r="M646" t="s">
        <v>5475</v>
      </c>
    </row>
    <row r="647" spans="1:13" hidden="1" x14ac:dyDescent="0.3">
      <c r="A647" s="2">
        <v>45743.916666666664</v>
      </c>
      <c r="B647" t="s">
        <v>1840</v>
      </c>
      <c r="C647" t="s">
        <v>1832</v>
      </c>
      <c r="D647" t="s">
        <v>26</v>
      </c>
      <c r="E647" t="s">
        <v>719</v>
      </c>
      <c r="F647" t="s">
        <v>1045</v>
      </c>
      <c r="G647" t="s">
        <v>5483</v>
      </c>
      <c r="H647" t="s">
        <v>5473</v>
      </c>
      <c r="I647" t="s">
        <v>688</v>
      </c>
      <c r="J647" t="s">
        <v>688</v>
      </c>
      <c r="K647" t="s">
        <v>5474</v>
      </c>
      <c r="L647" t="s">
        <v>5473</v>
      </c>
      <c r="M647" t="s">
        <v>5475</v>
      </c>
    </row>
    <row r="648" spans="1:13" hidden="1" x14ac:dyDescent="0.3">
      <c r="A648" s="2">
        <v>45743.958333333336</v>
      </c>
      <c r="B648" t="s">
        <v>1841</v>
      </c>
      <c r="C648" t="s">
        <v>1832</v>
      </c>
      <c r="D648" t="s">
        <v>26</v>
      </c>
      <c r="E648" t="s">
        <v>719</v>
      </c>
      <c r="F648" t="s">
        <v>1046</v>
      </c>
      <c r="G648" t="s">
        <v>5484</v>
      </c>
      <c r="H648" t="s">
        <v>5473</v>
      </c>
      <c r="I648" t="s">
        <v>688</v>
      </c>
      <c r="J648" t="s">
        <v>688</v>
      </c>
      <c r="K648" t="s">
        <v>5474</v>
      </c>
      <c r="L648" t="s">
        <v>5473</v>
      </c>
      <c r="M648" t="s">
        <v>5475</v>
      </c>
    </row>
    <row r="649" spans="1:13" hidden="1" x14ac:dyDescent="0.3">
      <c r="A649" s="2">
        <v>45744</v>
      </c>
      <c r="B649" t="s">
        <v>1842</v>
      </c>
      <c r="C649" t="s">
        <v>1832</v>
      </c>
      <c r="D649" t="s">
        <v>26</v>
      </c>
      <c r="E649" t="s">
        <v>719</v>
      </c>
      <c r="F649" t="s">
        <v>1047</v>
      </c>
      <c r="G649" t="s">
        <v>5485</v>
      </c>
      <c r="H649" t="s">
        <v>5473</v>
      </c>
      <c r="I649" t="s">
        <v>688</v>
      </c>
      <c r="J649" t="s">
        <v>688</v>
      </c>
      <c r="K649" t="s">
        <v>5474</v>
      </c>
      <c r="L649" t="s">
        <v>5473</v>
      </c>
      <c r="M649" t="s">
        <v>5475</v>
      </c>
    </row>
    <row r="650" spans="1:13" hidden="1" x14ac:dyDescent="0.3">
      <c r="A650" s="2">
        <v>45744.041666666664</v>
      </c>
      <c r="B650" t="s">
        <v>1843</v>
      </c>
      <c r="C650" t="s">
        <v>1832</v>
      </c>
      <c r="D650" t="s">
        <v>26</v>
      </c>
      <c r="E650" t="s">
        <v>719</v>
      </c>
      <c r="F650" t="s">
        <v>1048</v>
      </c>
      <c r="G650" t="s">
        <v>5486</v>
      </c>
      <c r="H650" t="s">
        <v>5473</v>
      </c>
      <c r="I650" t="s">
        <v>688</v>
      </c>
      <c r="J650" t="s">
        <v>688</v>
      </c>
      <c r="K650" t="s">
        <v>5474</v>
      </c>
      <c r="L650" t="s">
        <v>5473</v>
      </c>
      <c r="M650" t="s">
        <v>5475</v>
      </c>
    </row>
    <row r="651" spans="1:13" hidden="1" x14ac:dyDescent="0.3">
      <c r="A651" s="2">
        <v>45744.083333333336</v>
      </c>
      <c r="B651" t="s">
        <v>1844</v>
      </c>
      <c r="C651" t="s">
        <v>1832</v>
      </c>
      <c r="D651" t="s">
        <v>26</v>
      </c>
      <c r="E651" t="s">
        <v>719</v>
      </c>
      <c r="F651" t="s">
        <v>1049</v>
      </c>
      <c r="G651" t="s">
        <v>5487</v>
      </c>
      <c r="H651" t="s">
        <v>5473</v>
      </c>
      <c r="I651" t="s">
        <v>688</v>
      </c>
      <c r="J651" t="s">
        <v>688</v>
      </c>
      <c r="K651" t="s">
        <v>5474</v>
      </c>
      <c r="L651" t="s">
        <v>5473</v>
      </c>
      <c r="M651" t="s">
        <v>5475</v>
      </c>
    </row>
    <row r="652" spans="1:13" hidden="1" x14ac:dyDescent="0.3">
      <c r="A652" s="2">
        <v>45744.125</v>
      </c>
      <c r="B652" t="s">
        <v>1845</v>
      </c>
      <c r="C652" t="s">
        <v>1832</v>
      </c>
      <c r="D652" t="s">
        <v>26</v>
      </c>
      <c r="E652" t="s">
        <v>719</v>
      </c>
      <c r="F652" t="s">
        <v>1050</v>
      </c>
      <c r="G652" t="s">
        <v>5488</v>
      </c>
      <c r="H652" t="s">
        <v>5473</v>
      </c>
      <c r="I652" t="s">
        <v>688</v>
      </c>
      <c r="J652" t="s">
        <v>688</v>
      </c>
      <c r="K652" t="s">
        <v>5474</v>
      </c>
      <c r="L652" t="s">
        <v>5473</v>
      </c>
      <c r="M652" t="s">
        <v>5475</v>
      </c>
    </row>
    <row r="653" spans="1:13" hidden="1" x14ac:dyDescent="0.3">
      <c r="A653" s="2">
        <v>45744.166666666664</v>
      </c>
      <c r="B653" t="s">
        <v>1846</v>
      </c>
      <c r="C653" t="s">
        <v>1832</v>
      </c>
      <c r="D653" t="s">
        <v>26</v>
      </c>
      <c r="E653" t="s">
        <v>719</v>
      </c>
      <c r="F653" t="s">
        <v>1051</v>
      </c>
      <c r="G653" t="s">
        <v>5489</v>
      </c>
      <c r="H653" t="s">
        <v>5473</v>
      </c>
      <c r="I653" t="s">
        <v>688</v>
      </c>
      <c r="J653" t="s">
        <v>688</v>
      </c>
      <c r="K653" t="s">
        <v>5474</v>
      </c>
      <c r="L653" t="s">
        <v>5473</v>
      </c>
      <c r="M653" t="s">
        <v>5475</v>
      </c>
    </row>
    <row r="654" spans="1:13" hidden="1" x14ac:dyDescent="0.3">
      <c r="A654" s="2">
        <v>45744.208333333336</v>
      </c>
      <c r="B654" t="s">
        <v>1847</v>
      </c>
      <c r="C654" t="s">
        <v>1832</v>
      </c>
      <c r="D654" t="s">
        <v>26</v>
      </c>
      <c r="E654" t="s">
        <v>719</v>
      </c>
      <c r="F654" t="s">
        <v>1052</v>
      </c>
      <c r="G654" t="s">
        <v>5490</v>
      </c>
      <c r="H654" t="s">
        <v>5473</v>
      </c>
      <c r="I654" t="s">
        <v>688</v>
      </c>
      <c r="J654" t="s">
        <v>688</v>
      </c>
      <c r="K654" t="s">
        <v>5474</v>
      </c>
      <c r="L654" t="s">
        <v>5473</v>
      </c>
      <c r="M654" t="s">
        <v>5475</v>
      </c>
    </row>
    <row r="655" spans="1:13" x14ac:dyDescent="0.3">
      <c r="A655" s="2">
        <v>45744.25</v>
      </c>
      <c r="B655" t="s">
        <v>3160</v>
      </c>
      <c r="C655" t="s">
        <v>3161</v>
      </c>
      <c r="D655" t="s">
        <v>32</v>
      </c>
      <c r="E655" t="s">
        <v>719</v>
      </c>
      <c r="F655" t="s">
        <v>3162</v>
      </c>
      <c r="G655" t="s">
        <v>5491</v>
      </c>
      <c r="H655" t="s">
        <v>5492</v>
      </c>
      <c r="I655" t="s">
        <v>688</v>
      </c>
      <c r="J655" t="s">
        <v>688</v>
      </c>
      <c r="K655" t="s">
        <v>5493</v>
      </c>
      <c r="L655" t="s">
        <v>5492</v>
      </c>
      <c r="M655" t="s">
        <v>5494</v>
      </c>
    </row>
    <row r="656" spans="1:13" x14ac:dyDescent="0.3">
      <c r="A656" s="2">
        <v>45744.291666666664</v>
      </c>
      <c r="B656" t="s">
        <v>3163</v>
      </c>
      <c r="C656" t="s">
        <v>3164</v>
      </c>
      <c r="D656" t="s">
        <v>32</v>
      </c>
      <c r="E656" t="s">
        <v>719</v>
      </c>
      <c r="F656" t="s">
        <v>3165</v>
      </c>
      <c r="G656" t="s">
        <v>5495</v>
      </c>
      <c r="H656" t="s">
        <v>5496</v>
      </c>
      <c r="I656" t="s">
        <v>688</v>
      </c>
      <c r="J656" t="s">
        <v>688</v>
      </c>
      <c r="K656" t="s">
        <v>5497</v>
      </c>
      <c r="L656" t="s">
        <v>5496</v>
      </c>
      <c r="M656" t="s">
        <v>5498</v>
      </c>
    </row>
    <row r="657" spans="1:13" x14ac:dyDescent="0.3">
      <c r="A657" s="2">
        <v>45744.333333333336</v>
      </c>
      <c r="B657" t="s">
        <v>3166</v>
      </c>
      <c r="C657" t="s">
        <v>3167</v>
      </c>
      <c r="D657" t="s">
        <v>32</v>
      </c>
      <c r="E657" t="s">
        <v>719</v>
      </c>
      <c r="F657" t="s">
        <v>3168</v>
      </c>
      <c r="G657" t="s">
        <v>5499</v>
      </c>
      <c r="H657" t="s">
        <v>5500</v>
      </c>
      <c r="I657" t="s">
        <v>688</v>
      </c>
      <c r="J657" t="s">
        <v>688</v>
      </c>
      <c r="K657" t="s">
        <v>5501</v>
      </c>
      <c r="L657" t="s">
        <v>5500</v>
      </c>
      <c r="M657" t="s">
        <v>5502</v>
      </c>
    </row>
    <row r="658" spans="1:13" x14ac:dyDescent="0.3">
      <c r="A658" s="2">
        <v>45744.375</v>
      </c>
      <c r="B658" t="s">
        <v>3169</v>
      </c>
      <c r="C658" t="s">
        <v>3170</v>
      </c>
      <c r="D658" t="s">
        <v>32</v>
      </c>
      <c r="E658" t="s">
        <v>719</v>
      </c>
      <c r="F658" t="s">
        <v>3171</v>
      </c>
      <c r="G658" t="s">
        <v>5503</v>
      </c>
      <c r="H658" t="s">
        <v>5504</v>
      </c>
      <c r="I658" t="s">
        <v>688</v>
      </c>
      <c r="J658" t="s">
        <v>688</v>
      </c>
      <c r="K658" t="s">
        <v>5505</v>
      </c>
      <c r="L658" t="s">
        <v>5504</v>
      </c>
      <c r="M658" t="s">
        <v>5506</v>
      </c>
    </row>
    <row r="659" spans="1:13" x14ac:dyDescent="0.3">
      <c r="A659" s="2">
        <v>45744.416666666664</v>
      </c>
      <c r="B659" t="s">
        <v>3172</v>
      </c>
      <c r="C659" t="s">
        <v>3173</v>
      </c>
      <c r="D659" t="s">
        <v>32</v>
      </c>
      <c r="E659" t="s">
        <v>719</v>
      </c>
      <c r="F659" t="s">
        <v>3174</v>
      </c>
      <c r="G659" t="s">
        <v>5507</v>
      </c>
      <c r="H659" t="s">
        <v>5508</v>
      </c>
      <c r="I659" t="s">
        <v>688</v>
      </c>
      <c r="J659" t="s">
        <v>688</v>
      </c>
      <c r="K659" t="s">
        <v>5509</v>
      </c>
      <c r="L659" t="s">
        <v>5508</v>
      </c>
      <c r="M659" t="s">
        <v>5510</v>
      </c>
    </row>
    <row r="660" spans="1:13" x14ac:dyDescent="0.3">
      <c r="A660" s="2">
        <v>45744.458333333336</v>
      </c>
      <c r="B660" t="s">
        <v>3175</v>
      </c>
      <c r="C660" t="s">
        <v>3176</v>
      </c>
      <c r="D660" t="s">
        <v>32</v>
      </c>
      <c r="E660" t="s">
        <v>719</v>
      </c>
      <c r="F660" t="s">
        <v>3177</v>
      </c>
      <c r="G660" t="s">
        <v>5511</v>
      </c>
      <c r="H660" t="s">
        <v>5512</v>
      </c>
      <c r="I660" t="s">
        <v>688</v>
      </c>
      <c r="J660" t="s">
        <v>688</v>
      </c>
      <c r="K660" t="s">
        <v>5513</v>
      </c>
      <c r="L660" t="s">
        <v>5512</v>
      </c>
      <c r="M660" t="s">
        <v>5514</v>
      </c>
    </row>
    <row r="661" spans="1:13" x14ac:dyDescent="0.3">
      <c r="A661" s="2">
        <v>45744.5</v>
      </c>
      <c r="B661" t="s">
        <v>3178</v>
      </c>
      <c r="C661" t="s">
        <v>3179</v>
      </c>
      <c r="D661" t="s">
        <v>32</v>
      </c>
      <c r="E661" t="s">
        <v>719</v>
      </c>
      <c r="F661" t="s">
        <v>3180</v>
      </c>
      <c r="G661" t="s">
        <v>5515</v>
      </c>
      <c r="H661" t="s">
        <v>5516</v>
      </c>
      <c r="I661" t="s">
        <v>688</v>
      </c>
      <c r="J661" t="s">
        <v>688</v>
      </c>
      <c r="K661" t="s">
        <v>5517</v>
      </c>
      <c r="L661" t="s">
        <v>5516</v>
      </c>
      <c r="M661" t="s">
        <v>5518</v>
      </c>
    </row>
    <row r="662" spans="1:13" x14ac:dyDescent="0.3">
      <c r="A662" s="2">
        <v>45744.541666666664</v>
      </c>
      <c r="B662" t="s">
        <v>3181</v>
      </c>
      <c r="C662" t="s">
        <v>3182</v>
      </c>
      <c r="D662" t="s">
        <v>32</v>
      </c>
      <c r="E662" t="s">
        <v>719</v>
      </c>
      <c r="F662" t="s">
        <v>3183</v>
      </c>
      <c r="G662" t="s">
        <v>5519</v>
      </c>
      <c r="H662" t="s">
        <v>5520</v>
      </c>
      <c r="I662" t="s">
        <v>688</v>
      </c>
      <c r="J662" t="s">
        <v>688</v>
      </c>
      <c r="K662" t="s">
        <v>5521</v>
      </c>
      <c r="L662" t="s">
        <v>5520</v>
      </c>
      <c r="M662" t="s">
        <v>5522</v>
      </c>
    </row>
    <row r="663" spans="1:13" x14ac:dyDescent="0.3">
      <c r="A663" s="2">
        <v>45744.583333333336</v>
      </c>
      <c r="B663" t="s">
        <v>3184</v>
      </c>
      <c r="C663" t="s">
        <v>3185</v>
      </c>
      <c r="D663" t="s">
        <v>32</v>
      </c>
      <c r="E663" t="s">
        <v>719</v>
      </c>
      <c r="F663" t="s">
        <v>3186</v>
      </c>
      <c r="G663" t="s">
        <v>5523</v>
      </c>
      <c r="H663" t="s">
        <v>5524</v>
      </c>
      <c r="I663" t="s">
        <v>688</v>
      </c>
      <c r="J663" t="s">
        <v>688</v>
      </c>
      <c r="K663" t="s">
        <v>5525</v>
      </c>
      <c r="L663" t="s">
        <v>5524</v>
      </c>
      <c r="M663" t="s">
        <v>5526</v>
      </c>
    </row>
    <row r="664" spans="1:13" x14ac:dyDescent="0.3">
      <c r="A664" s="2">
        <v>45744.625</v>
      </c>
      <c r="B664" t="s">
        <v>3187</v>
      </c>
      <c r="C664" t="s">
        <v>3188</v>
      </c>
      <c r="D664" t="s">
        <v>32</v>
      </c>
      <c r="E664" t="s">
        <v>719</v>
      </c>
      <c r="F664" t="s">
        <v>3189</v>
      </c>
      <c r="G664" t="s">
        <v>5527</v>
      </c>
      <c r="H664" t="s">
        <v>5528</v>
      </c>
      <c r="I664" t="s">
        <v>688</v>
      </c>
      <c r="J664" t="s">
        <v>688</v>
      </c>
      <c r="K664" t="s">
        <v>5529</v>
      </c>
      <c r="L664" t="s">
        <v>5528</v>
      </c>
      <c r="M664" t="s">
        <v>5530</v>
      </c>
    </row>
    <row r="665" spans="1:13" x14ac:dyDescent="0.3">
      <c r="A665" s="2">
        <v>45744.666666666664</v>
      </c>
      <c r="B665" t="s">
        <v>3190</v>
      </c>
      <c r="C665" t="s">
        <v>1848</v>
      </c>
      <c r="D665" t="s">
        <v>32</v>
      </c>
      <c r="E665" t="s">
        <v>719</v>
      </c>
      <c r="F665" t="s">
        <v>3191</v>
      </c>
      <c r="G665" t="s">
        <v>5531</v>
      </c>
      <c r="H665" t="s">
        <v>5532</v>
      </c>
      <c r="I665" t="s">
        <v>688</v>
      </c>
      <c r="J665" t="s">
        <v>688</v>
      </c>
      <c r="K665" t="s">
        <v>5533</v>
      </c>
      <c r="L665" t="s">
        <v>5532</v>
      </c>
      <c r="M665" t="s">
        <v>5534</v>
      </c>
    </row>
    <row r="666" spans="1:13" x14ac:dyDescent="0.3">
      <c r="A666" s="2">
        <v>45744.708333333336</v>
      </c>
      <c r="B666" t="s">
        <v>1849</v>
      </c>
      <c r="C666" t="s">
        <v>4167</v>
      </c>
      <c r="D666" t="s">
        <v>32</v>
      </c>
      <c r="E666" t="s">
        <v>719</v>
      </c>
      <c r="F666" t="s">
        <v>1053</v>
      </c>
      <c r="G666" t="s">
        <v>5535</v>
      </c>
      <c r="H666" t="s">
        <v>5536</v>
      </c>
      <c r="I666" t="s">
        <v>688</v>
      </c>
      <c r="J666" t="s">
        <v>688</v>
      </c>
      <c r="K666" t="s">
        <v>5537</v>
      </c>
      <c r="L666" t="s">
        <v>5536</v>
      </c>
      <c r="M666" t="s">
        <v>5538</v>
      </c>
    </row>
    <row r="667" spans="1:13" hidden="1" x14ac:dyDescent="0.3">
      <c r="A667" s="2">
        <v>45744.75</v>
      </c>
      <c r="B667" t="s">
        <v>3192</v>
      </c>
      <c r="C667" t="s">
        <v>4167</v>
      </c>
      <c r="D667" t="s">
        <v>26</v>
      </c>
      <c r="E667" t="s">
        <v>719</v>
      </c>
      <c r="F667" t="s">
        <v>3193</v>
      </c>
      <c r="G667" t="s">
        <v>5539</v>
      </c>
      <c r="H667" t="s">
        <v>5536</v>
      </c>
      <c r="I667" t="s">
        <v>688</v>
      </c>
      <c r="J667" t="s">
        <v>688</v>
      </c>
      <c r="K667" t="s">
        <v>5537</v>
      </c>
      <c r="L667" t="s">
        <v>5536</v>
      </c>
      <c r="M667" t="s">
        <v>5538</v>
      </c>
    </row>
    <row r="668" spans="1:13" hidden="1" x14ac:dyDescent="0.3">
      <c r="A668" s="2">
        <v>45744.791666666664</v>
      </c>
      <c r="B668" t="s">
        <v>1850</v>
      </c>
      <c r="C668" t="s">
        <v>4167</v>
      </c>
      <c r="D668" t="s">
        <v>26</v>
      </c>
      <c r="E668" t="s">
        <v>719</v>
      </c>
      <c r="F668" t="s">
        <v>1054</v>
      </c>
      <c r="G668" t="s">
        <v>5540</v>
      </c>
      <c r="H668" t="s">
        <v>5536</v>
      </c>
      <c r="I668" t="s">
        <v>688</v>
      </c>
      <c r="J668" t="s">
        <v>688</v>
      </c>
      <c r="K668" t="s">
        <v>5537</v>
      </c>
      <c r="L668" t="s">
        <v>5536</v>
      </c>
      <c r="M668" t="s">
        <v>5538</v>
      </c>
    </row>
    <row r="669" spans="1:13" x14ac:dyDescent="0.3">
      <c r="A669" s="2">
        <v>45744.833333333336</v>
      </c>
      <c r="B669" t="s">
        <v>3194</v>
      </c>
      <c r="C669" t="s">
        <v>1851</v>
      </c>
      <c r="D669" t="s">
        <v>32</v>
      </c>
      <c r="E669" t="s">
        <v>719</v>
      </c>
      <c r="F669" t="s">
        <v>3195</v>
      </c>
      <c r="G669" t="s">
        <v>5541</v>
      </c>
      <c r="H669" t="s">
        <v>5542</v>
      </c>
      <c r="I669" t="s">
        <v>688</v>
      </c>
      <c r="J669" t="s">
        <v>688</v>
      </c>
      <c r="K669" t="s">
        <v>5543</v>
      </c>
      <c r="L669" t="s">
        <v>5542</v>
      </c>
      <c r="M669" t="s">
        <v>5544</v>
      </c>
    </row>
    <row r="670" spans="1:13" hidden="1" x14ac:dyDescent="0.3">
      <c r="A670" s="2">
        <v>45744.875</v>
      </c>
      <c r="B670" t="s">
        <v>1852</v>
      </c>
      <c r="C670" t="s">
        <v>1851</v>
      </c>
      <c r="D670" t="s">
        <v>26</v>
      </c>
      <c r="E670" t="s">
        <v>719</v>
      </c>
      <c r="F670" t="s">
        <v>1055</v>
      </c>
      <c r="G670" t="s">
        <v>5545</v>
      </c>
      <c r="H670" t="s">
        <v>5542</v>
      </c>
      <c r="I670" t="s">
        <v>688</v>
      </c>
      <c r="J670" t="s">
        <v>688</v>
      </c>
      <c r="K670" t="s">
        <v>5543</v>
      </c>
      <c r="L670" t="s">
        <v>5542</v>
      </c>
      <c r="M670" t="s">
        <v>5544</v>
      </c>
    </row>
    <row r="671" spans="1:13" hidden="1" x14ac:dyDescent="0.3">
      <c r="A671" s="2">
        <v>45744.916666666664</v>
      </c>
      <c r="B671" t="s">
        <v>1853</v>
      </c>
      <c r="C671" t="s">
        <v>1851</v>
      </c>
      <c r="D671" t="s">
        <v>26</v>
      </c>
      <c r="E671" t="s">
        <v>719</v>
      </c>
      <c r="F671" t="s">
        <v>1056</v>
      </c>
      <c r="G671" t="s">
        <v>5546</v>
      </c>
      <c r="H671" t="s">
        <v>5542</v>
      </c>
      <c r="I671" t="s">
        <v>688</v>
      </c>
      <c r="J671" t="s">
        <v>688</v>
      </c>
      <c r="K671" t="s">
        <v>5543</v>
      </c>
      <c r="L671" t="s">
        <v>5542</v>
      </c>
      <c r="M671" t="s">
        <v>5544</v>
      </c>
    </row>
    <row r="672" spans="1:13" hidden="1" x14ac:dyDescent="0.3">
      <c r="A672" s="2">
        <v>45744.958333333336</v>
      </c>
      <c r="B672" t="s">
        <v>1854</v>
      </c>
      <c r="C672" t="s">
        <v>1851</v>
      </c>
      <c r="D672" t="s">
        <v>26</v>
      </c>
      <c r="E672" t="s">
        <v>719</v>
      </c>
      <c r="F672" t="s">
        <v>1057</v>
      </c>
      <c r="G672" t="s">
        <v>5547</v>
      </c>
      <c r="H672" t="s">
        <v>5542</v>
      </c>
      <c r="I672" t="s">
        <v>688</v>
      </c>
      <c r="J672" t="s">
        <v>688</v>
      </c>
      <c r="K672" t="s">
        <v>5543</v>
      </c>
      <c r="L672" t="s">
        <v>5542</v>
      </c>
      <c r="M672" t="s">
        <v>5544</v>
      </c>
    </row>
    <row r="673" spans="1:13" hidden="1" x14ac:dyDescent="0.3">
      <c r="A673" s="2">
        <v>45745</v>
      </c>
      <c r="B673" t="s">
        <v>1855</v>
      </c>
      <c r="C673" t="s">
        <v>1851</v>
      </c>
      <c r="D673" t="s">
        <v>26</v>
      </c>
      <c r="E673" t="s">
        <v>719</v>
      </c>
      <c r="F673" t="s">
        <v>1058</v>
      </c>
      <c r="G673" t="s">
        <v>5548</v>
      </c>
      <c r="H673" t="s">
        <v>5542</v>
      </c>
      <c r="I673" t="s">
        <v>688</v>
      </c>
      <c r="J673" t="s">
        <v>688</v>
      </c>
      <c r="K673" t="s">
        <v>5543</v>
      </c>
      <c r="L673" t="s">
        <v>5542</v>
      </c>
      <c r="M673" t="s">
        <v>5544</v>
      </c>
    </row>
    <row r="674" spans="1:13" x14ac:dyDescent="0.3">
      <c r="A674" s="2">
        <v>45745.041666666664</v>
      </c>
      <c r="B674" t="s">
        <v>3196</v>
      </c>
      <c r="C674" t="s">
        <v>3197</v>
      </c>
      <c r="D674" t="s">
        <v>32</v>
      </c>
      <c r="E674" t="s">
        <v>719</v>
      </c>
      <c r="F674" t="s">
        <v>3198</v>
      </c>
      <c r="G674" t="s">
        <v>5549</v>
      </c>
      <c r="H674" t="s">
        <v>5550</v>
      </c>
      <c r="I674" t="s">
        <v>688</v>
      </c>
      <c r="J674" t="s">
        <v>688</v>
      </c>
      <c r="K674" t="s">
        <v>5551</v>
      </c>
      <c r="L674" t="s">
        <v>5550</v>
      </c>
      <c r="M674" t="s">
        <v>5552</v>
      </c>
    </row>
    <row r="675" spans="1:13" x14ac:dyDescent="0.3">
      <c r="A675" s="2">
        <v>45745.083333333336</v>
      </c>
      <c r="B675" t="s">
        <v>3199</v>
      </c>
      <c r="C675" t="s">
        <v>3200</v>
      </c>
      <c r="D675" t="s">
        <v>32</v>
      </c>
      <c r="E675" t="s">
        <v>719</v>
      </c>
      <c r="F675" t="s">
        <v>3201</v>
      </c>
      <c r="G675" t="s">
        <v>5553</v>
      </c>
      <c r="H675" t="s">
        <v>5554</v>
      </c>
      <c r="I675" t="s">
        <v>688</v>
      </c>
      <c r="J675" t="s">
        <v>688</v>
      </c>
      <c r="K675" t="s">
        <v>5555</v>
      </c>
      <c r="L675" t="s">
        <v>5554</v>
      </c>
      <c r="M675" t="s">
        <v>5556</v>
      </c>
    </row>
    <row r="676" spans="1:13" x14ac:dyDescent="0.3">
      <c r="A676" s="2">
        <v>45745.125</v>
      </c>
      <c r="B676" t="s">
        <v>3202</v>
      </c>
      <c r="C676" t="s">
        <v>3203</v>
      </c>
      <c r="D676" t="s">
        <v>32</v>
      </c>
      <c r="E676" t="s">
        <v>719</v>
      </c>
      <c r="F676" t="s">
        <v>3204</v>
      </c>
      <c r="G676" t="s">
        <v>5557</v>
      </c>
      <c r="H676" t="s">
        <v>5558</v>
      </c>
      <c r="I676" t="s">
        <v>688</v>
      </c>
      <c r="J676" t="s">
        <v>688</v>
      </c>
      <c r="K676" t="s">
        <v>5559</v>
      </c>
      <c r="L676" t="s">
        <v>5558</v>
      </c>
      <c r="M676" t="s">
        <v>5560</v>
      </c>
    </row>
    <row r="677" spans="1:13" x14ac:dyDescent="0.3">
      <c r="A677" s="2">
        <v>45745.166666666664</v>
      </c>
      <c r="B677" t="s">
        <v>3205</v>
      </c>
      <c r="C677" t="s">
        <v>3206</v>
      </c>
      <c r="D677" t="s">
        <v>32</v>
      </c>
      <c r="E677" t="s">
        <v>719</v>
      </c>
      <c r="F677" t="s">
        <v>3207</v>
      </c>
      <c r="G677" t="s">
        <v>5561</v>
      </c>
      <c r="H677" t="s">
        <v>5562</v>
      </c>
      <c r="I677" t="s">
        <v>688</v>
      </c>
      <c r="J677" t="s">
        <v>688</v>
      </c>
      <c r="K677" t="s">
        <v>5563</v>
      </c>
      <c r="L677" t="s">
        <v>5562</v>
      </c>
      <c r="M677" t="s">
        <v>5564</v>
      </c>
    </row>
    <row r="678" spans="1:13" x14ac:dyDescent="0.3">
      <c r="A678" s="2">
        <v>45745.208333333336</v>
      </c>
      <c r="B678" t="s">
        <v>3208</v>
      </c>
      <c r="C678" t="s">
        <v>3209</v>
      </c>
      <c r="D678" t="s">
        <v>32</v>
      </c>
      <c r="E678" t="s">
        <v>719</v>
      </c>
      <c r="F678" t="s">
        <v>3210</v>
      </c>
      <c r="G678" t="s">
        <v>5565</v>
      </c>
      <c r="H678" t="s">
        <v>5566</v>
      </c>
      <c r="I678" t="s">
        <v>688</v>
      </c>
      <c r="J678" t="s">
        <v>688</v>
      </c>
      <c r="K678" t="s">
        <v>5567</v>
      </c>
      <c r="L678" t="s">
        <v>5566</v>
      </c>
      <c r="M678" t="s">
        <v>5568</v>
      </c>
    </row>
    <row r="679" spans="1:13" x14ac:dyDescent="0.3">
      <c r="A679" s="2">
        <v>45745.25</v>
      </c>
      <c r="B679" t="s">
        <v>3211</v>
      </c>
      <c r="C679" t="s">
        <v>3212</v>
      </c>
      <c r="D679" t="s">
        <v>32</v>
      </c>
      <c r="E679" t="s">
        <v>719</v>
      </c>
      <c r="F679" t="s">
        <v>3213</v>
      </c>
      <c r="G679" t="s">
        <v>5569</v>
      </c>
      <c r="H679" t="s">
        <v>5570</v>
      </c>
      <c r="I679" t="s">
        <v>688</v>
      </c>
      <c r="J679" t="s">
        <v>688</v>
      </c>
      <c r="K679" t="s">
        <v>5571</v>
      </c>
      <c r="L679" t="s">
        <v>5570</v>
      </c>
      <c r="M679" t="s">
        <v>5572</v>
      </c>
    </row>
    <row r="680" spans="1:13" x14ac:dyDescent="0.3">
      <c r="A680" s="2">
        <v>45745.291666666664</v>
      </c>
      <c r="B680" t="s">
        <v>3214</v>
      </c>
      <c r="C680" t="s">
        <v>1856</v>
      </c>
      <c r="D680" t="s">
        <v>32</v>
      </c>
      <c r="E680" t="s">
        <v>719</v>
      </c>
      <c r="F680" t="s">
        <v>3215</v>
      </c>
      <c r="G680" t="s">
        <v>5573</v>
      </c>
      <c r="H680" t="s">
        <v>5574</v>
      </c>
      <c r="I680" t="s">
        <v>688</v>
      </c>
      <c r="J680" t="s">
        <v>688</v>
      </c>
      <c r="K680" t="s">
        <v>5575</v>
      </c>
      <c r="L680" t="s">
        <v>5574</v>
      </c>
      <c r="M680" t="s">
        <v>5576</v>
      </c>
    </row>
    <row r="681" spans="1:13" hidden="1" x14ac:dyDescent="0.3">
      <c r="A681" s="2">
        <v>45745.333333333336</v>
      </c>
      <c r="B681" t="s">
        <v>1857</v>
      </c>
      <c r="C681" t="s">
        <v>1856</v>
      </c>
      <c r="D681" t="s">
        <v>26</v>
      </c>
      <c r="E681" t="s">
        <v>719</v>
      </c>
      <c r="F681" t="s">
        <v>1059</v>
      </c>
      <c r="G681" t="s">
        <v>5577</v>
      </c>
      <c r="H681" t="s">
        <v>5574</v>
      </c>
      <c r="I681" t="s">
        <v>688</v>
      </c>
      <c r="J681" t="s">
        <v>688</v>
      </c>
      <c r="K681" t="s">
        <v>5575</v>
      </c>
      <c r="L681" t="s">
        <v>5574</v>
      </c>
      <c r="M681" t="s">
        <v>5576</v>
      </c>
    </row>
    <row r="682" spans="1:13" x14ac:dyDescent="0.3">
      <c r="A682" s="2">
        <v>45745.375</v>
      </c>
      <c r="B682" t="s">
        <v>3216</v>
      </c>
      <c r="C682" t="s">
        <v>1858</v>
      </c>
      <c r="D682" t="s">
        <v>32</v>
      </c>
      <c r="E682" t="s">
        <v>719</v>
      </c>
      <c r="F682" t="s">
        <v>3217</v>
      </c>
      <c r="G682" t="s">
        <v>5578</v>
      </c>
      <c r="H682" t="s">
        <v>5579</v>
      </c>
      <c r="I682" t="s">
        <v>688</v>
      </c>
      <c r="J682" t="s">
        <v>688</v>
      </c>
      <c r="K682" t="s">
        <v>5580</v>
      </c>
      <c r="L682" t="s">
        <v>5579</v>
      </c>
      <c r="M682" t="s">
        <v>5581</v>
      </c>
    </row>
    <row r="683" spans="1:13" hidden="1" x14ac:dyDescent="0.3">
      <c r="A683" s="2">
        <v>45745.416666666664</v>
      </c>
      <c r="B683" t="s">
        <v>1859</v>
      </c>
      <c r="C683" t="s">
        <v>1858</v>
      </c>
      <c r="D683" t="s">
        <v>26</v>
      </c>
      <c r="E683" t="s">
        <v>719</v>
      </c>
      <c r="F683" t="s">
        <v>1060</v>
      </c>
      <c r="G683" t="s">
        <v>5582</v>
      </c>
      <c r="H683" t="s">
        <v>5579</v>
      </c>
      <c r="I683" t="s">
        <v>688</v>
      </c>
      <c r="J683" t="s">
        <v>688</v>
      </c>
      <c r="K683" t="s">
        <v>5580</v>
      </c>
      <c r="L683" t="s">
        <v>5579</v>
      </c>
      <c r="M683" t="s">
        <v>5581</v>
      </c>
    </row>
    <row r="684" spans="1:13" hidden="1" x14ac:dyDescent="0.3">
      <c r="A684" s="2">
        <v>45745.458333333336</v>
      </c>
      <c r="B684" t="s">
        <v>1860</v>
      </c>
      <c r="C684" t="s">
        <v>1858</v>
      </c>
      <c r="D684" t="s">
        <v>26</v>
      </c>
      <c r="E684" t="s">
        <v>719</v>
      </c>
      <c r="F684" t="s">
        <v>1061</v>
      </c>
      <c r="G684" t="s">
        <v>5583</v>
      </c>
      <c r="H684" t="s">
        <v>5579</v>
      </c>
      <c r="I684" t="s">
        <v>688</v>
      </c>
      <c r="J684" t="s">
        <v>688</v>
      </c>
      <c r="K684" t="s">
        <v>5580</v>
      </c>
      <c r="L684" t="s">
        <v>5579</v>
      </c>
      <c r="M684" t="s">
        <v>5581</v>
      </c>
    </row>
    <row r="685" spans="1:13" x14ac:dyDescent="0.3">
      <c r="A685" s="2">
        <v>45745.5</v>
      </c>
      <c r="B685" t="s">
        <v>3218</v>
      </c>
      <c r="C685" t="s">
        <v>1861</v>
      </c>
      <c r="D685" t="s">
        <v>32</v>
      </c>
      <c r="E685" t="s">
        <v>719</v>
      </c>
      <c r="F685" t="s">
        <v>3219</v>
      </c>
      <c r="G685" t="s">
        <v>5584</v>
      </c>
      <c r="H685" t="s">
        <v>5585</v>
      </c>
      <c r="I685" t="s">
        <v>688</v>
      </c>
      <c r="J685" t="s">
        <v>688</v>
      </c>
      <c r="K685" t="s">
        <v>5586</v>
      </c>
      <c r="L685" t="s">
        <v>5585</v>
      </c>
      <c r="M685" t="s">
        <v>5587</v>
      </c>
    </row>
    <row r="686" spans="1:13" hidden="1" x14ac:dyDescent="0.3">
      <c r="A686" s="2">
        <v>45745.541666666664</v>
      </c>
      <c r="B686" t="s">
        <v>1862</v>
      </c>
      <c r="C686" t="s">
        <v>1861</v>
      </c>
      <c r="D686" t="s">
        <v>26</v>
      </c>
      <c r="E686" t="s">
        <v>719</v>
      </c>
      <c r="F686" t="s">
        <v>1062</v>
      </c>
      <c r="G686" t="s">
        <v>5588</v>
      </c>
      <c r="H686" t="s">
        <v>5585</v>
      </c>
      <c r="I686" t="s">
        <v>688</v>
      </c>
      <c r="J686" t="s">
        <v>688</v>
      </c>
      <c r="K686" t="s">
        <v>5586</v>
      </c>
      <c r="L686" t="s">
        <v>5585</v>
      </c>
      <c r="M686" t="s">
        <v>5587</v>
      </c>
    </row>
    <row r="687" spans="1:13" hidden="1" x14ac:dyDescent="0.3">
      <c r="A687" s="2">
        <v>45745.583333333336</v>
      </c>
      <c r="B687" t="s">
        <v>3220</v>
      </c>
      <c r="C687" t="s">
        <v>1861</v>
      </c>
      <c r="D687" t="s">
        <v>26</v>
      </c>
      <c r="E687" t="s">
        <v>719</v>
      </c>
      <c r="F687" t="s">
        <v>3221</v>
      </c>
      <c r="G687" t="s">
        <v>5589</v>
      </c>
      <c r="H687" t="s">
        <v>5585</v>
      </c>
      <c r="I687" t="s">
        <v>688</v>
      </c>
      <c r="J687" t="s">
        <v>688</v>
      </c>
      <c r="K687" t="s">
        <v>5586</v>
      </c>
      <c r="L687" t="s">
        <v>5585</v>
      </c>
      <c r="M687" t="s">
        <v>5587</v>
      </c>
    </row>
    <row r="688" spans="1:13" x14ac:dyDescent="0.3">
      <c r="A688" s="2">
        <v>45745.625</v>
      </c>
      <c r="B688" t="s">
        <v>1863</v>
      </c>
      <c r="C688" t="s">
        <v>4168</v>
      </c>
      <c r="D688" t="s">
        <v>32</v>
      </c>
      <c r="E688" t="s">
        <v>719</v>
      </c>
      <c r="F688" t="s">
        <v>1063</v>
      </c>
      <c r="G688" t="s">
        <v>5590</v>
      </c>
      <c r="H688" t="s">
        <v>5591</v>
      </c>
      <c r="I688" t="s">
        <v>688</v>
      </c>
      <c r="J688" t="s">
        <v>688</v>
      </c>
      <c r="K688" t="s">
        <v>5592</v>
      </c>
      <c r="L688" t="s">
        <v>5591</v>
      </c>
      <c r="M688" t="s">
        <v>5593</v>
      </c>
    </row>
    <row r="689" spans="1:13" hidden="1" x14ac:dyDescent="0.3">
      <c r="A689" s="2">
        <v>45745.666666666664</v>
      </c>
      <c r="B689" t="s">
        <v>3222</v>
      </c>
      <c r="C689" t="s">
        <v>4168</v>
      </c>
      <c r="D689" t="s">
        <v>26</v>
      </c>
      <c r="E689" t="s">
        <v>719</v>
      </c>
      <c r="F689" t="s">
        <v>3223</v>
      </c>
      <c r="G689" t="s">
        <v>5594</v>
      </c>
      <c r="H689" t="s">
        <v>5591</v>
      </c>
      <c r="I689" t="s">
        <v>688</v>
      </c>
      <c r="J689" t="s">
        <v>688</v>
      </c>
      <c r="K689" t="s">
        <v>5592</v>
      </c>
      <c r="L689" t="s">
        <v>5591</v>
      </c>
      <c r="M689" t="s">
        <v>5593</v>
      </c>
    </row>
    <row r="690" spans="1:13" x14ac:dyDescent="0.3">
      <c r="A690" s="2">
        <v>45745.708333333336</v>
      </c>
      <c r="B690" t="s">
        <v>1864</v>
      </c>
      <c r="C690" t="s">
        <v>4169</v>
      </c>
      <c r="D690" t="s">
        <v>32</v>
      </c>
      <c r="E690" t="s">
        <v>719</v>
      </c>
      <c r="F690" t="s">
        <v>1064</v>
      </c>
      <c r="G690" t="s">
        <v>5595</v>
      </c>
      <c r="H690" t="s">
        <v>5596</v>
      </c>
      <c r="I690" t="s">
        <v>688</v>
      </c>
      <c r="J690" t="s">
        <v>688</v>
      </c>
      <c r="K690" t="s">
        <v>5597</v>
      </c>
      <c r="L690" t="s">
        <v>5596</v>
      </c>
      <c r="M690" t="s">
        <v>5598</v>
      </c>
    </row>
    <row r="691" spans="1:13" hidden="1" x14ac:dyDescent="0.3">
      <c r="A691" s="2">
        <v>45745.75</v>
      </c>
      <c r="B691" t="s">
        <v>3224</v>
      </c>
      <c r="C691" t="s">
        <v>4169</v>
      </c>
      <c r="D691" t="s">
        <v>26</v>
      </c>
      <c r="E691" t="s">
        <v>719</v>
      </c>
      <c r="F691" t="s">
        <v>3225</v>
      </c>
      <c r="G691" t="s">
        <v>5599</v>
      </c>
      <c r="H691" t="s">
        <v>5596</v>
      </c>
      <c r="I691" t="s">
        <v>688</v>
      </c>
      <c r="J691" t="s">
        <v>688</v>
      </c>
      <c r="K691" t="s">
        <v>5597</v>
      </c>
      <c r="L691" t="s">
        <v>5596</v>
      </c>
      <c r="M691" t="s">
        <v>5598</v>
      </c>
    </row>
    <row r="692" spans="1:13" x14ac:dyDescent="0.3">
      <c r="A692" s="2">
        <v>45745.791666666664</v>
      </c>
      <c r="B692" t="s">
        <v>1865</v>
      </c>
      <c r="C692" t="s">
        <v>4170</v>
      </c>
      <c r="D692" t="s">
        <v>32</v>
      </c>
      <c r="E692" t="s">
        <v>719</v>
      </c>
      <c r="F692" t="s">
        <v>1065</v>
      </c>
      <c r="G692" t="s">
        <v>5600</v>
      </c>
      <c r="H692" t="s">
        <v>5601</v>
      </c>
      <c r="I692" t="s">
        <v>688</v>
      </c>
      <c r="J692" t="s">
        <v>688</v>
      </c>
      <c r="K692" t="s">
        <v>5602</v>
      </c>
      <c r="L692" t="s">
        <v>5601</v>
      </c>
      <c r="M692" t="s">
        <v>5603</v>
      </c>
    </row>
    <row r="693" spans="1:13" hidden="1" x14ac:dyDescent="0.3">
      <c r="A693" s="2">
        <v>45745.833333333336</v>
      </c>
      <c r="B693" t="s">
        <v>1866</v>
      </c>
      <c r="C693" t="s">
        <v>4170</v>
      </c>
      <c r="D693" t="s">
        <v>26</v>
      </c>
      <c r="E693" t="s">
        <v>719</v>
      </c>
      <c r="F693" t="s">
        <v>1066</v>
      </c>
      <c r="G693" t="s">
        <v>5604</v>
      </c>
      <c r="H693" t="s">
        <v>5601</v>
      </c>
      <c r="I693" t="s">
        <v>688</v>
      </c>
      <c r="J693" t="s">
        <v>688</v>
      </c>
      <c r="K693" t="s">
        <v>5602</v>
      </c>
      <c r="L693" t="s">
        <v>5601</v>
      </c>
      <c r="M693" t="s">
        <v>5603</v>
      </c>
    </row>
    <row r="694" spans="1:13" hidden="1" x14ac:dyDescent="0.3">
      <c r="A694" s="2">
        <v>45745.875</v>
      </c>
      <c r="B694" t="s">
        <v>1867</v>
      </c>
      <c r="C694" t="s">
        <v>4170</v>
      </c>
      <c r="D694" t="s">
        <v>26</v>
      </c>
      <c r="E694" t="s">
        <v>719</v>
      </c>
      <c r="F694" t="s">
        <v>1067</v>
      </c>
      <c r="G694" t="s">
        <v>5605</v>
      </c>
      <c r="H694" t="s">
        <v>5601</v>
      </c>
      <c r="I694" t="s">
        <v>688</v>
      </c>
      <c r="J694" t="s">
        <v>688</v>
      </c>
      <c r="K694" t="s">
        <v>5602</v>
      </c>
      <c r="L694" t="s">
        <v>5601</v>
      </c>
      <c r="M694" t="s">
        <v>5603</v>
      </c>
    </row>
    <row r="695" spans="1:13" x14ac:dyDescent="0.3">
      <c r="A695" s="2">
        <v>45745.916666666664</v>
      </c>
      <c r="B695" t="s">
        <v>1868</v>
      </c>
      <c r="C695" t="s">
        <v>4171</v>
      </c>
      <c r="D695" t="s">
        <v>32</v>
      </c>
      <c r="E695" t="s">
        <v>719</v>
      </c>
      <c r="F695" t="s">
        <v>1068</v>
      </c>
      <c r="G695" t="s">
        <v>5606</v>
      </c>
      <c r="H695" t="s">
        <v>5607</v>
      </c>
      <c r="I695" t="s">
        <v>688</v>
      </c>
      <c r="J695" t="s">
        <v>688</v>
      </c>
      <c r="K695" t="s">
        <v>5608</v>
      </c>
      <c r="L695" t="s">
        <v>5607</v>
      </c>
      <c r="M695" t="s">
        <v>5609</v>
      </c>
    </row>
    <row r="696" spans="1:13" hidden="1" x14ac:dyDescent="0.3">
      <c r="A696" s="2">
        <v>45745.958333333336</v>
      </c>
      <c r="B696" t="s">
        <v>1869</v>
      </c>
      <c r="C696" t="s">
        <v>4171</v>
      </c>
      <c r="D696" t="s">
        <v>26</v>
      </c>
      <c r="E696" t="s">
        <v>719</v>
      </c>
      <c r="F696" t="s">
        <v>1069</v>
      </c>
      <c r="G696" t="s">
        <v>5610</v>
      </c>
      <c r="H696" t="s">
        <v>5607</v>
      </c>
      <c r="I696" t="s">
        <v>688</v>
      </c>
      <c r="J696" t="s">
        <v>688</v>
      </c>
      <c r="K696" t="s">
        <v>5608</v>
      </c>
      <c r="L696" t="s">
        <v>5607</v>
      </c>
      <c r="M696" t="s">
        <v>5609</v>
      </c>
    </row>
    <row r="697" spans="1:13" hidden="1" x14ac:dyDescent="0.3">
      <c r="A697" s="2">
        <v>45746</v>
      </c>
      <c r="B697" t="s">
        <v>1870</v>
      </c>
      <c r="C697" t="s">
        <v>4171</v>
      </c>
      <c r="D697" t="s">
        <v>26</v>
      </c>
      <c r="E697" t="s">
        <v>719</v>
      </c>
      <c r="F697" t="s">
        <v>1070</v>
      </c>
      <c r="G697" t="s">
        <v>5611</v>
      </c>
      <c r="H697" t="s">
        <v>5607</v>
      </c>
      <c r="I697" t="s">
        <v>688</v>
      </c>
      <c r="J697" t="s">
        <v>688</v>
      </c>
      <c r="K697" t="s">
        <v>5608</v>
      </c>
      <c r="L697" t="s">
        <v>5607</v>
      </c>
      <c r="M697" t="s">
        <v>5609</v>
      </c>
    </row>
    <row r="698" spans="1:13" x14ac:dyDescent="0.3">
      <c r="A698" s="2">
        <v>45746.041666666664</v>
      </c>
      <c r="B698" t="s">
        <v>3226</v>
      </c>
      <c r="C698" t="s">
        <v>1871</v>
      </c>
      <c r="D698" t="s">
        <v>32</v>
      </c>
      <c r="E698" t="s">
        <v>719</v>
      </c>
      <c r="F698" t="s">
        <v>3227</v>
      </c>
      <c r="G698" t="s">
        <v>5612</v>
      </c>
      <c r="H698" t="s">
        <v>5613</v>
      </c>
      <c r="I698" t="s">
        <v>688</v>
      </c>
      <c r="J698" t="s">
        <v>688</v>
      </c>
      <c r="K698" t="s">
        <v>5614</v>
      </c>
      <c r="L698" t="s">
        <v>5613</v>
      </c>
      <c r="M698" t="s">
        <v>5615</v>
      </c>
    </row>
    <row r="699" spans="1:13" hidden="1" x14ac:dyDescent="0.3">
      <c r="A699" s="2">
        <v>45746.125</v>
      </c>
      <c r="B699" t="s">
        <v>1872</v>
      </c>
      <c r="C699" t="s">
        <v>1871</v>
      </c>
      <c r="D699" t="s">
        <v>26</v>
      </c>
      <c r="E699" t="s">
        <v>719</v>
      </c>
      <c r="F699" t="s">
        <v>1071</v>
      </c>
      <c r="G699" t="s">
        <v>5616</v>
      </c>
      <c r="H699" t="s">
        <v>5613</v>
      </c>
      <c r="I699" t="s">
        <v>688</v>
      </c>
      <c r="J699" t="s">
        <v>688</v>
      </c>
      <c r="K699" t="s">
        <v>5614</v>
      </c>
      <c r="L699" t="s">
        <v>5613</v>
      </c>
      <c r="M699" t="s">
        <v>5615</v>
      </c>
    </row>
    <row r="700" spans="1:13" x14ac:dyDescent="0.3">
      <c r="A700" s="2">
        <v>45746.166666666664</v>
      </c>
      <c r="B700" t="s">
        <v>3228</v>
      </c>
      <c r="C700" t="s">
        <v>3229</v>
      </c>
      <c r="D700" t="s">
        <v>32</v>
      </c>
      <c r="E700" t="s">
        <v>719</v>
      </c>
      <c r="F700" t="s">
        <v>3230</v>
      </c>
      <c r="G700" t="s">
        <v>5617</v>
      </c>
      <c r="H700" t="s">
        <v>5618</v>
      </c>
      <c r="I700" t="s">
        <v>688</v>
      </c>
      <c r="J700" t="s">
        <v>688</v>
      </c>
      <c r="K700" t="s">
        <v>5619</v>
      </c>
      <c r="L700" t="s">
        <v>5618</v>
      </c>
      <c r="M700" t="s">
        <v>5620</v>
      </c>
    </row>
    <row r="701" spans="1:13" x14ac:dyDescent="0.3">
      <c r="A701" s="2">
        <v>45746.208333333336</v>
      </c>
      <c r="B701" t="s">
        <v>3231</v>
      </c>
      <c r="C701" t="s">
        <v>3232</v>
      </c>
      <c r="D701" t="s">
        <v>32</v>
      </c>
      <c r="E701" t="s">
        <v>719</v>
      </c>
      <c r="F701" t="s">
        <v>3233</v>
      </c>
      <c r="G701" t="s">
        <v>5621</v>
      </c>
      <c r="H701" t="s">
        <v>5622</v>
      </c>
      <c r="I701" t="s">
        <v>688</v>
      </c>
      <c r="J701" t="s">
        <v>688</v>
      </c>
      <c r="K701" t="s">
        <v>5623</v>
      </c>
      <c r="L701" t="s">
        <v>5622</v>
      </c>
      <c r="M701" t="s">
        <v>5624</v>
      </c>
    </row>
    <row r="702" spans="1:13" x14ac:dyDescent="0.3">
      <c r="A702" s="2">
        <v>45746.25</v>
      </c>
      <c r="B702" t="s">
        <v>3234</v>
      </c>
      <c r="C702" t="s">
        <v>1873</v>
      </c>
      <c r="D702" t="s">
        <v>32</v>
      </c>
      <c r="E702" t="s">
        <v>719</v>
      </c>
      <c r="F702" t="s">
        <v>3235</v>
      </c>
      <c r="G702" t="s">
        <v>5625</v>
      </c>
      <c r="H702" t="s">
        <v>5626</v>
      </c>
      <c r="I702" t="s">
        <v>688</v>
      </c>
      <c r="J702" t="s">
        <v>688</v>
      </c>
      <c r="K702" t="s">
        <v>5627</v>
      </c>
      <c r="L702" t="s">
        <v>5626</v>
      </c>
      <c r="M702" t="s">
        <v>5628</v>
      </c>
    </row>
    <row r="703" spans="1:13" hidden="1" x14ac:dyDescent="0.3">
      <c r="A703" s="2">
        <v>45746.291666666664</v>
      </c>
      <c r="B703" t="s">
        <v>1874</v>
      </c>
      <c r="C703" t="s">
        <v>1873</v>
      </c>
      <c r="D703" t="s">
        <v>26</v>
      </c>
      <c r="E703" t="s">
        <v>719</v>
      </c>
      <c r="F703" t="s">
        <v>1072</v>
      </c>
      <c r="G703" t="s">
        <v>5629</v>
      </c>
      <c r="H703" t="s">
        <v>5626</v>
      </c>
      <c r="I703" t="s">
        <v>688</v>
      </c>
      <c r="J703" t="s">
        <v>688</v>
      </c>
      <c r="K703" t="s">
        <v>5627</v>
      </c>
      <c r="L703" t="s">
        <v>5626</v>
      </c>
      <c r="M703" t="s">
        <v>5628</v>
      </c>
    </row>
    <row r="704" spans="1:13" x14ac:dyDescent="0.3">
      <c r="A704" s="2">
        <v>45746.333333333336</v>
      </c>
      <c r="B704" t="s">
        <v>3236</v>
      </c>
      <c r="C704" t="s">
        <v>3237</v>
      </c>
      <c r="D704" t="s">
        <v>32</v>
      </c>
      <c r="E704" t="s">
        <v>719</v>
      </c>
      <c r="F704" t="s">
        <v>3238</v>
      </c>
      <c r="G704" t="s">
        <v>5630</v>
      </c>
      <c r="H704" t="s">
        <v>5631</v>
      </c>
      <c r="I704" t="s">
        <v>688</v>
      </c>
      <c r="J704" t="s">
        <v>688</v>
      </c>
      <c r="K704" t="s">
        <v>5632</v>
      </c>
      <c r="L704" t="s">
        <v>5631</v>
      </c>
      <c r="M704" t="s">
        <v>5633</v>
      </c>
    </row>
    <row r="705" spans="1:13" x14ac:dyDescent="0.3">
      <c r="A705" s="2">
        <v>45746.375</v>
      </c>
      <c r="B705" t="s">
        <v>3239</v>
      </c>
      <c r="C705" t="s">
        <v>3240</v>
      </c>
      <c r="D705" t="s">
        <v>32</v>
      </c>
      <c r="E705" t="s">
        <v>719</v>
      </c>
      <c r="F705" t="s">
        <v>3241</v>
      </c>
      <c r="G705" t="s">
        <v>5634</v>
      </c>
      <c r="H705" t="s">
        <v>5635</v>
      </c>
      <c r="I705" t="s">
        <v>688</v>
      </c>
      <c r="J705" t="s">
        <v>688</v>
      </c>
      <c r="K705" t="s">
        <v>5636</v>
      </c>
      <c r="L705" t="s">
        <v>5635</v>
      </c>
      <c r="M705" t="s">
        <v>5637</v>
      </c>
    </row>
    <row r="706" spans="1:13" x14ac:dyDescent="0.3">
      <c r="A706" s="2">
        <v>45746.416666666664</v>
      </c>
      <c r="B706" t="s">
        <v>3242</v>
      </c>
      <c r="C706" t="s">
        <v>3243</v>
      </c>
      <c r="D706" t="s">
        <v>32</v>
      </c>
      <c r="E706" t="s">
        <v>719</v>
      </c>
      <c r="F706" t="s">
        <v>3244</v>
      </c>
      <c r="G706" t="s">
        <v>5638</v>
      </c>
      <c r="H706" t="s">
        <v>5639</v>
      </c>
      <c r="I706" t="s">
        <v>5640</v>
      </c>
      <c r="J706" t="s">
        <v>688</v>
      </c>
      <c r="K706" t="s">
        <v>688</v>
      </c>
      <c r="L706" t="s">
        <v>5639</v>
      </c>
      <c r="M706" t="s">
        <v>5640</v>
      </c>
    </row>
    <row r="707" spans="1:13" x14ac:dyDescent="0.3">
      <c r="A707" s="2">
        <v>45746.458333333336</v>
      </c>
      <c r="B707" t="s">
        <v>3245</v>
      </c>
      <c r="C707" t="s">
        <v>1875</v>
      </c>
      <c r="D707" t="s">
        <v>32</v>
      </c>
      <c r="E707" t="s">
        <v>719</v>
      </c>
      <c r="F707" t="s">
        <v>3246</v>
      </c>
      <c r="G707" t="s">
        <v>5641</v>
      </c>
      <c r="H707" t="s">
        <v>5642</v>
      </c>
      <c r="I707" t="s">
        <v>5643</v>
      </c>
      <c r="J707" t="s">
        <v>688</v>
      </c>
      <c r="K707" t="s">
        <v>688</v>
      </c>
      <c r="L707" t="s">
        <v>5642</v>
      </c>
      <c r="M707" t="s">
        <v>5643</v>
      </c>
    </row>
    <row r="708" spans="1:13" hidden="1" x14ac:dyDescent="0.3">
      <c r="A708" s="2">
        <v>45746.5</v>
      </c>
      <c r="B708" t="s">
        <v>1876</v>
      </c>
      <c r="C708" t="s">
        <v>1875</v>
      </c>
      <c r="D708" t="s">
        <v>26</v>
      </c>
      <c r="E708" t="s">
        <v>719</v>
      </c>
      <c r="F708" t="s">
        <v>1073</v>
      </c>
      <c r="G708" t="s">
        <v>5644</v>
      </c>
      <c r="H708" t="s">
        <v>5642</v>
      </c>
      <c r="I708" t="s">
        <v>5643</v>
      </c>
      <c r="J708" t="s">
        <v>688</v>
      </c>
      <c r="K708" t="s">
        <v>688</v>
      </c>
      <c r="L708" t="s">
        <v>5642</v>
      </c>
      <c r="M708" t="s">
        <v>5643</v>
      </c>
    </row>
    <row r="709" spans="1:13" x14ac:dyDescent="0.3">
      <c r="A709" s="2">
        <v>45746.541666666664</v>
      </c>
      <c r="B709" t="s">
        <v>3247</v>
      </c>
      <c r="C709" t="s">
        <v>1877</v>
      </c>
      <c r="D709" t="s">
        <v>32</v>
      </c>
      <c r="E709" t="s">
        <v>719</v>
      </c>
      <c r="F709" t="s">
        <v>3248</v>
      </c>
      <c r="G709" t="s">
        <v>5645</v>
      </c>
      <c r="H709" t="s">
        <v>5646</v>
      </c>
      <c r="I709" t="s">
        <v>5647</v>
      </c>
      <c r="J709" t="s">
        <v>688</v>
      </c>
      <c r="K709" t="s">
        <v>688</v>
      </c>
      <c r="L709" t="s">
        <v>5646</v>
      </c>
      <c r="M709" t="s">
        <v>5647</v>
      </c>
    </row>
    <row r="710" spans="1:13" hidden="1" x14ac:dyDescent="0.3">
      <c r="A710" s="2">
        <v>45746.583333333336</v>
      </c>
      <c r="B710" t="s">
        <v>1878</v>
      </c>
      <c r="C710" t="s">
        <v>1877</v>
      </c>
      <c r="D710" t="s">
        <v>26</v>
      </c>
      <c r="E710" t="s">
        <v>719</v>
      </c>
      <c r="F710" t="s">
        <v>1074</v>
      </c>
      <c r="G710" t="s">
        <v>5648</v>
      </c>
      <c r="H710" t="s">
        <v>5646</v>
      </c>
      <c r="I710" t="s">
        <v>5647</v>
      </c>
      <c r="J710" t="s">
        <v>688</v>
      </c>
      <c r="K710" t="s">
        <v>688</v>
      </c>
      <c r="L710" t="s">
        <v>5646</v>
      </c>
      <c r="M710" t="s">
        <v>5647</v>
      </c>
    </row>
    <row r="711" spans="1:13" hidden="1" x14ac:dyDescent="0.3">
      <c r="A711" s="2">
        <v>45746.625</v>
      </c>
      <c r="B711" t="s">
        <v>1879</v>
      </c>
      <c r="C711" t="s">
        <v>1877</v>
      </c>
      <c r="D711" t="s">
        <v>26</v>
      </c>
      <c r="E711" t="s">
        <v>719</v>
      </c>
      <c r="F711" t="s">
        <v>1075</v>
      </c>
      <c r="G711" t="s">
        <v>5649</v>
      </c>
      <c r="H711" t="s">
        <v>5646</v>
      </c>
      <c r="I711" t="s">
        <v>5647</v>
      </c>
      <c r="J711" t="s">
        <v>688</v>
      </c>
      <c r="K711" t="s">
        <v>688</v>
      </c>
      <c r="L711" t="s">
        <v>5646</v>
      </c>
      <c r="M711" t="s">
        <v>5647</v>
      </c>
    </row>
    <row r="712" spans="1:13" hidden="1" x14ac:dyDescent="0.3">
      <c r="A712" s="2">
        <v>45746.666666666664</v>
      </c>
      <c r="B712" t="s">
        <v>1880</v>
      </c>
      <c r="C712" t="s">
        <v>1877</v>
      </c>
      <c r="D712" t="s">
        <v>26</v>
      </c>
      <c r="E712" t="s">
        <v>719</v>
      </c>
      <c r="F712" t="s">
        <v>1076</v>
      </c>
      <c r="G712" t="s">
        <v>5650</v>
      </c>
      <c r="H712" t="s">
        <v>5646</v>
      </c>
      <c r="I712" t="s">
        <v>5647</v>
      </c>
      <c r="J712" t="s">
        <v>688</v>
      </c>
      <c r="K712" t="s">
        <v>688</v>
      </c>
      <c r="L712" t="s">
        <v>5646</v>
      </c>
      <c r="M712" t="s">
        <v>5647</v>
      </c>
    </row>
    <row r="713" spans="1:13" hidden="1" x14ac:dyDescent="0.3">
      <c r="A713" s="2">
        <v>45746.708333333336</v>
      </c>
      <c r="B713" t="s">
        <v>1881</v>
      </c>
      <c r="C713" t="s">
        <v>1877</v>
      </c>
      <c r="D713" t="s">
        <v>26</v>
      </c>
      <c r="E713" t="s">
        <v>719</v>
      </c>
      <c r="F713" t="s">
        <v>1077</v>
      </c>
      <c r="G713" t="s">
        <v>5651</v>
      </c>
      <c r="H713" t="s">
        <v>5646</v>
      </c>
      <c r="I713" t="s">
        <v>5647</v>
      </c>
      <c r="J713" t="s">
        <v>688</v>
      </c>
      <c r="K713" t="s">
        <v>688</v>
      </c>
      <c r="L713" t="s">
        <v>5646</v>
      </c>
      <c r="M713" t="s">
        <v>5647</v>
      </c>
    </row>
    <row r="714" spans="1:13" hidden="1" x14ac:dyDescent="0.3">
      <c r="A714" s="2">
        <v>45746.75</v>
      </c>
      <c r="B714" t="s">
        <v>1882</v>
      </c>
      <c r="C714" t="s">
        <v>1877</v>
      </c>
      <c r="D714" t="s">
        <v>26</v>
      </c>
      <c r="E714" t="s">
        <v>719</v>
      </c>
      <c r="F714" t="s">
        <v>1078</v>
      </c>
      <c r="G714" t="s">
        <v>5652</v>
      </c>
      <c r="H714" t="s">
        <v>5646</v>
      </c>
      <c r="I714" t="s">
        <v>5647</v>
      </c>
      <c r="J714" t="s">
        <v>688</v>
      </c>
      <c r="K714" t="s">
        <v>688</v>
      </c>
      <c r="L714" t="s">
        <v>5646</v>
      </c>
      <c r="M714" t="s">
        <v>5647</v>
      </c>
    </row>
    <row r="715" spans="1:13" x14ac:dyDescent="0.3">
      <c r="A715" s="2">
        <v>45746.791666666664</v>
      </c>
      <c r="B715" t="s">
        <v>3249</v>
      </c>
      <c r="C715" t="s">
        <v>1883</v>
      </c>
      <c r="D715" t="s">
        <v>32</v>
      </c>
      <c r="E715" t="s">
        <v>719</v>
      </c>
      <c r="F715" t="s">
        <v>3250</v>
      </c>
      <c r="G715" t="s">
        <v>5653</v>
      </c>
      <c r="H715" t="s">
        <v>5654</v>
      </c>
      <c r="I715" t="s">
        <v>5655</v>
      </c>
      <c r="J715" t="s">
        <v>688</v>
      </c>
      <c r="K715" t="s">
        <v>688</v>
      </c>
      <c r="L715" t="s">
        <v>5654</v>
      </c>
      <c r="M715" t="s">
        <v>5655</v>
      </c>
    </row>
    <row r="716" spans="1:13" hidden="1" x14ac:dyDescent="0.3">
      <c r="A716" s="2">
        <v>45746.833333333336</v>
      </c>
      <c r="B716" t="s">
        <v>1884</v>
      </c>
      <c r="C716" t="s">
        <v>1883</v>
      </c>
      <c r="D716" t="s">
        <v>26</v>
      </c>
      <c r="E716" t="s">
        <v>719</v>
      </c>
      <c r="F716" t="s">
        <v>1079</v>
      </c>
      <c r="G716" t="s">
        <v>5656</v>
      </c>
      <c r="H716" t="s">
        <v>5654</v>
      </c>
      <c r="I716" t="s">
        <v>5655</v>
      </c>
      <c r="J716" t="s">
        <v>688</v>
      </c>
      <c r="K716" t="s">
        <v>688</v>
      </c>
      <c r="L716" t="s">
        <v>5654</v>
      </c>
      <c r="M716" t="s">
        <v>5655</v>
      </c>
    </row>
    <row r="717" spans="1:13" x14ac:dyDescent="0.3">
      <c r="A717" s="2">
        <v>45746.875</v>
      </c>
      <c r="B717" t="s">
        <v>3251</v>
      </c>
      <c r="C717" t="s">
        <v>1885</v>
      </c>
      <c r="D717" t="s">
        <v>32</v>
      </c>
      <c r="E717" t="s">
        <v>719</v>
      </c>
      <c r="F717" t="s">
        <v>3252</v>
      </c>
      <c r="G717" t="s">
        <v>5657</v>
      </c>
      <c r="H717" t="s">
        <v>5658</v>
      </c>
      <c r="I717" t="s">
        <v>688</v>
      </c>
      <c r="J717" t="s">
        <v>688</v>
      </c>
      <c r="K717" t="s">
        <v>5659</v>
      </c>
      <c r="L717" t="s">
        <v>5658</v>
      </c>
      <c r="M717" t="s">
        <v>5660</v>
      </c>
    </row>
    <row r="718" spans="1:13" hidden="1" x14ac:dyDescent="0.3">
      <c r="A718" s="2">
        <v>45746.916666666664</v>
      </c>
      <c r="B718" t="s">
        <v>1886</v>
      </c>
      <c r="C718" t="s">
        <v>1885</v>
      </c>
      <c r="D718" t="s">
        <v>26</v>
      </c>
      <c r="E718" t="s">
        <v>719</v>
      </c>
      <c r="F718" t="s">
        <v>1080</v>
      </c>
      <c r="G718" t="s">
        <v>5661</v>
      </c>
      <c r="H718" t="s">
        <v>5658</v>
      </c>
      <c r="I718" t="s">
        <v>688</v>
      </c>
      <c r="J718" t="s">
        <v>688</v>
      </c>
      <c r="K718" t="s">
        <v>5659</v>
      </c>
      <c r="L718" t="s">
        <v>5658</v>
      </c>
      <c r="M718" t="s">
        <v>5660</v>
      </c>
    </row>
    <row r="719" spans="1:13" x14ac:dyDescent="0.3">
      <c r="A719" s="2">
        <v>45746.958333333336</v>
      </c>
      <c r="B719" t="s">
        <v>3253</v>
      </c>
      <c r="C719" t="s">
        <v>1887</v>
      </c>
      <c r="D719" t="s">
        <v>32</v>
      </c>
      <c r="E719" t="s">
        <v>719</v>
      </c>
      <c r="F719" t="s">
        <v>3254</v>
      </c>
      <c r="G719" t="s">
        <v>5662</v>
      </c>
      <c r="H719" t="s">
        <v>5663</v>
      </c>
      <c r="I719" t="s">
        <v>688</v>
      </c>
      <c r="J719" t="s">
        <v>688</v>
      </c>
      <c r="K719" t="s">
        <v>5664</v>
      </c>
      <c r="L719" t="s">
        <v>5663</v>
      </c>
      <c r="M719" t="s">
        <v>5665</v>
      </c>
    </row>
    <row r="720" spans="1:13" hidden="1" x14ac:dyDescent="0.3">
      <c r="A720" s="2">
        <v>45747</v>
      </c>
      <c r="B720" t="s">
        <v>1888</v>
      </c>
      <c r="C720" t="s">
        <v>1887</v>
      </c>
      <c r="D720" t="s">
        <v>26</v>
      </c>
      <c r="E720" t="s">
        <v>719</v>
      </c>
      <c r="F720" t="s">
        <v>1081</v>
      </c>
      <c r="G720" t="s">
        <v>5666</v>
      </c>
      <c r="H720" t="s">
        <v>5663</v>
      </c>
      <c r="I720" t="s">
        <v>688</v>
      </c>
      <c r="J720" t="s">
        <v>688</v>
      </c>
      <c r="K720" t="s">
        <v>5664</v>
      </c>
      <c r="L720" t="s">
        <v>5663</v>
      </c>
      <c r="M720" t="s">
        <v>5665</v>
      </c>
    </row>
    <row r="721" spans="1:13" x14ac:dyDescent="0.3">
      <c r="A721" s="2">
        <v>45747.041666666664</v>
      </c>
      <c r="B721" t="s">
        <v>3255</v>
      </c>
      <c r="C721" t="s">
        <v>3256</v>
      </c>
      <c r="D721" t="s">
        <v>32</v>
      </c>
      <c r="E721" t="s">
        <v>719</v>
      </c>
      <c r="F721" t="s">
        <v>3257</v>
      </c>
      <c r="G721" t="s">
        <v>5667</v>
      </c>
      <c r="H721" t="s">
        <v>5668</v>
      </c>
      <c r="I721" t="s">
        <v>688</v>
      </c>
      <c r="J721" t="s">
        <v>688</v>
      </c>
      <c r="K721" t="s">
        <v>5669</v>
      </c>
      <c r="L721" t="s">
        <v>5668</v>
      </c>
      <c r="M721" t="s">
        <v>5670</v>
      </c>
    </row>
    <row r="722" spans="1:13" x14ac:dyDescent="0.3">
      <c r="A722" s="2">
        <v>45747.083333333336</v>
      </c>
      <c r="B722" t="s">
        <v>3258</v>
      </c>
      <c r="C722" t="s">
        <v>1889</v>
      </c>
      <c r="D722" t="s">
        <v>32</v>
      </c>
      <c r="E722" t="s">
        <v>719</v>
      </c>
      <c r="F722" t="s">
        <v>3259</v>
      </c>
      <c r="G722" t="s">
        <v>5671</v>
      </c>
      <c r="H722" t="s">
        <v>5672</v>
      </c>
      <c r="I722" t="s">
        <v>688</v>
      </c>
      <c r="J722" t="s">
        <v>688</v>
      </c>
      <c r="K722" t="s">
        <v>5673</v>
      </c>
      <c r="L722" t="s">
        <v>5672</v>
      </c>
      <c r="M722" t="s">
        <v>5674</v>
      </c>
    </row>
    <row r="723" spans="1:13" hidden="1" x14ac:dyDescent="0.3">
      <c r="A723" s="2">
        <v>45747.125</v>
      </c>
      <c r="B723" t="s">
        <v>1890</v>
      </c>
      <c r="C723" t="s">
        <v>1889</v>
      </c>
      <c r="D723" t="s">
        <v>26</v>
      </c>
      <c r="E723" t="s">
        <v>719</v>
      </c>
      <c r="F723" t="s">
        <v>1082</v>
      </c>
      <c r="G723" t="s">
        <v>5675</v>
      </c>
      <c r="H723" t="s">
        <v>5672</v>
      </c>
      <c r="I723" t="s">
        <v>688</v>
      </c>
      <c r="J723" t="s">
        <v>688</v>
      </c>
      <c r="K723" t="s">
        <v>5673</v>
      </c>
      <c r="L723" t="s">
        <v>5672</v>
      </c>
      <c r="M723" t="s">
        <v>5674</v>
      </c>
    </row>
    <row r="724" spans="1:13" hidden="1" x14ac:dyDescent="0.3">
      <c r="A724" s="2">
        <v>45747.166666666664</v>
      </c>
      <c r="B724" t="s">
        <v>1891</v>
      </c>
      <c r="C724" t="s">
        <v>1889</v>
      </c>
      <c r="D724" t="s">
        <v>26</v>
      </c>
      <c r="E724" t="s">
        <v>719</v>
      </c>
      <c r="F724" t="s">
        <v>1083</v>
      </c>
      <c r="G724" t="s">
        <v>5676</v>
      </c>
      <c r="H724" t="s">
        <v>5672</v>
      </c>
      <c r="I724" t="s">
        <v>688</v>
      </c>
      <c r="J724" t="s">
        <v>688</v>
      </c>
      <c r="K724" t="s">
        <v>5673</v>
      </c>
      <c r="L724" t="s">
        <v>5672</v>
      </c>
      <c r="M724" t="s">
        <v>5674</v>
      </c>
    </row>
    <row r="725" spans="1:13" x14ac:dyDescent="0.3">
      <c r="A725" s="2">
        <v>45747.208333333336</v>
      </c>
      <c r="B725" t="s">
        <v>3260</v>
      </c>
      <c r="C725" t="s">
        <v>1892</v>
      </c>
      <c r="D725" t="s">
        <v>32</v>
      </c>
      <c r="E725" t="s">
        <v>719</v>
      </c>
      <c r="F725" t="s">
        <v>3261</v>
      </c>
      <c r="G725" t="s">
        <v>5677</v>
      </c>
      <c r="H725" t="s">
        <v>5678</v>
      </c>
      <c r="I725" t="s">
        <v>688</v>
      </c>
      <c r="J725" t="s">
        <v>688</v>
      </c>
      <c r="K725" t="s">
        <v>5679</v>
      </c>
      <c r="L725" t="s">
        <v>5678</v>
      </c>
      <c r="M725" t="s">
        <v>5680</v>
      </c>
    </row>
    <row r="726" spans="1:13" hidden="1" x14ac:dyDescent="0.3">
      <c r="A726" s="2">
        <v>45747.25</v>
      </c>
      <c r="B726" t="s">
        <v>1893</v>
      </c>
      <c r="C726" t="s">
        <v>1892</v>
      </c>
      <c r="D726" t="s">
        <v>26</v>
      </c>
      <c r="E726" t="s">
        <v>719</v>
      </c>
      <c r="F726" t="s">
        <v>1084</v>
      </c>
      <c r="G726" t="s">
        <v>5681</v>
      </c>
      <c r="H726" t="s">
        <v>5678</v>
      </c>
      <c r="I726" t="s">
        <v>688</v>
      </c>
      <c r="J726" t="s">
        <v>688</v>
      </c>
      <c r="K726" t="s">
        <v>5679</v>
      </c>
      <c r="L726" t="s">
        <v>5678</v>
      </c>
      <c r="M726" t="s">
        <v>5680</v>
      </c>
    </row>
    <row r="727" spans="1:13" x14ac:dyDescent="0.3">
      <c r="A727" s="2">
        <v>45747.291666666664</v>
      </c>
      <c r="B727" t="s">
        <v>3262</v>
      </c>
      <c r="C727" t="s">
        <v>1894</v>
      </c>
      <c r="D727" t="s">
        <v>32</v>
      </c>
      <c r="E727" t="s">
        <v>719</v>
      </c>
      <c r="F727" t="s">
        <v>3263</v>
      </c>
      <c r="G727" t="s">
        <v>5682</v>
      </c>
      <c r="H727" t="s">
        <v>5683</v>
      </c>
      <c r="I727" t="s">
        <v>688</v>
      </c>
      <c r="J727" t="s">
        <v>688</v>
      </c>
      <c r="K727" t="s">
        <v>5684</v>
      </c>
      <c r="L727" t="s">
        <v>5683</v>
      </c>
      <c r="M727" t="s">
        <v>5685</v>
      </c>
    </row>
    <row r="728" spans="1:13" hidden="1" x14ac:dyDescent="0.3">
      <c r="A728" s="2">
        <v>45747.333333333336</v>
      </c>
      <c r="B728" t="s">
        <v>1895</v>
      </c>
      <c r="C728" t="s">
        <v>1894</v>
      </c>
      <c r="D728" t="s">
        <v>26</v>
      </c>
      <c r="E728" t="s">
        <v>719</v>
      </c>
      <c r="F728" t="s">
        <v>1085</v>
      </c>
      <c r="G728" t="s">
        <v>5686</v>
      </c>
      <c r="H728" t="s">
        <v>5683</v>
      </c>
      <c r="I728" t="s">
        <v>688</v>
      </c>
      <c r="J728" t="s">
        <v>688</v>
      </c>
      <c r="K728" t="s">
        <v>5684</v>
      </c>
      <c r="L728" t="s">
        <v>5683</v>
      </c>
      <c r="M728" t="s">
        <v>5685</v>
      </c>
    </row>
    <row r="729" spans="1:13" hidden="1" x14ac:dyDescent="0.3">
      <c r="A729" s="2">
        <v>45747.375</v>
      </c>
      <c r="B729" t="s">
        <v>1896</v>
      </c>
      <c r="C729" t="s">
        <v>1894</v>
      </c>
      <c r="D729" t="s">
        <v>26</v>
      </c>
      <c r="E729" t="s">
        <v>719</v>
      </c>
      <c r="F729" t="s">
        <v>1086</v>
      </c>
      <c r="G729" t="s">
        <v>5687</v>
      </c>
      <c r="H729" t="s">
        <v>5683</v>
      </c>
      <c r="I729" t="s">
        <v>688</v>
      </c>
      <c r="J729" t="s">
        <v>688</v>
      </c>
      <c r="K729" t="s">
        <v>5684</v>
      </c>
      <c r="L729" t="s">
        <v>5683</v>
      </c>
      <c r="M729" t="s">
        <v>5685</v>
      </c>
    </row>
    <row r="730" spans="1:13" hidden="1" x14ac:dyDescent="0.3">
      <c r="A730" s="2">
        <v>45747.416666666664</v>
      </c>
      <c r="B730" t="s">
        <v>1897</v>
      </c>
      <c r="C730" t="s">
        <v>1894</v>
      </c>
      <c r="D730" t="s">
        <v>26</v>
      </c>
      <c r="E730" t="s">
        <v>719</v>
      </c>
      <c r="F730" t="s">
        <v>1087</v>
      </c>
      <c r="G730" t="s">
        <v>5688</v>
      </c>
      <c r="H730" t="s">
        <v>5683</v>
      </c>
      <c r="I730" t="s">
        <v>688</v>
      </c>
      <c r="J730" t="s">
        <v>688</v>
      </c>
      <c r="K730" t="s">
        <v>5684</v>
      </c>
      <c r="L730" t="s">
        <v>5683</v>
      </c>
      <c r="M730" t="s">
        <v>5685</v>
      </c>
    </row>
    <row r="731" spans="1:13" hidden="1" x14ac:dyDescent="0.3">
      <c r="A731" s="2">
        <v>45747.458333333336</v>
      </c>
      <c r="B731" t="s">
        <v>1898</v>
      </c>
      <c r="C731" t="s">
        <v>1894</v>
      </c>
      <c r="D731" t="s">
        <v>26</v>
      </c>
      <c r="E731" t="s">
        <v>719</v>
      </c>
      <c r="F731" t="s">
        <v>1088</v>
      </c>
      <c r="G731" t="s">
        <v>5689</v>
      </c>
      <c r="H731" t="s">
        <v>5683</v>
      </c>
      <c r="I731" t="s">
        <v>688</v>
      </c>
      <c r="J731" t="s">
        <v>688</v>
      </c>
      <c r="K731" t="s">
        <v>5684</v>
      </c>
      <c r="L731" t="s">
        <v>5683</v>
      </c>
      <c r="M731" t="s">
        <v>5685</v>
      </c>
    </row>
    <row r="732" spans="1:13" hidden="1" x14ac:dyDescent="0.3">
      <c r="A732" s="2">
        <v>45747.5</v>
      </c>
      <c r="B732" t="s">
        <v>1899</v>
      </c>
      <c r="C732" t="s">
        <v>1894</v>
      </c>
      <c r="D732" t="s">
        <v>26</v>
      </c>
      <c r="E732" t="s">
        <v>719</v>
      </c>
      <c r="F732" t="s">
        <v>1089</v>
      </c>
      <c r="G732" t="s">
        <v>5690</v>
      </c>
      <c r="H732" t="s">
        <v>5683</v>
      </c>
      <c r="I732" t="s">
        <v>688</v>
      </c>
      <c r="J732" t="s">
        <v>688</v>
      </c>
      <c r="K732" t="s">
        <v>5684</v>
      </c>
      <c r="L732" t="s">
        <v>5683</v>
      </c>
      <c r="M732" t="s">
        <v>5685</v>
      </c>
    </row>
    <row r="733" spans="1:13" hidden="1" x14ac:dyDescent="0.3">
      <c r="A733" s="2">
        <v>45747.541666666664</v>
      </c>
      <c r="B733" t="s">
        <v>1900</v>
      </c>
      <c r="C733" t="s">
        <v>1894</v>
      </c>
      <c r="D733" t="s">
        <v>26</v>
      </c>
      <c r="E733" t="s">
        <v>719</v>
      </c>
      <c r="F733" t="s">
        <v>1090</v>
      </c>
      <c r="G733" t="s">
        <v>5691</v>
      </c>
      <c r="H733" t="s">
        <v>5683</v>
      </c>
      <c r="I733" t="s">
        <v>688</v>
      </c>
      <c r="J733" t="s">
        <v>688</v>
      </c>
      <c r="K733" t="s">
        <v>5684</v>
      </c>
      <c r="L733" t="s">
        <v>5683</v>
      </c>
      <c r="M733" t="s">
        <v>5685</v>
      </c>
    </row>
    <row r="734" spans="1:13" x14ac:dyDescent="0.3">
      <c r="A734" s="2">
        <v>45747.583333333336</v>
      </c>
      <c r="B734" t="s">
        <v>3264</v>
      </c>
      <c r="C734" t="s">
        <v>3265</v>
      </c>
      <c r="D734" t="s">
        <v>32</v>
      </c>
      <c r="E734" t="s">
        <v>719</v>
      </c>
      <c r="F734" t="s">
        <v>3266</v>
      </c>
      <c r="G734" t="s">
        <v>5692</v>
      </c>
      <c r="H734" t="s">
        <v>5693</v>
      </c>
      <c r="I734" t="s">
        <v>688</v>
      </c>
      <c r="J734" t="s">
        <v>688</v>
      </c>
      <c r="K734" t="s">
        <v>5694</v>
      </c>
      <c r="L734" t="s">
        <v>5693</v>
      </c>
      <c r="M734" t="s">
        <v>5695</v>
      </c>
    </row>
    <row r="735" spans="1:13" x14ac:dyDescent="0.3">
      <c r="A735" s="2">
        <v>45747.625</v>
      </c>
      <c r="B735" t="s">
        <v>3267</v>
      </c>
      <c r="C735" t="s">
        <v>3268</v>
      </c>
      <c r="D735" t="s">
        <v>32</v>
      </c>
      <c r="E735" t="s">
        <v>719</v>
      </c>
      <c r="F735" t="s">
        <v>3269</v>
      </c>
      <c r="G735" t="s">
        <v>5696</v>
      </c>
      <c r="H735" t="s">
        <v>5697</v>
      </c>
      <c r="I735" t="s">
        <v>688</v>
      </c>
      <c r="J735" t="s">
        <v>688</v>
      </c>
      <c r="K735" t="s">
        <v>5698</v>
      </c>
      <c r="L735" t="s">
        <v>5697</v>
      </c>
      <c r="M735" t="s">
        <v>5699</v>
      </c>
    </row>
    <row r="736" spans="1:13" x14ac:dyDescent="0.3">
      <c r="A736" s="2">
        <v>45747.666666666664</v>
      </c>
      <c r="B736" t="s">
        <v>3270</v>
      </c>
      <c r="C736" t="s">
        <v>3271</v>
      </c>
      <c r="D736" t="s">
        <v>32</v>
      </c>
      <c r="E736" t="s">
        <v>719</v>
      </c>
      <c r="F736" t="s">
        <v>3272</v>
      </c>
      <c r="G736" t="s">
        <v>5700</v>
      </c>
      <c r="H736" t="s">
        <v>5701</v>
      </c>
      <c r="I736" t="s">
        <v>688</v>
      </c>
      <c r="J736" t="s">
        <v>688</v>
      </c>
      <c r="K736" t="s">
        <v>5702</v>
      </c>
      <c r="L736" t="s">
        <v>5701</v>
      </c>
      <c r="M736" t="s">
        <v>5703</v>
      </c>
    </row>
    <row r="737" spans="1:13" x14ac:dyDescent="0.3">
      <c r="A737" s="2">
        <v>45747.708333333336</v>
      </c>
      <c r="B737" t="s">
        <v>3273</v>
      </c>
      <c r="C737" t="s">
        <v>3274</v>
      </c>
      <c r="D737" t="s">
        <v>32</v>
      </c>
      <c r="E737" t="s">
        <v>719</v>
      </c>
      <c r="F737" t="s">
        <v>3275</v>
      </c>
      <c r="G737" t="s">
        <v>5704</v>
      </c>
      <c r="H737" t="s">
        <v>5705</v>
      </c>
      <c r="I737" t="s">
        <v>688</v>
      </c>
      <c r="J737" t="s">
        <v>688</v>
      </c>
      <c r="K737" s="3" t="s">
        <v>5706</v>
      </c>
      <c r="L737" t="s">
        <v>5705</v>
      </c>
      <c r="M737" s="3" t="s">
        <v>5707</v>
      </c>
    </row>
    <row r="738" spans="1:13" x14ac:dyDescent="0.3">
      <c r="A738" s="2">
        <v>45747.75</v>
      </c>
      <c r="B738" t="s">
        <v>3276</v>
      </c>
      <c r="C738" t="s">
        <v>3277</v>
      </c>
      <c r="D738" t="s">
        <v>32</v>
      </c>
      <c r="E738" t="s">
        <v>719</v>
      </c>
      <c r="F738" t="s">
        <v>3278</v>
      </c>
      <c r="G738" t="s">
        <v>5708</v>
      </c>
      <c r="H738" t="s">
        <v>5709</v>
      </c>
      <c r="I738" t="s">
        <v>5710</v>
      </c>
      <c r="J738" t="s">
        <v>688</v>
      </c>
      <c r="K738" t="s">
        <v>688</v>
      </c>
      <c r="L738" t="s">
        <v>5709</v>
      </c>
      <c r="M738" t="s">
        <v>5710</v>
      </c>
    </row>
    <row r="739" spans="1:13" x14ac:dyDescent="0.3">
      <c r="A739" s="2">
        <v>45747.791666666664</v>
      </c>
      <c r="B739" t="s">
        <v>3279</v>
      </c>
      <c r="C739" t="s">
        <v>3280</v>
      </c>
      <c r="D739" t="s">
        <v>32</v>
      </c>
      <c r="E739" t="s">
        <v>719</v>
      </c>
      <c r="F739" t="s">
        <v>3281</v>
      </c>
      <c r="G739" t="s">
        <v>5711</v>
      </c>
      <c r="H739" t="s">
        <v>5712</v>
      </c>
      <c r="I739" t="s">
        <v>5713</v>
      </c>
      <c r="J739" t="s">
        <v>688</v>
      </c>
      <c r="K739" t="s">
        <v>688</v>
      </c>
      <c r="L739" t="s">
        <v>5712</v>
      </c>
      <c r="M739" t="s">
        <v>5713</v>
      </c>
    </row>
    <row r="740" spans="1:13" x14ac:dyDescent="0.3">
      <c r="A740" s="2">
        <v>45747.833333333336</v>
      </c>
      <c r="B740" t="s">
        <v>3282</v>
      </c>
      <c r="C740" t="s">
        <v>3283</v>
      </c>
      <c r="D740" t="s">
        <v>32</v>
      </c>
      <c r="E740" t="s">
        <v>719</v>
      </c>
      <c r="F740" t="s">
        <v>3284</v>
      </c>
      <c r="G740" t="s">
        <v>5714</v>
      </c>
      <c r="H740" t="s">
        <v>5715</v>
      </c>
      <c r="I740" t="s">
        <v>5716</v>
      </c>
      <c r="J740" t="s">
        <v>688</v>
      </c>
      <c r="K740" t="s">
        <v>688</v>
      </c>
      <c r="L740" t="s">
        <v>5715</v>
      </c>
      <c r="M740" t="s">
        <v>5716</v>
      </c>
    </row>
    <row r="741" spans="1:13" x14ac:dyDescent="0.3">
      <c r="A741" s="2">
        <v>45747.875</v>
      </c>
      <c r="B741" t="s">
        <v>3285</v>
      </c>
      <c r="C741" t="s">
        <v>1901</v>
      </c>
      <c r="D741" t="s">
        <v>32</v>
      </c>
      <c r="E741" t="s">
        <v>719</v>
      </c>
      <c r="F741" t="s">
        <v>3286</v>
      </c>
      <c r="G741" t="s">
        <v>5717</v>
      </c>
      <c r="H741" t="s">
        <v>5718</v>
      </c>
      <c r="I741" t="s">
        <v>5719</v>
      </c>
      <c r="J741" t="s">
        <v>688</v>
      </c>
      <c r="K741" t="s">
        <v>688</v>
      </c>
      <c r="L741" t="s">
        <v>5718</v>
      </c>
      <c r="M741" t="s">
        <v>5719</v>
      </c>
    </row>
    <row r="742" spans="1:13" hidden="1" x14ac:dyDescent="0.3">
      <c r="A742" s="2">
        <v>45747.916666666664</v>
      </c>
      <c r="B742" t="s">
        <v>1902</v>
      </c>
      <c r="C742" t="s">
        <v>1901</v>
      </c>
      <c r="D742" t="s">
        <v>26</v>
      </c>
      <c r="E742" t="s">
        <v>719</v>
      </c>
      <c r="F742" t="s">
        <v>1091</v>
      </c>
      <c r="G742" t="s">
        <v>5720</v>
      </c>
      <c r="H742" t="s">
        <v>5718</v>
      </c>
      <c r="I742" t="s">
        <v>5719</v>
      </c>
      <c r="J742" t="s">
        <v>688</v>
      </c>
      <c r="K742" t="s">
        <v>688</v>
      </c>
      <c r="L742" t="s">
        <v>5718</v>
      </c>
      <c r="M742" t="s">
        <v>5719</v>
      </c>
    </row>
    <row r="743" spans="1:13" hidden="1" x14ac:dyDescent="0.3">
      <c r="A743" s="2">
        <v>45747.958333333336</v>
      </c>
      <c r="B743" t="s">
        <v>1903</v>
      </c>
      <c r="C743" t="s">
        <v>1901</v>
      </c>
      <c r="D743" t="s">
        <v>26</v>
      </c>
      <c r="E743" t="s">
        <v>719</v>
      </c>
      <c r="F743" t="s">
        <v>1092</v>
      </c>
      <c r="G743" t="s">
        <v>5721</v>
      </c>
      <c r="H743" t="s">
        <v>5718</v>
      </c>
      <c r="I743" t="s">
        <v>5719</v>
      </c>
      <c r="J743" t="s">
        <v>688</v>
      </c>
      <c r="K743" t="s">
        <v>688</v>
      </c>
      <c r="L743" t="s">
        <v>5718</v>
      </c>
      <c r="M743" t="s">
        <v>5719</v>
      </c>
    </row>
    <row r="744" spans="1:13" hidden="1" x14ac:dyDescent="0.3">
      <c r="A744" s="2">
        <v>45748</v>
      </c>
      <c r="B744" t="s">
        <v>1904</v>
      </c>
      <c r="C744" t="s">
        <v>1901</v>
      </c>
      <c r="D744" t="s">
        <v>26</v>
      </c>
      <c r="E744" t="s">
        <v>719</v>
      </c>
      <c r="F744" t="s">
        <v>1093</v>
      </c>
      <c r="G744" t="s">
        <v>5722</v>
      </c>
      <c r="H744" t="s">
        <v>5718</v>
      </c>
      <c r="I744" t="s">
        <v>5719</v>
      </c>
      <c r="J744" t="s">
        <v>688</v>
      </c>
      <c r="K744" t="s">
        <v>688</v>
      </c>
      <c r="L744" t="s">
        <v>5718</v>
      </c>
      <c r="M744" t="s">
        <v>5719</v>
      </c>
    </row>
    <row r="745" spans="1:13" hidden="1" x14ac:dyDescent="0.3">
      <c r="A745" s="2">
        <v>45748.041666666664</v>
      </c>
      <c r="B745" t="s">
        <v>1905</v>
      </c>
      <c r="C745" t="s">
        <v>1901</v>
      </c>
      <c r="D745" t="s">
        <v>26</v>
      </c>
      <c r="E745" t="s">
        <v>719</v>
      </c>
      <c r="F745" t="s">
        <v>1094</v>
      </c>
      <c r="G745" t="s">
        <v>5723</v>
      </c>
      <c r="H745" t="s">
        <v>5718</v>
      </c>
      <c r="I745" t="s">
        <v>5719</v>
      </c>
      <c r="J745" t="s">
        <v>688</v>
      </c>
      <c r="K745" t="s">
        <v>688</v>
      </c>
      <c r="L745" t="s">
        <v>5718</v>
      </c>
      <c r="M745" t="s">
        <v>5719</v>
      </c>
    </row>
    <row r="746" spans="1:13" hidden="1" x14ac:dyDescent="0.3">
      <c r="A746" s="2">
        <v>45748.083333333336</v>
      </c>
      <c r="B746" t="s">
        <v>1906</v>
      </c>
      <c r="C746" t="s">
        <v>1901</v>
      </c>
      <c r="D746" t="s">
        <v>26</v>
      </c>
      <c r="E746" t="s">
        <v>719</v>
      </c>
      <c r="F746" t="s">
        <v>1095</v>
      </c>
      <c r="G746" t="s">
        <v>5724</v>
      </c>
      <c r="H746" t="s">
        <v>5718</v>
      </c>
      <c r="I746" t="s">
        <v>5719</v>
      </c>
      <c r="J746" t="s">
        <v>688</v>
      </c>
      <c r="K746" t="s">
        <v>688</v>
      </c>
      <c r="L746" t="s">
        <v>5718</v>
      </c>
      <c r="M746" t="s">
        <v>5719</v>
      </c>
    </row>
    <row r="747" spans="1:13" x14ac:dyDescent="0.3">
      <c r="A747" s="2">
        <v>45748.125</v>
      </c>
      <c r="B747" t="s">
        <v>3287</v>
      </c>
      <c r="C747" t="s">
        <v>1907</v>
      </c>
      <c r="D747" t="s">
        <v>32</v>
      </c>
      <c r="E747" t="s">
        <v>719</v>
      </c>
      <c r="F747" t="s">
        <v>3288</v>
      </c>
      <c r="G747" t="s">
        <v>5725</v>
      </c>
      <c r="H747" t="s">
        <v>5726</v>
      </c>
      <c r="I747" t="s">
        <v>5727</v>
      </c>
      <c r="J747" t="s">
        <v>688</v>
      </c>
      <c r="K747" t="s">
        <v>688</v>
      </c>
      <c r="L747" t="s">
        <v>5726</v>
      </c>
      <c r="M747" t="s">
        <v>5727</v>
      </c>
    </row>
    <row r="748" spans="1:13" hidden="1" x14ac:dyDescent="0.3">
      <c r="A748" s="2">
        <v>45748.166666666664</v>
      </c>
      <c r="B748" t="s">
        <v>1908</v>
      </c>
      <c r="C748" t="s">
        <v>1907</v>
      </c>
      <c r="D748" t="s">
        <v>26</v>
      </c>
      <c r="E748" t="s">
        <v>719</v>
      </c>
      <c r="F748" t="s">
        <v>1096</v>
      </c>
      <c r="G748" t="s">
        <v>5728</v>
      </c>
      <c r="H748" t="s">
        <v>5726</v>
      </c>
      <c r="I748" t="s">
        <v>5727</v>
      </c>
      <c r="J748" t="s">
        <v>688</v>
      </c>
      <c r="K748" t="s">
        <v>688</v>
      </c>
      <c r="L748" t="s">
        <v>5726</v>
      </c>
      <c r="M748" t="s">
        <v>5727</v>
      </c>
    </row>
    <row r="749" spans="1:13" hidden="1" x14ac:dyDescent="0.3">
      <c r="A749" s="2">
        <v>45748.208333333336</v>
      </c>
      <c r="B749" t="s">
        <v>1909</v>
      </c>
      <c r="C749" t="s">
        <v>1907</v>
      </c>
      <c r="D749" t="s">
        <v>26</v>
      </c>
      <c r="E749" t="s">
        <v>719</v>
      </c>
      <c r="F749" t="s">
        <v>1097</v>
      </c>
      <c r="G749" t="s">
        <v>5729</v>
      </c>
      <c r="H749" t="s">
        <v>5726</v>
      </c>
      <c r="I749" t="s">
        <v>5727</v>
      </c>
      <c r="J749" t="s">
        <v>688</v>
      </c>
      <c r="K749" t="s">
        <v>688</v>
      </c>
      <c r="L749" t="s">
        <v>5726</v>
      </c>
      <c r="M749" t="s">
        <v>5727</v>
      </c>
    </row>
    <row r="750" spans="1:13" hidden="1" x14ac:dyDescent="0.3">
      <c r="A750" s="2">
        <v>45748.25</v>
      </c>
      <c r="B750" t="s">
        <v>1910</v>
      </c>
      <c r="C750" t="s">
        <v>1907</v>
      </c>
      <c r="D750" t="s">
        <v>26</v>
      </c>
      <c r="E750" t="s">
        <v>719</v>
      </c>
      <c r="F750" t="s">
        <v>1098</v>
      </c>
      <c r="G750" t="s">
        <v>5730</v>
      </c>
      <c r="H750" t="s">
        <v>5726</v>
      </c>
      <c r="I750" t="s">
        <v>5727</v>
      </c>
      <c r="J750" t="s">
        <v>688</v>
      </c>
      <c r="K750" t="s">
        <v>688</v>
      </c>
      <c r="L750" t="s">
        <v>5726</v>
      </c>
      <c r="M750" t="s">
        <v>5727</v>
      </c>
    </row>
    <row r="751" spans="1:13" hidden="1" x14ac:dyDescent="0.3">
      <c r="A751" s="2">
        <v>45748.291666666664</v>
      </c>
      <c r="B751" t="s">
        <v>1911</v>
      </c>
      <c r="C751" t="s">
        <v>1907</v>
      </c>
      <c r="D751" t="s">
        <v>26</v>
      </c>
      <c r="E751" t="s">
        <v>719</v>
      </c>
      <c r="F751" t="s">
        <v>1099</v>
      </c>
      <c r="G751" t="s">
        <v>5731</v>
      </c>
      <c r="H751" t="s">
        <v>5726</v>
      </c>
      <c r="I751" t="s">
        <v>5727</v>
      </c>
      <c r="J751" t="s">
        <v>688</v>
      </c>
      <c r="K751" t="s">
        <v>688</v>
      </c>
      <c r="L751" t="s">
        <v>5726</v>
      </c>
      <c r="M751" t="s">
        <v>5727</v>
      </c>
    </row>
    <row r="752" spans="1:13" hidden="1" x14ac:dyDescent="0.3">
      <c r="A752" s="2">
        <v>45748.333333333336</v>
      </c>
      <c r="B752" t="s">
        <v>1912</v>
      </c>
      <c r="C752" t="s">
        <v>1907</v>
      </c>
      <c r="D752" t="s">
        <v>26</v>
      </c>
      <c r="E752" t="s">
        <v>719</v>
      </c>
      <c r="F752" t="s">
        <v>1100</v>
      </c>
      <c r="G752" t="s">
        <v>5732</v>
      </c>
      <c r="H752" t="s">
        <v>5726</v>
      </c>
      <c r="I752" t="s">
        <v>5727</v>
      </c>
      <c r="J752" t="s">
        <v>688</v>
      </c>
      <c r="K752" t="s">
        <v>688</v>
      </c>
      <c r="L752" t="s">
        <v>5726</v>
      </c>
      <c r="M752" t="s">
        <v>5727</v>
      </c>
    </row>
    <row r="753" spans="1:13" hidden="1" x14ac:dyDescent="0.3">
      <c r="A753" s="2">
        <v>45748.375</v>
      </c>
      <c r="B753" t="s">
        <v>1913</v>
      </c>
      <c r="C753" t="s">
        <v>1907</v>
      </c>
      <c r="D753" t="s">
        <v>26</v>
      </c>
      <c r="E753" t="s">
        <v>719</v>
      </c>
      <c r="F753" t="s">
        <v>1101</v>
      </c>
      <c r="G753" t="s">
        <v>5733</v>
      </c>
      <c r="H753" t="s">
        <v>5726</v>
      </c>
      <c r="I753" t="s">
        <v>5727</v>
      </c>
      <c r="J753" t="s">
        <v>688</v>
      </c>
      <c r="K753" t="s">
        <v>688</v>
      </c>
      <c r="L753" t="s">
        <v>5726</v>
      </c>
      <c r="M753" t="s">
        <v>5727</v>
      </c>
    </row>
    <row r="754" spans="1:13" x14ac:dyDescent="0.3">
      <c r="A754" s="2">
        <v>45748.416666666664</v>
      </c>
      <c r="B754" t="s">
        <v>3289</v>
      </c>
      <c r="C754" t="s">
        <v>3290</v>
      </c>
      <c r="D754" t="s">
        <v>32</v>
      </c>
      <c r="E754" t="s">
        <v>719</v>
      </c>
      <c r="F754" t="s">
        <v>3291</v>
      </c>
      <c r="G754" t="s">
        <v>5734</v>
      </c>
      <c r="H754" t="s">
        <v>5735</v>
      </c>
      <c r="I754" t="s">
        <v>5736</v>
      </c>
      <c r="J754" t="s">
        <v>688</v>
      </c>
      <c r="K754" t="s">
        <v>688</v>
      </c>
      <c r="L754" t="s">
        <v>5735</v>
      </c>
      <c r="M754" t="s">
        <v>5736</v>
      </c>
    </row>
    <row r="755" spans="1:13" x14ac:dyDescent="0.3">
      <c r="A755" s="2">
        <v>45748.458333333336</v>
      </c>
      <c r="B755" t="s">
        <v>3292</v>
      </c>
      <c r="C755" t="s">
        <v>1914</v>
      </c>
      <c r="D755" t="s">
        <v>32</v>
      </c>
      <c r="E755" t="s">
        <v>719</v>
      </c>
      <c r="F755" t="s">
        <v>3293</v>
      </c>
      <c r="G755" t="s">
        <v>5737</v>
      </c>
      <c r="H755" t="s">
        <v>5738</v>
      </c>
      <c r="I755" t="s">
        <v>5739</v>
      </c>
      <c r="J755" t="s">
        <v>688</v>
      </c>
      <c r="K755" t="s">
        <v>688</v>
      </c>
      <c r="L755" t="s">
        <v>5738</v>
      </c>
      <c r="M755" t="s">
        <v>5739</v>
      </c>
    </row>
    <row r="756" spans="1:13" hidden="1" x14ac:dyDescent="0.3">
      <c r="A756" s="2">
        <v>45748.5</v>
      </c>
      <c r="B756" t="s">
        <v>1915</v>
      </c>
      <c r="C756" t="s">
        <v>1914</v>
      </c>
      <c r="D756" t="s">
        <v>26</v>
      </c>
      <c r="E756" t="s">
        <v>719</v>
      </c>
      <c r="F756" t="s">
        <v>1102</v>
      </c>
      <c r="G756" t="s">
        <v>5740</v>
      </c>
      <c r="H756" t="s">
        <v>5738</v>
      </c>
      <c r="I756" t="s">
        <v>5739</v>
      </c>
      <c r="J756" t="s">
        <v>688</v>
      </c>
      <c r="K756" t="s">
        <v>688</v>
      </c>
      <c r="L756" t="s">
        <v>5738</v>
      </c>
      <c r="M756" t="s">
        <v>5739</v>
      </c>
    </row>
    <row r="757" spans="1:13" x14ac:dyDescent="0.3">
      <c r="A757" s="2">
        <v>45748.541666666664</v>
      </c>
      <c r="B757" t="s">
        <v>3294</v>
      </c>
      <c r="C757" t="s">
        <v>1916</v>
      </c>
      <c r="D757" t="s">
        <v>32</v>
      </c>
      <c r="E757" t="s">
        <v>719</v>
      </c>
      <c r="F757" t="s">
        <v>3295</v>
      </c>
      <c r="G757" t="s">
        <v>5741</v>
      </c>
      <c r="H757" t="s">
        <v>5742</v>
      </c>
      <c r="I757" t="s">
        <v>5743</v>
      </c>
      <c r="J757" t="s">
        <v>688</v>
      </c>
      <c r="K757" t="s">
        <v>688</v>
      </c>
      <c r="L757" t="s">
        <v>5742</v>
      </c>
      <c r="M757" t="s">
        <v>5743</v>
      </c>
    </row>
    <row r="758" spans="1:13" hidden="1" x14ac:dyDescent="0.3">
      <c r="A758" s="2">
        <v>45748.583333333336</v>
      </c>
      <c r="B758" t="s">
        <v>1917</v>
      </c>
      <c r="C758" t="s">
        <v>1916</v>
      </c>
      <c r="D758" t="s">
        <v>26</v>
      </c>
      <c r="E758" t="s">
        <v>719</v>
      </c>
      <c r="F758" t="s">
        <v>1103</v>
      </c>
      <c r="G758" t="s">
        <v>5744</v>
      </c>
      <c r="H758" t="s">
        <v>5742</v>
      </c>
      <c r="I758" t="s">
        <v>5743</v>
      </c>
      <c r="J758" t="s">
        <v>688</v>
      </c>
      <c r="K758" t="s">
        <v>688</v>
      </c>
      <c r="L758" t="s">
        <v>5742</v>
      </c>
      <c r="M758" t="s">
        <v>5743</v>
      </c>
    </row>
    <row r="759" spans="1:13" hidden="1" x14ac:dyDescent="0.3">
      <c r="A759" s="2">
        <v>45748.625</v>
      </c>
      <c r="B759" t="s">
        <v>1918</v>
      </c>
      <c r="C759" t="s">
        <v>1916</v>
      </c>
      <c r="D759" t="s">
        <v>26</v>
      </c>
      <c r="E759" t="s">
        <v>719</v>
      </c>
      <c r="F759" t="s">
        <v>1104</v>
      </c>
      <c r="G759" t="s">
        <v>5745</v>
      </c>
      <c r="H759" t="s">
        <v>5742</v>
      </c>
      <c r="I759" t="s">
        <v>5743</v>
      </c>
      <c r="J759" t="s">
        <v>688</v>
      </c>
      <c r="K759" t="s">
        <v>688</v>
      </c>
      <c r="L759" t="s">
        <v>5742</v>
      </c>
      <c r="M759" t="s">
        <v>5743</v>
      </c>
    </row>
    <row r="760" spans="1:13" hidden="1" x14ac:dyDescent="0.3">
      <c r="A760" s="2">
        <v>45748.666666666664</v>
      </c>
      <c r="B760" t="s">
        <v>1919</v>
      </c>
      <c r="C760" t="s">
        <v>1916</v>
      </c>
      <c r="D760" t="s">
        <v>26</v>
      </c>
      <c r="E760" t="s">
        <v>719</v>
      </c>
      <c r="F760" t="s">
        <v>1105</v>
      </c>
      <c r="G760" t="s">
        <v>5746</v>
      </c>
      <c r="H760" t="s">
        <v>5742</v>
      </c>
      <c r="I760" t="s">
        <v>5743</v>
      </c>
      <c r="J760" t="s">
        <v>688</v>
      </c>
      <c r="K760" t="s">
        <v>688</v>
      </c>
      <c r="L760" t="s">
        <v>5742</v>
      </c>
      <c r="M760" t="s">
        <v>5743</v>
      </c>
    </row>
    <row r="761" spans="1:13" x14ac:dyDescent="0.3">
      <c r="A761" s="2">
        <v>45748.708333333336</v>
      </c>
      <c r="B761" t="s">
        <v>3296</v>
      </c>
      <c r="C761" t="s">
        <v>1920</v>
      </c>
      <c r="D761" t="s">
        <v>32</v>
      </c>
      <c r="E761" t="s">
        <v>719</v>
      </c>
      <c r="F761" t="s">
        <v>3297</v>
      </c>
      <c r="G761" t="s">
        <v>5747</v>
      </c>
      <c r="H761" t="s">
        <v>5748</v>
      </c>
      <c r="I761" t="s">
        <v>5749</v>
      </c>
      <c r="J761" t="s">
        <v>688</v>
      </c>
      <c r="K761" t="s">
        <v>688</v>
      </c>
      <c r="L761" t="s">
        <v>5748</v>
      </c>
      <c r="M761" t="s">
        <v>5749</v>
      </c>
    </row>
    <row r="762" spans="1:13" hidden="1" x14ac:dyDescent="0.3">
      <c r="A762" s="2">
        <v>45748.75</v>
      </c>
      <c r="B762" t="s">
        <v>1921</v>
      </c>
      <c r="C762" t="s">
        <v>1920</v>
      </c>
      <c r="D762" t="s">
        <v>26</v>
      </c>
      <c r="E762" t="s">
        <v>719</v>
      </c>
      <c r="F762" t="s">
        <v>1106</v>
      </c>
      <c r="G762" t="s">
        <v>5750</v>
      </c>
      <c r="H762" t="s">
        <v>5748</v>
      </c>
      <c r="I762" t="s">
        <v>5749</v>
      </c>
      <c r="J762" t="s">
        <v>688</v>
      </c>
      <c r="K762" t="s">
        <v>688</v>
      </c>
      <c r="L762" t="s">
        <v>5748</v>
      </c>
      <c r="M762" t="s">
        <v>5749</v>
      </c>
    </row>
    <row r="763" spans="1:13" x14ac:dyDescent="0.3">
      <c r="A763" s="2">
        <v>45748.791666666664</v>
      </c>
      <c r="B763" t="s">
        <v>3298</v>
      </c>
      <c r="C763" t="s">
        <v>1922</v>
      </c>
      <c r="D763" t="s">
        <v>32</v>
      </c>
      <c r="E763" t="s">
        <v>719</v>
      </c>
      <c r="F763" t="s">
        <v>3299</v>
      </c>
      <c r="G763" t="s">
        <v>5751</v>
      </c>
      <c r="H763" t="s">
        <v>5752</v>
      </c>
      <c r="I763" t="s">
        <v>5753</v>
      </c>
      <c r="J763" t="s">
        <v>688</v>
      </c>
      <c r="K763" t="s">
        <v>688</v>
      </c>
      <c r="L763" t="s">
        <v>5752</v>
      </c>
      <c r="M763" t="s">
        <v>5753</v>
      </c>
    </row>
    <row r="764" spans="1:13" hidden="1" x14ac:dyDescent="0.3">
      <c r="A764" s="2">
        <v>45748.833333333336</v>
      </c>
      <c r="B764" t="s">
        <v>1923</v>
      </c>
      <c r="C764" t="s">
        <v>1922</v>
      </c>
      <c r="D764" t="s">
        <v>26</v>
      </c>
      <c r="E764" t="s">
        <v>719</v>
      </c>
      <c r="F764" t="s">
        <v>1107</v>
      </c>
      <c r="G764" t="s">
        <v>5754</v>
      </c>
      <c r="H764" t="s">
        <v>5752</v>
      </c>
      <c r="I764" t="s">
        <v>5753</v>
      </c>
      <c r="J764" t="s">
        <v>688</v>
      </c>
      <c r="K764" t="s">
        <v>688</v>
      </c>
      <c r="L764" t="s">
        <v>5752</v>
      </c>
      <c r="M764" t="s">
        <v>5753</v>
      </c>
    </row>
    <row r="765" spans="1:13" hidden="1" x14ac:dyDescent="0.3">
      <c r="A765" s="2">
        <v>45748.875</v>
      </c>
      <c r="B765" t="s">
        <v>1924</v>
      </c>
      <c r="C765" t="s">
        <v>1922</v>
      </c>
      <c r="D765" t="s">
        <v>26</v>
      </c>
      <c r="E765" t="s">
        <v>719</v>
      </c>
      <c r="F765" t="s">
        <v>1108</v>
      </c>
      <c r="G765" t="s">
        <v>5755</v>
      </c>
      <c r="H765" t="s">
        <v>5752</v>
      </c>
      <c r="I765" t="s">
        <v>5753</v>
      </c>
      <c r="J765" t="s">
        <v>688</v>
      </c>
      <c r="K765" t="s">
        <v>688</v>
      </c>
      <c r="L765" t="s">
        <v>5752</v>
      </c>
      <c r="M765" t="s">
        <v>5753</v>
      </c>
    </row>
    <row r="766" spans="1:13" hidden="1" x14ac:dyDescent="0.3">
      <c r="A766" s="2">
        <v>45748.916666666664</v>
      </c>
      <c r="B766" t="s">
        <v>1925</v>
      </c>
      <c r="C766" t="s">
        <v>1922</v>
      </c>
      <c r="D766" t="s">
        <v>26</v>
      </c>
      <c r="E766" t="s">
        <v>719</v>
      </c>
      <c r="F766" t="s">
        <v>1109</v>
      </c>
      <c r="G766" t="s">
        <v>5756</v>
      </c>
      <c r="H766" t="s">
        <v>5752</v>
      </c>
      <c r="I766" t="s">
        <v>5753</v>
      </c>
      <c r="J766" t="s">
        <v>688</v>
      </c>
      <c r="K766" t="s">
        <v>688</v>
      </c>
      <c r="L766" t="s">
        <v>5752</v>
      </c>
      <c r="M766" t="s">
        <v>5753</v>
      </c>
    </row>
    <row r="767" spans="1:13" x14ac:dyDescent="0.3">
      <c r="A767" s="2">
        <v>45748.958333333336</v>
      </c>
      <c r="B767" t="s">
        <v>3300</v>
      </c>
      <c r="C767" t="s">
        <v>3301</v>
      </c>
      <c r="D767" t="s">
        <v>32</v>
      </c>
      <c r="E767" t="s">
        <v>719</v>
      </c>
      <c r="F767" t="s">
        <v>3302</v>
      </c>
      <c r="G767" t="s">
        <v>5757</v>
      </c>
      <c r="H767" t="s">
        <v>5758</v>
      </c>
      <c r="I767" t="s">
        <v>5759</v>
      </c>
      <c r="J767" t="s">
        <v>688</v>
      </c>
      <c r="K767" t="s">
        <v>688</v>
      </c>
      <c r="L767" t="s">
        <v>5758</v>
      </c>
      <c r="M767" t="s">
        <v>5759</v>
      </c>
    </row>
    <row r="768" spans="1:13" x14ac:dyDescent="0.3">
      <c r="A768" s="2">
        <v>45749</v>
      </c>
      <c r="B768" t="s">
        <v>3303</v>
      </c>
      <c r="C768" t="s">
        <v>1926</v>
      </c>
      <c r="D768" t="s">
        <v>32</v>
      </c>
      <c r="E768" t="s">
        <v>719</v>
      </c>
      <c r="F768" t="s">
        <v>3304</v>
      </c>
      <c r="G768" t="s">
        <v>5760</v>
      </c>
      <c r="H768" t="s">
        <v>5761</v>
      </c>
      <c r="I768" t="s">
        <v>5762</v>
      </c>
      <c r="J768" t="s">
        <v>688</v>
      </c>
      <c r="K768" t="s">
        <v>688</v>
      </c>
      <c r="L768" t="s">
        <v>5761</v>
      </c>
      <c r="M768" t="s">
        <v>5762</v>
      </c>
    </row>
    <row r="769" spans="1:13" hidden="1" x14ac:dyDescent="0.3">
      <c r="A769" s="2">
        <v>45749.041666666664</v>
      </c>
      <c r="B769" t="s">
        <v>1927</v>
      </c>
      <c r="C769" t="s">
        <v>1926</v>
      </c>
      <c r="D769" t="s">
        <v>26</v>
      </c>
      <c r="E769" t="s">
        <v>719</v>
      </c>
      <c r="F769" t="s">
        <v>1110</v>
      </c>
      <c r="G769" t="s">
        <v>5763</v>
      </c>
      <c r="H769" t="s">
        <v>5761</v>
      </c>
      <c r="I769" t="s">
        <v>5762</v>
      </c>
      <c r="J769" t="s">
        <v>688</v>
      </c>
      <c r="K769" t="s">
        <v>688</v>
      </c>
      <c r="L769" t="s">
        <v>5761</v>
      </c>
      <c r="M769" t="s">
        <v>5762</v>
      </c>
    </row>
    <row r="770" spans="1:13" x14ac:dyDescent="0.3">
      <c r="A770" s="2">
        <v>45749.083333333336</v>
      </c>
      <c r="B770" t="s">
        <v>3305</v>
      </c>
      <c r="C770" t="s">
        <v>3306</v>
      </c>
      <c r="D770" t="s">
        <v>32</v>
      </c>
      <c r="E770" t="s">
        <v>719</v>
      </c>
      <c r="F770" t="s">
        <v>3307</v>
      </c>
      <c r="G770" t="s">
        <v>5764</v>
      </c>
      <c r="H770" t="s">
        <v>5765</v>
      </c>
      <c r="I770" t="s">
        <v>5766</v>
      </c>
      <c r="J770" t="s">
        <v>688</v>
      </c>
      <c r="K770" t="s">
        <v>688</v>
      </c>
      <c r="L770" t="s">
        <v>5765</v>
      </c>
      <c r="M770" t="s">
        <v>5766</v>
      </c>
    </row>
    <row r="771" spans="1:13" x14ac:dyDescent="0.3">
      <c r="A771" s="2">
        <v>45749.125</v>
      </c>
      <c r="B771" t="s">
        <v>3308</v>
      </c>
      <c r="C771" t="s">
        <v>3309</v>
      </c>
      <c r="D771" t="s">
        <v>32</v>
      </c>
      <c r="E771" t="s">
        <v>719</v>
      </c>
      <c r="F771" t="s">
        <v>3310</v>
      </c>
      <c r="G771" t="s">
        <v>5767</v>
      </c>
      <c r="H771" t="s">
        <v>5768</v>
      </c>
      <c r="I771" t="s">
        <v>5769</v>
      </c>
      <c r="J771" t="s">
        <v>688</v>
      </c>
      <c r="K771" t="s">
        <v>688</v>
      </c>
      <c r="L771" t="s">
        <v>5768</v>
      </c>
      <c r="M771" t="s">
        <v>5769</v>
      </c>
    </row>
    <row r="772" spans="1:13" x14ac:dyDescent="0.3">
      <c r="A772" s="2">
        <v>45749.166666666664</v>
      </c>
      <c r="B772" t="s">
        <v>3311</v>
      </c>
      <c r="C772" t="s">
        <v>3312</v>
      </c>
      <c r="D772" t="s">
        <v>32</v>
      </c>
      <c r="E772" t="s">
        <v>719</v>
      </c>
      <c r="F772" t="s">
        <v>3313</v>
      </c>
      <c r="G772" t="s">
        <v>5770</v>
      </c>
      <c r="H772" t="s">
        <v>5771</v>
      </c>
      <c r="I772" t="s">
        <v>5772</v>
      </c>
      <c r="J772" t="s">
        <v>688</v>
      </c>
      <c r="K772" t="s">
        <v>688</v>
      </c>
      <c r="L772" t="s">
        <v>5771</v>
      </c>
      <c r="M772" t="s">
        <v>5772</v>
      </c>
    </row>
    <row r="773" spans="1:13" x14ac:dyDescent="0.3">
      <c r="A773" s="2">
        <v>45749.208333333336</v>
      </c>
      <c r="B773" t="s">
        <v>3314</v>
      </c>
      <c r="C773" t="s">
        <v>3315</v>
      </c>
      <c r="D773" t="s">
        <v>32</v>
      </c>
      <c r="E773" t="s">
        <v>719</v>
      </c>
      <c r="F773" t="s">
        <v>3316</v>
      </c>
      <c r="G773" t="s">
        <v>5773</v>
      </c>
      <c r="H773" t="s">
        <v>5774</v>
      </c>
      <c r="I773" t="s">
        <v>5775</v>
      </c>
      <c r="J773" t="s">
        <v>688</v>
      </c>
      <c r="K773" t="s">
        <v>688</v>
      </c>
      <c r="L773" t="s">
        <v>5774</v>
      </c>
      <c r="M773" t="s">
        <v>5775</v>
      </c>
    </row>
    <row r="774" spans="1:13" x14ac:dyDescent="0.3">
      <c r="A774" s="2">
        <v>45749.25</v>
      </c>
      <c r="B774" t="s">
        <v>3317</v>
      </c>
      <c r="C774" t="s">
        <v>3318</v>
      </c>
      <c r="D774" t="s">
        <v>32</v>
      </c>
      <c r="E774" t="s">
        <v>719</v>
      </c>
      <c r="F774" t="s">
        <v>3319</v>
      </c>
      <c r="G774" t="s">
        <v>5776</v>
      </c>
      <c r="H774" t="s">
        <v>5777</v>
      </c>
      <c r="I774" t="s">
        <v>5778</v>
      </c>
      <c r="J774" t="s">
        <v>688</v>
      </c>
      <c r="K774" t="s">
        <v>688</v>
      </c>
      <c r="L774" t="s">
        <v>5777</v>
      </c>
      <c r="M774" t="s">
        <v>5778</v>
      </c>
    </row>
    <row r="775" spans="1:13" x14ac:dyDescent="0.3">
      <c r="A775" s="2">
        <v>45749.291666666664</v>
      </c>
      <c r="B775" t="s">
        <v>3320</v>
      </c>
      <c r="C775" t="s">
        <v>3321</v>
      </c>
      <c r="D775" t="s">
        <v>32</v>
      </c>
      <c r="E775" t="s">
        <v>719</v>
      </c>
      <c r="F775" t="s">
        <v>979</v>
      </c>
      <c r="G775" t="s">
        <v>5779</v>
      </c>
      <c r="H775" t="s">
        <v>5780</v>
      </c>
      <c r="I775" t="s">
        <v>5781</v>
      </c>
      <c r="J775" t="s">
        <v>688</v>
      </c>
      <c r="K775" t="s">
        <v>688</v>
      </c>
      <c r="L775" t="s">
        <v>5780</v>
      </c>
      <c r="M775" t="s">
        <v>5781</v>
      </c>
    </row>
    <row r="776" spans="1:13" x14ac:dyDescent="0.3">
      <c r="A776" s="2">
        <v>45749.333333333336</v>
      </c>
      <c r="B776" t="s">
        <v>3322</v>
      </c>
      <c r="C776" t="s">
        <v>3323</v>
      </c>
      <c r="D776" t="s">
        <v>32</v>
      </c>
      <c r="E776" t="s">
        <v>719</v>
      </c>
      <c r="F776" t="s">
        <v>3324</v>
      </c>
      <c r="G776" t="s">
        <v>5782</v>
      </c>
      <c r="H776" t="s">
        <v>5783</v>
      </c>
      <c r="I776" t="s">
        <v>5784</v>
      </c>
      <c r="J776" t="s">
        <v>688</v>
      </c>
      <c r="K776" t="s">
        <v>688</v>
      </c>
      <c r="L776" t="s">
        <v>5783</v>
      </c>
      <c r="M776" t="s">
        <v>5784</v>
      </c>
    </row>
    <row r="777" spans="1:13" x14ac:dyDescent="0.3">
      <c r="A777" s="2">
        <v>45749.375</v>
      </c>
      <c r="B777" t="s">
        <v>3325</v>
      </c>
      <c r="C777" t="s">
        <v>3326</v>
      </c>
      <c r="D777" t="s">
        <v>32</v>
      </c>
      <c r="E777" t="s">
        <v>719</v>
      </c>
      <c r="F777" t="s">
        <v>3327</v>
      </c>
      <c r="G777" t="s">
        <v>5785</v>
      </c>
      <c r="H777" t="s">
        <v>5786</v>
      </c>
      <c r="I777" t="s">
        <v>5787</v>
      </c>
      <c r="J777" t="s">
        <v>688</v>
      </c>
      <c r="K777" t="s">
        <v>688</v>
      </c>
      <c r="L777" t="s">
        <v>5786</v>
      </c>
      <c r="M777" t="s">
        <v>5787</v>
      </c>
    </row>
    <row r="778" spans="1:13" x14ac:dyDescent="0.3">
      <c r="A778" s="2">
        <v>45749.416666666664</v>
      </c>
      <c r="B778" t="s">
        <v>3328</v>
      </c>
      <c r="C778" t="s">
        <v>1928</v>
      </c>
      <c r="D778" t="s">
        <v>32</v>
      </c>
      <c r="E778" t="s">
        <v>719</v>
      </c>
      <c r="F778" t="s">
        <v>3329</v>
      </c>
      <c r="G778" t="s">
        <v>5788</v>
      </c>
      <c r="H778" t="s">
        <v>5789</v>
      </c>
      <c r="I778" t="s">
        <v>5790</v>
      </c>
      <c r="J778" t="s">
        <v>688</v>
      </c>
      <c r="K778" t="s">
        <v>688</v>
      </c>
      <c r="L778" t="s">
        <v>5789</v>
      </c>
      <c r="M778" t="s">
        <v>5790</v>
      </c>
    </row>
    <row r="779" spans="1:13" hidden="1" x14ac:dyDescent="0.3">
      <c r="A779" s="2">
        <v>45749.458333333336</v>
      </c>
      <c r="B779" t="s">
        <v>1929</v>
      </c>
      <c r="C779" t="s">
        <v>1928</v>
      </c>
      <c r="D779" t="s">
        <v>26</v>
      </c>
      <c r="E779" t="s">
        <v>719</v>
      </c>
      <c r="F779" t="s">
        <v>1111</v>
      </c>
      <c r="G779" t="s">
        <v>5791</v>
      </c>
      <c r="H779" t="s">
        <v>5789</v>
      </c>
      <c r="I779" t="s">
        <v>5790</v>
      </c>
      <c r="J779" t="s">
        <v>688</v>
      </c>
      <c r="K779" t="s">
        <v>688</v>
      </c>
      <c r="L779" t="s">
        <v>5789</v>
      </c>
      <c r="M779" t="s">
        <v>5790</v>
      </c>
    </row>
    <row r="780" spans="1:13" x14ac:dyDescent="0.3">
      <c r="A780" s="2">
        <v>45749.5</v>
      </c>
      <c r="B780" t="s">
        <v>3330</v>
      </c>
      <c r="C780" t="s">
        <v>3331</v>
      </c>
      <c r="D780" t="s">
        <v>32</v>
      </c>
      <c r="E780" t="s">
        <v>719</v>
      </c>
      <c r="F780" t="s">
        <v>3332</v>
      </c>
      <c r="G780" t="s">
        <v>5792</v>
      </c>
      <c r="H780" t="s">
        <v>5793</v>
      </c>
      <c r="I780" t="s">
        <v>5794</v>
      </c>
      <c r="J780" t="s">
        <v>688</v>
      </c>
      <c r="K780" t="s">
        <v>688</v>
      </c>
      <c r="L780" t="s">
        <v>5793</v>
      </c>
      <c r="M780" t="s">
        <v>5794</v>
      </c>
    </row>
    <row r="781" spans="1:13" x14ac:dyDescent="0.3">
      <c r="A781" s="2">
        <v>45749.541666666664</v>
      </c>
      <c r="B781" t="s">
        <v>3333</v>
      </c>
      <c r="C781" t="s">
        <v>1930</v>
      </c>
      <c r="D781" t="s">
        <v>32</v>
      </c>
      <c r="E781" t="s">
        <v>719</v>
      </c>
      <c r="F781" t="s">
        <v>3334</v>
      </c>
      <c r="G781" t="s">
        <v>5795</v>
      </c>
      <c r="H781" t="s">
        <v>5796</v>
      </c>
      <c r="I781" t="s">
        <v>688</v>
      </c>
      <c r="J781" t="s">
        <v>688</v>
      </c>
      <c r="K781" s="3" t="s">
        <v>5797</v>
      </c>
      <c r="L781" s="3" t="s">
        <v>5796</v>
      </c>
      <c r="M781" s="3" t="s">
        <v>5798</v>
      </c>
    </row>
    <row r="782" spans="1:13" hidden="1" x14ac:dyDescent="0.3">
      <c r="A782" s="2">
        <v>45749.583333333336</v>
      </c>
      <c r="B782" t="s">
        <v>1931</v>
      </c>
      <c r="C782" t="s">
        <v>1930</v>
      </c>
      <c r="D782" t="s">
        <v>26</v>
      </c>
      <c r="E782" t="s">
        <v>719</v>
      </c>
      <c r="F782" t="s">
        <v>1112</v>
      </c>
      <c r="G782" t="s">
        <v>5799</v>
      </c>
      <c r="H782" t="s">
        <v>5796</v>
      </c>
      <c r="I782" t="s">
        <v>688</v>
      </c>
      <c r="J782" t="s">
        <v>688</v>
      </c>
      <c r="K782" s="3" t="s">
        <v>5797</v>
      </c>
      <c r="L782" t="s">
        <v>5796</v>
      </c>
      <c r="M782" s="3" t="s">
        <v>5798</v>
      </c>
    </row>
    <row r="783" spans="1:13" hidden="1" x14ac:dyDescent="0.3">
      <c r="A783" s="2">
        <v>45749.625</v>
      </c>
      <c r="B783" t="s">
        <v>1932</v>
      </c>
      <c r="C783" t="s">
        <v>1930</v>
      </c>
      <c r="D783" t="s">
        <v>26</v>
      </c>
      <c r="E783" t="s">
        <v>719</v>
      </c>
      <c r="F783" t="s">
        <v>1113</v>
      </c>
      <c r="G783" t="s">
        <v>5800</v>
      </c>
      <c r="H783" t="s">
        <v>5796</v>
      </c>
      <c r="I783" t="s">
        <v>688</v>
      </c>
      <c r="J783" t="s">
        <v>688</v>
      </c>
      <c r="K783" s="3" t="s">
        <v>5797</v>
      </c>
      <c r="L783" t="s">
        <v>5796</v>
      </c>
      <c r="M783" s="3" t="s">
        <v>5798</v>
      </c>
    </row>
    <row r="784" spans="1:13" hidden="1" x14ac:dyDescent="0.3">
      <c r="A784" s="2">
        <v>45749.666666666664</v>
      </c>
      <c r="B784" t="s">
        <v>1933</v>
      </c>
      <c r="C784" t="s">
        <v>1930</v>
      </c>
      <c r="D784" t="s">
        <v>26</v>
      </c>
      <c r="E784" t="s">
        <v>719</v>
      </c>
      <c r="F784" t="s">
        <v>1114</v>
      </c>
      <c r="G784" t="s">
        <v>5801</v>
      </c>
      <c r="H784" t="s">
        <v>5796</v>
      </c>
      <c r="I784" t="s">
        <v>688</v>
      </c>
      <c r="J784" t="s">
        <v>688</v>
      </c>
      <c r="K784" s="3" t="s">
        <v>5797</v>
      </c>
      <c r="L784" t="s">
        <v>5796</v>
      </c>
      <c r="M784" s="3" t="s">
        <v>5798</v>
      </c>
    </row>
    <row r="785" spans="1:13" x14ac:dyDescent="0.3">
      <c r="A785" s="2">
        <v>45749.708333333336</v>
      </c>
      <c r="B785" t="s">
        <v>3335</v>
      </c>
      <c r="C785" t="s">
        <v>3336</v>
      </c>
      <c r="D785" t="s">
        <v>32</v>
      </c>
      <c r="E785" t="s">
        <v>719</v>
      </c>
      <c r="F785" t="s">
        <v>3337</v>
      </c>
      <c r="G785" t="s">
        <v>5802</v>
      </c>
      <c r="H785" t="s">
        <v>5803</v>
      </c>
      <c r="I785" t="s">
        <v>5804</v>
      </c>
      <c r="J785" t="s">
        <v>688</v>
      </c>
      <c r="K785" t="s">
        <v>688</v>
      </c>
      <c r="L785" t="s">
        <v>5803</v>
      </c>
      <c r="M785" t="s">
        <v>5804</v>
      </c>
    </row>
    <row r="786" spans="1:13" x14ac:dyDescent="0.3">
      <c r="A786" s="2">
        <v>45749.75</v>
      </c>
      <c r="B786" t="s">
        <v>3338</v>
      </c>
      <c r="C786" t="s">
        <v>3339</v>
      </c>
      <c r="D786" t="s">
        <v>32</v>
      </c>
      <c r="E786" t="s">
        <v>719</v>
      </c>
      <c r="F786" t="s">
        <v>3340</v>
      </c>
      <c r="G786" t="s">
        <v>5805</v>
      </c>
      <c r="H786" t="s">
        <v>5806</v>
      </c>
      <c r="I786" t="s">
        <v>5807</v>
      </c>
      <c r="J786" t="s">
        <v>688</v>
      </c>
      <c r="K786" t="s">
        <v>688</v>
      </c>
      <c r="L786" t="s">
        <v>5806</v>
      </c>
      <c r="M786" t="s">
        <v>5807</v>
      </c>
    </row>
    <row r="787" spans="1:13" x14ac:dyDescent="0.3">
      <c r="A787" s="2">
        <v>45749.791666666664</v>
      </c>
      <c r="B787" t="s">
        <v>3341</v>
      </c>
      <c r="C787" t="s">
        <v>1934</v>
      </c>
      <c r="D787" t="s">
        <v>32</v>
      </c>
      <c r="E787" t="s">
        <v>719</v>
      </c>
      <c r="F787" t="s">
        <v>3342</v>
      </c>
      <c r="G787" t="s">
        <v>5808</v>
      </c>
      <c r="H787" t="s">
        <v>5809</v>
      </c>
      <c r="I787" t="s">
        <v>5810</v>
      </c>
      <c r="J787" t="s">
        <v>688</v>
      </c>
      <c r="K787" t="s">
        <v>688</v>
      </c>
      <c r="L787" t="s">
        <v>5809</v>
      </c>
      <c r="M787" t="s">
        <v>5810</v>
      </c>
    </row>
    <row r="788" spans="1:13" hidden="1" x14ac:dyDescent="0.3">
      <c r="A788" s="2">
        <v>45749.833333333336</v>
      </c>
      <c r="B788" t="s">
        <v>1935</v>
      </c>
      <c r="C788" t="s">
        <v>1934</v>
      </c>
      <c r="D788" t="s">
        <v>26</v>
      </c>
      <c r="E788" t="s">
        <v>719</v>
      </c>
      <c r="F788" t="s">
        <v>1115</v>
      </c>
      <c r="G788" t="s">
        <v>5811</v>
      </c>
      <c r="H788" t="s">
        <v>5809</v>
      </c>
      <c r="I788" t="s">
        <v>5810</v>
      </c>
      <c r="J788" t="s">
        <v>688</v>
      </c>
      <c r="K788" t="s">
        <v>688</v>
      </c>
      <c r="L788" t="s">
        <v>5809</v>
      </c>
      <c r="M788" t="s">
        <v>5810</v>
      </c>
    </row>
    <row r="789" spans="1:13" x14ac:dyDescent="0.3">
      <c r="A789" s="2">
        <v>45749.875</v>
      </c>
      <c r="B789" t="s">
        <v>3343</v>
      </c>
      <c r="C789" t="s">
        <v>1936</v>
      </c>
      <c r="D789" t="s">
        <v>32</v>
      </c>
      <c r="E789" t="s">
        <v>719</v>
      </c>
      <c r="F789" t="s">
        <v>3344</v>
      </c>
      <c r="G789" t="s">
        <v>5812</v>
      </c>
      <c r="H789" t="s">
        <v>5813</v>
      </c>
      <c r="I789" t="s">
        <v>5814</v>
      </c>
      <c r="J789" t="s">
        <v>688</v>
      </c>
      <c r="K789" t="s">
        <v>688</v>
      </c>
      <c r="L789" t="s">
        <v>5813</v>
      </c>
      <c r="M789" t="s">
        <v>5814</v>
      </c>
    </row>
    <row r="790" spans="1:13" hidden="1" x14ac:dyDescent="0.3">
      <c r="A790" s="2">
        <v>45749.916666666664</v>
      </c>
      <c r="B790" t="s">
        <v>1937</v>
      </c>
      <c r="C790" t="s">
        <v>1936</v>
      </c>
      <c r="D790" t="s">
        <v>26</v>
      </c>
      <c r="E790" t="s">
        <v>719</v>
      </c>
      <c r="F790" t="s">
        <v>1116</v>
      </c>
      <c r="G790" t="s">
        <v>5815</v>
      </c>
      <c r="H790" t="s">
        <v>5813</v>
      </c>
      <c r="I790" t="s">
        <v>5814</v>
      </c>
      <c r="J790" t="s">
        <v>688</v>
      </c>
      <c r="K790" t="s">
        <v>688</v>
      </c>
      <c r="L790" t="s">
        <v>5813</v>
      </c>
      <c r="M790" t="s">
        <v>5814</v>
      </c>
    </row>
    <row r="791" spans="1:13" hidden="1" x14ac:dyDescent="0.3">
      <c r="A791" s="2">
        <v>45749.958333333336</v>
      </c>
      <c r="B791" t="s">
        <v>1938</v>
      </c>
      <c r="C791" t="s">
        <v>1936</v>
      </c>
      <c r="D791" t="s">
        <v>26</v>
      </c>
      <c r="E791" t="s">
        <v>719</v>
      </c>
      <c r="F791" t="s">
        <v>1117</v>
      </c>
      <c r="G791" t="s">
        <v>5816</v>
      </c>
      <c r="H791" t="s">
        <v>5813</v>
      </c>
      <c r="I791" t="s">
        <v>5814</v>
      </c>
      <c r="J791" t="s">
        <v>688</v>
      </c>
      <c r="K791" t="s">
        <v>688</v>
      </c>
      <c r="L791" t="s">
        <v>5813</v>
      </c>
      <c r="M791" t="s">
        <v>5814</v>
      </c>
    </row>
    <row r="792" spans="1:13" hidden="1" x14ac:dyDescent="0.3">
      <c r="A792" s="2">
        <v>45750</v>
      </c>
      <c r="B792" t="s">
        <v>1939</v>
      </c>
      <c r="C792" t="s">
        <v>1936</v>
      </c>
      <c r="D792" t="s">
        <v>26</v>
      </c>
      <c r="E792" t="s">
        <v>719</v>
      </c>
      <c r="F792" t="s">
        <v>1118</v>
      </c>
      <c r="G792" t="s">
        <v>5817</v>
      </c>
      <c r="H792" t="s">
        <v>5813</v>
      </c>
      <c r="I792" t="s">
        <v>5814</v>
      </c>
      <c r="J792" t="s">
        <v>688</v>
      </c>
      <c r="K792" t="s">
        <v>688</v>
      </c>
      <c r="L792" t="s">
        <v>5813</v>
      </c>
      <c r="M792" t="s">
        <v>5814</v>
      </c>
    </row>
    <row r="793" spans="1:13" x14ac:dyDescent="0.3">
      <c r="A793" s="2">
        <v>45750.041666666664</v>
      </c>
      <c r="B793" t="s">
        <v>3345</v>
      </c>
      <c r="C793" t="s">
        <v>3346</v>
      </c>
      <c r="D793" t="s">
        <v>32</v>
      </c>
      <c r="E793" t="s">
        <v>719</v>
      </c>
      <c r="F793" t="s">
        <v>3347</v>
      </c>
      <c r="G793" t="s">
        <v>5818</v>
      </c>
      <c r="H793" t="s">
        <v>5819</v>
      </c>
      <c r="I793" t="s">
        <v>5820</v>
      </c>
      <c r="J793" t="s">
        <v>688</v>
      </c>
      <c r="K793" t="s">
        <v>688</v>
      </c>
      <c r="L793" t="s">
        <v>5819</v>
      </c>
      <c r="M793" t="s">
        <v>5820</v>
      </c>
    </row>
    <row r="794" spans="1:13" x14ac:dyDescent="0.3">
      <c r="A794" s="2">
        <v>45750.083333333336</v>
      </c>
      <c r="B794" t="s">
        <v>3348</v>
      </c>
      <c r="C794" t="s">
        <v>3349</v>
      </c>
      <c r="D794" t="s">
        <v>32</v>
      </c>
      <c r="E794" t="s">
        <v>719</v>
      </c>
      <c r="F794" t="s">
        <v>3350</v>
      </c>
      <c r="G794" t="s">
        <v>5821</v>
      </c>
      <c r="H794" t="s">
        <v>5822</v>
      </c>
      <c r="I794" t="s">
        <v>5823</v>
      </c>
      <c r="J794" t="s">
        <v>688</v>
      </c>
      <c r="K794" t="s">
        <v>688</v>
      </c>
      <c r="L794" t="s">
        <v>5822</v>
      </c>
      <c r="M794" t="s">
        <v>5823</v>
      </c>
    </row>
    <row r="795" spans="1:13" x14ac:dyDescent="0.3">
      <c r="A795" s="2">
        <v>45750.125</v>
      </c>
      <c r="B795" t="s">
        <v>3351</v>
      </c>
      <c r="C795" t="s">
        <v>3352</v>
      </c>
      <c r="D795" t="s">
        <v>32</v>
      </c>
      <c r="E795" t="s">
        <v>719</v>
      </c>
      <c r="F795" t="s">
        <v>3353</v>
      </c>
      <c r="G795" t="s">
        <v>5824</v>
      </c>
      <c r="H795" t="s">
        <v>5825</v>
      </c>
      <c r="I795" s="3" t="s">
        <v>5826</v>
      </c>
      <c r="J795" t="s">
        <v>688</v>
      </c>
      <c r="K795" t="s">
        <v>688</v>
      </c>
      <c r="L795" t="s">
        <v>5825</v>
      </c>
      <c r="M795" s="3" t="s">
        <v>5826</v>
      </c>
    </row>
    <row r="796" spans="1:13" x14ac:dyDescent="0.3">
      <c r="A796" s="2">
        <v>45750.166666666664</v>
      </c>
      <c r="B796" t="s">
        <v>3354</v>
      </c>
      <c r="C796" t="s">
        <v>3355</v>
      </c>
      <c r="D796" t="s">
        <v>32</v>
      </c>
      <c r="E796" t="s">
        <v>719</v>
      </c>
      <c r="F796" t="s">
        <v>3356</v>
      </c>
      <c r="G796" t="s">
        <v>5832</v>
      </c>
      <c r="H796" t="s">
        <v>5833</v>
      </c>
      <c r="I796" s="3" t="s">
        <v>688</v>
      </c>
      <c r="J796" t="s">
        <v>688</v>
      </c>
      <c r="K796" t="s">
        <v>5827</v>
      </c>
      <c r="L796" t="s">
        <v>5833</v>
      </c>
      <c r="M796" t="s">
        <v>5834</v>
      </c>
    </row>
    <row r="797" spans="1:13" x14ac:dyDescent="0.3">
      <c r="A797" s="2">
        <v>45750.208333333336</v>
      </c>
      <c r="B797" t="s">
        <v>3357</v>
      </c>
      <c r="C797" t="s">
        <v>3358</v>
      </c>
      <c r="D797" t="s">
        <v>32</v>
      </c>
      <c r="E797" t="s">
        <v>719</v>
      </c>
      <c r="F797" t="s">
        <v>3359</v>
      </c>
      <c r="G797" t="s">
        <v>5835</v>
      </c>
      <c r="H797" t="s">
        <v>5836</v>
      </c>
      <c r="I797" s="3" t="s">
        <v>688</v>
      </c>
      <c r="J797" t="s">
        <v>688</v>
      </c>
      <c r="K797" t="s">
        <v>5837</v>
      </c>
      <c r="L797" t="s">
        <v>5836</v>
      </c>
      <c r="M797" t="s">
        <v>5838</v>
      </c>
    </row>
    <row r="798" spans="1:13" x14ac:dyDescent="0.3">
      <c r="A798" s="2">
        <v>45750.25</v>
      </c>
      <c r="B798" t="s">
        <v>3360</v>
      </c>
      <c r="C798" t="s">
        <v>3361</v>
      </c>
      <c r="D798" t="s">
        <v>32</v>
      </c>
      <c r="E798" t="s">
        <v>719</v>
      </c>
      <c r="F798" t="s">
        <v>3362</v>
      </c>
      <c r="G798" t="s">
        <v>5839</v>
      </c>
      <c r="H798" t="s">
        <v>5840</v>
      </c>
      <c r="I798" s="3" t="s">
        <v>688</v>
      </c>
      <c r="J798" t="s">
        <v>688</v>
      </c>
      <c r="K798" t="s">
        <v>5841</v>
      </c>
      <c r="L798" t="s">
        <v>5840</v>
      </c>
      <c r="M798" t="s">
        <v>5842</v>
      </c>
    </row>
    <row r="799" spans="1:13" x14ac:dyDescent="0.3">
      <c r="A799" s="2">
        <v>45750.291666666664</v>
      </c>
      <c r="B799" t="s">
        <v>3363</v>
      </c>
      <c r="C799" t="s">
        <v>3364</v>
      </c>
      <c r="D799" t="s">
        <v>32</v>
      </c>
      <c r="E799" t="s">
        <v>719</v>
      </c>
      <c r="F799" t="s">
        <v>3365</v>
      </c>
      <c r="G799" t="s">
        <v>5843</v>
      </c>
      <c r="H799" t="s">
        <v>5844</v>
      </c>
      <c r="I799" s="3" t="s">
        <v>688</v>
      </c>
      <c r="J799" t="s">
        <v>688</v>
      </c>
      <c r="K799" t="s">
        <v>5845</v>
      </c>
      <c r="L799" t="s">
        <v>5844</v>
      </c>
      <c r="M799" t="s">
        <v>5846</v>
      </c>
    </row>
    <row r="800" spans="1:13" x14ac:dyDescent="0.3">
      <c r="A800" s="2">
        <v>45750.333333333336</v>
      </c>
      <c r="B800" t="s">
        <v>3366</v>
      </c>
      <c r="C800" t="s">
        <v>1940</v>
      </c>
      <c r="D800" t="s">
        <v>32</v>
      </c>
      <c r="E800" t="s">
        <v>719</v>
      </c>
      <c r="F800" t="s">
        <v>3367</v>
      </c>
      <c r="G800" t="s">
        <v>5847</v>
      </c>
      <c r="H800" t="s">
        <v>5848</v>
      </c>
      <c r="I800" s="3" t="s">
        <v>688</v>
      </c>
      <c r="J800" t="s">
        <v>688</v>
      </c>
      <c r="K800" t="s">
        <v>5849</v>
      </c>
      <c r="L800" t="s">
        <v>5848</v>
      </c>
      <c r="M800" t="s">
        <v>5850</v>
      </c>
    </row>
    <row r="801" spans="1:13" hidden="1" x14ac:dyDescent="0.3">
      <c r="A801" s="2">
        <v>45750.375</v>
      </c>
      <c r="B801" t="s">
        <v>1941</v>
      </c>
      <c r="C801" t="s">
        <v>1940</v>
      </c>
      <c r="D801" t="s">
        <v>26</v>
      </c>
      <c r="E801" t="s">
        <v>719</v>
      </c>
      <c r="F801" t="s">
        <v>1119</v>
      </c>
      <c r="G801" t="s">
        <v>5851</v>
      </c>
      <c r="H801" t="s">
        <v>5848</v>
      </c>
      <c r="I801" s="3" t="s">
        <v>688</v>
      </c>
      <c r="J801" t="s">
        <v>688</v>
      </c>
      <c r="K801" t="s">
        <v>5849</v>
      </c>
      <c r="L801" t="s">
        <v>5848</v>
      </c>
      <c r="M801" t="s">
        <v>5850</v>
      </c>
    </row>
    <row r="802" spans="1:13" hidden="1" x14ac:dyDescent="0.3">
      <c r="A802" s="2">
        <v>45750.416666666664</v>
      </c>
      <c r="B802" t="s">
        <v>1942</v>
      </c>
      <c r="C802" t="s">
        <v>1940</v>
      </c>
      <c r="D802" t="s">
        <v>26</v>
      </c>
      <c r="E802" t="s">
        <v>719</v>
      </c>
      <c r="F802" t="s">
        <v>1120</v>
      </c>
      <c r="G802" t="s">
        <v>5852</v>
      </c>
      <c r="H802" t="s">
        <v>5848</v>
      </c>
      <c r="I802" s="3" t="s">
        <v>688</v>
      </c>
      <c r="J802" t="s">
        <v>688</v>
      </c>
      <c r="K802" t="s">
        <v>5849</v>
      </c>
      <c r="L802" t="s">
        <v>5848</v>
      </c>
      <c r="M802" t="s">
        <v>5850</v>
      </c>
    </row>
    <row r="803" spans="1:13" x14ac:dyDescent="0.3">
      <c r="A803" s="2">
        <v>45750.458333333336</v>
      </c>
      <c r="B803" t="s">
        <v>3368</v>
      </c>
      <c r="C803" t="s">
        <v>1943</v>
      </c>
      <c r="D803" t="s">
        <v>32</v>
      </c>
      <c r="E803" t="s">
        <v>719</v>
      </c>
      <c r="F803" t="s">
        <v>3369</v>
      </c>
      <c r="G803" t="s">
        <v>5853</v>
      </c>
      <c r="H803" t="s">
        <v>5854</v>
      </c>
      <c r="I803" s="3" t="s">
        <v>688</v>
      </c>
      <c r="J803" t="s">
        <v>688</v>
      </c>
      <c r="K803" t="s">
        <v>5855</v>
      </c>
      <c r="L803" t="s">
        <v>5854</v>
      </c>
      <c r="M803" t="s">
        <v>5856</v>
      </c>
    </row>
    <row r="804" spans="1:13" hidden="1" x14ac:dyDescent="0.3">
      <c r="A804" s="2">
        <v>45750.5</v>
      </c>
      <c r="B804" t="s">
        <v>1944</v>
      </c>
      <c r="C804" t="s">
        <v>1943</v>
      </c>
      <c r="D804" t="s">
        <v>26</v>
      </c>
      <c r="E804" t="s">
        <v>719</v>
      </c>
      <c r="F804" t="s">
        <v>1121</v>
      </c>
      <c r="G804" t="s">
        <v>5857</v>
      </c>
      <c r="H804" t="s">
        <v>5854</v>
      </c>
      <c r="I804" s="3" t="s">
        <v>688</v>
      </c>
      <c r="J804" t="s">
        <v>688</v>
      </c>
      <c r="K804" t="s">
        <v>5855</v>
      </c>
      <c r="L804" t="s">
        <v>5854</v>
      </c>
      <c r="M804" t="s">
        <v>5856</v>
      </c>
    </row>
    <row r="805" spans="1:13" hidden="1" x14ac:dyDescent="0.3">
      <c r="A805" s="2">
        <v>45750.541666666664</v>
      </c>
      <c r="B805" t="s">
        <v>1945</v>
      </c>
      <c r="C805" t="s">
        <v>1943</v>
      </c>
      <c r="D805" t="s">
        <v>26</v>
      </c>
      <c r="E805" t="s">
        <v>719</v>
      </c>
      <c r="F805" t="s">
        <v>1122</v>
      </c>
      <c r="G805" t="s">
        <v>5858</v>
      </c>
      <c r="H805" t="s">
        <v>5854</v>
      </c>
      <c r="I805" s="3" t="s">
        <v>688</v>
      </c>
      <c r="J805" t="s">
        <v>688</v>
      </c>
      <c r="K805" t="s">
        <v>5855</v>
      </c>
      <c r="L805" t="s">
        <v>5854</v>
      </c>
      <c r="M805" t="s">
        <v>5856</v>
      </c>
    </row>
    <row r="806" spans="1:13" x14ac:dyDescent="0.3">
      <c r="A806" s="2">
        <v>45750.583333333336</v>
      </c>
      <c r="B806" t="s">
        <v>3370</v>
      </c>
      <c r="C806" t="s">
        <v>1946</v>
      </c>
      <c r="D806" t="s">
        <v>32</v>
      </c>
      <c r="E806" t="s">
        <v>719</v>
      </c>
      <c r="F806" t="s">
        <v>3371</v>
      </c>
      <c r="G806" t="s">
        <v>5859</v>
      </c>
      <c r="H806" t="s">
        <v>5860</v>
      </c>
      <c r="I806" s="3" t="s">
        <v>688</v>
      </c>
      <c r="J806" t="s">
        <v>688</v>
      </c>
      <c r="K806" t="s">
        <v>5861</v>
      </c>
      <c r="L806" t="s">
        <v>5860</v>
      </c>
      <c r="M806" t="s">
        <v>5862</v>
      </c>
    </row>
    <row r="807" spans="1:13" hidden="1" x14ac:dyDescent="0.3">
      <c r="A807" s="2">
        <v>45750.625</v>
      </c>
      <c r="B807" t="s">
        <v>1947</v>
      </c>
      <c r="C807" t="s">
        <v>1946</v>
      </c>
      <c r="D807" t="s">
        <v>26</v>
      </c>
      <c r="E807" t="s">
        <v>719</v>
      </c>
      <c r="F807" t="s">
        <v>1123</v>
      </c>
      <c r="G807" t="s">
        <v>5863</v>
      </c>
      <c r="H807" t="s">
        <v>5860</v>
      </c>
      <c r="I807" s="3" t="s">
        <v>688</v>
      </c>
      <c r="J807" t="s">
        <v>688</v>
      </c>
      <c r="K807" t="s">
        <v>5861</v>
      </c>
      <c r="L807" t="s">
        <v>5860</v>
      </c>
      <c r="M807" t="s">
        <v>5862</v>
      </c>
    </row>
    <row r="808" spans="1:13" x14ac:dyDescent="0.3">
      <c r="A808" s="2">
        <v>45750.666666666664</v>
      </c>
      <c r="B808" t="s">
        <v>3372</v>
      </c>
      <c r="C808" t="s">
        <v>1948</v>
      </c>
      <c r="D808" t="s">
        <v>32</v>
      </c>
      <c r="E808" t="s">
        <v>719</v>
      </c>
      <c r="F808" t="s">
        <v>3373</v>
      </c>
      <c r="G808" t="s">
        <v>5864</v>
      </c>
      <c r="H808" t="s">
        <v>5865</v>
      </c>
      <c r="I808" s="3" t="s">
        <v>688</v>
      </c>
      <c r="J808" t="s">
        <v>688</v>
      </c>
      <c r="K808" t="s">
        <v>5866</v>
      </c>
      <c r="L808" t="s">
        <v>5865</v>
      </c>
      <c r="M808" t="s">
        <v>5867</v>
      </c>
    </row>
    <row r="809" spans="1:13" hidden="1" x14ac:dyDescent="0.3">
      <c r="A809" s="2">
        <v>45750.708333333336</v>
      </c>
      <c r="B809" t="s">
        <v>1949</v>
      </c>
      <c r="C809" t="s">
        <v>1948</v>
      </c>
      <c r="D809" t="s">
        <v>26</v>
      </c>
      <c r="E809" t="s">
        <v>719</v>
      </c>
      <c r="F809" t="s">
        <v>1124</v>
      </c>
      <c r="G809" t="s">
        <v>5868</v>
      </c>
      <c r="H809" t="s">
        <v>5865</v>
      </c>
      <c r="I809" s="3" t="s">
        <v>688</v>
      </c>
      <c r="J809" t="s">
        <v>688</v>
      </c>
      <c r="K809" t="s">
        <v>5866</v>
      </c>
      <c r="L809" t="s">
        <v>5865</v>
      </c>
      <c r="M809" t="s">
        <v>5867</v>
      </c>
    </row>
    <row r="810" spans="1:13" hidden="1" x14ac:dyDescent="0.3">
      <c r="A810" s="2">
        <v>45750.75</v>
      </c>
      <c r="B810" t="s">
        <v>1950</v>
      </c>
      <c r="C810" t="s">
        <v>1948</v>
      </c>
      <c r="D810" t="s">
        <v>26</v>
      </c>
      <c r="E810" t="s">
        <v>719</v>
      </c>
      <c r="F810" t="s">
        <v>1125</v>
      </c>
      <c r="G810" t="s">
        <v>5869</v>
      </c>
      <c r="H810" t="s">
        <v>5865</v>
      </c>
      <c r="I810" s="3" t="s">
        <v>688</v>
      </c>
      <c r="J810" t="s">
        <v>688</v>
      </c>
      <c r="K810" t="s">
        <v>5866</v>
      </c>
      <c r="L810" t="s">
        <v>5865</v>
      </c>
      <c r="M810" t="s">
        <v>5867</v>
      </c>
    </row>
    <row r="811" spans="1:13" x14ac:dyDescent="0.3">
      <c r="A811" s="2">
        <v>45750.791666666664</v>
      </c>
      <c r="B811" t="s">
        <v>3374</v>
      </c>
      <c r="C811" t="s">
        <v>1951</v>
      </c>
      <c r="D811" t="s">
        <v>32</v>
      </c>
      <c r="E811" t="s">
        <v>719</v>
      </c>
      <c r="F811" t="s">
        <v>3375</v>
      </c>
      <c r="G811" t="s">
        <v>5870</v>
      </c>
      <c r="H811" t="s">
        <v>5871</v>
      </c>
      <c r="I811" s="3" t="s">
        <v>688</v>
      </c>
      <c r="J811" t="s">
        <v>688</v>
      </c>
      <c r="K811" t="s">
        <v>5872</v>
      </c>
      <c r="L811" t="s">
        <v>5871</v>
      </c>
      <c r="M811" t="s">
        <v>5873</v>
      </c>
    </row>
    <row r="812" spans="1:13" hidden="1" x14ac:dyDescent="0.3">
      <c r="A812" s="2">
        <v>45750.833333333336</v>
      </c>
      <c r="B812" t="s">
        <v>1952</v>
      </c>
      <c r="C812" t="s">
        <v>1951</v>
      </c>
      <c r="D812" t="s">
        <v>26</v>
      </c>
      <c r="E812" t="s">
        <v>719</v>
      </c>
      <c r="F812" t="s">
        <v>1126</v>
      </c>
      <c r="G812" t="s">
        <v>5874</v>
      </c>
      <c r="H812" t="s">
        <v>5871</v>
      </c>
      <c r="I812" s="3" t="s">
        <v>688</v>
      </c>
      <c r="J812" t="s">
        <v>688</v>
      </c>
      <c r="K812" t="s">
        <v>5872</v>
      </c>
      <c r="L812" t="s">
        <v>5871</v>
      </c>
      <c r="M812" t="s">
        <v>5873</v>
      </c>
    </row>
    <row r="813" spans="1:13" x14ac:dyDescent="0.3">
      <c r="A813" s="2">
        <v>45750.875</v>
      </c>
      <c r="B813" t="s">
        <v>3376</v>
      </c>
      <c r="C813" t="s">
        <v>1953</v>
      </c>
      <c r="D813" t="s">
        <v>32</v>
      </c>
      <c r="E813" t="s">
        <v>719</v>
      </c>
      <c r="F813" t="s">
        <v>3377</v>
      </c>
      <c r="G813" t="s">
        <v>5875</v>
      </c>
      <c r="H813" t="s">
        <v>5876</v>
      </c>
      <c r="I813" s="3" t="s">
        <v>688</v>
      </c>
      <c r="J813" t="s">
        <v>688</v>
      </c>
      <c r="K813" t="s">
        <v>5877</v>
      </c>
      <c r="L813" t="s">
        <v>5876</v>
      </c>
      <c r="M813" t="s">
        <v>5878</v>
      </c>
    </row>
    <row r="814" spans="1:13" hidden="1" x14ac:dyDescent="0.3">
      <c r="A814" s="2">
        <v>45750.916666666664</v>
      </c>
      <c r="B814" t="s">
        <v>1954</v>
      </c>
      <c r="C814" t="s">
        <v>1953</v>
      </c>
      <c r="D814" t="s">
        <v>26</v>
      </c>
      <c r="E814" t="s">
        <v>719</v>
      </c>
      <c r="F814" t="s">
        <v>1127</v>
      </c>
      <c r="G814" t="s">
        <v>5879</v>
      </c>
      <c r="H814" t="s">
        <v>5876</v>
      </c>
      <c r="I814" s="3" t="s">
        <v>688</v>
      </c>
      <c r="J814" t="s">
        <v>688</v>
      </c>
      <c r="K814" t="s">
        <v>5877</v>
      </c>
      <c r="L814" t="s">
        <v>5876</v>
      </c>
      <c r="M814" t="s">
        <v>5878</v>
      </c>
    </row>
    <row r="815" spans="1:13" x14ac:dyDescent="0.3">
      <c r="A815" s="2">
        <v>45750.958333333336</v>
      </c>
      <c r="B815" t="s">
        <v>3378</v>
      </c>
      <c r="C815" t="s">
        <v>3379</v>
      </c>
      <c r="D815" t="s">
        <v>32</v>
      </c>
      <c r="E815" t="s">
        <v>719</v>
      </c>
      <c r="F815" t="s">
        <v>3380</v>
      </c>
      <c r="G815" t="s">
        <v>5880</v>
      </c>
      <c r="H815" t="s">
        <v>5881</v>
      </c>
      <c r="I815" s="3" t="s">
        <v>688</v>
      </c>
      <c r="J815" t="s">
        <v>688</v>
      </c>
      <c r="K815" t="s">
        <v>5882</v>
      </c>
      <c r="L815" t="s">
        <v>5881</v>
      </c>
      <c r="M815" t="s">
        <v>5883</v>
      </c>
    </row>
    <row r="816" spans="1:13" x14ac:dyDescent="0.3">
      <c r="A816" s="2">
        <v>45751</v>
      </c>
      <c r="B816" t="s">
        <v>3381</v>
      </c>
      <c r="C816" t="s">
        <v>3382</v>
      </c>
      <c r="D816" t="s">
        <v>32</v>
      </c>
      <c r="E816" t="s">
        <v>719</v>
      </c>
      <c r="F816" t="s">
        <v>3383</v>
      </c>
      <c r="G816" t="s">
        <v>5884</v>
      </c>
      <c r="H816" t="s">
        <v>5885</v>
      </c>
      <c r="I816" s="3" t="s">
        <v>688</v>
      </c>
      <c r="J816" t="s">
        <v>688</v>
      </c>
      <c r="K816" t="s">
        <v>5886</v>
      </c>
      <c r="L816" t="s">
        <v>5885</v>
      </c>
      <c r="M816" t="s">
        <v>5887</v>
      </c>
    </row>
    <row r="817" spans="1:13" x14ac:dyDescent="0.3">
      <c r="A817" s="2">
        <v>45751.041666666664</v>
      </c>
      <c r="B817" t="s">
        <v>3384</v>
      </c>
      <c r="C817" t="s">
        <v>3385</v>
      </c>
      <c r="D817" t="s">
        <v>32</v>
      </c>
      <c r="E817" t="s">
        <v>719</v>
      </c>
      <c r="F817" t="s">
        <v>3386</v>
      </c>
      <c r="G817" t="s">
        <v>5888</v>
      </c>
      <c r="H817" t="s">
        <v>5889</v>
      </c>
      <c r="I817" s="3" t="s">
        <v>688</v>
      </c>
      <c r="J817" t="s">
        <v>688</v>
      </c>
      <c r="K817" t="s">
        <v>5890</v>
      </c>
      <c r="L817" t="s">
        <v>5889</v>
      </c>
      <c r="M817" t="s">
        <v>5891</v>
      </c>
    </row>
    <row r="818" spans="1:13" x14ac:dyDescent="0.3">
      <c r="A818" s="2">
        <v>45751.083333333336</v>
      </c>
      <c r="B818" t="s">
        <v>3387</v>
      </c>
      <c r="C818" t="s">
        <v>3388</v>
      </c>
      <c r="D818" t="s">
        <v>32</v>
      </c>
      <c r="E818" t="s">
        <v>719</v>
      </c>
      <c r="F818" t="s">
        <v>3389</v>
      </c>
      <c r="G818" t="s">
        <v>5892</v>
      </c>
      <c r="H818" t="s">
        <v>5893</v>
      </c>
      <c r="I818" s="3" t="s">
        <v>688</v>
      </c>
      <c r="J818" t="s">
        <v>688</v>
      </c>
      <c r="K818" t="s">
        <v>5894</v>
      </c>
      <c r="L818" t="s">
        <v>5893</v>
      </c>
      <c r="M818" t="s">
        <v>5895</v>
      </c>
    </row>
    <row r="819" spans="1:13" x14ac:dyDescent="0.3">
      <c r="A819" s="2">
        <v>45751.125</v>
      </c>
      <c r="B819" t="s">
        <v>3390</v>
      </c>
      <c r="C819" t="s">
        <v>3391</v>
      </c>
      <c r="D819" t="s">
        <v>32</v>
      </c>
      <c r="E819" t="s">
        <v>719</v>
      </c>
      <c r="F819" t="s">
        <v>3392</v>
      </c>
      <c r="G819" t="s">
        <v>5896</v>
      </c>
      <c r="H819" t="s">
        <v>5897</v>
      </c>
      <c r="I819" s="3" t="s">
        <v>688</v>
      </c>
      <c r="J819" t="s">
        <v>688</v>
      </c>
      <c r="K819" t="s">
        <v>5898</v>
      </c>
      <c r="L819" t="s">
        <v>5897</v>
      </c>
      <c r="M819" t="s">
        <v>5899</v>
      </c>
    </row>
    <row r="820" spans="1:13" x14ac:dyDescent="0.3">
      <c r="A820" s="2">
        <v>45751.166666666664</v>
      </c>
      <c r="B820" t="s">
        <v>3393</v>
      </c>
      <c r="C820" t="s">
        <v>3394</v>
      </c>
      <c r="D820" t="s">
        <v>32</v>
      </c>
      <c r="E820" t="s">
        <v>719</v>
      </c>
      <c r="F820" t="s">
        <v>3395</v>
      </c>
      <c r="G820" t="s">
        <v>5900</v>
      </c>
      <c r="H820" t="s">
        <v>5901</v>
      </c>
      <c r="I820" s="3" t="s">
        <v>688</v>
      </c>
      <c r="J820" t="s">
        <v>688</v>
      </c>
      <c r="K820" t="s">
        <v>5902</v>
      </c>
      <c r="L820" t="s">
        <v>5901</v>
      </c>
      <c r="M820" t="s">
        <v>5903</v>
      </c>
    </row>
    <row r="821" spans="1:13" x14ac:dyDescent="0.3">
      <c r="A821" s="2">
        <v>45751.208333333336</v>
      </c>
      <c r="B821" t="s">
        <v>3396</v>
      </c>
      <c r="C821" t="s">
        <v>1955</v>
      </c>
      <c r="D821" t="s">
        <v>32</v>
      </c>
      <c r="E821" t="s">
        <v>719</v>
      </c>
      <c r="F821" t="s">
        <v>3397</v>
      </c>
      <c r="G821" t="s">
        <v>5904</v>
      </c>
      <c r="H821" t="s">
        <v>5905</v>
      </c>
      <c r="I821" s="3" t="s">
        <v>688</v>
      </c>
      <c r="J821" t="s">
        <v>688</v>
      </c>
      <c r="K821" t="s">
        <v>5906</v>
      </c>
      <c r="L821" t="s">
        <v>5905</v>
      </c>
      <c r="M821" t="s">
        <v>5907</v>
      </c>
    </row>
    <row r="822" spans="1:13" hidden="1" x14ac:dyDescent="0.3">
      <c r="A822" s="2">
        <v>45751.25</v>
      </c>
      <c r="B822" t="s">
        <v>1956</v>
      </c>
      <c r="C822" t="s">
        <v>1955</v>
      </c>
      <c r="D822" t="s">
        <v>26</v>
      </c>
      <c r="E822" t="s">
        <v>719</v>
      </c>
      <c r="F822" t="s">
        <v>1128</v>
      </c>
      <c r="G822" t="s">
        <v>5908</v>
      </c>
      <c r="H822" t="s">
        <v>5905</v>
      </c>
      <c r="I822" s="3" t="s">
        <v>688</v>
      </c>
      <c r="J822" t="s">
        <v>688</v>
      </c>
      <c r="K822" t="s">
        <v>5906</v>
      </c>
      <c r="L822" t="s">
        <v>5905</v>
      </c>
      <c r="M822" t="s">
        <v>5907</v>
      </c>
    </row>
    <row r="823" spans="1:13" x14ac:dyDescent="0.3">
      <c r="A823" s="2">
        <v>45751.291666666664</v>
      </c>
      <c r="B823" t="s">
        <v>3398</v>
      </c>
      <c r="C823" t="s">
        <v>1957</v>
      </c>
      <c r="D823" t="s">
        <v>32</v>
      </c>
      <c r="E823" t="s">
        <v>719</v>
      </c>
      <c r="F823" t="s">
        <v>2938</v>
      </c>
      <c r="G823" t="s">
        <v>5909</v>
      </c>
      <c r="H823" t="s">
        <v>5910</v>
      </c>
      <c r="I823" s="3" t="s">
        <v>5911</v>
      </c>
      <c r="J823" t="s">
        <v>688</v>
      </c>
      <c r="K823" s="3" t="s">
        <v>688</v>
      </c>
      <c r="L823" t="s">
        <v>5910</v>
      </c>
      <c r="M823" t="s">
        <v>5911</v>
      </c>
    </row>
    <row r="824" spans="1:13" hidden="1" x14ac:dyDescent="0.3">
      <c r="A824" s="2">
        <v>45751.333333333336</v>
      </c>
      <c r="B824" t="s">
        <v>1958</v>
      </c>
      <c r="C824" t="s">
        <v>1957</v>
      </c>
      <c r="D824" t="s">
        <v>26</v>
      </c>
      <c r="E824" t="s">
        <v>719</v>
      </c>
      <c r="F824" t="s">
        <v>1129</v>
      </c>
      <c r="G824" t="s">
        <v>5912</v>
      </c>
      <c r="H824" t="s">
        <v>5910</v>
      </c>
      <c r="I824" s="3" t="s">
        <v>5911</v>
      </c>
      <c r="J824" t="s">
        <v>688</v>
      </c>
      <c r="K824" s="3" t="s">
        <v>688</v>
      </c>
      <c r="L824" t="s">
        <v>5910</v>
      </c>
      <c r="M824" t="s">
        <v>5911</v>
      </c>
    </row>
    <row r="825" spans="1:13" x14ac:dyDescent="0.3">
      <c r="A825" s="2">
        <v>45751.375</v>
      </c>
      <c r="B825" t="s">
        <v>3399</v>
      </c>
      <c r="C825" t="s">
        <v>3400</v>
      </c>
      <c r="D825" t="s">
        <v>32</v>
      </c>
      <c r="E825" t="s">
        <v>719</v>
      </c>
      <c r="F825" t="s">
        <v>3401</v>
      </c>
      <c r="G825" t="s">
        <v>5913</v>
      </c>
      <c r="H825" t="s">
        <v>5914</v>
      </c>
      <c r="I825" t="s">
        <v>5915</v>
      </c>
      <c r="J825" t="s">
        <v>688</v>
      </c>
      <c r="K825" s="3" t="s">
        <v>688</v>
      </c>
      <c r="L825" t="s">
        <v>5914</v>
      </c>
      <c r="M825" t="s">
        <v>5915</v>
      </c>
    </row>
    <row r="826" spans="1:13" x14ac:dyDescent="0.3">
      <c r="A826" s="2">
        <v>45751.416666666664</v>
      </c>
      <c r="B826" t="s">
        <v>3402</v>
      </c>
      <c r="C826" t="s">
        <v>3403</v>
      </c>
      <c r="D826" t="s">
        <v>32</v>
      </c>
      <c r="E826" t="s">
        <v>719</v>
      </c>
      <c r="F826" t="s">
        <v>3404</v>
      </c>
      <c r="G826" t="s">
        <v>5916</v>
      </c>
      <c r="H826" t="s">
        <v>5917</v>
      </c>
      <c r="I826" t="s">
        <v>5918</v>
      </c>
      <c r="J826" t="s">
        <v>688</v>
      </c>
      <c r="K826" s="3" t="s">
        <v>688</v>
      </c>
      <c r="L826" t="s">
        <v>5917</v>
      </c>
      <c r="M826" t="s">
        <v>5918</v>
      </c>
    </row>
    <row r="827" spans="1:13" x14ac:dyDescent="0.3">
      <c r="A827" s="2">
        <v>45751.458333333336</v>
      </c>
      <c r="B827" t="s">
        <v>3405</v>
      </c>
      <c r="C827" t="s">
        <v>1959</v>
      </c>
      <c r="D827" t="s">
        <v>32</v>
      </c>
      <c r="E827" t="s">
        <v>719</v>
      </c>
      <c r="F827" t="s">
        <v>3406</v>
      </c>
      <c r="G827" t="s">
        <v>5919</v>
      </c>
      <c r="H827" t="s">
        <v>5920</v>
      </c>
      <c r="I827" t="s">
        <v>5921</v>
      </c>
      <c r="J827" t="s">
        <v>688</v>
      </c>
      <c r="K827" s="3" t="s">
        <v>688</v>
      </c>
      <c r="L827" t="s">
        <v>5920</v>
      </c>
      <c r="M827" t="s">
        <v>5921</v>
      </c>
    </row>
    <row r="828" spans="1:13" hidden="1" x14ac:dyDescent="0.3">
      <c r="A828" s="2">
        <v>45751.5</v>
      </c>
      <c r="B828" t="s">
        <v>1960</v>
      </c>
      <c r="C828" t="s">
        <v>1959</v>
      </c>
      <c r="D828" t="s">
        <v>26</v>
      </c>
      <c r="E828" t="s">
        <v>719</v>
      </c>
      <c r="F828" t="s">
        <v>1130</v>
      </c>
      <c r="G828" t="s">
        <v>5922</v>
      </c>
      <c r="H828" t="s">
        <v>5920</v>
      </c>
      <c r="I828" t="s">
        <v>5921</v>
      </c>
      <c r="J828" t="s">
        <v>688</v>
      </c>
      <c r="K828" s="3" t="s">
        <v>688</v>
      </c>
      <c r="L828" t="s">
        <v>5920</v>
      </c>
      <c r="M828" t="s">
        <v>5921</v>
      </c>
    </row>
    <row r="829" spans="1:13" hidden="1" x14ac:dyDescent="0.3">
      <c r="A829" s="2">
        <v>45751.541666666664</v>
      </c>
      <c r="B829" t="s">
        <v>1961</v>
      </c>
      <c r="C829" t="s">
        <v>1959</v>
      </c>
      <c r="D829" t="s">
        <v>26</v>
      </c>
      <c r="E829" t="s">
        <v>719</v>
      </c>
      <c r="F829" t="s">
        <v>1131</v>
      </c>
      <c r="G829" t="s">
        <v>5923</v>
      </c>
      <c r="H829" t="s">
        <v>5920</v>
      </c>
      <c r="I829" t="s">
        <v>5921</v>
      </c>
      <c r="J829" t="s">
        <v>688</v>
      </c>
      <c r="K829" s="3" t="s">
        <v>688</v>
      </c>
      <c r="L829" t="s">
        <v>5920</v>
      </c>
      <c r="M829" t="s">
        <v>5921</v>
      </c>
    </row>
    <row r="830" spans="1:13" hidden="1" x14ac:dyDescent="0.3">
      <c r="A830" s="2">
        <v>45751.583333333336</v>
      </c>
      <c r="B830" t="s">
        <v>1962</v>
      </c>
      <c r="C830" t="s">
        <v>1959</v>
      </c>
      <c r="D830" t="s">
        <v>26</v>
      </c>
      <c r="E830" t="s">
        <v>719</v>
      </c>
      <c r="F830" t="s">
        <v>1132</v>
      </c>
      <c r="G830" t="s">
        <v>5924</v>
      </c>
      <c r="H830" t="s">
        <v>5920</v>
      </c>
      <c r="I830" t="s">
        <v>5921</v>
      </c>
      <c r="J830" t="s">
        <v>688</v>
      </c>
      <c r="K830" s="3" t="s">
        <v>688</v>
      </c>
      <c r="L830" t="s">
        <v>5920</v>
      </c>
      <c r="M830" t="s">
        <v>5921</v>
      </c>
    </row>
    <row r="831" spans="1:13" hidden="1" x14ac:dyDescent="0.3">
      <c r="A831" s="2">
        <v>45751.625</v>
      </c>
      <c r="B831" t="s">
        <v>1963</v>
      </c>
      <c r="C831" t="s">
        <v>1959</v>
      </c>
      <c r="D831" t="s">
        <v>26</v>
      </c>
      <c r="E831" t="s">
        <v>719</v>
      </c>
      <c r="F831" t="s">
        <v>1133</v>
      </c>
      <c r="G831" t="s">
        <v>5925</v>
      </c>
      <c r="H831" t="s">
        <v>5920</v>
      </c>
      <c r="I831" t="s">
        <v>5921</v>
      </c>
      <c r="J831" t="s">
        <v>688</v>
      </c>
      <c r="K831" s="3" t="s">
        <v>688</v>
      </c>
      <c r="L831" t="s">
        <v>5920</v>
      </c>
      <c r="M831" t="s">
        <v>5921</v>
      </c>
    </row>
    <row r="832" spans="1:13" x14ac:dyDescent="0.3">
      <c r="A832" s="2">
        <v>45751.666666666664</v>
      </c>
      <c r="B832" t="s">
        <v>3407</v>
      </c>
      <c r="C832" t="s">
        <v>1964</v>
      </c>
      <c r="D832" t="s">
        <v>32</v>
      </c>
      <c r="E832" t="s">
        <v>719</v>
      </c>
      <c r="F832" t="s">
        <v>3408</v>
      </c>
      <c r="G832" t="s">
        <v>5926</v>
      </c>
      <c r="H832" t="s">
        <v>5927</v>
      </c>
      <c r="I832" t="s">
        <v>5928</v>
      </c>
      <c r="J832" t="s">
        <v>688</v>
      </c>
      <c r="K832" s="3" t="s">
        <v>688</v>
      </c>
      <c r="L832" t="s">
        <v>5927</v>
      </c>
      <c r="M832" t="s">
        <v>5928</v>
      </c>
    </row>
    <row r="833" spans="1:13" hidden="1" x14ac:dyDescent="0.3">
      <c r="A833" s="2">
        <v>45751.708333333336</v>
      </c>
      <c r="B833" t="s">
        <v>1965</v>
      </c>
      <c r="C833" t="s">
        <v>1964</v>
      </c>
      <c r="D833" t="s">
        <v>26</v>
      </c>
      <c r="E833" t="s">
        <v>719</v>
      </c>
      <c r="F833" t="s">
        <v>1134</v>
      </c>
      <c r="G833" t="s">
        <v>5929</v>
      </c>
      <c r="H833" t="s">
        <v>5927</v>
      </c>
      <c r="I833" t="s">
        <v>5928</v>
      </c>
      <c r="J833" t="s">
        <v>688</v>
      </c>
      <c r="K833" s="3" t="s">
        <v>688</v>
      </c>
      <c r="L833" t="s">
        <v>5927</v>
      </c>
      <c r="M833" t="s">
        <v>5928</v>
      </c>
    </row>
    <row r="834" spans="1:13" hidden="1" x14ac:dyDescent="0.3">
      <c r="A834" s="2">
        <v>45751.75</v>
      </c>
      <c r="B834" t="s">
        <v>1966</v>
      </c>
      <c r="C834" t="s">
        <v>1964</v>
      </c>
      <c r="D834" t="s">
        <v>26</v>
      </c>
      <c r="E834" t="s">
        <v>719</v>
      </c>
      <c r="F834" t="s">
        <v>1135</v>
      </c>
      <c r="G834" t="s">
        <v>5930</v>
      </c>
      <c r="H834" t="s">
        <v>5927</v>
      </c>
      <c r="I834" t="s">
        <v>5928</v>
      </c>
      <c r="J834" t="s">
        <v>688</v>
      </c>
      <c r="K834" s="3" t="s">
        <v>688</v>
      </c>
      <c r="L834" t="s">
        <v>5927</v>
      </c>
      <c r="M834" t="s">
        <v>5928</v>
      </c>
    </row>
    <row r="835" spans="1:13" hidden="1" x14ac:dyDescent="0.3">
      <c r="A835" s="2">
        <v>45751.791666666664</v>
      </c>
      <c r="B835" t="s">
        <v>1967</v>
      </c>
      <c r="C835" t="s">
        <v>1964</v>
      </c>
      <c r="D835" t="s">
        <v>26</v>
      </c>
      <c r="E835" t="s">
        <v>719</v>
      </c>
      <c r="F835" t="s">
        <v>874</v>
      </c>
      <c r="G835" t="s">
        <v>5931</v>
      </c>
      <c r="H835" t="s">
        <v>5927</v>
      </c>
      <c r="I835" t="s">
        <v>5928</v>
      </c>
      <c r="J835" t="s">
        <v>688</v>
      </c>
      <c r="K835" s="3" t="s">
        <v>688</v>
      </c>
      <c r="L835" t="s">
        <v>5927</v>
      </c>
      <c r="M835" t="s">
        <v>5928</v>
      </c>
    </row>
    <row r="836" spans="1:13" x14ac:dyDescent="0.3">
      <c r="A836" s="2">
        <v>45751.833333333336</v>
      </c>
      <c r="B836" t="s">
        <v>3409</v>
      </c>
      <c r="C836" t="s">
        <v>3410</v>
      </c>
      <c r="D836" t="s">
        <v>32</v>
      </c>
      <c r="E836" t="s">
        <v>719</v>
      </c>
      <c r="F836" t="s">
        <v>3411</v>
      </c>
      <c r="G836" t="s">
        <v>5932</v>
      </c>
      <c r="H836" t="s">
        <v>5933</v>
      </c>
      <c r="I836" t="s">
        <v>5934</v>
      </c>
      <c r="J836" t="s">
        <v>688</v>
      </c>
      <c r="K836" s="3" t="s">
        <v>688</v>
      </c>
      <c r="L836" t="s">
        <v>5933</v>
      </c>
      <c r="M836" t="s">
        <v>5934</v>
      </c>
    </row>
    <row r="837" spans="1:13" x14ac:dyDescent="0.3">
      <c r="A837" s="2">
        <v>45751.875</v>
      </c>
      <c r="B837" t="s">
        <v>3412</v>
      </c>
      <c r="C837" t="s">
        <v>1968</v>
      </c>
      <c r="D837" t="s">
        <v>32</v>
      </c>
      <c r="E837" t="s">
        <v>719</v>
      </c>
      <c r="F837" t="s">
        <v>3413</v>
      </c>
      <c r="G837" t="s">
        <v>5935</v>
      </c>
      <c r="H837" t="s">
        <v>5936</v>
      </c>
      <c r="I837" t="s">
        <v>5937</v>
      </c>
      <c r="J837" t="s">
        <v>688</v>
      </c>
      <c r="K837" s="3" t="s">
        <v>688</v>
      </c>
      <c r="L837" t="s">
        <v>5936</v>
      </c>
      <c r="M837" t="s">
        <v>5937</v>
      </c>
    </row>
    <row r="838" spans="1:13" hidden="1" x14ac:dyDescent="0.3">
      <c r="A838" s="2">
        <v>45751.916666666664</v>
      </c>
      <c r="B838" t="s">
        <v>1969</v>
      </c>
      <c r="C838" t="s">
        <v>1968</v>
      </c>
      <c r="D838" t="s">
        <v>26</v>
      </c>
      <c r="E838" t="s">
        <v>719</v>
      </c>
      <c r="F838" t="s">
        <v>1136</v>
      </c>
      <c r="G838" t="s">
        <v>5938</v>
      </c>
      <c r="H838" t="s">
        <v>5936</v>
      </c>
      <c r="I838" t="s">
        <v>5937</v>
      </c>
      <c r="J838" t="s">
        <v>688</v>
      </c>
      <c r="K838" s="3" t="s">
        <v>688</v>
      </c>
      <c r="L838" t="s">
        <v>5936</v>
      </c>
      <c r="M838" t="s">
        <v>5937</v>
      </c>
    </row>
    <row r="839" spans="1:13" x14ac:dyDescent="0.3">
      <c r="A839" s="2">
        <v>45751.958333333336</v>
      </c>
      <c r="B839" t="s">
        <v>3414</v>
      </c>
      <c r="C839" t="s">
        <v>1970</v>
      </c>
      <c r="D839" t="s">
        <v>32</v>
      </c>
      <c r="E839" t="s">
        <v>719</v>
      </c>
      <c r="F839" t="s">
        <v>3415</v>
      </c>
      <c r="G839" t="s">
        <v>5939</v>
      </c>
      <c r="H839" t="s">
        <v>5940</v>
      </c>
      <c r="I839" t="s">
        <v>5941</v>
      </c>
      <c r="J839" t="s">
        <v>688</v>
      </c>
      <c r="K839" s="3" t="s">
        <v>688</v>
      </c>
      <c r="L839" t="s">
        <v>5940</v>
      </c>
      <c r="M839" t="s">
        <v>5941</v>
      </c>
    </row>
    <row r="840" spans="1:13" hidden="1" x14ac:dyDescent="0.3">
      <c r="A840" s="2">
        <v>45752</v>
      </c>
      <c r="B840" t="s">
        <v>1971</v>
      </c>
      <c r="C840" t="s">
        <v>1970</v>
      </c>
      <c r="D840" t="s">
        <v>26</v>
      </c>
      <c r="E840" t="s">
        <v>719</v>
      </c>
      <c r="F840" t="s">
        <v>1137</v>
      </c>
      <c r="G840" t="s">
        <v>5942</v>
      </c>
      <c r="H840" t="s">
        <v>5940</v>
      </c>
      <c r="I840" t="s">
        <v>5941</v>
      </c>
      <c r="J840" t="s">
        <v>688</v>
      </c>
      <c r="K840" s="3" t="s">
        <v>688</v>
      </c>
      <c r="L840" t="s">
        <v>5940</v>
      </c>
      <c r="M840" t="s">
        <v>5941</v>
      </c>
    </row>
    <row r="841" spans="1:13" hidden="1" x14ac:dyDescent="0.3">
      <c r="A841" s="2">
        <v>45752.041666666664</v>
      </c>
      <c r="B841" t="s">
        <v>1972</v>
      </c>
      <c r="C841" t="s">
        <v>1970</v>
      </c>
      <c r="D841" t="s">
        <v>26</v>
      </c>
      <c r="E841" t="s">
        <v>719</v>
      </c>
      <c r="F841" t="s">
        <v>1138</v>
      </c>
      <c r="G841" t="s">
        <v>5943</v>
      </c>
      <c r="H841" t="s">
        <v>5940</v>
      </c>
      <c r="I841" t="s">
        <v>5941</v>
      </c>
      <c r="J841" t="s">
        <v>688</v>
      </c>
      <c r="K841" s="3" t="s">
        <v>688</v>
      </c>
      <c r="L841" t="s">
        <v>5940</v>
      </c>
      <c r="M841" t="s">
        <v>5941</v>
      </c>
    </row>
    <row r="842" spans="1:13" x14ac:dyDescent="0.3">
      <c r="A842" s="2">
        <v>45752.083333333336</v>
      </c>
      <c r="B842" t="s">
        <v>3416</v>
      </c>
      <c r="C842" t="s">
        <v>1973</v>
      </c>
      <c r="D842" t="s">
        <v>32</v>
      </c>
      <c r="E842" t="s">
        <v>719</v>
      </c>
      <c r="F842" t="s">
        <v>3417</v>
      </c>
      <c r="G842" t="s">
        <v>5944</v>
      </c>
      <c r="H842" t="s">
        <v>5945</v>
      </c>
      <c r="I842" t="s">
        <v>5946</v>
      </c>
      <c r="J842" t="s">
        <v>688</v>
      </c>
      <c r="K842" s="3" t="s">
        <v>688</v>
      </c>
      <c r="L842" t="s">
        <v>5945</v>
      </c>
      <c r="M842" t="s">
        <v>5946</v>
      </c>
    </row>
    <row r="843" spans="1:13" hidden="1" x14ac:dyDescent="0.3">
      <c r="A843" s="2">
        <v>45752.125</v>
      </c>
      <c r="B843" t="s">
        <v>1974</v>
      </c>
      <c r="C843" t="s">
        <v>1973</v>
      </c>
      <c r="D843" t="s">
        <v>26</v>
      </c>
      <c r="E843" t="s">
        <v>719</v>
      </c>
      <c r="F843" t="s">
        <v>1139</v>
      </c>
      <c r="G843" t="s">
        <v>5947</v>
      </c>
      <c r="H843" t="s">
        <v>5945</v>
      </c>
      <c r="I843" t="s">
        <v>5946</v>
      </c>
      <c r="J843" t="s">
        <v>688</v>
      </c>
      <c r="K843" s="3" t="s">
        <v>688</v>
      </c>
      <c r="L843" t="s">
        <v>5945</v>
      </c>
      <c r="M843" t="s">
        <v>5946</v>
      </c>
    </row>
    <row r="844" spans="1:13" hidden="1" x14ac:dyDescent="0.3">
      <c r="A844" s="2">
        <v>45752.166666666664</v>
      </c>
      <c r="B844" t="s">
        <v>1975</v>
      </c>
      <c r="C844" t="s">
        <v>1973</v>
      </c>
      <c r="D844" t="s">
        <v>26</v>
      </c>
      <c r="E844" t="s">
        <v>719</v>
      </c>
      <c r="F844" t="s">
        <v>1140</v>
      </c>
      <c r="G844" t="s">
        <v>5948</v>
      </c>
      <c r="H844" t="s">
        <v>5945</v>
      </c>
      <c r="I844" t="s">
        <v>5946</v>
      </c>
      <c r="J844" t="s">
        <v>688</v>
      </c>
      <c r="K844" s="3" t="s">
        <v>688</v>
      </c>
      <c r="L844" t="s">
        <v>5945</v>
      </c>
      <c r="M844" t="s">
        <v>5946</v>
      </c>
    </row>
    <row r="845" spans="1:13" hidden="1" x14ac:dyDescent="0.3">
      <c r="A845" s="2">
        <v>45752.208333333336</v>
      </c>
      <c r="B845" t="s">
        <v>1976</v>
      </c>
      <c r="C845" t="s">
        <v>1973</v>
      </c>
      <c r="D845" t="s">
        <v>26</v>
      </c>
      <c r="E845" t="s">
        <v>719</v>
      </c>
      <c r="F845" t="s">
        <v>1141</v>
      </c>
      <c r="G845" t="s">
        <v>5949</v>
      </c>
      <c r="H845" t="s">
        <v>5945</v>
      </c>
      <c r="I845" t="s">
        <v>5946</v>
      </c>
      <c r="J845" t="s">
        <v>688</v>
      </c>
      <c r="K845" s="3" t="s">
        <v>688</v>
      </c>
      <c r="L845" t="s">
        <v>5945</v>
      </c>
      <c r="M845" t="s">
        <v>5946</v>
      </c>
    </row>
    <row r="846" spans="1:13" x14ac:dyDescent="0.3">
      <c r="A846" s="2">
        <v>45752.25</v>
      </c>
      <c r="B846" t="s">
        <v>3418</v>
      </c>
      <c r="C846" t="s">
        <v>1977</v>
      </c>
      <c r="D846" t="s">
        <v>32</v>
      </c>
      <c r="E846" t="s">
        <v>719</v>
      </c>
      <c r="F846" t="s">
        <v>3419</v>
      </c>
      <c r="G846" t="s">
        <v>5950</v>
      </c>
      <c r="H846" t="s">
        <v>5951</v>
      </c>
      <c r="I846" t="s">
        <v>5952</v>
      </c>
      <c r="J846" t="s">
        <v>688</v>
      </c>
      <c r="K846" s="3" t="s">
        <v>688</v>
      </c>
      <c r="L846" t="s">
        <v>5951</v>
      </c>
      <c r="M846" t="s">
        <v>5952</v>
      </c>
    </row>
    <row r="847" spans="1:13" hidden="1" x14ac:dyDescent="0.3">
      <c r="A847" s="2">
        <v>45752.291666666664</v>
      </c>
      <c r="B847" t="s">
        <v>1978</v>
      </c>
      <c r="C847" t="s">
        <v>1977</v>
      </c>
      <c r="D847" t="s">
        <v>26</v>
      </c>
      <c r="E847" t="s">
        <v>719</v>
      </c>
      <c r="F847" t="s">
        <v>1142</v>
      </c>
      <c r="G847" t="s">
        <v>5953</v>
      </c>
      <c r="H847" t="s">
        <v>5951</v>
      </c>
      <c r="I847" t="s">
        <v>5952</v>
      </c>
      <c r="J847" t="s">
        <v>688</v>
      </c>
      <c r="K847" s="3" t="s">
        <v>688</v>
      </c>
      <c r="L847" t="s">
        <v>5951</v>
      </c>
      <c r="M847" t="s">
        <v>5952</v>
      </c>
    </row>
    <row r="848" spans="1:13" x14ac:dyDescent="0.3">
      <c r="A848" s="2">
        <v>45752.333333333336</v>
      </c>
      <c r="B848" t="s">
        <v>3420</v>
      </c>
      <c r="C848" t="s">
        <v>3421</v>
      </c>
      <c r="D848" t="s">
        <v>32</v>
      </c>
      <c r="E848" t="s">
        <v>719</v>
      </c>
      <c r="F848" t="s">
        <v>3422</v>
      </c>
      <c r="G848" t="s">
        <v>5954</v>
      </c>
      <c r="H848" t="s">
        <v>5955</v>
      </c>
      <c r="I848" t="s">
        <v>5956</v>
      </c>
      <c r="J848" t="s">
        <v>688</v>
      </c>
      <c r="K848" s="3" t="s">
        <v>688</v>
      </c>
      <c r="L848" t="s">
        <v>5955</v>
      </c>
      <c r="M848" t="s">
        <v>5956</v>
      </c>
    </row>
    <row r="849" spans="1:13" x14ac:dyDescent="0.3">
      <c r="A849" s="2">
        <v>45752.375</v>
      </c>
      <c r="B849" t="s">
        <v>3423</v>
      </c>
      <c r="C849" t="s">
        <v>1979</v>
      </c>
      <c r="D849" t="s">
        <v>32</v>
      </c>
      <c r="E849" t="s">
        <v>719</v>
      </c>
      <c r="F849" t="s">
        <v>3424</v>
      </c>
      <c r="G849" t="s">
        <v>5957</v>
      </c>
      <c r="H849" t="s">
        <v>5958</v>
      </c>
      <c r="I849" t="s">
        <v>5959</v>
      </c>
      <c r="J849" t="s">
        <v>688</v>
      </c>
      <c r="K849" s="3" t="s">
        <v>688</v>
      </c>
      <c r="L849" t="s">
        <v>5958</v>
      </c>
      <c r="M849" t="s">
        <v>5959</v>
      </c>
    </row>
    <row r="850" spans="1:13" hidden="1" x14ac:dyDescent="0.3">
      <c r="A850" s="2">
        <v>45752.416666666664</v>
      </c>
      <c r="B850" t="s">
        <v>1980</v>
      </c>
      <c r="C850" t="s">
        <v>1979</v>
      </c>
      <c r="D850" t="s">
        <v>26</v>
      </c>
      <c r="E850" t="s">
        <v>719</v>
      </c>
      <c r="F850" t="s">
        <v>1143</v>
      </c>
      <c r="G850" t="s">
        <v>5960</v>
      </c>
      <c r="H850" t="s">
        <v>5958</v>
      </c>
      <c r="I850" t="s">
        <v>5959</v>
      </c>
      <c r="J850" t="s">
        <v>688</v>
      </c>
      <c r="K850" s="3" t="s">
        <v>688</v>
      </c>
      <c r="L850" t="s">
        <v>5958</v>
      </c>
      <c r="M850" t="s">
        <v>5959</v>
      </c>
    </row>
    <row r="851" spans="1:13" x14ac:dyDescent="0.3">
      <c r="A851" s="2">
        <v>45752.458333333336</v>
      </c>
      <c r="B851" t="s">
        <v>3425</v>
      </c>
      <c r="C851" t="s">
        <v>1981</v>
      </c>
      <c r="D851" t="s">
        <v>32</v>
      </c>
      <c r="E851" t="s">
        <v>719</v>
      </c>
      <c r="F851" t="s">
        <v>3426</v>
      </c>
      <c r="G851" t="s">
        <v>5961</v>
      </c>
      <c r="H851" t="s">
        <v>5962</v>
      </c>
      <c r="I851" t="s">
        <v>5963</v>
      </c>
      <c r="J851" t="s">
        <v>688</v>
      </c>
      <c r="K851" s="3" t="s">
        <v>688</v>
      </c>
      <c r="L851" t="s">
        <v>5962</v>
      </c>
      <c r="M851" t="s">
        <v>5963</v>
      </c>
    </row>
    <row r="852" spans="1:13" hidden="1" x14ac:dyDescent="0.3">
      <c r="A852" s="2">
        <v>45752.5</v>
      </c>
      <c r="B852" t="s">
        <v>1982</v>
      </c>
      <c r="C852" t="s">
        <v>1981</v>
      </c>
      <c r="D852" t="s">
        <v>26</v>
      </c>
      <c r="E852" t="s">
        <v>719</v>
      </c>
      <c r="F852" t="s">
        <v>1144</v>
      </c>
      <c r="G852" t="s">
        <v>5964</v>
      </c>
      <c r="H852" t="s">
        <v>5962</v>
      </c>
      <c r="I852" t="s">
        <v>5963</v>
      </c>
      <c r="J852" t="s">
        <v>688</v>
      </c>
      <c r="K852" s="3" t="s">
        <v>688</v>
      </c>
      <c r="L852" t="s">
        <v>5962</v>
      </c>
      <c r="M852" t="s">
        <v>5963</v>
      </c>
    </row>
    <row r="853" spans="1:13" x14ac:dyDescent="0.3">
      <c r="A853" s="2">
        <v>45752.541666666664</v>
      </c>
      <c r="B853" t="s">
        <v>3427</v>
      </c>
      <c r="C853" t="s">
        <v>1983</v>
      </c>
      <c r="D853" t="s">
        <v>32</v>
      </c>
      <c r="E853" t="s">
        <v>719</v>
      </c>
      <c r="F853" t="s">
        <v>3428</v>
      </c>
      <c r="G853" t="s">
        <v>5965</v>
      </c>
      <c r="H853" t="s">
        <v>5966</v>
      </c>
      <c r="I853" s="3" t="s">
        <v>5967</v>
      </c>
      <c r="J853" t="s">
        <v>688</v>
      </c>
      <c r="K853" s="3" t="s">
        <v>688</v>
      </c>
      <c r="L853" t="s">
        <v>5966</v>
      </c>
      <c r="M853" s="3" t="s">
        <v>5967</v>
      </c>
    </row>
    <row r="854" spans="1:13" hidden="1" x14ac:dyDescent="0.3">
      <c r="A854" s="2">
        <v>45752.583333333336</v>
      </c>
      <c r="B854" t="s">
        <v>1984</v>
      </c>
      <c r="C854" t="s">
        <v>1983</v>
      </c>
      <c r="D854" t="s">
        <v>26</v>
      </c>
      <c r="E854" t="s">
        <v>719</v>
      </c>
      <c r="F854" t="s">
        <v>1145</v>
      </c>
      <c r="G854" t="s">
        <v>5968</v>
      </c>
      <c r="H854" t="s">
        <v>5966</v>
      </c>
      <c r="I854" s="3" t="s">
        <v>5967</v>
      </c>
      <c r="J854" t="s">
        <v>688</v>
      </c>
      <c r="K854" s="3" t="s">
        <v>688</v>
      </c>
      <c r="L854" t="s">
        <v>5966</v>
      </c>
      <c r="M854" s="3" t="s">
        <v>5967</v>
      </c>
    </row>
    <row r="855" spans="1:13" x14ac:dyDescent="0.3">
      <c r="A855" s="2">
        <v>45752.625</v>
      </c>
      <c r="B855" t="s">
        <v>3429</v>
      </c>
      <c r="C855" t="s">
        <v>1985</v>
      </c>
      <c r="D855" t="s">
        <v>32</v>
      </c>
      <c r="E855" t="s">
        <v>719</v>
      </c>
      <c r="F855" t="s">
        <v>3430</v>
      </c>
      <c r="G855" t="s">
        <v>5969</v>
      </c>
      <c r="H855" t="s">
        <v>5970</v>
      </c>
      <c r="I855" s="3" t="s">
        <v>688</v>
      </c>
      <c r="J855" t="s">
        <v>688</v>
      </c>
      <c r="K855" t="s">
        <v>5971</v>
      </c>
      <c r="L855" t="s">
        <v>5970</v>
      </c>
      <c r="M855" t="s">
        <v>5972</v>
      </c>
    </row>
    <row r="856" spans="1:13" hidden="1" x14ac:dyDescent="0.3">
      <c r="A856" s="2">
        <v>45752.666666666664</v>
      </c>
      <c r="B856" t="s">
        <v>1986</v>
      </c>
      <c r="C856" t="s">
        <v>1985</v>
      </c>
      <c r="D856" t="s">
        <v>26</v>
      </c>
      <c r="E856" t="s">
        <v>719</v>
      </c>
      <c r="F856" t="s">
        <v>1146</v>
      </c>
      <c r="G856" t="s">
        <v>5973</v>
      </c>
      <c r="H856" t="s">
        <v>5970</v>
      </c>
      <c r="I856" s="3" t="s">
        <v>688</v>
      </c>
      <c r="J856" t="s">
        <v>688</v>
      </c>
      <c r="K856" t="s">
        <v>5971</v>
      </c>
      <c r="L856" t="s">
        <v>5970</v>
      </c>
      <c r="M856" t="s">
        <v>5972</v>
      </c>
    </row>
    <row r="857" spans="1:13" hidden="1" x14ac:dyDescent="0.3">
      <c r="A857" s="2">
        <v>45752.708333333336</v>
      </c>
      <c r="B857" t="s">
        <v>1987</v>
      </c>
      <c r="C857" t="s">
        <v>1985</v>
      </c>
      <c r="D857" t="s">
        <v>26</v>
      </c>
      <c r="E857" t="s">
        <v>719</v>
      </c>
      <c r="F857" t="s">
        <v>1147</v>
      </c>
      <c r="G857" t="s">
        <v>5974</v>
      </c>
      <c r="H857" t="s">
        <v>5970</v>
      </c>
      <c r="I857" s="3" t="s">
        <v>688</v>
      </c>
      <c r="J857" t="s">
        <v>688</v>
      </c>
      <c r="K857" t="s">
        <v>5971</v>
      </c>
      <c r="L857" t="s">
        <v>5970</v>
      </c>
      <c r="M857" t="s">
        <v>5972</v>
      </c>
    </row>
    <row r="858" spans="1:13" x14ac:dyDescent="0.3">
      <c r="A858" s="2">
        <v>45752.75</v>
      </c>
      <c r="B858" t="s">
        <v>3431</v>
      </c>
      <c r="C858" t="s">
        <v>1988</v>
      </c>
      <c r="D858" t="s">
        <v>32</v>
      </c>
      <c r="E858" t="s">
        <v>719</v>
      </c>
      <c r="F858" t="s">
        <v>3432</v>
      </c>
      <c r="G858" t="s">
        <v>5975</v>
      </c>
      <c r="H858" t="s">
        <v>5976</v>
      </c>
      <c r="I858" s="3" t="s">
        <v>688</v>
      </c>
      <c r="J858" t="s">
        <v>688</v>
      </c>
      <c r="K858" t="s">
        <v>5977</v>
      </c>
      <c r="L858" t="s">
        <v>5976</v>
      </c>
      <c r="M858" t="s">
        <v>5978</v>
      </c>
    </row>
    <row r="859" spans="1:13" hidden="1" x14ac:dyDescent="0.3">
      <c r="A859" s="2">
        <v>45752.791666666664</v>
      </c>
      <c r="B859" t="s">
        <v>1989</v>
      </c>
      <c r="C859" t="s">
        <v>1988</v>
      </c>
      <c r="D859" t="s">
        <v>26</v>
      </c>
      <c r="E859" t="s">
        <v>719</v>
      </c>
      <c r="F859" t="s">
        <v>1148</v>
      </c>
      <c r="G859" t="s">
        <v>5979</v>
      </c>
      <c r="H859" t="s">
        <v>5976</v>
      </c>
      <c r="I859" s="3" t="s">
        <v>688</v>
      </c>
      <c r="J859" t="s">
        <v>688</v>
      </c>
      <c r="K859" t="s">
        <v>5977</v>
      </c>
      <c r="L859" t="s">
        <v>5976</v>
      </c>
      <c r="M859" t="s">
        <v>5978</v>
      </c>
    </row>
    <row r="860" spans="1:13" x14ac:dyDescent="0.3">
      <c r="A860" s="2">
        <v>45752.833333333336</v>
      </c>
      <c r="B860" t="s">
        <v>3433</v>
      </c>
      <c r="C860" t="s">
        <v>1990</v>
      </c>
      <c r="D860" t="s">
        <v>32</v>
      </c>
      <c r="E860" t="s">
        <v>719</v>
      </c>
      <c r="F860" t="s">
        <v>3434</v>
      </c>
      <c r="G860" t="s">
        <v>5980</v>
      </c>
      <c r="H860" t="s">
        <v>5981</v>
      </c>
      <c r="I860" s="3" t="s">
        <v>688</v>
      </c>
      <c r="J860" t="s">
        <v>688</v>
      </c>
      <c r="K860" t="s">
        <v>5982</v>
      </c>
      <c r="L860" t="s">
        <v>5981</v>
      </c>
      <c r="M860" t="s">
        <v>5983</v>
      </c>
    </row>
    <row r="861" spans="1:13" x14ac:dyDescent="0.3">
      <c r="A861" s="2">
        <v>45752.875</v>
      </c>
      <c r="B861" t="s">
        <v>1991</v>
      </c>
      <c r="C861" t="s">
        <v>4172</v>
      </c>
      <c r="D861" t="s">
        <v>32</v>
      </c>
      <c r="E861" t="s">
        <v>719</v>
      </c>
      <c r="F861" t="s">
        <v>1134</v>
      </c>
      <c r="G861" t="s">
        <v>5984</v>
      </c>
      <c r="H861" t="s">
        <v>5985</v>
      </c>
      <c r="I861" s="3" t="s">
        <v>688</v>
      </c>
      <c r="J861" t="s">
        <v>688</v>
      </c>
      <c r="K861" t="s">
        <v>5986</v>
      </c>
      <c r="L861" t="s">
        <v>5985</v>
      </c>
      <c r="M861" t="s">
        <v>5987</v>
      </c>
    </row>
    <row r="862" spans="1:13" hidden="1" x14ac:dyDescent="0.3">
      <c r="A862" s="2">
        <v>45752.916666666664</v>
      </c>
      <c r="B862" t="s">
        <v>3435</v>
      </c>
      <c r="C862" t="s">
        <v>4172</v>
      </c>
      <c r="D862" t="s">
        <v>26</v>
      </c>
      <c r="E862" t="s">
        <v>719</v>
      </c>
      <c r="F862" t="s">
        <v>3436</v>
      </c>
      <c r="G862" t="s">
        <v>5988</v>
      </c>
      <c r="H862" t="s">
        <v>5985</v>
      </c>
      <c r="I862" s="3" t="s">
        <v>688</v>
      </c>
      <c r="J862" t="s">
        <v>688</v>
      </c>
      <c r="K862" t="s">
        <v>5986</v>
      </c>
      <c r="L862" t="s">
        <v>5985</v>
      </c>
      <c r="M862" t="s">
        <v>5987</v>
      </c>
    </row>
    <row r="863" spans="1:13" x14ac:dyDescent="0.3">
      <c r="A863" s="2">
        <v>45752.958333333336</v>
      </c>
      <c r="B863" t="s">
        <v>1992</v>
      </c>
      <c r="C863" t="s">
        <v>4173</v>
      </c>
      <c r="D863" t="s">
        <v>32</v>
      </c>
      <c r="E863" t="s">
        <v>719</v>
      </c>
      <c r="F863" t="s">
        <v>1149</v>
      </c>
      <c r="G863" t="s">
        <v>5989</v>
      </c>
      <c r="H863" t="s">
        <v>5990</v>
      </c>
      <c r="I863" s="3" t="s">
        <v>688</v>
      </c>
      <c r="J863" t="s">
        <v>688</v>
      </c>
      <c r="K863" t="s">
        <v>5991</v>
      </c>
      <c r="L863" t="s">
        <v>5990</v>
      </c>
      <c r="M863" t="s">
        <v>5992</v>
      </c>
    </row>
    <row r="864" spans="1:13" hidden="1" x14ac:dyDescent="0.3">
      <c r="A864" s="2">
        <v>45753</v>
      </c>
      <c r="B864" t="s">
        <v>1993</v>
      </c>
      <c r="C864" t="s">
        <v>4173</v>
      </c>
      <c r="D864" t="s">
        <v>26</v>
      </c>
      <c r="E864" t="s">
        <v>719</v>
      </c>
      <c r="F864" t="s">
        <v>1150</v>
      </c>
      <c r="G864" t="s">
        <v>5993</v>
      </c>
      <c r="H864" t="s">
        <v>5990</v>
      </c>
      <c r="I864" s="3" t="s">
        <v>688</v>
      </c>
      <c r="J864" t="s">
        <v>688</v>
      </c>
      <c r="K864" t="s">
        <v>5991</v>
      </c>
      <c r="L864" t="s">
        <v>5990</v>
      </c>
      <c r="M864" t="s">
        <v>5992</v>
      </c>
    </row>
    <row r="865" spans="1:13" x14ac:dyDescent="0.3">
      <c r="A865" s="2">
        <v>45753.041666666664</v>
      </c>
      <c r="B865" t="s">
        <v>1994</v>
      </c>
      <c r="C865" t="s">
        <v>4174</v>
      </c>
      <c r="D865" t="s">
        <v>32</v>
      </c>
      <c r="E865" t="s">
        <v>719</v>
      </c>
      <c r="F865" t="s">
        <v>1151</v>
      </c>
      <c r="G865" t="s">
        <v>5994</v>
      </c>
      <c r="H865" t="s">
        <v>5995</v>
      </c>
      <c r="I865" s="3" t="s">
        <v>688</v>
      </c>
      <c r="J865" t="s">
        <v>688</v>
      </c>
      <c r="K865" t="s">
        <v>5996</v>
      </c>
      <c r="L865" t="s">
        <v>5995</v>
      </c>
      <c r="M865" t="s">
        <v>5997</v>
      </c>
    </row>
    <row r="866" spans="1:13" hidden="1" x14ac:dyDescent="0.3">
      <c r="A866" s="2">
        <v>45753.083333333336</v>
      </c>
      <c r="B866" t="s">
        <v>3437</v>
      </c>
      <c r="C866" t="s">
        <v>4174</v>
      </c>
      <c r="D866" t="s">
        <v>26</v>
      </c>
      <c r="E866" t="s">
        <v>719</v>
      </c>
      <c r="F866" t="s">
        <v>3438</v>
      </c>
      <c r="G866" t="s">
        <v>5998</v>
      </c>
      <c r="H866" t="s">
        <v>5995</v>
      </c>
      <c r="I866" s="3" t="s">
        <v>688</v>
      </c>
      <c r="J866" t="s">
        <v>688</v>
      </c>
      <c r="K866" t="s">
        <v>5996</v>
      </c>
      <c r="L866" t="s">
        <v>5995</v>
      </c>
      <c r="M866" t="s">
        <v>5997</v>
      </c>
    </row>
    <row r="867" spans="1:13" x14ac:dyDescent="0.3">
      <c r="A867" s="2">
        <v>45753.125</v>
      </c>
      <c r="B867" t="s">
        <v>3439</v>
      </c>
      <c r="C867" t="s">
        <v>3440</v>
      </c>
      <c r="D867" t="s">
        <v>32</v>
      </c>
      <c r="E867" t="s">
        <v>719</v>
      </c>
      <c r="F867" t="s">
        <v>3441</v>
      </c>
      <c r="G867" t="s">
        <v>5999</v>
      </c>
      <c r="H867" t="s">
        <v>6000</v>
      </c>
      <c r="I867" s="3" t="s">
        <v>688</v>
      </c>
      <c r="J867" t="s">
        <v>688</v>
      </c>
      <c r="K867" t="s">
        <v>6001</v>
      </c>
      <c r="L867" t="s">
        <v>6000</v>
      </c>
      <c r="M867" t="s">
        <v>6002</v>
      </c>
    </row>
    <row r="868" spans="1:13" x14ac:dyDescent="0.3">
      <c r="A868" s="2">
        <v>45753.166666666664</v>
      </c>
      <c r="B868" t="s">
        <v>3442</v>
      </c>
      <c r="C868" t="s">
        <v>1995</v>
      </c>
      <c r="D868" t="s">
        <v>32</v>
      </c>
      <c r="E868" t="s">
        <v>719</v>
      </c>
      <c r="F868" t="s">
        <v>3443</v>
      </c>
      <c r="G868" t="s">
        <v>6003</v>
      </c>
      <c r="H868" t="s">
        <v>6004</v>
      </c>
      <c r="I868" s="3" t="s">
        <v>688</v>
      </c>
      <c r="J868" t="s">
        <v>688</v>
      </c>
      <c r="K868" t="s">
        <v>6005</v>
      </c>
      <c r="L868" t="s">
        <v>6004</v>
      </c>
      <c r="M868" t="s">
        <v>6006</v>
      </c>
    </row>
    <row r="869" spans="1:13" hidden="1" x14ac:dyDescent="0.3">
      <c r="A869" s="2">
        <v>45753.208333333336</v>
      </c>
      <c r="B869" t="s">
        <v>1996</v>
      </c>
      <c r="C869" t="s">
        <v>1995</v>
      </c>
      <c r="D869" t="s">
        <v>26</v>
      </c>
      <c r="E869" t="s">
        <v>719</v>
      </c>
      <c r="F869" t="s">
        <v>1152</v>
      </c>
      <c r="G869" t="s">
        <v>6007</v>
      </c>
      <c r="H869" t="s">
        <v>6004</v>
      </c>
      <c r="I869" s="3" t="s">
        <v>688</v>
      </c>
      <c r="J869" t="s">
        <v>688</v>
      </c>
      <c r="K869" t="s">
        <v>6005</v>
      </c>
      <c r="L869" t="s">
        <v>6004</v>
      </c>
      <c r="M869" t="s">
        <v>6006</v>
      </c>
    </row>
    <row r="870" spans="1:13" x14ac:dyDescent="0.3">
      <c r="A870" s="2">
        <v>45753.25</v>
      </c>
      <c r="B870" t="s">
        <v>3444</v>
      </c>
      <c r="C870" t="s">
        <v>1997</v>
      </c>
      <c r="D870" t="s">
        <v>32</v>
      </c>
      <c r="E870" t="s">
        <v>719</v>
      </c>
      <c r="F870" t="s">
        <v>3445</v>
      </c>
      <c r="G870" t="s">
        <v>6008</v>
      </c>
      <c r="H870" t="s">
        <v>6009</v>
      </c>
      <c r="I870" s="3" t="s">
        <v>688</v>
      </c>
      <c r="J870" t="s">
        <v>688</v>
      </c>
      <c r="K870" t="s">
        <v>6010</v>
      </c>
      <c r="L870" t="s">
        <v>6009</v>
      </c>
      <c r="M870" t="s">
        <v>6011</v>
      </c>
    </row>
    <row r="871" spans="1:13" hidden="1" x14ac:dyDescent="0.3">
      <c r="A871" s="2">
        <v>45753.291666666664</v>
      </c>
      <c r="B871" t="s">
        <v>1998</v>
      </c>
      <c r="C871" t="s">
        <v>1997</v>
      </c>
      <c r="D871" t="s">
        <v>26</v>
      </c>
      <c r="E871" t="s">
        <v>719</v>
      </c>
      <c r="F871" t="s">
        <v>1153</v>
      </c>
      <c r="G871" t="s">
        <v>6012</v>
      </c>
      <c r="H871" t="s">
        <v>6009</v>
      </c>
      <c r="I871" s="3" t="s">
        <v>688</v>
      </c>
      <c r="J871" t="s">
        <v>688</v>
      </c>
      <c r="K871" t="s">
        <v>6010</v>
      </c>
      <c r="L871" t="s">
        <v>6009</v>
      </c>
      <c r="M871" t="s">
        <v>6011</v>
      </c>
    </row>
    <row r="872" spans="1:13" x14ac:dyDescent="0.3">
      <c r="A872" s="2">
        <v>45753.333333333336</v>
      </c>
      <c r="B872" t="s">
        <v>3446</v>
      </c>
      <c r="C872" t="s">
        <v>1999</v>
      </c>
      <c r="D872" t="s">
        <v>32</v>
      </c>
      <c r="E872" t="s">
        <v>719</v>
      </c>
      <c r="F872" t="s">
        <v>3447</v>
      </c>
      <c r="G872" t="s">
        <v>6013</v>
      </c>
      <c r="H872" t="s">
        <v>6014</v>
      </c>
      <c r="I872" s="3" t="s">
        <v>6015</v>
      </c>
      <c r="J872" t="s">
        <v>688</v>
      </c>
      <c r="K872" s="3" t="s">
        <v>688</v>
      </c>
      <c r="L872" t="s">
        <v>6014</v>
      </c>
      <c r="M872" t="s">
        <v>6015</v>
      </c>
    </row>
    <row r="873" spans="1:13" hidden="1" x14ac:dyDescent="0.3">
      <c r="A873" s="2">
        <v>45753.375</v>
      </c>
      <c r="B873" t="s">
        <v>2000</v>
      </c>
      <c r="C873" t="s">
        <v>1999</v>
      </c>
      <c r="D873" t="s">
        <v>26</v>
      </c>
      <c r="E873" t="s">
        <v>719</v>
      </c>
      <c r="F873" t="s">
        <v>1154</v>
      </c>
      <c r="G873" t="s">
        <v>6016</v>
      </c>
      <c r="H873" t="s">
        <v>6014</v>
      </c>
      <c r="I873" s="3" t="s">
        <v>6015</v>
      </c>
      <c r="J873" t="s">
        <v>688</v>
      </c>
      <c r="K873" s="3" t="s">
        <v>688</v>
      </c>
      <c r="L873" t="s">
        <v>6014</v>
      </c>
      <c r="M873" t="s">
        <v>6015</v>
      </c>
    </row>
    <row r="874" spans="1:13" hidden="1" x14ac:dyDescent="0.3">
      <c r="A874" s="2">
        <v>45753.416666666664</v>
      </c>
      <c r="B874" t="s">
        <v>2001</v>
      </c>
      <c r="C874" t="s">
        <v>1999</v>
      </c>
      <c r="D874" t="s">
        <v>26</v>
      </c>
      <c r="E874" t="s">
        <v>719</v>
      </c>
      <c r="F874" t="s">
        <v>1155</v>
      </c>
      <c r="G874" t="s">
        <v>6017</v>
      </c>
      <c r="H874" t="s">
        <v>6014</v>
      </c>
      <c r="I874" s="3" t="s">
        <v>6015</v>
      </c>
      <c r="J874" t="s">
        <v>688</v>
      </c>
      <c r="K874" s="3" t="s">
        <v>688</v>
      </c>
      <c r="L874" t="s">
        <v>6014</v>
      </c>
      <c r="M874" t="s">
        <v>6015</v>
      </c>
    </row>
    <row r="875" spans="1:13" hidden="1" x14ac:dyDescent="0.3">
      <c r="A875" s="2">
        <v>45753.458333333336</v>
      </c>
      <c r="B875" t="s">
        <v>2002</v>
      </c>
      <c r="C875" t="s">
        <v>1999</v>
      </c>
      <c r="D875" t="s">
        <v>26</v>
      </c>
      <c r="E875" t="s">
        <v>719</v>
      </c>
      <c r="F875" t="s">
        <v>1156</v>
      </c>
      <c r="G875" t="s">
        <v>6018</v>
      </c>
      <c r="H875" t="s">
        <v>6014</v>
      </c>
      <c r="I875" s="3" t="s">
        <v>6015</v>
      </c>
      <c r="J875" t="s">
        <v>688</v>
      </c>
      <c r="K875" s="3" t="s">
        <v>688</v>
      </c>
      <c r="L875" t="s">
        <v>6014</v>
      </c>
      <c r="M875" t="s">
        <v>6015</v>
      </c>
    </row>
    <row r="876" spans="1:13" hidden="1" x14ac:dyDescent="0.3">
      <c r="A876" s="2">
        <v>45753.5</v>
      </c>
      <c r="B876" t="s">
        <v>2003</v>
      </c>
      <c r="C876" t="s">
        <v>1999</v>
      </c>
      <c r="D876" t="s">
        <v>26</v>
      </c>
      <c r="E876" t="s">
        <v>719</v>
      </c>
      <c r="F876" t="s">
        <v>1157</v>
      </c>
      <c r="G876" t="s">
        <v>6019</v>
      </c>
      <c r="H876" t="s">
        <v>6014</v>
      </c>
      <c r="I876" s="3" t="s">
        <v>6015</v>
      </c>
      <c r="J876" t="s">
        <v>688</v>
      </c>
      <c r="K876" s="3" t="s">
        <v>688</v>
      </c>
      <c r="L876" t="s">
        <v>6014</v>
      </c>
      <c r="M876" t="s">
        <v>6015</v>
      </c>
    </row>
    <row r="877" spans="1:13" hidden="1" x14ac:dyDescent="0.3">
      <c r="A877" s="2">
        <v>45753.541666666664</v>
      </c>
      <c r="B877" t="s">
        <v>2004</v>
      </c>
      <c r="C877" t="s">
        <v>1999</v>
      </c>
      <c r="D877" t="s">
        <v>26</v>
      </c>
      <c r="E877" t="s">
        <v>719</v>
      </c>
      <c r="F877" t="s">
        <v>1158</v>
      </c>
      <c r="G877" t="s">
        <v>6020</v>
      </c>
      <c r="H877" t="s">
        <v>6014</v>
      </c>
      <c r="I877" s="3" t="s">
        <v>6015</v>
      </c>
      <c r="J877" t="s">
        <v>688</v>
      </c>
      <c r="K877" s="3" t="s">
        <v>688</v>
      </c>
      <c r="L877" t="s">
        <v>6014</v>
      </c>
      <c r="M877" t="s">
        <v>6015</v>
      </c>
    </row>
    <row r="878" spans="1:13" hidden="1" x14ac:dyDescent="0.3">
      <c r="A878" s="2">
        <v>45753.583333333336</v>
      </c>
      <c r="B878" t="s">
        <v>2005</v>
      </c>
      <c r="C878" t="s">
        <v>1999</v>
      </c>
      <c r="D878" t="s">
        <v>26</v>
      </c>
      <c r="E878" t="s">
        <v>719</v>
      </c>
      <c r="F878" t="s">
        <v>1159</v>
      </c>
      <c r="G878" t="s">
        <v>6021</v>
      </c>
      <c r="H878" t="s">
        <v>6014</v>
      </c>
      <c r="I878" s="3" t="s">
        <v>6015</v>
      </c>
      <c r="J878" t="s">
        <v>688</v>
      </c>
      <c r="K878" s="3" t="s">
        <v>688</v>
      </c>
      <c r="L878" t="s">
        <v>6014</v>
      </c>
      <c r="M878" t="s">
        <v>6015</v>
      </c>
    </row>
    <row r="879" spans="1:13" x14ac:dyDescent="0.3">
      <c r="A879" s="2">
        <v>45753.625</v>
      </c>
      <c r="B879" t="s">
        <v>3448</v>
      </c>
      <c r="C879" t="s">
        <v>2006</v>
      </c>
      <c r="D879" t="s">
        <v>32</v>
      </c>
      <c r="E879" t="s">
        <v>719</v>
      </c>
      <c r="F879" t="s">
        <v>3449</v>
      </c>
      <c r="G879" t="s">
        <v>6022</v>
      </c>
      <c r="H879" t="s">
        <v>6023</v>
      </c>
      <c r="I879" s="3" t="s">
        <v>688</v>
      </c>
      <c r="J879" t="s">
        <v>688</v>
      </c>
      <c r="K879" t="s">
        <v>6024</v>
      </c>
      <c r="L879" t="s">
        <v>6023</v>
      </c>
      <c r="M879" t="s">
        <v>6025</v>
      </c>
    </row>
    <row r="880" spans="1:13" hidden="1" x14ac:dyDescent="0.3">
      <c r="A880" s="2">
        <v>45753.666666666664</v>
      </c>
      <c r="B880" t="s">
        <v>2007</v>
      </c>
      <c r="C880" t="s">
        <v>2006</v>
      </c>
      <c r="D880" t="s">
        <v>26</v>
      </c>
      <c r="E880" t="s">
        <v>719</v>
      </c>
      <c r="F880" t="s">
        <v>1160</v>
      </c>
      <c r="G880" t="s">
        <v>6026</v>
      </c>
      <c r="H880" t="s">
        <v>6023</v>
      </c>
      <c r="I880" s="3" t="s">
        <v>688</v>
      </c>
      <c r="J880" t="s">
        <v>688</v>
      </c>
      <c r="K880" t="s">
        <v>6024</v>
      </c>
      <c r="L880" t="s">
        <v>6023</v>
      </c>
      <c r="M880" t="s">
        <v>6025</v>
      </c>
    </row>
    <row r="881" spans="1:13" x14ac:dyDescent="0.3">
      <c r="A881" s="2">
        <v>45753.708333333336</v>
      </c>
      <c r="B881" t="s">
        <v>3450</v>
      </c>
      <c r="C881" t="s">
        <v>2008</v>
      </c>
      <c r="D881" t="s">
        <v>32</v>
      </c>
      <c r="E881" t="s">
        <v>719</v>
      </c>
      <c r="F881" t="s">
        <v>3451</v>
      </c>
      <c r="G881" t="s">
        <v>6027</v>
      </c>
      <c r="H881" t="s">
        <v>6028</v>
      </c>
      <c r="I881" s="3" t="s">
        <v>688</v>
      </c>
      <c r="J881" t="s">
        <v>688</v>
      </c>
      <c r="K881" t="s">
        <v>6029</v>
      </c>
      <c r="L881" t="s">
        <v>6028</v>
      </c>
      <c r="M881" t="s">
        <v>6030</v>
      </c>
    </row>
    <row r="882" spans="1:13" hidden="1" x14ac:dyDescent="0.3">
      <c r="A882" s="2">
        <v>45753.75</v>
      </c>
      <c r="B882" t="s">
        <v>2009</v>
      </c>
      <c r="C882" t="s">
        <v>2008</v>
      </c>
      <c r="D882" t="s">
        <v>26</v>
      </c>
      <c r="E882" t="s">
        <v>719</v>
      </c>
      <c r="F882" t="s">
        <v>1161</v>
      </c>
      <c r="G882" t="s">
        <v>6031</v>
      </c>
      <c r="H882" t="s">
        <v>6028</v>
      </c>
      <c r="I882" s="3" t="s">
        <v>688</v>
      </c>
      <c r="J882" t="s">
        <v>688</v>
      </c>
      <c r="K882" t="s">
        <v>6029</v>
      </c>
      <c r="L882" t="s">
        <v>6028</v>
      </c>
      <c r="M882" t="s">
        <v>6030</v>
      </c>
    </row>
    <row r="883" spans="1:13" x14ac:dyDescent="0.3">
      <c r="A883" s="2">
        <v>45753.791666666664</v>
      </c>
      <c r="B883" t="s">
        <v>3452</v>
      </c>
      <c r="C883" t="s">
        <v>3453</v>
      </c>
      <c r="D883" t="s">
        <v>32</v>
      </c>
      <c r="E883" t="s">
        <v>719</v>
      </c>
      <c r="F883" t="s">
        <v>3454</v>
      </c>
      <c r="G883" t="s">
        <v>6032</v>
      </c>
      <c r="H883" t="s">
        <v>6033</v>
      </c>
      <c r="I883" s="3" t="s">
        <v>688</v>
      </c>
      <c r="J883" t="s">
        <v>688</v>
      </c>
      <c r="K883" t="s">
        <v>6034</v>
      </c>
      <c r="L883" t="s">
        <v>6033</v>
      </c>
      <c r="M883" t="s">
        <v>6035</v>
      </c>
    </row>
    <row r="884" spans="1:13" x14ac:dyDescent="0.3">
      <c r="A884" s="2">
        <v>45753.833333333336</v>
      </c>
      <c r="B884" t="s">
        <v>3455</v>
      </c>
      <c r="C884" t="s">
        <v>3456</v>
      </c>
      <c r="D884" t="s">
        <v>32</v>
      </c>
      <c r="E884" t="s">
        <v>719</v>
      </c>
      <c r="F884" t="s">
        <v>3457</v>
      </c>
      <c r="G884" t="s">
        <v>6036</v>
      </c>
      <c r="H884" t="s">
        <v>6037</v>
      </c>
      <c r="I884" s="3" t="s">
        <v>688</v>
      </c>
      <c r="J884" t="s">
        <v>688</v>
      </c>
      <c r="K884" t="s">
        <v>6038</v>
      </c>
      <c r="L884" t="s">
        <v>6037</v>
      </c>
      <c r="M884" t="s">
        <v>6039</v>
      </c>
    </row>
    <row r="885" spans="1:13" x14ac:dyDescent="0.3">
      <c r="A885" s="2">
        <v>45753.875</v>
      </c>
      <c r="B885" t="s">
        <v>3458</v>
      </c>
      <c r="C885" t="s">
        <v>3459</v>
      </c>
      <c r="D885" t="s">
        <v>32</v>
      </c>
      <c r="E885" t="s">
        <v>719</v>
      </c>
      <c r="F885" t="s">
        <v>3460</v>
      </c>
      <c r="G885" t="s">
        <v>6040</v>
      </c>
      <c r="H885" t="s">
        <v>6041</v>
      </c>
      <c r="I885" s="3" t="s">
        <v>688</v>
      </c>
      <c r="J885" t="s">
        <v>688</v>
      </c>
      <c r="K885" t="s">
        <v>6042</v>
      </c>
      <c r="L885" t="s">
        <v>6041</v>
      </c>
      <c r="M885" t="s">
        <v>6043</v>
      </c>
    </row>
    <row r="886" spans="1:13" x14ac:dyDescent="0.3">
      <c r="A886" s="2">
        <v>45753.916666666664</v>
      </c>
      <c r="B886" t="s">
        <v>3461</v>
      </c>
      <c r="C886" t="s">
        <v>3462</v>
      </c>
      <c r="D886" t="s">
        <v>32</v>
      </c>
      <c r="E886" t="s">
        <v>719</v>
      </c>
      <c r="F886" t="s">
        <v>3463</v>
      </c>
      <c r="G886" t="s">
        <v>6044</v>
      </c>
      <c r="H886" t="s">
        <v>6045</v>
      </c>
      <c r="I886" s="3" t="s">
        <v>688</v>
      </c>
      <c r="J886" t="s">
        <v>688</v>
      </c>
      <c r="K886" t="s">
        <v>6046</v>
      </c>
      <c r="L886" t="s">
        <v>6045</v>
      </c>
      <c r="M886" t="s">
        <v>6047</v>
      </c>
    </row>
    <row r="887" spans="1:13" x14ac:dyDescent="0.3">
      <c r="A887" s="2">
        <v>45753.958333333336</v>
      </c>
      <c r="B887" t="s">
        <v>3464</v>
      </c>
      <c r="C887" t="s">
        <v>3465</v>
      </c>
      <c r="D887" t="s">
        <v>32</v>
      </c>
      <c r="E887" t="s">
        <v>719</v>
      </c>
      <c r="F887" t="s">
        <v>3466</v>
      </c>
      <c r="G887" t="s">
        <v>6048</v>
      </c>
      <c r="H887" t="s">
        <v>6049</v>
      </c>
      <c r="I887" s="3" t="s">
        <v>688</v>
      </c>
      <c r="J887" t="s">
        <v>688</v>
      </c>
      <c r="K887" t="s">
        <v>6050</v>
      </c>
      <c r="L887" t="s">
        <v>6049</v>
      </c>
      <c r="M887" t="s">
        <v>6051</v>
      </c>
    </row>
    <row r="888" spans="1:13" x14ac:dyDescent="0.3">
      <c r="A888" s="2">
        <v>45754</v>
      </c>
      <c r="B888" t="s">
        <v>746</v>
      </c>
      <c r="C888" t="s">
        <v>747</v>
      </c>
      <c r="D888" t="s">
        <v>32</v>
      </c>
      <c r="E888" t="s">
        <v>719</v>
      </c>
      <c r="F888" t="s">
        <v>3467</v>
      </c>
      <c r="G888" t="s">
        <v>6052</v>
      </c>
      <c r="H888" t="s">
        <v>6053</v>
      </c>
      <c r="I888" s="3" t="s">
        <v>688</v>
      </c>
      <c r="J888" t="s">
        <v>688</v>
      </c>
      <c r="K888" t="s">
        <v>6054</v>
      </c>
      <c r="L888" t="s">
        <v>6053</v>
      </c>
      <c r="M888" t="s">
        <v>6055</v>
      </c>
    </row>
    <row r="889" spans="1:13" hidden="1" x14ac:dyDescent="0.3">
      <c r="A889" s="2">
        <v>45754.041666666664</v>
      </c>
      <c r="B889" t="s">
        <v>746</v>
      </c>
      <c r="C889" t="s">
        <v>747</v>
      </c>
      <c r="D889" t="s">
        <v>26</v>
      </c>
      <c r="E889" t="s">
        <v>719</v>
      </c>
      <c r="F889" t="s">
        <v>1162</v>
      </c>
      <c r="G889" t="s">
        <v>6056</v>
      </c>
      <c r="H889" t="s">
        <v>6053</v>
      </c>
      <c r="I889" s="3" t="s">
        <v>688</v>
      </c>
      <c r="J889" t="s">
        <v>688</v>
      </c>
      <c r="K889" t="s">
        <v>6054</v>
      </c>
      <c r="L889" t="s">
        <v>6053</v>
      </c>
      <c r="M889" t="s">
        <v>6055</v>
      </c>
    </row>
    <row r="890" spans="1:13" hidden="1" x14ac:dyDescent="0.3">
      <c r="A890" s="2">
        <v>45754.083333333336</v>
      </c>
      <c r="B890" t="s">
        <v>746</v>
      </c>
      <c r="C890" t="s">
        <v>747</v>
      </c>
      <c r="D890" t="s">
        <v>26</v>
      </c>
      <c r="E890" t="s">
        <v>719</v>
      </c>
      <c r="F890" t="s">
        <v>1163</v>
      </c>
      <c r="G890" t="s">
        <v>6057</v>
      </c>
      <c r="H890" t="s">
        <v>6053</v>
      </c>
      <c r="I890" s="3" t="s">
        <v>688</v>
      </c>
      <c r="J890" t="s">
        <v>688</v>
      </c>
      <c r="K890" t="s">
        <v>6054</v>
      </c>
      <c r="L890" t="s">
        <v>6053</v>
      </c>
      <c r="M890" t="s">
        <v>6055</v>
      </c>
    </row>
    <row r="891" spans="1:13" hidden="1" x14ac:dyDescent="0.3">
      <c r="A891" s="2">
        <v>45754.125</v>
      </c>
      <c r="B891" t="s">
        <v>746</v>
      </c>
      <c r="C891" t="s">
        <v>747</v>
      </c>
      <c r="D891" t="s">
        <v>26</v>
      </c>
      <c r="E891" t="s">
        <v>719</v>
      </c>
      <c r="F891" t="s">
        <v>1164</v>
      </c>
      <c r="G891" t="s">
        <v>6058</v>
      </c>
      <c r="H891" t="s">
        <v>6053</v>
      </c>
      <c r="I891" s="3" t="s">
        <v>688</v>
      </c>
      <c r="J891" t="s">
        <v>688</v>
      </c>
      <c r="K891" t="s">
        <v>6054</v>
      </c>
      <c r="L891" t="s">
        <v>6053</v>
      </c>
      <c r="M891" t="s">
        <v>6055</v>
      </c>
    </row>
    <row r="892" spans="1:13" hidden="1" x14ac:dyDescent="0.3">
      <c r="A892" s="2">
        <v>45754.166666666664</v>
      </c>
      <c r="B892" t="s">
        <v>746</v>
      </c>
      <c r="C892" t="s">
        <v>747</v>
      </c>
      <c r="D892" t="s">
        <v>26</v>
      </c>
      <c r="E892" t="s">
        <v>719</v>
      </c>
      <c r="F892" t="s">
        <v>1165</v>
      </c>
      <c r="G892" t="s">
        <v>6059</v>
      </c>
      <c r="H892" t="s">
        <v>6053</v>
      </c>
      <c r="I892" s="3" t="s">
        <v>688</v>
      </c>
      <c r="J892" t="s">
        <v>688</v>
      </c>
      <c r="K892" t="s">
        <v>6054</v>
      </c>
      <c r="L892" t="s">
        <v>6053</v>
      </c>
      <c r="M892" t="s">
        <v>6055</v>
      </c>
    </row>
    <row r="893" spans="1:13" hidden="1" x14ac:dyDescent="0.3">
      <c r="A893" s="2">
        <v>45754.208333333336</v>
      </c>
      <c r="B893" t="s">
        <v>746</v>
      </c>
      <c r="C893" t="s">
        <v>747</v>
      </c>
      <c r="D893" t="s">
        <v>26</v>
      </c>
      <c r="E893" t="s">
        <v>719</v>
      </c>
      <c r="F893" t="s">
        <v>1166</v>
      </c>
      <c r="G893" t="s">
        <v>6060</v>
      </c>
      <c r="H893" t="s">
        <v>6053</v>
      </c>
      <c r="I893" s="3" t="s">
        <v>688</v>
      </c>
      <c r="J893" t="s">
        <v>688</v>
      </c>
      <c r="K893" t="s">
        <v>6054</v>
      </c>
      <c r="L893" t="s">
        <v>6053</v>
      </c>
      <c r="M893" t="s">
        <v>6055</v>
      </c>
    </row>
    <row r="894" spans="1:13" hidden="1" x14ac:dyDescent="0.3">
      <c r="A894" s="2">
        <v>45754.25</v>
      </c>
      <c r="B894" t="s">
        <v>746</v>
      </c>
      <c r="C894" t="s">
        <v>747</v>
      </c>
      <c r="D894" t="s">
        <v>26</v>
      </c>
      <c r="E894" t="s">
        <v>719</v>
      </c>
      <c r="F894" t="s">
        <v>1167</v>
      </c>
      <c r="G894" t="s">
        <v>6061</v>
      </c>
      <c r="H894" t="s">
        <v>6053</v>
      </c>
      <c r="I894" s="3" t="s">
        <v>688</v>
      </c>
      <c r="J894" t="s">
        <v>688</v>
      </c>
      <c r="K894" t="s">
        <v>6054</v>
      </c>
      <c r="L894" t="s">
        <v>6053</v>
      </c>
      <c r="M894" t="s">
        <v>6055</v>
      </c>
    </row>
    <row r="895" spans="1:13" hidden="1" x14ac:dyDescent="0.3">
      <c r="A895" s="2">
        <v>45754.291666666664</v>
      </c>
      <c r="B895" t="s">
        <v>746</v>
      </c>
      <c r="C895" t="s">
        <v>747</v>
      </c>
      <c r="D895" t="s">
        <v>26</v>
      </c>
      <c r="E895" t="s">
        <v>719</v>
      </c>
      <c r="F895" t="s">
        <v>1168</v>
      </c>
      <c r="G895" t="s">
        <v>6062</v>
      </c>
      <c r="H895" t="s">
        <v>6053</v>
      </c>
      <c r="I895" s="3" t="s">
        <v>688</v>
      </c>
      <c r="J895" t="s">
        <v>688</v>
      </c>
      <c r="K895" t="s">
        <v>6054</v>
      </c>
      <c r="L895" t="s">
        <v>6053</v>
      </c>
      <c r="M895" t="s">
        <v>6055</v>
      </c>
    </row>
    <row r="896" spans="1:13" x14ac:dyDescent="0.3">
      <c r="A896" s="2">
        <v>45754.333333333336</v>
      </c>
      <c r="B896" t="s">
        <v>746</v>
      </c>
      <c r="C896" t="s">
        <v>747</v>
      </c>
      <c r="D896" t="s">
        <v>32</v>
      </c>
      <c r="E896" t="s">
        <v>719</v>
      </c>
      <c r="F896" t="s">
        <v>1169</v>
      </c>
      <c r="G896" t="s">
        <v>6063</v>
      </c>
      <c r="H896" t="s">
        <v>6064</v>
      </c>
      <c r="I896" s="3" t="s">
        <v>688</v>
      </c>
      <c r="J896" t="s">
        <v>688</v>
      </c>
      <c r="K896" t="s">
        <v>6065</v>
      </c>
      <c r="L896" t="s">
        <v>6064</v>
      </c>
      <c r="M896" t="s">
        <v>6066</v>
      </c>
    </row>
    <row r="897" spans="1:13" hidden="1" x14ac:dyDescent="0.3">
      <c r="A897" s="2">
        <v>45754.375</v>
      </c>
      <c r="B897" t="s">
        <v>746</v>
      </c>
      <c r="C897" t="s">
        <v>747</v>
      </c>
      <c r="D897" t="s">
        <v>26</v>
      </c>
      <c r="E897" t="s">
        <v>719</v>
      </c>
      <c r="F897" t="s">
        <v>1170</v>
      </c>
      <c r="G897" t="s">
        <v>6067</v>
      </c>
      <c r="H897" t="s">
        <v>6064</v>
      </c>
      <c r="I897" s="3" t="s">
        <v>688</v>
      </c>
      <c r="J897" t="s">
        <v>688</v>
      </c>
      <c r="K897" t="s">
        <v>6065</v>
      </c>
      <c r="L897" t="s">
        <v>6064</v>
      </c>
      <c r="M897" t="s">
        <v>6066</v>
      </c>
    </row>
    <row r="898" spans="1:13" hidden="1" x14ac:dyDescent="0.3">
      <c r="A898" s="2">
        <v>45754.416666666664</v>
      </c>
      <c r="B898" t="s">
        <v>746</v>
      </c>
      <c r="C898" t="s">
        <v>747</v>
      </c>
      <c r="D898" t="s">
        <v>26</v>
      </c>
      <c r="E898" t="s">
        <v>719</v>
      </c>
      <c r="F898" t="s">
        <v>1171</v>
      </c>
      <c r="G898" t="s">
        <v>6068</v>
      </c>
      <c r="H898" t="s">
        <v>6064</v>
      </c>
      <c r="I898" s="3" t="s">
        <v>688</v>
      </c>
      <c r="J898" t="s">
        <v>688</v>
      </c>
      <c r="K898" t="s">
        <v>6065</v>
      </c>
      <c r="L898" t="s">
        <v>6064</v>
      </c>
      <c r="M898" t="s">
        <v>6066</v>
      </c>
    </row>
    <row r="899" spans="1:13" hidden="1" x14ac:dyDescent="0.3">
      <c r="A899" s="2">
        <v>45754.458333333336</v>
      </c>
      <c r="B899" t="s">
        <v>746</v>
      </c>
      <c r="C899" t="s">
        <v>747</v>
      </c>
      <c r="D899" t="s">
        <v>26</v>
      </c>
      <c r="E899" t="s">
        <v>719</v>
      </c>
      <c r="F899" t="s">
        <v>1172</v>
      </c>
      <c r="G899" t="s">
        <v>6069</v>
      </c>
      <c r="H899" t="s">
        <v>6064</v>
      </c>
      <c r="I899" s="3" t="s">
        <v>688</v>
      </c>
      <c r="J899" t="s">
        <v>688</v>
      </c>
      <c r="K899" t="s">
        <v>6065</v>
      </c>
      <c r="L899" t="s">
        <v>6064</v>
      </c>
      <c r="M899" t="s">
        <v>6066</v>
      </c>
    </row>
    <row r="900" spans="1:13" x14ac:dyDescent="0.3">
      <c r="A900" s="2">
        <v>45754.5</v>
      </c>
      <c r="B900" t="s">
        <v>746</v>
      </c>
      <c r="C900" t="s">
        <v>747</v>
      </c>
      <c r="D900" t="s">
        <v>32</v>
      </c>
      <c r="E900" t="s">
        <v>719</v>
      </c>
      <c r="F900" t="s">
        <v>1173</v>
      </c>
      <c r="G900" t="s">
        <v>6070</v>
      </c>
      <c r="H900" t="s">
        <v>6071</v>
      </c>
      <c r="I900" s="3" t="s">
        <v>688</v>
      </c>
      <c r="J900" t="s">
        <v>688</v>
      </c>
      <c r="K900" t="s">
        <v>6072</v>
      </c>
      <c r="L900" t="s">
        <v>6071</v>
      </c>
      <c r="M900" t="s">
        <v>6073</v>
      </c>
    </row>
    <row r="901" spans="1:13" hidden="1" x14ac:dyDescent="0.3">
      <c r="A901" s="2">
        <v>45754.541666666664</v>
      </c>
      <c r="B901" t="s">
        <v>746</v>
      </c>
      <c r="C901" t="s">
        <v>747</v>
      </c>
      <c r="D901" t="s">
        <v>26</v>
      </c>
      <c r="E901" t="s">
        <v>719</v>
      </c>
      <c r="F901" t="s">
        <v>1174</v>
      </c>
      <c r="G901" t="s">
        <v>6074</v>
      </c>
      <c r="H901" t="s">
        <v>6071</v>
      </c>
      <c r="I901" s="3" t="s">
        <v>688</v>
      </c>
      <c r="J901" t="s">
        <v>688</v>
      </c>
      <c r="K901" t="s">
        <v>6072</v>
      </c>
      <c r="L901" t="s">
        <v>6071</v>
      </c>
      <c r="M901" t="s">
        <v>6073</v>
      </c>
    </row>
    <row r="902" spans="1:13" hidden="1" x14ac:dyDescent="0.3">
      <c r="A902" s="2">
        <v>45754.583333333336</v>
      </c>
      <c r="B902" t="s">
        <v>746</v>
      </c>
      <c r="C902" t="s">
        <v>747</v>
      </c>
      <c r="D902" t="s">
        <v>26</v>
      </c>
      <c r="E902" t="s">
        <v>719</v>
      </c>
      <c r="F902" t="s">
        <v>1175</v>
      </c>
      <c r="G902" t="s">
        <v>6075</v>
      </c>
      <c r="H902" t="s">
        <v>6071</v>
      </c>
      <c r="I902" s="3" t="s">
        <v>688</v>
      </c>
      <c r="J902" t="s">
        <v>688</v>
      </c>
      <c r="K902" t="s">
        <v>6072</v>
      </c>
      <c r="L902" t="s">
        <v>6071</v>
      </c>
      <c r="M902" t="s">
        <v>6073</v>
      </c>
    </row>
    <row r="903" spans="1:13" hidden="1" x14ac:dyDescent="0.3">
      <c r="A903" s="2">
        <v>45754.625</v>
      </c>
      <c r="B903" t="s">
        <v>746</v>
      </c>
      <c r="C903" t="s">
        <v>747</v>
      </c>
      <c r="D903" t="s">
        <v>26</v>
      </c>
      <c r="E903" t="s">
        <v>719</v>
      </c>
      <c r="F903" t="s">
        <v>1176</v>
      </c>
      <c r="G903" t="s">
        <v>6076</v>
      </c>
      <c r="H903" t="s">
        <v>6071</v>
      </c>
      <c r="I903" s="3" t="s">
        <v>688</v>
      </c>
      <c r="J903" t="s">
        <v>688</v>
      </c>
      <c r="K903" t="s">
        <v>6072</v>
      </c>
      <c r="L903" t="s">
        <v>6071</v>
      </c>
      <c r="M903" t="s">
        <v>6073</v>
      </c>
    </row>
    <row r="904" spans="1:13" x14ac:dyDescent="0.3">
      <c r="A904" s="2">
        <v>45754.666666666664</v>
      </c>
      <c r="B904" t="s">
        <v>746</v>
      </c>
      <c r="C904" t="s">
        <v>747</v>
      </c>
      <c r="D904" t="s">
        <v>32</v>
      </c>
      <c r="E904" t="s">
        <v>719</v>
      </c>
      <c r="F904" t="s">
        <v>1177</v>
      </c>
      <c r="G904" t="s">
        <v>6077</v>
      </c>
      <c r="H904" t="s">
        <v>6078</v>
      </c>
      <c r="I904" s="3" t="s">
        <v>688</v>
      </c>
      <c r="J904" t="s">
        <v>688</v>
      </c>
      <c r="K904" t="s">
        <v>6079</v>
      </c>
      <c r="L904" t="s">
        <v>6078</v>
      </c>
      <c r="M904" t="s">
        <v>6080</v>
      </c>
    </row>
    <row r="905" spans="1:13" hidden="1" x14ac:dyDescent="0.3">
      <c r="A905" s="2">
        <v>45754.708333333336</v>
      </c>
      <c r="B905" t="s">
        <v>746</v>
      </c>
      <c r="C905" t="s">
        <v>747</v>
      </c>
      <c r="D905" t="s">
        <v>26</v>
      </c>
      <c r="E905" t="s">
        <v>719</v>
      </c>
      <c r="F905" t="s">
        <v>1178</v>
      </c>
      <c r="G905" t="s">
        <v>6081</v>
      </c>
      <c r="H905" t="s">
        <v>6078</v>
      </c>
      <c r="I905" s="3" t="s">
        <v>688</v>
      </c>
      <c r="J905" t="s">
        <v>688</v>
      </c>
      <c r="K905" t="s">
        <v>6079</v>
      </c>
      <c r="L905" t="s">
        <v>6078</v>
      </c>
      <c r="M905" t="s">
        <v>6080</v>
      </c>
    </row>
    <row r="906" spans="1:13" hidden="1" x14ac:dyDescent="0.3">
      <c r="A906" s="2">
        <v>45754.75</v>
      </c>
      <c r="B906" t="s">
        <v>746</v>
      </c>
      <c r="C906" t="s">
        <v>747</v>
      </c>
      <c r="D906" t="s">
        <v>26</v>
      </c>
      <c r="E906" t="s">
        <v>719</v>
      </c>
      <c r="F906" t="s">
        <v>1179</v>
      </c>
      <c r="G906" t="s">
        <v>6082</v>
      </c>
      <c r="H906" t="s">
        <v>6078</v>
      </c>
      <c r="I906" s="3" t="s">
        <v>688</v>
      </c>
      <c r="J906" t="s">
        <v>688</v>
      </c>
      <c r="K906" t="s">
        <v>6079</v>
      </c>
      <c r="L906" t="s">
        <v>6078</v>
      </c>
      <c r="M906" t="s">
        <v>6080</v>
      </c>
    </row>
    <row r="907" spans="1:13" x14ac:dyDescent="0.3">
      <c r="A907" s="2">
        <v>45754.791666666664</v>
      </c>
      <c r="B907" t="s">
        <v>3468</v>
      </c>
      <c r="C907" t="s">
        <v>3469</v>
      </c>
      <c r="D907" t="s">
        <v>32</v>
      </c>
      <c r="E907" t="s">
        <v>719</v>
      </c>
      <c r="F907" t="s">
        <v>3470</v>
      </c>
      <c r="G907" t="s">
        <v>6083</v>
      </c>
      <c r="H907" t="s">
        <v>6084</v>
      </c>
      <c r="I907" s="3" t="s">
        <v>688</v>
      </c>
      <c r="J907" t="s">
        <v>688</v>
      </c>
      <c r="K907" t="s">
        <v>6085</v>
      </c>
      <c r="L907" t="s">
        <v>6084</v>
      </c>
      <c r="M907" t="s">
        <v>6086</v>
      </c>
    </row>
    <row r="908" spans="1:13" x14ac:dyDescent="0.3">
      <c r="A908" s="2">
        <v>45754.833333333336</v>
      </c>
      <c r="B908" t="s">
        <v>3471</v>
      </c>
      <c r="C908" t="s">
        <v>3472</v>
      </c>
      <c r="D908" t="s">
        <v>32</v>
      </c>
      <c r="E908" t="s">
        <v>719</v>
      </c>
      <c r="F908" t="s">
        <v>3473</v>
      </c>
      <c r="G908" t="s">
        <v>6087</v>
      </c>
      <c r="H908" t="s">
        <v>6088</v>
      </c>
      <c r="I908" s="3" t="s">
        <v>688</v>
      </c>
      <c r="J908" t="s">
        <v>688</v>
      </c>
      <c r="K908" t="s">
        <v>6089</v>
      </c>
      <c r="L908" t="s">
        <v>6088</v>
      </c>
      <c r="M908" t="s">
        <v>6090</v>
      </c>
    </row>
    <row r="909" spans="1:13" x14ac:dyDescent="0.3">
      <c r="A909" s="2">
        <v>45754.875</v>
      </c>
      <c r="B909" t="s">
        <v>3474</v>
      </c>
      <c r="C909" t="s">
        <v>3475</v>
      </c>
      <c r="D909" t="s">
        <v>32</v>
      </c>
      <c r="E909" t="s">
        <v>719</v>
      </c>
      <c r="F909" t="s">
        <v>3476</v>
      </c>
      <c r="G909" t="s">
        <v>6091</v>
      </c>
      <c r="H909" t="s">
        <v>6092</v>
      </c>
      <c r="I909" s="3" t="s">
        <v>688</v>
      </c>
      <c r="J909" t="s">
        <v>688</v>
      </c>
      <c r="K909" t="s">
        <v>6093</v>
      </c>
      <c r="L909" t="s">
        <v>6092</v>
      </c>
      <c r="M909" t="s">
        <v>6094</v>
      </c>
    </row>
    <row r="910" spans="1:13" x14ac:dyDescent="0.3">
      <c r="A910" s="2">
        <v>45754.916666666664</v>
      </c>
      <c r="B910" t="s">
        <v>3477</v>
      </c>
      <c r="C910" t="s">
        <v>3478</v>
      </c>
      <c r="D910" t="s">
        <v>32</v>
      </c>
      <c r="E910" t="s">
        <v>719</v>
      </c>
      <c r="F910" t="s">
        <v>3479</v>
      </c>
      <c r="G910" t="s">
        <v>6095</v>
      </c>
      <c r="H910" t="s">
        <v>6096</v>
      </c>
      <c r="I910" s="3" t="s">
        <v>688</v>
      </c>
      <c r="J910" t="s">
        <v>688</v>
      </c>
      <c r="K910" t="s">
        <v>6097</v>
      </c>
      <c r="L910" t="s">
        <v>6096</v>
      </c>
      <c r="M910" t="s">
        <v>6098</v>
      </c>
    </row>
    <row r="911" spans="1:13" x14ac:dyDescent="0.3">
      <c r="A911" s="2">
        <v>45754.958333333336</v>
      </c>
      <c r="B911" t="s">
        <v>3480</v>
      </c>
      <c r="C911" t="s">
        <v>3481</v>
      </c>
      <c r="D911" t="s">
        <v>32</v>
      </c>
      <c r="E911" t="s">
        <v>719</v>
      </c>
      <c r="F911" t="s">
        <v>3482</v>
      </c>
      <c r="G911" t="s">
        <v>6099</v>
      </c>
      <c r="H911" t="s">
        <v>6100</v>
      </c>
      <c r="I911" t="s">
        <v>6101</v>
      </c>
      <c r="J911" t="s">
        <v>688</v>
      </c>
      <c r="K911" s="3" t="s">
        <v>688</v>
      </c>
      <c r="L911" t="s">
        <v>6100</v>
      </c>
      <c r="M911" t="s">
        <v>6101</v>
      </c>
    </row>
    <row r="912" spans="1:13" x14ac:dyDescent="0.3">
      <c r="A912" s="2">
        <v>45755</v>
      </c>
      <c r="B912" t="s">
        <v>3483</v>
      </c>
      <c r="C912" t="s">
        <v>3484</v>
      </c>
      <c r="D912" t="s">
        <v>32</v>
      </c>
      <c r="E912" t="s">
        <v>719</v>
      </c>
      <c r="F912" t="s">
        <v>3485</v>
      </c>
      <c r="G912" t="s">
        <v>6102</v>
      </c>
      <c r="H912" t="s">
        <v>6103</v>
      </c>
      <c r="I912" t="s">
        <v>6104</v>
      </c>
      <c r="J912" t="s">
        <v>688</v>
      </c>
      <c r="K912" s="3" t="s">
        <v>688</v>
      </c>
      <c r="L912" t="s">
        <v>6103</v>
      </c>
      <c r="M912" t="s">
        <v>6104</v>
      </c>
    </row>
    <row r="913" spans="1:13" x14ac:dyDescent="0.3">
      <c r="A913" s="2">
        <v>45755.041666666664</v>
      </c>
      <c r="B913" t="s">
        <v>3486</v>
      </c>
      <c r="C913" t="s">
        <v>2010</v>
      </c>
      <c r="D913" t="s">
        <v>32</v>
      </c>
      <c r="E913" t="s">
        <v>719</v>
      </c>
      <c r="F913" t="s">
        <v>3487</v>
      </c>
      <c r="G913" t="s">
        <v>6105</v>
      </c>
      <c r="H913" t="s">
        <v>6106</v>
      </c>
      <c r="I913" t="s">
        <v>6107</v>
      </c>
      <c r="J913" t="s">
        <v>688</v>
      </c>
      <c r="K913" s="3" t="s">
        <v>688</v>
      </c>
      <c r="L913" t="s">
        <v>6106</v>
      </c>
      <c r="M913" t="s">
        <v>6107</v>
      </c>
    </row>
    <row r="914" spans="1:13" hidden="1" x14ac:dyDescent="0.3">
      <c r="A914" s="2">
        <v>45755.083333333336</v>
      </c>
      <c r="B914" t="s">
        <v>2011</v>
      </c>
      <c r="C914" t="s">
        <v>2010</v>
      </c>
      <c r="D914" t="s">
        <v>26</v>
      </c>
      <c r="E914" t="s">
        <v>719</v>
      </c>
      <c r="F914" t="s">
        <v>1180</v>
      </c>
      <c r="G914" t="s">
        <v>6108</v>
      </c>
      <c r="H914" t="s">
        <v>6106</v>
      </c>
      <c r="I914" t="s">
        <v>6107</v>
      </c>
      <c r="J914" t="s">
        <v>688</v>
      </c>
      <c r="K914" s="3" t="s">
        <v>688</v>
      </c>
      <c r="L914" t="s">
        <v>6106</v>
      </c>
      <c r="M914" t="s">
        <v>6107</v>
      </c>
    </row>
    <row r="915" spans="1:13" x14ac:dyDescent="0.3">
      <c r="A915" s="2">
        <v>45755.125</v>
      </c>
      <c r="B915" t="s">
        <v>3488</v>
      </c>
      <c r="C915" t="s">
        <v>3489</v>
      </c>
      <c r="D915" t="s">
        <v>32</v>
      </c>
      <c r="E915" t="s">
        <v>719</v>
      </c>
      <c r="F915" t="s">
        <v>3490</v>
      </c>
      <c r="G915" t="s">
        <v>6109</v>
      </c>
      <c r="H915" t="s">
        <v>6110</v>
      </c>
      <c r="I915" t="s">
        <v>6111</v>
      </c>
      <c r="J915" t="s">
        <v>688</v>
      </c>
      <c r="K915" s="3" t="s">
        <v>688</v>
      </c>
      <c r="L915" t="s">
        <v>6110</v>
      </c>
      <c r="M915" t="s">
        <v>6111</v>
      </c>
    </row>
    <row r="916" spans="1:13" x14ac:dyDescent="0.3">
      <c r="A916" s="2">
        <v>45755.166666666664</v>
      </c>
      <c r="B916" t="s">
        <v>3491</v>
      </c>
      <c r="C916" t="s">
        <v>2012</v>
      </c>
      <c r="D916" t="s">
        <v>32</v>
      </c>
      <c r="E916" t="s">
        <v>719</v>
      </c>
      <c r="F916" t="s">
        <v>3492</v>
      </c>
      <c r="G916" t="s">
        <v>6112</v>
      </c>
      <c r="H916" t="s">
        <v>6113</v>
      </c>
      <c r="I916" t="s">
        <v>6114</v>
      </c>
      <c r="J916" t="s">
        <v>688</v>
      </c>
      <c r="K916" s="3" t="s">
        <v>688</v>
      </c>
      <c r="L916" t="s">
        <v>6113</v>
      </c>
      <c r="M916" t="s">
        <v>6114</v>
      </c>
    </row>
    <row r="917" spans="1:13" hidden="1" x14ac:dyDescent="0.3">
      <c r="A917" s="2">
        <v>45755.208333333336</v>
      </c>
      <c r="B917" t="s">
        <v>2013</v>
      </c>
      <c r="C917" t="s">
        <v>2012</v>
      </c>
      <c r="D917" t="s">
        <v>26</v>
      </c>
      <c r="E917" t="s">
        <v>719</v>
      </c>
      <c r="F917" t="s">
        <v>1181</v>
      </c>
      <c r="G917" t="s">
        <v>6115</v>
      </c>
      <c r="H917" t="s">
        <v>6113</v>
      </c>
      <c r="I917" t="s">
        <v>6114</v>
      </c>
      <c r="J917" t="s">
        <v>688</v>
      </c>
      <c r="K917" s="3" t="s">
        <v>688</v>
      </c>
      <c r="L917" t="s">
        <v>6113</v>
      </c>
      <c r="M917" t="s">
        <v>6114</v>
      </c>
    </row>
    <row r="918" spans="1:13" x14ac:dyDescent="0.3">
      <c r="A918" s="2">
        <v>45755.25</v>
      </c>
      <c r="B918" t="s">
        <v>3493</v>
      </c>
      <c r="C918" t="s">
        <v>3494</v>
      </c>
      <c r="D918" t="s">
        <v>32</v>
      </c>
      <c r="E918" t="s">
        <v>719</v>
      </c>
      <c r="F918" t="s">
        <v>3495</v>
      </c>
      <c r="G918" t="s">
        <v>6116</v>
      </c>
      <c r="H918" t="s">
        <v>6117</v>
      </c>
      <c r="I918" t="s">
        <v>6118</v>
      </c>
      <c r="J918" t="s">
        <v>688</v>
      </c>
      <c r="K918" s="3" t="s">
        <v>688</v>
      </c>
      <c r="L918" t="s">
        <v>6117</v>
      </c>
      <c r="M918" t="s">
        <v>6118</v>
      </c>
    </row>
    <row r="919" spans="1:13" x14ac:dyDescent="0.3">
      <c r="A919" s="2">
        <v>45755.291666666664</v>
      </c>
      <c r="B919" t="s">
        <v>3496</v>
      </c>
      <c r="C919" t="s">
        <v>2014</v>
      </c>
      <c r="D919" t="s">
        <v>32</v>
      </c>
      <c r="E919" t="s">
        <v>719</v>
      </c>
      <c r="F919" t="s">
        <v>3497</v>
      </c>
      <c r="G919" t="s">
        <v>6119</v>
      </c>
      <c r="H919" t="s">
        <v>6120</v>
      </c>
      <c r="I919" t="s">
        <v>6121</v>
      </c>
      <c r="J919" t="s">
        <v>688</v>
      </c>
      <c r="K919" s="3" t="s">
        <v>688</v>
      </c>
      <c r="L919" t="s">
        <v>6120</v>
      </c>
      <c r="M919" t="s">
        <v>6121</v>
      </c>
    </row>
    <row r="920" spans="1:13" hidden="1" x14ac:dyDescent="0.3">
      <c r="A920" s="2">
        <v>45755.333333333336</v>
      </c>
      <c r="B920" t="s">
        <v>2015</v>
      </c>
      <c r="C920" t="s">
        <v>2014</v>
      </c>
      <c r="D920" t="s">
        <v>26</v>
      </c>
      <c r="E920" t="s">
        <v>719</v>
      </c>
      <c r="F920" t="s">
        <v>1182</v>
      </c>
      <c r="G920" t="s">
        <v>6122</v>
      </c>
      <c r="H920" t="s">
        <v>6120</v>
      </c>
      <c r="I920" t="s">
        <v>6121</v>
      </c>
      <c r="J920" t="s">
        <v>688</v>
      </c>
      <c r="K920" s="3" t="s">
        <v>688</v>
      </c>
      <c r="L920" t="s">
        <v>6120</v>
      </c>
      <c r="M920" t="s">
        <v>6121</v>
      </c>
    </row>
    <row r="921" spans="1:13" hidden="1" x14ac:dyDescent="0.3">
      <c r="A921" s="2">
        <v>45755.375</v>
      </c>
      <c r="B921" t="s">
        <v>2016</v>
      </c>
      <c r="C921" t="s">
        <v>2014</v>
      </c>
      <c r="D921" t="s">
        <v>26</v>
      </c>
      <c r="E921" t="s">
        <v>719</v>
      </c>
      <c r="F921" t="s">
        <v>1183</v>
      </c>
      <c r="G921" t="s">
        <v>6123</v>
      </c>
      <c r="H921" t="s">
        <v>6120</v>
      </c>
      <c r="I921" t="s">
        <v>6121</v>
      </c>
      <c r="J921" t="s">
        <v>688</v>
      </c>
      <c r="K921" s="3" t="s">
        <v>688</v>
      </c>
      <c r="L921" t="s">
        <v>6120</v>
      </c>
      <c r="M921" t="s">
        <v>6121</v>
      </c>
    </row>
    <row r="922" spans="1:13" x14ac:dyDescent="0.3">
      <c r="A922" s="2">
        <v>45755.416666666664</v>
      </c>
      <c r="B922" t="s">
        <v>3498</v>
      </c>
      <c r="C922" t="s">
        <v>2017</v>
      </c>
      <c r="D922" t="s">
        <v>32</v>
      </c>
      <c r="E922" t="s">
        <v>719</v>
      </c>
      <c r="F922" t="s">
        <v>3499</v>
      </c>
      <c r="G922" t="s">
        <v>6124</v>
      </c>
      <c r="H922" t="s">
        <v>6125</v>
      </c>
      <c r="I922" t="s">
        <v>6126</v>
      </c>
      <c r="J922" t="s">
        <v>688</v>
      </c>
      <c r="K922" s="3" t="s">
        <v>688</v>
      </c>
      <c r="L922" t="s">
        <v>6125</v>
      </c>
      <c r="M922" t="s">
        <v>6126</v>
      </c>
    </row>
    <row r="923" spans="1:13" hidden="1" x14ac:dyDescent="0.3">
      <c r="A923" s="2">
        <v>45755.458333333336</v>
      </c>
      <c r="B923" t="s">
        <v>2018</v>
      </c>
      <c r="C923" t="s">
        <v>2017</v>
      </c>
      <c r="D923" t="s">
        <v>26</v>
      </c>
      <c r="E923" t="s">
        <v>719</v>
      </c>
      <c r="F923" t="s">
        <v>1184</v>
      </c>
      <c r="G923" t="s">
        <v>6127</v>
      </c>
      <c r="H923" t="s">
        <v>6125</v>
      </c>
      <c r="I923" t="s">
        <v>6126</v>
      </c>
      <c r="J923" t="s">
        <v>688</v>
      </c>
      <c r="K923" s="3" t="s">
        <v>688</v>
      </c>
      <c r="L923" t="s">
        <v>6125</v>
      </c>
      <c r="M923" t="s">
        <v>6126</v>
      </c>
    </row>
    <row r="924" spans="1:13" x14ac:dyDescent="0.3">
      <c r="A924" s="2">
        <v>45755.5</v>
      </c>
      <c r="B924" t="s">
        <v>3500</v>
      </c>
      <c r="C924" t="s">
        <v>3501</v>
      </c>
      <c r="D924" t="s">
        <v>32</v>
      </c>
      <c r="E924" t="s">
        <v>719</v>
      </c>
      <c r="F924" t="s">
        <v>3502</v>
      </c>
      <c r="G924" t="s">
        <v>6128</v>
      </c>
      <c r="H924" t="s">
        <v>6129</v>
      </c>
      <c r="I924" t="s">
        <v>6130</v>
      </c>
      <c r="J924" t="s">
        <v>688</v>
      </c>
      <c r="K924" s="3" t="s">
        <v>688</v>
      </c>
      <c r="L924" t="s">
        <v>6129</v>
      </c>
      <c r="M924" t="s">
        <v>6130</v>
      </c>
    </row>
    <row r="925" spans="1:13" x14ac:dyDescent="0.3">
      <c r="A925" s="2">
        <v>45755.541666666664</v>
      </c>
      <c r="B925" t="s">
        <v>3503</v>
      </c>
      <c r="C925" t="s">
        <v>3504</v>
      </c>
      <c r="D925" t="s">
        <v>32</v>
      </c>
      <c r="E925" t="s">
        <v>719</v>
      </c>
      <c r="F925" t="s">
        <v>3505</v>
      </c>
      <c r="G925" t="s">
        <v>6131</v>
      </c>
      <c r="H925" t="s">
        <v>6132</v>
      </c>
      <c r="I925" t="s">
        <v>6133</v>
      </c>
      <c r="J925" t="s">
        <v>688</v>
      </c>
      <c r="K925" s="3" t="s">
        <v>688</v>
      </c>
      <c r="L925" t="s">
        <v>6132</v>
      </c>
      <c r="M925" t="s">
        <v>6133</v>
      </c>
    </row>
    <row r="926" spans="1:13" x14ac:dyDescent="0.3">
      <c r="A926" s="2">
        <v>45755.583333333336</v>
      </c>
      <c r="B926" t="s">
        <v>3506</v>
      </c>
      <c r="C926" t="s">
        <v>3507</v>
      </c>
      <c r="D926" t="s">
        <v>32</v>
      </c>
      <c r="E926" t="s">
        <v>719</v>
      </c>
      <c r="F926" t="s">
        <v>3508</v>
      </c>
      <c r="G926" t="s">
        <v>6134</v>
      </c>
      <c r="H926" t="s">
        <v>6135</v>
      </c>
      <c r="I926" t="s">
        <v>6136</v>
      </c>
      <c r="J926" t="s">
        <v>688</v>
      </c>
      <c r="K926" s="3" t="s">
        <v>688</v>
      </c>
      <c r="L926" t="s">
        <v>6135</v>
      </c>
      <c r="M926" t="s">
        <v>6136</v>
      </c>
    </row>
    <row r="927" spans="1:13" x14ac:dyDescent="0.3">
      <c r="A927" s="2">
        <v>45755.625</v>
      </c>
      <c r="B927" t="s">
        <v>3509</v>
      </c>
      <c r="C927" t="s">
        <v>3510</v>
      </c>
      <c r="D927" t="s">
        <v>32</v>
      </c>
      <c r="E927" t="s">
        <v>719</v>
      </c>
      <c r="F927" t="s">
        <v>3511</v>
      </c>
      <c r="G927" t="s">
        <v>6137</v>
      </c>
      <c r="H927" t="s">
        <v>6138</v>
      </c>
      <c r="I927" t="s">
        <v>6139</v>
      </c>
      <c r="J927" t="s">
        <v>688</v>
      </c>
      <c r="K927" s="3" t="s">
        <v>688</v>
      </c>
      <c r="L927" t="s">
        <v>6138</v>
      </c>
      <c r="M927" t="s">
        <v>6139</v>
      </c>
    </row>
    <row r="928" spans="1:13" x14ac:dyDescent="0.3">
      <c r="A928" s="2">
        <v>45755.666666666664</v>
      </c>
      <c r="B928" t="s">
        <v>3512</v>
      </c>
      <c r="C928" t="s">
        <v>3513</v>
      </c>
      <c r="D928" t="s">
        <v>32</v>
      </c>
      <c r="E928" t="s">
        <v>719</v>
      </c>
      <c r="F928" t="s">
        <v>3514</v>
      </c>
      <c r="G928" t="s">
        <v>6140</v>
      </c>
      <c r="H928" t="s">
        <v>6141</v>
      </c>
      <c r="I928" t="s">
        <v>6142</v>
      </c>
      <c r="J928" t="s">
        <v>688</v>
      </c>
      <c r="K928" s="3" t="s">
        <v>688</v>
      </c>
      <c r="L928" t="s">
        <v>6141</v>
      </c>
      <c r="M928" t="s">
        <v>6142</v>
      </c>
    </row>
    <row r="929" spans="1:13" x14ac:dyDescent="0.3">
      <c r="A929" s="2">
        <v>45755.708333333336</v>
      </c>
      <c r="B929" t="s">
        <v>3515</v>
      </c>
      <c r="C929" t="s">
        <v>3516</v>
      </c>
      <c r="D929" t="s">
        <v>32</v>
      </c>
      <c r="E929" t="s">
        <v>719</v>
      </c>
      <c r="F929" t="s">
        <v>3517</v>
      </c>
      <c r="G929" t="s">
        <v>6143</v>
      </c>
      <c r="H929" t="s">
        <v>6144</v>
      </c>
      <c r="I929" t="s">
        <v>6145</v>
      </c>
      <c r="J929" t="s">
        <v>688</v>
      </c>
      <c r="K929" s="3" t="s">
        <v>688</v>
      </c>
      <c r="L929" t="s">
        <v>6144</v>
      </c>
      <c r="M929" t="s">
        <v>6145</v>
      </c>
    </row>
    <row r="930" spans="1:13" x14ac:dyDescent="0.3">
      <c r="A930" s="2">
        <v>45755.75</v>
      </c>
      <c r="B930" t="s">
        <v>3518</v>
      </c>
      <c r="C930" t="s">
        <v>3519</v>
      </c>
      <c r="D930" t="s">
        <v>32</v>
      </c>
      <c r="E930" t="s">
        <v>719</v>
      </c>
      <c r="F930" t="s">
        <v>3520</v>
      </c>
      <c r="G930" t="s">
        <v>6146</v>
      </c>
      <c r="H930" t="s">
        <v>6147</v>
      </c>
      <c r="I930" t="s">
        <v>6148</v>
      </c>
      <c r="J930" t="s">
        <v>688</v>
      </c>
      <c r="K930" s="3" t="s">
        <v>688</v>
      </c>
      <c r="L930" t="s">
        <v>6147</v>
      </c>
      <c r="M930" t="s">
        <v>6148</v>
      </c>
    </row>
    <row r="931" spans="1:13" x14ac:dyDescent="0.3">
      <c r="A931" s="2">
        <v>45755.791666666664</v>
      </c>
      <c r="B931" t="s">
        <v>3521</v>
      </c>
      <c r="C931" t="s">
        <v>3522</v>
      </c>
      <c r="D931" t="s">
        <v>32</v>
      </c>
      <c r="E931" t="s">
        <v>719</v>
      </c>
      <c r="F931" t="s">
        <v>3523</v>
      </c>
      <c r="G931" t="s">
        <v>6149</v>
      </c>
      <c r="H931" t="s">
        <v>6150</v>
      </c>
      <c r="I931" s="3" t="s">
        <v>688</v>
      </c>
      <c r="J931" t="s">
        <v>688</v>
      </c>
      <c r="K931" t="s">
        <v>6151</v>
      </c>
      <c r="L931" t="s">
        <v>6150</v>
      </c>
      <c r="M931" t="s">
        <v>6152</v>
      </c>
    </row>
    <row r="932" spans="1:13" x14ac:dyDescent="0.3">
      <c r="A932" s="2">
        <v>45755.833333333336</v>
      </c>
      <c r="B932" t="s">
        <v>3524</v>
      </c>
      <c r="C932" t="s">
        <v>3525</v>
      </c>
      <c r="D932" t="s">
        <v>32</v>
      </c>
      <c r="E932" t="s">
        <v>719</v>
      </c>
      <c r="F932" t="s">
        <v>3526</v>
      </c>
      <c r="G932" t="s">
        <v>6153</v>
      </c>
      <c r="H932" t="s">
        <v>6154</v>
      </c>
      <c r="I932" s="3" t="s">
        <v>688</v>
      </c>
      <c r="J932" t="s">
        <v>688</v>
      </c>
      <c r="K932" t="s">
        <v>6155</v>
      </c>
      <c r="L932" t="s">
        <v>6154</v>
      </c>
      <c r="M932" t="s">
        <v>6156</v>
      </c>
    </row>
    <row r="933" spans="1:13" x14ac:dyDescent="0.3">
      <c r="A933" s="2">
        <v>45755.875</v>
      </c>
      <c r="B933" t="s">
        <v>3527</v>
      </c>
      <c r="C933" t="s">
        <v>3528</v>
      </c>
      <c r="D933" t="s">
        <v>32</v>
      </c>
      <c r="E933" t="s">
        <v>719</v>
      </c>
      <c r="F933" t="s">
        <v>3529</v>
      </c>
      <c r="G933" t="s">
        <v>6157</v>
      </c>
      <c r="H933" t="s">
        <v>6158</v>
      </c>
      <c r="I933" s="3" t="s">
        <v>688</v>
      </c>
      <c r="J933" t="s">
        <v>688</v>
      </c>
      <c r="K933" t="s">
        <v>6159</v>
      </c>
      <c r="L933" t="s">
        <v>6158</v>
      </c>
      <c r="M933" t="s">
        <v>6160</v>
      </c>
    </row>
    <row r="934" spans="1:13" x14ac:dyDescent="0.3">
      <c r="A934" s="2">
        <v>45755.916666666664</v>
      </c>
      <c r="B934" t="s">
        <v>3530</v>
      </c>
      <c r="C934" t="s">
        <v>3531</v>
      </c>
      <c r="D934" t="s">
        <v>32</v>
      </c>
      <c r="E934" t="s">
        <v>719</v>
      </c>
      <c r="F934" t="s">
        <v>3532</v>
      </c>
      <c r="G934" t="s">
        <v>6161</v>
      </c>
      <c r="H934" t="s">
        <v>6162</v>
      </c>
      <c r="I934" s="3" t="s">
        <v>688</v>
      </c>
      <c r="J934" t="s">
        <v>688</v>
      </c>
      <c r="K934" t="s">
        <v>6163</v>
      </c>
      <c r="L934" t="s">
        <v>6162</v>
      </c>
      <c r="M934" t="s">
        <v>6164</v>
      </c>
    </row>
    <row r="935" spans="1:13" x14ac:dyDescent="0.3">
      <c r="A935" s="2">
        <v>45755.958333333336</v>
      </c>
      <c r="B935" t="s">
        <v>3533</v>
      </c>
      <c r="C935" t="s">
        <v>3534</v>
      </c>
      <c r="D935" t="s">
        <v>32</v>
      </c>
      <c r="E935" t="s">
        <v>719</v>
      </c>
      <c r="F935" t="s">
        <v>3535</v>
      </c>
      <c r="G935" t="s">
        <v>6165</v>
      </c>
      <c r="H935" t="s">
        <v>6166</v>
      </c>
      <c r="I935" s="3" t="s">
        <v>688</v>
      </c>
      <c r="J935" t="s">
        <v>688</v>
      </c>
      <c r="K935" t="s">
        <v>6167</v>
      </c>
      <c r="L935" t="s">
        <v>6166</v>
      </c>
      <c r="M935" t="s">
        <v>6168</v>
      </c>
    </row>
    <row r="936" spans="1:13" x14ac:dyDescent="0.3">
      <c r="A936" s="2">
        <v>45756</v>
      </c>
      <c r="B936" t="s">
        <v>3536</v>
      </c>
      <c r="C936" t="s">
        <v>3537</v>
      </c>
      <c r="D936" t="s">
        <v>32</v>
      </c>
      <c r="E936" t="s">
        <v>719</v>
      </c>
      <c r="F936" t="s">
        <v>3538</v>
      </c>
      <c r="G936" t="s">
        <v>6169</v>
      </c>
      <c r="H936" t="s">
        <v>6170</v>
      </c>
      <c r="I936" s="3" t="s">
        <v>688</v>
      </c>
      <c r="J936" t="s">
        <v>688</v>
      </c>
      <c r="K936" t="s">
        <v>6171</v>
      </c>
      <c r="L936" t="s">
        <v>6170</v>
      </c>
      <c r="M936" t="s">
        <v>6172</v>
      </c>
    </row>
    <row r="937" spans="1:13" x14ac:dyDescent="0.3">
      <c r="A937" s="2">
        <v>45756.041666666664</v>
      </c>
      <c r="B937" t="s">
        <v>3539</v>
      </c>
      <c r="C937" t="s">
        <v>3540</v>
      </c>
      <c r="D937" t="s">
        <v>32</v>
      </c>
      <c r="E937" t="s">
        <v>719</v>
      </c>
      <c r="F937" t="s">
        <v>3541</v>
      </c>
      <c r="G937" t="s">
        <v>6173</v>
      </c>
      <c r="H937" t="s">
        <v>6174</v>
      </c>
      <c r="I937" s="3" t="s">
        <v>688</v>
      </c>
      <c r="J937" t="s">
        <v>688</v>
      </c>
      <c r="K937" t="s">
        <v>6175</v>
      </c>
      <c r="L937" t="s">
        <v>6174</v>
      </c>
      <c r="M937" t="s">
        <v>6176</v>
      </c>
    </row>
    <row r="938" spans="1:13" x14ac:dyDescent="0.3">
      <c r="A938" s="2">
        <v>45756.083333333336</v>
      </c>
      <c r="B938" t="s">
        <v>3542</v>
      </c>
      <c r="C938" t="s">
        <v>2019</v>
      </c>
      <c r="D938" t="s">
        <v>32</v>
      </c>
      <c r="E938" t="s">
        <v>719</v>
      </c>
      <c r="F938" t="s">
        <v>3543</v>
      </c>
      <c r="G938" t="s">
        <v>6177</v>
      </c>
      <c r="H938" t="s">
        <v>6178</v>
      </c>
      <c r="I938" s="3" t="s">
        <v>688</v>
      </c>
      <c r="J938" t="s">
        <v>688</v>
      </c>
      <c r="K938" t="s">
        <v>6179</v>
      </c>
      <c r="L938" t="s">
        <v>6178</v>
      </c>
      <c r="M938" t="s">
        <v>6180</v>
      </c>
    </row>
    <row r="939" spans="1:13" hidden="1" x14ac:dyDescent="0.3">
      <c r="A939" s="2">
        <v>45756.125</v>
      </c>
      <c r="B939" t="s">
        <v>746</v>
      </c>
      <c r="C939" t="s">
        <v>2019</v>
      </c>
      <c r="D939" t="s">
        <v>26</v>
      </c>
      <c r="E939" t="s">
        <v>719</v>
      </c>
      <c r="F939" t="s">
        <v>1185</v>
      </c>
      <c r="G939" t="s">
        <v>6181</v>
      </c>
      <c r="H939" t="s">
        <v>6178</v>
      </c>
      <c r="I939" s="3" t="s">
        <v>688</v>
      </c>
      <c r="J939" t="s">
        <v>688</v>
      </c>
      <c r="K939" t="s">
        <v>6179</v>
      </c>
      <c r="L939" t="s">
        <v>6178</v>
      </c>
      <c r="M939" t="s">
        <v>6180</v>
      </c>
    </row>
    <row r="940" spans="1:13" hidden="1" x14ac:dyDescent="0.3">
      <c r="A940" s="2">
        <v>45756.166666666664</v>
      </c>
      <c r="B940" t="s">
        <v>746</v>
      </c>
      <c r="C940" t="s">
        <v>2019</v>
      </c>
      <c r="D940" t="s">
        <v>26</v>
      </c>
      <c r="E940" t="s">
        <v>719</v>
      </c>
      <c r="F940" t="s">
        <v>1186</v>
      </c>
      <c r="G940" t="s">
        <v>6182</v>
      </c>
      <c r="H940" t="s">
        <v>6178</v>
      </c>
      <c r="I940" s="3" t="s">
        <v>688</v>
      </c>
      <c r="J940" t="s">
        <v>688</v>
      </c>
      <c r="K940" t="s">
        <v>6179</v>
      </c>
      <c r="L940" t="s">
        <v>6178</v>
      </c>
      <c r="M940" t="s">
        <v>6180</v>
      </c>
    </row>
    <row r="941" spans="1:13" hidden="1" x14ac:dyDescent="0.3">
      <c r="A941" s="2">
        <v>45756.208333333336</v>
      </c>
      <c r="B941" t="s">
        <v>746</v>
      </c>
      <c r="C941" t="s">
        <v>2019</v>
      </c>
      <c r="D941" t="s">
        <v>26</v>
      </c>
      <c r="E941" t="s">
        <v>719</v>
      </c>
      <c r="F941" t="s">
        <v>1187</v>
      </c>
      <c r="G941" t="s">
        <v>6183</v>
      </c>
      <c r="H941" t="s">
        <v>6178</v>
      </c>
      <c r="I941" s="3" t="s">
        <v>688</v>
      </c>
      <c r="J941" t="s">
        <v>688</v>
      </c>
      <c r="K941" t="s">
        <v>6179</v>
      </c>
      <c r="L941" t="s">
        <v>6178</v>
      </c>
      <c r="M941" t="s">
        <v>6180</v>
      </c>
    </row>
    <row r="942" spans="1:13" hidden="1" x14ac:dyDescent="0.3">
      <c r="A942" s="2">
        <v>45756.25</v>
      </c>
      <c r="B942" t="s">
        <v>746</v>
      </c>
      <c r="C942" t="s">
        <v>2019</v>
      </c>
      <c r="D942" t="s">
        <v>26</v>
      </c>
      <c r="E942" t="s">
        <v>719</v>
      </c>
      <c r="F942" t="s">
        <v>1188</v>
      </c>
      <c r="G942" t="s">
        <v>6184</v>
      </c>
      <c r="H942" t="s">
        <v>6178</v>
      </c>
      <c r="I942" s="3" t="s">
        <v>688</v>
      </c>
      <c r="J942" t="s">
        <v>688</v>
      </c>
      <c r="K942" t="s">
        <v>6179</v>
      </c>
      <c r="L942" t="s">
        <v>6178</v>
      </c>
      <c r="M942" t="s">
        <v>6180</v>
      </c>
    </row>
    <row r="943" spans="1:13" hidden="1" x14ac:dyDescent="0.3">
      <c r="A943" s="2">
        <v>45756.291666666664</v>
      </c>
      <c r="B943" t="s">
        <v>746</v>
      </c>
      <c r="C943" t="s">
        <v>2019</v>
      </c>
      <c r="D943" t="s">
        <v>26</v>
      </c>
      <c r="E943" t="s">
        <v>719</v>
      </c>
      <c r="F943" t="s">
        <v>1189</v>
      </c>
      <c r="G943" t="s">
        <v>6185</v>
      </c>
      <c r="H943" t="s">
        <v>6178</v>
      </c>
      <c r="I943" s="3" t="s">
        <v>688</v>
      </c>
      <c r="J943" t="s">
        <v>688</v>
      </c>
      <c r="K943" t="s">
        <v>6179</v>
      </c>
      <c r="L943" t="s">
        <v>6178</v>
      </c>
      <c r="M943" t="s">
        <v>6180</v>
      </c>
    </row>
    <row r="944" spans="1:13" hidden="1" x14ac:dyDescent="0.3">
      <c r="A944" s="2">
        <v>45756.333333333336</v>
      </c>
      <c r="B944" t="s">
        <v>746</v>
      </c>
      <c r="C944" t="s">
        <v>2019</v>
      </c>
      <c r="D944" t="s">
        <v>26</v>
      </c>
      <c r="E944" t="s">
        <v>719</v>
      </c>
      <c r="F944" t="s">
        <v>1190</v>
      </c>
      <c r="G944" t="s">
        <v>6186</v>
      </c>
      <c r="H944" t="s">
        <v>6178</v>
      </c>
      <c r="I944" s="3" t="s">
        <v>688</v>
      </c>
      <c r="J944" t="s">
        <v>688</v>
      </c>
      <c r="K944" t="s">
        <v>6179</v>
      </c>
      <c r="L944" t="s">
        <v>6178</v>
      </c>
      <c r="M944" t="s">
        <v>6180</v>
      </c>
    </row>
    <row r="945" spans="1:13" hidden="1" x14ac:dyDescent="0.3">
      <c r="A945" s="2">
        <v>45756.375</v>
      </c>
      <c r="B945" t="s">
        <v>746</v>
      </c>
      <c r="C945" t="s">
        <v>2019</v>
      </c>
      <c r="D945" t="s">
        <v>26</v>
      </c>
      <c r="E945" t="s">
        <v>719</v>
      </c>
      <c r="F945" t="s">
        <v>1191</v>
      </c>
      <c r="G945" t="s">
        <v>6187</v>
      </c>
      <c r="H945" t="s">
        <v>6178</v>
      </c>
      <c r="I945" s="3" t="s">
        <v>688</v>
      </c>
      <c r="J945" t="s">
        <v>688</v>
      </c>
      <c r="K945" t="s">
        <v>6179</v>
      </c>
      <c r="L945" t="s">
        <v>6178</v>
      </c>
      <c r="M945" t="s">
        <v>6180</v>
      </c>
    </row>
    <row r="946" spans="1:13" x14ac:dyDescent="0.3">
      <c r="A946" s="2">
        <v>45756.416666666664</v>
      </c>
      <c r="B946" t="s">
        <v>3544</v>
      </c>
      <c r="C946" t="s">
        <v>3545</v>
      </c>
      <c r="D946" t="s">
        <v>32</v>
      </c>
      <c r="E946" t="s">
        <v>719</v>
      </c>
      <c r="F946" t="s">
        <v>3546</v>
      </c>
      <c r="G946" t="s">
        <v>6188</v>
      </c>
      <c r="H946" t="s">
        <v>6189</v>
      </c>
      <c r="I946" s="3" t="s">
        <v>688</v>
      </c>
      <c r="J946" t="s">
        <v>688</v>
      </c>
      <c r="K946" t="s">
        <v>6190</v>
      </c>
      <c r="L946" t="s">
        <v>6189</v>
      </c>
      <c r="M946" t="s">
        <v>6191</v>
      </c>
    </row>
    <row r="947" spans="1:13" x14ac:dyDescent="0.3">
      <c r="A947" s="2">
        <v>45756.458333333336</v>
      </c>
      <c r="B947" t="s">
        <v>3547</v>
      </c>
      <c r="C947" t="s">
        <v>3548</v>
      </c>
      <c r="D947" t="s">
        <v>32</v>
      </c>
      <c r="E947" t="s">
        <v>719</v>
      </c>
      <c r="F947" t="s">
        <v>3549</v>
      </c>
      <c r="G947" t="s">
        <v>6192</v>
      </c>
      <c r="H947" t="s">
        <v>6193</v>
      </c>
      <c r="I947" s="3" t="s">
        <v>688</v>
      </c>
      <c r="J947" t="s">
        <v>688</v>
      </c>
      <c r="K947" t="s">
        <v>6194</v>
      </c>
      <c r="L947" t="s">
        <v>6193</v>
      </c>
      <c r="M947" t="s">
        <v>6195</v>
      </c>
    </row>
    <row r="948" spans="1:13" x14ac:dyDescent="0.3">
      <c r="A948" s="2">
        <v>45756.5</v>
      </c>
      <c r="B948" t="s">
        <v>3550</v>
      </c>
      <c r="C948" t="s">
        <v>3551</v>
      </c>
      <c r="D948" t="s">
        <v>32</v>
      </c>
      <c r="E948" t="s">
        <v>719</v>
      </c>
      <c r="F948" t="s">
        <v>3552</v>
      </c>
      <c r="G948" t="s">
        <v>6196</v>
      </c>
      <c r="H948" t="s">
        <v>6197</v>
      </c>
      <c r="I948" s="3" t="s">
        <v>688</v>
      </c>
      <c r="J948" t="s">
        <v>688</v>
      </c>
      <c r="K948" t="s">
        <v>6198</v>
      </c>
      <c r="L948" t="s">
        <v>6197</v>
      </c>
      <c r="M948" t="s">
        <v>6199</v>
      </c>
    </row>
    <row r="949" spans="1:13" x14ac:dyDescent="0.3">
      <c r="A949" s="2">
        <v>45756.541666666664</v>
      </c>
      <c r="B949" t="s">
        <v>3553</v>
      </c>
      <c r="C949" t="s">
        <v>3554</v>
      </c>
      <c r="D949" t="s">
        <v>32</v>
      </c>
      <c r="E949" t="s">
        <v>719</v>
      </c>
      <c r="F949" t="s">
        <v>3555</v>
      </c>
      <c r="G949" t="s">
        <v>6200</v>
      </c>
      <c r="H949" t="s">
        <v>6201</v>
      </c>
      <c r="I949" s="3" t="s">
        <v>688</v>
      </c>
      <c r="J949" t="s">
        <v>688</v>
      </c>
      <c r="K949" t="s">
        <v>6202</v>
      </c>
      <c r="L949" t="s">
        <v>6201</v>
      </c>
      <c r="M949" t="s">
        <v>6203</v>
      </c>
    </row>
    <row r="950" spans="1:13" x14ac:dyDescent="0.3">
      <c r="A950" s="2">
        <v>45756.583333333336</v>
      </c>
      <c r="B950" t="s">
        <v>3556</v>
      </c>
      <c r="C950" t="s">
        <v>3557</v>
      </c>
      <c r="D950" t="s">
        <v>32</v>
      </c>
      <c r="E950" t="s">
        <v>719</v>
      </c>
      <c r="F950" t="s">
        <v>3558</v>
      </c>
      <c r="G950" t="s">
        <v>6204</v>
      </c>
      <c r="H950" t="s">
        <v>6205</v>
      </c>
      <c r="I950" s="3" t="s">
        <v>688</v>
      </c>
      <c r="J950" t="s">
        <v>688</v>
      </c>
      <c r="K950" t="s">
        <v>6206</v>
      </c>
      <c r="L950" t="s">
        <v>6205</v>
      </c>
      <c r="M950" t="s">
        <v>6207</v>
      </c>
    </row>
    <row r="951" spans="1:13" x14ac:dyDescent="0.3">
      <c r="A951" s="2">
        <v>45756.625</v>
      </c>
      <c r="B951" t="s">
        <v>3559</v>
      </c>
      <c r="C951" t="s">
        <v>3560</v>
      </c>
      <c r="D951" t="s">
        <v>32</v>
      </c>
      <c r="E951" t="s">
        <v>719</v>
      </c>
      <c r="F951" t="s">
        <v>3561</v>
      </c>
      <c r="G951" t="s">
        <v>6208</v>
      </c>
      <c r="H951" t="s">
        <v>6209</v>
      </c>
      <c r="I951" s="3" t="s">
        <v>688</v>
      </c>
      <c r="J951" t="s">
        <v>688</v>
      </c>
      <c r="K951" t="s">
        <v>6210</v>
      </c>
      <c r="L951" t="s">
        <v>6209</v>
      </c>
      <c r="M951" t="s">
        <v>6211</v>
      </c>
    </row>
    <row r="952" spans="1:13" x14ac:dyDescent="0.3">
      <c r="A952" s="2">
        <v>45756.666666666664</v>
      </c>
      <c r="B952" t="s">
        <v>3562</v>
      </c>
      <c r="C952" t="s">
        <v>3563</v>
      </c>
      <c r="D952" t="s">
        <v>32</v>
      </c>
      <c r="E952" t="s">
        <v>719</v>
      </c>
      <c r="F952" t="s">
        <v>3564</v>
      </c>
      <c r="G952" t="s">
        <v>6212</v>
      </c>
      <c r="H952" t="s">
        <v>6213</v>
      </c>
      <c r="I952" s="3" t="s">
        <v>688</v>
      </c>
      <c r="J952" t="s">
        <v>688</v>
      </c>
      <c r="K952" t="s">
        <v>6214</v>
      </c>
      <c r="L952" t="s">
        <v>6213</v>
      </c>
      <c r="M952" t="s">
        <v>6215</v>
      </c>
    </row>
    <row r="953" spans="1:13" x14ac:dyDescent="0.3">
      <c r="A953" s="2">
        <v>45756.708333333336</v>
      </c>
      <c r="B953" t="s">
        <v>3565</v>
      </c>
      <c r="C953" t="s">
        <v>3566</v>
      </c>
      <c r="D953" t="s">
        <v>32</v>
      </c>
      <c r="E953" t="s">
        <v>719</v>
      </c>
      <c r="F953" t="s">
        <v>3567</v>
      </c>
      <c r="G953" t="s">
        <v>6216</v>
      </c>
      <c r="H953" t="s">
        <v>6217</v>
      </c>
      <c r="I953" s="3" t="s">
        <v>688</v>
      </c>
      <c r="J953" t="s">
        <v>688</v>
      </c>
      <c r="K953" t="s">
        <v>6218</v>
      </c>
      <c r="L953" t="s">
        <v>6217</v>
      </c>
      <c r="M953" t="s">
        <v>6219</v>
      </c>
    </row>
    <row r="954" spans="1:13" x14ac:dyDescent="0.3">
      <c r="A954" s="2">
        <v>45756.75</v>
      </c>
      <c r="B954" t="s">
        <v>3568</v>
      </c>
      <c r="C954" t="s">
        <v>3569</v>
      </c>
      <c r="D954" t="s">
        <v>32</v>
      </c>
      <c r="E954" t="s">
        <v>719</v>
      </c>
      <c r="F954" t="s">
        <v>3570</v>
      </c>
      <c r="G954" t="s">
        <v>6220</v>
      </c>
      <c r="H954" t="s">
        <v>6221</v>
      </c>
      <c r="I954" s="3" t="s">
        <v>688</v>
      </c>
      <c r="J954" t="s">
        <v>688</v>
      </c>
      <c r="K954" t="s">
        <v>6222</v>
      </c>
      <c r="L954" t="s">
        <v>6221</v>
      </c>
      <c r="M954" t="s">
        <v>6223</v>
      </c>
    </row>
    <row r="955" spans="1:13" x14ac:dyDescent="0.3">
      <c r="A955" s="2">
        <v>45756.791666666664</v>
      </c>
      <c r="B955" t="s">
        <v>3571</v>
      </c>
      <c r="C955" t="s">
        <v>3572</v>
      </c>
      <c r="D955" t="s">
        <v>32</v>
      </c>
      <c r="E955" t="s">
        <v>719</v>
      </c>
      <c r="F955" t="s">
        <v>3573</v>
      </c>
      <c r="G955" t="s">
        <v>6224</v>
      </c>
      <c r="H955" t="s">
        <v>6225</v>
      </c>
      <c r="I955" t="s">
        <v>6226</v>
      </c>
      <c r="J955" t="s">
        <v>688</v>
      </c>
      <c r="K955" s="3" t="s">
        <v>688</v>
      </c>
      <c r="L955" t="s">
        <v>6225</v>
      </c>
      <c r="M955" t="s">
        <v>6226</v>
      </c>
    </row>
    <row r="956" spans="1:13" x14ac:dyDescent="0.3">
      <c r="A956" s="2">
        <v>45756.833333333336</v>
      </c>
      <c r="B956" t="s">
        <v>3574</v>
      </c>
      <c r="C956" t="s">
        <v>3575</v>
      </c>
      <c r="D956" t="s">
        <v>32</v>
      </c>
      <c r="E956" t="s">
        <v>719</v>
      </c>
      <c r="F956" t="s">
        <v>3576</v>
      </c>
      <c r="G956" t="s">
        <v>6227</v>
      </c>
      <c r="H956" t="s">
        <v>6228</v>
      </c>
      <c r="I956" t="s">
        <v>6229</v>
      </c>
      <c r="J956" t="s">
        <v>688</v>
      </c>
      <c r="K956" s="3" t="s">
        <v>688</v>
      </c>
      <c r="L956" t="s">
        <v>6228</v>
      </c>
      <c r="M956" t="s">
        <v>6229</v>
      </c>
    </row>
    <row r="957" spans="1:13" x14ac:dyDescent="0.3">
      <c r="A957" s="2">
        <v>45756.875</v>
      </c>
      <c r="B957" t="s">
        <v>3577</v>
      </c>
      <c r="C957" t="s">
        <v>3578</v>
      </c>
      <c r="D957" t="s">
        <v>32</v>
      </c>
      <c r="E957" t="s">
        <v>719</v>
      </c>
      <c r="F957" t="s">
        <v>3579</v>
      </c>
      <c r="G957" t="s">
        <v>6230</v>
      </c>
      <c r="H957" t="s">
        <v>6231</v>
      </c>
      <c r="I957" t="s">
        <v>6232</v>
      </c>
      <c r="J957" t="s">
        <v>688</v>
      </c>
      <c r="K957" s="3" t="s">
        <v>688</v>
      </c>
      <c r="L957" t="s">
        <v>6231</v>
      </c>
      <c r="M957" t="s">
        <v>6232</v>
      </c>
    </row>
    <row r="958" spans="1:13" x14ac:dyDescent="0.3">
      <c r="A958" s="2">
        <v>45756.916666666664</v>
      </c>
      <c r="B958" t="s">
        <v>728</v>
      </c>
      <c r="C958" t="s">
        <v>729</v>
      </c>
      <c r="D958" t="s">
        <v>32</v>
      </c>
      <c r="E958" t="s">
        <v>719</v>
      </c>
      <c r="F958" t="s">
        <v>3580</v>
      </c>
      <c r="G958" t="s">
        <v>6233</v>
      </c>
      <c r="H958" t="s">
        <v>6234</v>
      </c>
      <c r="I958" t="s">
        <v>6235</v>
      </c>
      <c r="J958" s="3" t="s">
        <v>688</v>
      </c>
      <c r="K958" s="3" t="s">
        <v>688</v>
      </c>
      <c r="L958" s="3" t="s">
        <v>6234</v>
      </c>
      <c r="M958" t="s">
        <v>6235</v>
      </c>
    </row>
    <row r="959" spans="1:13" hidden="1" x14ac:dyDescent="0.3">
      <c r="A959" s="2">
        <v>45756.958333333336</v>
      </c>
      <c r="B959" t="s">
        <v>728</v>
      </c>
      <c r="C959" t="s">
        <v>729</v>
      </c>
      <c r="D959" t="s">
        <v>26</v>
      </c>
      <c r="E959" t="s">
        <v>719</v>
      </c>
      <c r="F959" t="s">
        <v>1192</v>
      </c>
      <c r="G959" t="s">
        <v>6236</v>
      </c>
      <c r="H959" t="s">
        <v>6234</v>
      </c>
      <c r="I959" t="s">
        <v>6235</v>
      </c>
      <c r="J959" s="3" t="s">
        <v>688</v>
      </c>
      <c r="K959" s="3" t="s">
        <v>688</v>
      </c>
      <c r="L959" s="3" t="s">
        <v>6234</v>
      </c>
      <c r="M959" t="s">
        <v>6235</v>
      </c>
    </row>
    <row r="960" spans="1:13" hidden="1" x14ac:dyDescent="0.3">
      <c r="A960" s="2">
        <v>45757</v>
      </c>
      <c r="B960" t="s">
        <v>728</v>
      </c>
      <c r="C960" t="s">
        <v>729</v>
      </c>
      <c r="D960" t="s">
        <v>26</v>
      </c>
      <c r="E960" t="s">
        <v>719</v>
      </c>
      <c r="F960" t="s">
        <v>1193</v>
      </c>
      <c r="G960" t="s">
        <v>6237</v>
      </c>
      <c r="H960" t="s">
        <v>6234</v>
      </c>
      <c r="I960" t="s">
        <v>6235</v>
      </c>
      <c r="J960" s="3" t="s">
        <v>688</v>
      </c>
      <c r="K960" s="3" t="s">
        <v>688</v>
      </c>
      <c r="L960" s="3" t="s">
        <v>6234</v>
      </c>
      <c r="M960" t="s">
        <v>6235</v>
      </c>
    </row>
    <row r="961" spans="1:13" hidden="1" x14ac:dyDescent="0.3">
      <c r="A961" s="2">
        <v>45757.041666666664</v>
      </c>
      <c r="B961" t="s">
        <v>728</v>
      </c>
      <c r="C961" t="s">
        <v>729</v>
      </c>
      <c r="D961" t="s">
        <v>26</v>
      </c>
      <c r="E961" t="s">
        <v>719</v>
      </c>
      <c r="F961" t="s">
        <v>1194</v>
      </c>
      <c r="G961" t="s">
        <v>6238</v>
      </c>
      <c r="H961" t="s">
        <v>6234</v>
      </c>
      <c r="I961" t="s">
        <v>6235</v>
      </c>
      <c r="J961" s="3" t="s">
        <v>688</v>
      </c>
      <c r="K961" s="3" t="s">
        <v>688</v>
      </c>
      <c r="L961" s="3" t="s">
        <v>6234</v>
      </c>
      <c r="M961" t="s">
        <v>6235</v>
      </c>
    </row>
    <row r="962" spans="1:13" hidden="1" x14ac:dyDescent="0.3">
      <c r="A962" s="2">
        <v>45757.083333333336</v>
      </c>
      <c r="B962" t="s">
        <v>728</v>
      </c>
      <c r="C962" t="s">
        <v>729</v>
      </c>
      <c r="D962" t="s">
        <v>26</v>
      </c>
      <c r="E962" t="s">
        <v>719</v>
      </c>
      <c r="F962" t="s">
        <v>1195</v>
      </c>
      <c r="G962" t="s">
        <v>6239</v>
      </c>
      <c r="H962" t="s">
        <v>6234</v>
      </c>
      <c r="I962" t="s">
        <v>6235</v>
      </c>
      <c r="J962" s="3" t="s">
        <v>688</v>
      </c>
      <c r="K962" s="3" t="s">
        <v>688</v>
      </c>
      <c r="L962" s="3" t="s">
        <v>6234</v>
      </c>
      <c r="M962" t="s">
        <v>6235</v>
      </c>
    </row>
    <row r="963" spans="1:13" hidden="1" x14ac:dyDescent="0.3">
      <c r="A963" s="2">
        <v>45757.125</v>
      </c>
      <c r="B963" t="s">
        <v>728</v>
      </c>
      <c r="C963" t="s">
        <v>729</v>
      </c>
      <c r="D963" t="s">
        <v>26</v>
      </c>
      <c r="E963" t="s">
        <v>719</v>
      </c>
      <c r="F963" t="s">
        <v>1196</v>
      </c>
      <c r="G963" t="s">
        <v>6240</v>
      </c>
      <c r="H963" t="s">
        <v>6234</v>
      </c>
      <c r="I963" t="s">
        <v>6235</v>
      </c>
      <c r="J963" s="3" t="s">
        <v>688</v>
      </c>
      <c r="K963" s="3" t="s">
        <v>688</v>
      </c>
      <c r="L963" s="3" t="s">
        <v>6234</v>
      </c>
      <c r="M963" t="s">
        <v>6235</v>
      </c>
    </row>
    <row r="964" spans="1:13" hidden="1" x14ac:dyDescent="0.3">
      <c r="A964" s="2">
        <v>45757.166666666664</v>
      </c>
      <c r="B964" t="s">
        <v>728</v>
      </c>
      <c r="C964" t="s">
        <v>729</v>
      </c>
      <c r="D964" t="s">
        <v>26</v>
      </c>
      <c r="E964" t="s">
        <v>719</v>
      </c>
      <c r="F964" t="s">
        <v>1197</v>
      </c>
      <c r="G964" t="s">
        <v>6241</v>
      </c>
      <c r="H964" t="s">
        <v>6234</v>
      </c>
      <c r="I964" t="s">
        <v>6235</v>
      </c>
      <c r="J964" s="3" t="s">
        <v>688</v>
      </c>
      <c r="K964" s="3" t="s">
        <v>688</v>
      </c>
      <c r="L964" s="3" t="s">
        <v>6234</v>
      </c>
      <c r="M964" t="s">
        <v>6235</v>
      </c>
    </row>
    <row r="965" spans="1:13" hidden="1" x14ac:dyDescent="0.3">
      <c r="A965" s="2">
        <v>45757.208333333336</v>
      </c>
      <c r="B965" t="s">
        <v>728</v>
      </c>
      <c r="C965" t="s">
        <v>729</v>
      </c>
      <c r="D965" t="s">
        <v>26</v>
      </c>
      <c r="E965" t="s">
        <v>719</v>
      </c>
      <c r="F965" t="s">
        <v>1198</v>
      </c>
      <c r="G965" t="s">
        <v>6242</v>
      </c>
      <c r="H965" t="s">
        <v>6234</v>
      </c>
      <c r="I965" t="s">
        <v>6235</v>
      </c>
      <c r="J965" s="3" t="s">
        <v>688</v>
      </c>
      <c r="K965" s="3" t="s">
        <v>688</v>
      </c>
      <c r="L965" s="3" t="s">
        <v>6234</v>
      </c>
      <c r="M965" t="s">
        <v>6235</v>
      </c>
    </row>
    <row r="966" spans="1:13" hidden="1" x14ac:dyDescent="0.3">
      <c r="A966" s="2">
        <v>45757.25</v>
      </c>
      <c r="B966" t="s">
        <v>728</v>
      </c>
      <c r="C966" t="s">
        <v>729</v>
      </c>
      <c r="D966" t="s">
        <v>26</v>
      </c>
      <c r="E966" t="s">
        <v>719</v>
      </c>
      <c r="F966" t="s">
        <v>1199</v>
      </c>
      <c r="G966" t="s">
        <v>6243</v>
      </c>
      <c r="H966" t="s">
        <v>6234</v>
      </c>
      <c r="I966" t="s">
        <v>6235</v>
      </c>
      <c r="J966" s="3" t="s">
        <v>688</v>
      </c>
      <c r="K966" s="3" t="s">
        <v>688</v>
      </c>
      <c r="L966" s="3" t="s">
        <v>6234</v>
      </c>
      <c r="M966" t="s">
        <v>6235</v>
      </c>
    </row>
    <row r="967" spans="1:13" hidden="1" x14ac:dyDescent="0.3">
      <c r="A967" s="2">
        <v>45757.291666666664</v>
      </c>
      <c r="B967" t="s">
        <v>728</v>
      </c>
      <c r="C967" t="s">
        <v>729</v>
      </c>
      <c r="D967" t="s">
        <v>26</v>
      </c>
      <c r="E967" t="s">
        <v>719</v>
      </c>
      <c r="F967" t="s">
        <v>1200</v>
      </c>
      <c r="G967" t="s">
        <v>6244</v>
      </c>
      <c r="H967" t="s">
        <v>6234</v>
      </c>
      <c r="I967" t="s">
        <v>6235</v>
      </c>
      <c r="J967" s="3" t="s">
        <v>688</v>
      </c>
      <c r="K967" s="3" t="s">
        <v>688</v>
      </c>
      <c r="L967" s="3" t="s">
        <v>6234</v>
      </c>
      <c r="M967" t="s">
        <v>6235</v>
      </c>
    </row>
    <row r="968" spans="1:13" hidden="1" x14ac:dyDescent="0.3">
      <c r="A968" s="2">
        <v>45757.333333333336</v>
      </c>
      <c r="B968" t="s">
        <v>728</v>
      </c>
      <c r="C968" t="s">
        <v>729</v>
      </c>
      <c r="D968" t="s">
        <v>26</v>
      </c>
      <c r="E968" t="s">
        <v>719</v>
      </c>
      <c r="F968" t="s">
        <v>1201</v>
      </c>
      <c r="G968" t="s">
        <v>6245</v>
      </c>
      <c r="H968" t="s">
        <v>6234</v>
      </c>
      <c r="I968" t="s">
        <v>6235</v>
      </c>
      <c r="J968" s="3" t="s">
        <v>688</v>
      </c>
      <c r="K968" s="3" t="s">
        <v>688</v>
      </c>
      <c r="L968" s="3" t="s">
        <v>6234</v>
      </c>
      <c r="M968" t="s">
        <v>6235</v>
      </c>
    </row>
    <row r="969" spans="1:13" hidden="1" x14ac:dyDescent="0.3">
      <c r="A969" s="2">
        <v>45757.375</v>
      </c>
      <c r="B969" t="s">
        <v>728</v>
      </c>
      <c r="C969" t="s">
        <v>729</v>
      </c>
      <c r="D969" t="s">
        <v>26</v>
      </c>
      <c r="E969" t="s">
        <v>719</v>
      </c>
      <c r="F969" t="s">
        <v>1202</v>
      </c>
      <c r="G969" t="s">
        <v>6246</v>
      </c>
      <c r="H969" t="s">
        <v>6234</v>
      </c>
      <c r="I969" t="s">
        <v>6235</v>
      </c>
      <c r="J969" s="3" t="s">
        <v>688</v>
      </c>
      <c r="K969" s="3" t="s">
        <v>688</v>
      </c>
      <c r="L969" s="3" t="s">
        <v>6234</v>
      </c>
      <c r="M969" t="s">
        <v>6235</v>
      </c>
    </row>
    <row r="970" spans="1:13" hidden="1" x14ac:dyDescent="0.3">
      <c r="A970" s="2">
        <v>45757.416666666664</v>
      </c>
      <c r="B970" t="s">
        <v>728</v>
      </c>
      <c r="C970" t="s">
        <v>729</v>
      </c>
      <c r="D970" t="s">
        <v>26</v>
      </c>
      <c r="E970" t="s">
        <v>719</v>
      </c>
      <c r="F970" t="s">
        <v>1203</v>
      </c>
      <c r="G970" t="s">
        <v>6247</v>
      </c>
      <c r="H970" t="s">
        <v>6234</v>
      </c>
      <c r="I970" t="s">
        <v>6235</v>
      </c>
      <c r="J970" s="3" t="s">
        <v>688</v>
      </c>
      <c r="K970" s="3" t="s">
        <v>688</v>
      </c>
      <c r="L970" s="3" t="s">
        <v>6234</v>
      </c>
      <c r="M970" t="s">
        <v>6235</v>
      </c>
    </row>
    <row r="971" spans="1:13" hidden="1" x14ac:dyDescent="0.3">
      <c r="A971" s="2">
        <v>45757.458333333336</v>
      </c>
      <c r="B971" t="s">
        <v>728</v>
      </c>
      <c r="C971" t="s">
        <v>729</v>
      </c>
      <c r="D971" t="s">
        <v>26</v>
      </c>
      <c r="E971" t="s">
        <v>719</v>
      </c>
      <c r="F971" t="s">
        <v>1204</v>
      </c>
      <c r="G971" t="s">
        <v>6248</v>
      </c>
      <c r="H971" t="s">
        <v>6234</v>
      </c>
      <c r="I971" t="s">
        <v>6235</v>
      </c>
      <c r="J971" s="3" t="s">
        <v>688</v>
      </c>
      <c r="K971" s="3" t="s">
        <v>688</v>
      </c>
      <c r="L971" s="3" t="s">
        <v>6234</v>
      </c>
      <c r="M971" t="s">
        <v>6235</v>
      </c>
    </row>
    <row r="972" spans="1:13" hidden="1" x14ac:dyDescent="0.3">
      <c r="A972" s="2">
        <v>45757.5</v>
      </c>
      <c r="B972" t="s">
        <v>728</v>
      </c>
      <c r="C972" t="s">
        <v>729</v>
      </c>
      <c r="D972" t="s">
        <v>26</v>
      </c>
      <c r="E972" t="s">
        <v>719</v>
      </c>
      <c r="F972" t="s">
        <v>1205</v>
      </c>
      <c r="G972" t="s">
        <v>6249</v>
      </c>
      <c r="H972" t="s">
        <v>6234</v>
      </c>
      <c r="I972" t="s">
        <v>6235</v>
      </c>
      <c r="J972" s="3" t="s">
        <v>688</v>
      </c>
      <c r="K972" s="3" t="s">
        <v>688</v>
      </c>
      <c r="L972" s="3" t="s">
        <v>6234</v>
      </c>
      <c r="M972" t="s">
        <v>6235</v>
      </c>
    </row>
    <row r="973" spans="1:13" x14ac:dyDescent="0.3">
      <c r="A973" s="2">
        <v>45757.541666666664</v>
      </c>
      <c r="B973" t="s">
        <v>3581</v>
      </c>
      <c r="C973" t="s">
        <v>3582</v>
      </c>
      <c r="D973" t="s">
        <v>32</v>
      </c>
      <c r="E973" t="s">
        <v>719</v>
      </c>
      <c r="F973" t="s">
        <v>3583</v>
      </c>
      <c r="G973" t="s">
        <v>6250</v>
      </c>
      <c r="H973" t="s">
        <v>6251</v>
      </c>
      <c r="I973" t="s">
        <v>6252</v>
      </c>
      <c r="J973" t="s">
        <v>688</v>
      </c>
      <c r="K973" s="3" t="s">
        <v>688</v>
      </c>
      <c r="L973" t="s">
        <v>6251</v>
      </c>
      <c r="M973" t="s">
        <v>6252</v>
      </c>
    </row>
    <row r="974" spans="1:13" x14ac:dyDescent="0.3">
      <c r="A974" s="2">
        <v>45757.583333333336</v>
      </c>
      <c r="B974" t="s">
        <v>3584</v>
      </c>
      <c r="C974" t="s">
        <v>3585</v>
      </c>
      <c r="D974" t="s">
        <v>32</v>
      </c>
      <c r="E974" t="s">
        <v>719</v>
      </c>
      <c r="F974" t="s">
        <v>3586</v>
      </c>
      <c r="G974" t="s">
        <v>6253</v>
      </c>
      <c r="H974" t="s">
        <v>6254</v>
      </c>
      <c r="I974" t="s">
        <v>6255</v>
      </c>
      <c r="J974" t="s">
        <v>688</v>
      </c>
      <c r="K974" s="3" t="s">
        <v>688</v>
      </c>
      <c r="L974" t="s">
        <v>6254</v>
      </c>
      <c r="M974" t="s">
        <v>6255</v>
      </c>
    </row>
    <row r="975" spans="1:13" x14ac:dyDescent="0.3">
      <c r="A975" s="2">
        <v>45757.625</v>
      </c>
      <c r="B975" t="s">
        <v>3587</v>
      </c>
      <c r="C975" t="s">
        <v>3588</v>
      </c>
      <c r="D975" t="s">
        <v>32</v>
      </c>
      <c r="E975" t="s">
        <v>719</v>
      </c>
      <c r="F975" t="s">
        <v>3589</v>
      </c>
      <c r="G975" t="s">
        <v>6256</v>
      </c>
      <c r="H975" t="s">
        <v>6257</v>
      </c>
      <c r="I975" t="s">
        <v>6258</v>
      </c>
      <c r="J975" t="s">
        <v>688</v>
      </c>
      <c r="K975" s="3" t="s">
        <v>688</v>
      </c>
      <c r="L975" t="s">
        <v>6257</v>
      </c>
      <c r="M975" t="s">
        <v>6258</v>
      </c>
    </row>
    <row r="976" spans="1:13" x14ac:dyDescent="0.3">
      <c r="A976" s="2">
        <v>45757.666666666664</v>
      </c>
      <c r="B976" t="s">
        <v>3590</v>
      </c>
      <c r="C976" t="s">
        <v>3591</v>
      </c>
      <c r="D976" t="s">
        <v>32</v>
      </c>
      <c r="E976" t="s">
        <v>719</v>
      </c>
      <c r="F976" t="s">
        <v>3592</v>
      </c>
      <c r="G976" t="s">
        <v>6259</v>
      </c>
      <c r="H976" t="s">
        <v>6260</v>
      </c>
      <c r="I976" t="s">
        <v>6261</v>
      </c>
      <c r="J976" t="s">
        <v>688</v>
      </c>
      <c r="K976" s="3" t="s">
        <v>688</v>
      </c>
      <c r="L976" t="s">
        <v>6260</v>
      </c>
      <c r="M976" t="s">
        <v>6261</v>
      </c>
    </row>
    <row r="977" spans="1:13" x14ac:dyDescent="0.3">
      <c r="A977" s="2">
        <v>45757.708333333336</v>
      </c>
      <c r="B977" t="s">
        <v>3593</v>
      </c>
      <c r="C977" t="s">
        <v>3594</v>
      </c>
      <c r="D977" t="s">
        <v>32</v>
      </c>
      <c r="E977" t="s">
        <v>719</v>
      </c>
      <c r="F977" t="s">
        <v>3595</v>
      </c>
      <c r="G977" t="s">
        <v>6262</v>
      </c>
      <c r="H977" t="s">
        <v>6263</v>
      </c>
      <c r="I977" t="s">
        <v>6264</v>
      </c>
      <c r="J977" t="s">
        <v>688</v>
      </c>
      <c r="K977" s="3" t="s">
        <v>688</v>
      </c>
      <c r="L977" t="s">
        <v>6263</v>
      </c>
      <c r="M977" t="s">
        <v>6264</v>
      </c>
    </row>
    <row r="978" spans="1:13" x14ac:dyDescent="0.3">
      <c r="A978" s="2">
        <v>45757.75</v>
      </c>
      <c r="B978" t="s">
        <v>3596</v>
      </c>
      <c r="C978" t="s">
        <v>3597</v>
      </c>
      <c r="D978" t="s">
        <v>32</v>
      </c>
      <c r="E978" t="s">
        <v>719</v>
      </c>
      <c r="F978" t="s">
        <v>3598</v>
      </c>
      <c r="G978" t="s">
        <v>6265</v>
      </c>
      <c r="H978" t="s">
        <v>6266</v>
      </c>
      <c r="I978" t="s">
        <v>6267</v>
      </c>
      <c r="J978" t="s">
        <v>688</v>
      </c>
      <c r="K978" s="3" t="s">
        <v>688</v>
      </c>
      <c r="L978" t="s">
        <v>6266</v>
      </c>
      <c r="M978" t="s">
        <v>6267</v>
      </c>
    </row>
    <row r="979" spans="1:13" x14ac:dyDescent="0.3">
      <c r="A979" s="2">
        <v>45757.791666666664</v>
      </c>
      <c r="B979" t="s">
        <v>3599</v>
      </c>
      <c r="C979" t="s">
        <v>3600</v>
      </c>
      <c r="D979" t="s">
        <v>32</v>
      </c>
      <c r="E979" t="s">
        <v>719</v>
      </c>
      <c r="F979" t="s">
        <v>3601</v>
      </c>
      <c r="G979" t="s">
        <v>6268</v>
      </c>
      <c r="H979" t="s">
        <v>6269</v>
      </c>
      <c r="I979" s="3" t="s">
        <v>688</v>
      </c>
      <c r="J979" t="s">
        <v>688</v>
      </c>
      <c r="K979" t="s">
        <v>6270</v>
      </c>
      <c r="L979" t="s">
        <v>6269</v>
      </c>
      <c r="M979" t="s">
        <v>6271</v>
      </c>
    </row>
    <row r="980" spans="1:13" x14ac:dyDescent="0.3">
      <c r="A980" s="2">
        <v>45757.833333333336</v>
      </c>
      <c r="B980" t="s">
        <v>3602</v>
      </c>
      <c r="C980" t="s">
        <v>3603</v>
      </c>
      <c r="D980" t="s">
        <v>32</v>
      </c>
      <c r="E980" t="s">
        <v>719</v>
      </c>
      <c r="F980" t="s">
        <v>3604</v>
      </c>
      <c r="G980" t="s">
        <v>6272</v>
      </c>
      <c r="H980" t="s">
        <v>6273</v>
      </c>
      <c r="I980" s="3" t="s">
        <v>688</v>
      </c>
      <c r="J980" t="s">
        <v>688</v>
      </c>
      <c r="K980" t="s">
        <v>6274</v>
      </c>
      <c r="L980" t="s">
        <v>6273</v>
      </c>
      <c r="M980" t="s">
        <v>6275</v>
      </c>
    </row>
    <row r="981" spans="1:13" x14ac:dyDescent="0.3">
      <c r="A981" s="2">
        <v>45757.875</v>
      </c>
      <c r="B981" t="s">
        <v>3605</v>
      </c>
      <c r="C981" t="s">
        <v>3606</v>
      </c>
      <c r="D981" t="s">
        <v>32</v>
      </c>
      <c r="E981" t="s">
        <v>719</v>
      </c>
      <c r="F981" t="s">
        <v>3607</v>
      </c>
      <c r="G981" t="s">
        <v>6276</v>
      </c>
      <c r="H981" t="s">
        <v>6277</v>
      </c>
      <c r="I981" s="3" t="s">
        <v>688</v>
      </c>
      <c r="J981" t="s">
        <v>688</v>
      </c>
      <c r="K981" t="s">
        <v>6278</v>
      </c>
      <c r="L981" t="s">
        <v>6277</v>
      </c>
      <c r="M981" t="s">
        <v>6279</v>
      </c>
    </row>
    <row r="982" spans="1:13" x14ac:dyDescent="0.3">
      <c r="A982" s="2">
        <v>45757.916666666664</v>
      </c>
      <c r="B982" t="s">
        <v>3608</v>
      </c>
      <c r="C982" t="s">
        <v>3609</v>
      </c>
      <c r="D982" t="s">
        <v>32</v>
      </c>
      <c r="E982" t="s">
        <v>719</v>
      </c>
      <c r="F982" t="s">
        <v>3610</v>
      </c>
      <c r="G982" t="s">
        <v>6280</v>
      </c>
      <c r="H982" t="s">
        <v>6281</v>
      </c>
      <c r="I982" s="3" t="s">
        <v>688</v>
      </c>
      <c r="J982" t="s">
        <v>688</v>
      </c>
      <c r="K982" t="s">
        <v>6282</v>
      </c>
      <c r="L982" t="s">
        <v>6281</v>
      </c>
      <c r="M982" t="s">
        <v>6283</v>
      </c>
    </row>
    <row r="983" spans="1:13" x14ac:dyDescent="0.3">
      <c r="A983" s="2">
        <v>45757.958333333336</v>
      </c>
      <c r="B983" t="s">
        <v>3611</v>
      </c>
      <c r="C983" t="s">
        <v>3612</v>
      </c>
      <c r="D983" t="s">
        <v>32</v>
      </c>
      <c r="E983" t="s">
        <v>719</v>
      </c>
      <c r="F983" t="s">
        <v>3613</v>
      </c>
      <c r="G983" t="s">
        <v>6284</v>
      </c>
      <c r="H983" t="s">
        <v>6285</v>
      </c>
      <c r="I983" s="3" t="s">
        <v>688</v>
      </c>
      <c r="J983" t="s">
        <v>688</v>
      </c>
      <c r="K983" t="s">
        <v>6286</v>
      </c>
      <c r="L983" t="s">
        <v>6285</v>
      </c>
      <c r="M983" t="s">
        <v>6287</v>
      </c>
    </row>
    <row r="984" spans="1:13" x14ac:dyDescent="0.3">
      <c r="A984" s="2">
        <v>45758</v>
      </c>
      <c r="B984" t="s">
        <v>3614</v>
      </c>
      <c r="C984" t="s">
        <v>2020</v>
      </c>
      <c r="D984" t="s">
        <v>32</v>
      </c>
      <c r="E984" t="s">
        <v>719</v>
      </c>
      <c r="F984" t="s">
        <v>3615</v>
      </c>
      <c r="G984" t="s">
        <v>6288</v>
      </c>
      <c r="H984" t="s">
        <v>6289</v>
      </c>
      <c r="I984" s="3" t="s">
        <v>688</v>
      </c>
      <c r="J984" t="s">
        <v>688</v>
      </c>
      <c r="K984" t="s">
        <v>6290</v>
      </c>
      <c r="L984" t="s">
        <v>6289</v>
      </c>
      <c r="M984" t="s">
        <v>6291</v>
      </c>
    </row>
    <row r="985" spans="1:13" hidden="1" x14ac:dyDescent="0.3">
      <c r="A985" s="2">
        <v>45758.041666666664</v>
      </c>
      <c r="B985" t="s">
        <v>2021</v>
      </c>
      <c r="C985" t="s">
        <v>2020</v>
      </c>
      <c r="D985" t="s">
        <v>26</v>
      </c>
      <c r="E985" t="s">
        <v>719</v>
      </c>
      <c r="F985" t="s">
        <v>1206</v>
      </c>
      <c r="G985" t="s">
        <v>6292</v>
      </c>
      <c r="H985" t="s">
        <v>6289</v>
      </c>
      <c r="I985" s="3" t="s">
        <v>688</v>
      </c>
      <c r="J985" t="s">
        <v>688</v>
      </c>
      <c r="K985" t="s">
        <v>6290</v>
      </c>
      <c r="L985" t="s">
        <v>6289</v>
      </c>
      <c r="M985" t="s">
        <v>6291</v>
      </c>
    </row>
    <row r="986" spans="1:13" hidden="1" x14ac:dyDescent="0.3">
      <c r="A986" s="2">
        <v>45758.083333333336</v>
      </c>
      <c r="B986" t="s">
        <v>746</v>
      </c>
      <c r="C986" t="s">
        <v>2020</v>
      </c>
      <c r="D986" t="s">
        <v>26</v>
      </c>
      <c r="E986" t="s">
        <v>719</v>
      </c>
      <c r="F986" t="s">
        <v>1207</v>
      </c>
      <c r="G986" t="s">
        <v>6293</v>
      </c>
      <c r="H986" t="s">
        <v>6289</v>
      </c>
      <c r="I986" s="3" t="s">
        <v>688</v>
      </c>
      <c r="J986" t="s">
        <v>688</v>
      </c>
      <c r="K986" t="s">
        <v>6290</v>
      </c>
      <c r="L986" t="s">
        <v>6289</v>
      </c>
      <c r="M986" t="s">
        <v>6291</v>
      </c>
    </row>
    <row r="987" spans="1:13" x14ac:dyDescent="0.3">
      <c r="A987" s="2">
        <v>45758.125</v>
      </c>
      <c r="B987" t="s">
        <v>2022</v>
      </c>
      <c r="C987" t="s">
        <v>4175</v>
      </c>
      <c r="D987" t="s">
        <v>32</v>
      </c>
      <c r="E987" t="s">
        <v>719</v>
      </c>
      <c r="F987" t="s">
        <v>1208</v>
      </c>
      <c r="G987" t="s">
        <v>6294</v>
      </c>
      <c r="H987" t="s">
        <v>6295</v>
      </c>
      <c r="I987" s="3" t="s">
        <v>688</v>
      </c>
      <c r="J987" t="s">
        <v>688</v>
      </c>
      <c r="K987" t="s">
        <v>6296</v>
      </c>
      <c r="L987" t="s">
        <v>6295</v>
      </c>
      <c r="M987" t="s">
        <v>6297</v>
      </c>
    </row>
    <row r="988" spans="1:13" x14ac:dyDescent="0.3">
      <c r="A988" s="2">
        <v>45758.166666666664</v>
      </c>
      <c r="B988" t="s">
        <v>3616</v>
      </c>
      <c r="C988" t="s">
        <v>3617</v>
      </c>
      <c r="D988" t="s">
        <v>32</v>
      </c>
      <c r="E988" t="s">
        <v>719</v>
      </c>
      <c r="F988" t="s">
        <v>3618</v>
      </c>
      <c r="G988" t="s">
        <v>6298</v>
      </c>
      <c r="H988" t="s">
        <v>6299</v>
      </c>
      <c r="I988" s="3" t="s">
        <v>688</v>
      </c>
      <c r="J988" t="s">
        <v>688</v>
      </c>
      <c r="K988" t="s">
        <v>6300</v>
      </c>
      <c r="L988" t="s">
        <v>6299</v>
      </c>
      <c r="M988" t="s">
        <v>6301</v>
      </c>
    </row>
    <row r="989" spans="1:13" x14ac:dyDescent="0.3">
      <c r="A989" s="2">
        <v>45758.208333333336</v>
      </c>
      <c r="B989" t="s">
        <v>3619</v>
      </c>
      <c r="C989" t="s">
        <v>3620</v>
      </c>
      <c r="D989" t="s">
        <v>32</v>
      </c>
      <c r="E989" t="s">
        <v>719</v>
      </c>
      <c r="F989" t="s">
        <v>3621</v>
      </c>
      <c r="G989" t="s">
        <v>6302</v>
      </c>
      <c r="H989" t="s">
        <v>6303</v>
      </c>
      <c r="I989" s="3" t="s">
        <v>688</v>
      </c>
      <c r="J989" t="s">
        <v>688</v>
      </c>
      <c r="K989" t="s">
        <v>6304</v>
      </c>
      <c r="L989" t="s">
        <v>6303</v>
      </c>
      <c r="M989" t="s">
        <v>6305</v>
      </c>
    </row>
    <row r="990" spans="1:13" x14ac:dyDescent="0.3">
      <c r="A990" s="2">
        <v>45758.25</v>
      </c>
      <c r="B990" t="s">
        <v>3622</v>
      </c>
      <c r="C990" t="s">
        <v>3623</v>
      </c>
      <c r="D990" t="s">
        <v>32</v>
      </c>
      <c r="E990" t="s">
        <v>719</v>
      </c>
      <c r="F990" t="s">
        <v>3624</v>
      </c>
      <c r="G990" t="s">
        <v>6306</v>
      </c>
      <c r="H990" t="s">
        <v>6307</v>
      </c>
      <c r="I990" s="3" t="s">
        <v>688</v>
      </c>
      <c r="J990" t="s">
        <v>688</v>
      </c>
      <c r="K990" t="s">
        <v>6308</v>
      </c>
      <c r="L990" t="s">
        <v>6307</v>
      </c>
      <c r="M990" t="s">
        <v>6309</v>
      </c>
    </row>
    <row r="991" spans="1:13" x14ac:dyDescent="0.3">
      <c r="A991" s="2">
        <v>45758.291666666664</v>
      </c>
      <c r="B991" t="s">
        <v>3625</v>
      </c>
      <c r="C991" t="s">
        <v>3626</v>
      </c>
      <c r="D991" t="s">
        <v>32</v>
      </c>
      <c r="E991" t="s">
        <v>719</v>
      </c>
      <c r="F991" t="s">
        <v>3627</v>
      </c>
      <c r="G991" t="s">
        <v>6310</v>
      </c>
      <c r="H991" t="s">
        <v>6311</v>
      </c>
      <c r="I991" s="3" t="s">
        <v>688</v>
      </c>
      <c r="J991" t="s">
        <v>688</v>
      </c>
      <c r="K991" t="s">
        <v>6312</v>
      </c>
      <c r="L991" t="s">
        <v>6311</v>
      </c>
      <c r="M991" t="s">
        <v>6313</v>
      </c>
    </row>
    <row r="992" spans="1:13" x14ac:dyDescent="0.3">
      <c r="A992" s="2">
        <v>45758.333333333336</v>
      </c>
      <c r="B992" t="s">
        <v>3628</v>
      </c>
      <c r="C992" t="s">
        <v>3629</v>
      </c>
      <c r="D992" t="s">
        <v>32</v>
      </c>
      <c r="E992" t="s">
        <v>719</v>
      </c>
      <c r="F992" t="s">
        <v>3630</v>
      </c>
      <c r="G992" t="s">
        <v>6314</v>
      </c>
      <c r="H992" t="s">
        <v>6315</v>
      </c>
      <c r="I992" s="3" t="s">
        <v>688</v>
      </c>
      <c r="J992" t="s">
        <v>688</v>
      </c>
      <c r="K992" t="s">
        <v>6316</v>
      </c>
      <c r="L992" t="s">
        <v>6315</v>
      </c>
      <c r="M992" t="s">
        <v>6317</v>
      </c>
    </row>
    <row r="993" spans="1:13" x14ac:dyDescent="0.3">
      <c r="A993" s="2">
        <v>45758.375</v>
      </c>
      <c r="B993" t="s">
        <v>3631</v>
      </c>
      <c r="C993" t="s">
        <v>3632</v>
      </c>
      <c r="D993" t="s">
        <v>32</v>
      </c>
      <c r="E993" t="s">
        <v>719</v>
      </c>
      <c r="F993" t="s">
        <v>3633</v>
      </c>
      <c r="G993" t="s">
        <v>6318</v>
      </c>
      <c r="H993" t="s">
        <v>6319</v>
      </c>
      <c r="I993" s="3" t="s">
        <v>688</v>
      </c>
      <c r="J993" t="s">
        <v>688</v>
      </c>
      <c r="K993" t="s">
        <v>6320</v>
      </c>
      <c r="L993" t="s">
        <v>6319</v>
      </c>
      <c r="M993" t="s">
        <v>6321</v>
      </c>
    </row>
    <row r="994" spans="1:13" x14ac:dyDescent="0.3">
      <c r="A994" s="2">
        <v>45758.416666666664</v>
      </c>
      <c r="B994" t="s">
        <v>3634</v>
      </c>
      <c r="C994" t="s">
        <v>3635</v>
      </c>
      <c r="D994" t="s">
        <v>32</v>
      </c>
      <c r="E994" t="s">
        <v>719</v>
      </c>
      <c r="F994" t="s">
        <v>3636</v>
      </c>
      <c r="G994" t="s">
        <v>6322</v>
      </c>
      <c r="H994" t="s">
        <v>6323</v>
      </c>
      <c r="I994" s="3" t="s">
        <v>688</v>
      </c>
      <c r="J994" t="s">
        <v>688</v>
      </c>
      <c r="K994" t="s">
        <v>6324</v>
      </c>
      <c r="L994" t="s">
        <v>6323</v>
      </c>
      <c r="M994" t="s">
        <v>6325</v>
      </c>
    </row>
    <row r="995" spans="1:13" x14ac:dyDescent="0.3">
      <c r="A995" s="2">
        <v>45758.458333333336</v>
      </c>
      <c r="B995" t="s">
        <v>3637</v>
      </c>
      <c r="C995" t="s">
        <v>3638</v>
      </c>
      <c r="D995" t="s">
        <v>32</v>
      </c>
      <c r="E995" t="s">
        <v>719</v>
      </c>
      <c r="F995" t="s">
        <v>3639</v>
      </c>
      <c r="G995" t="s">
        <v>6326</v>
      </c>
      <c r="H995" t="s">
        <v>6327</v>
      </c>
      <c r="I995" t="s">
        <v>6328</v>
      </c>
      <c r="J995" t="s">
        <v>688</v>
      </c>
      <c r="K995" s="3" t="s">
        <v>688</v>
      </c>
      <c r="L995" t="s">
        <v>6327</v>
      </c>
      <c r="M995" t="s">
        <v>6328</v>
      </c>
    </row>
    <row r="996" spans="1:13" x14ac:dyDescent="0.3">
      <c r="A996" s="2">
        <v>45758.5</v>
      </c>
      <c r="B996" t="s">
        <v>3640</v>
      </c>
      <c r="C996" t="s">
        <v>3641</v>
      </c>
      <c r="D996" t="s">
        <v>32</v>
      </c>
      <c r="E996" t="s">
        <v>719</v>
      </c>
      <c r="F996" t="s">
        <v>3642</v>
      </c>
      <c r="G996" t="s">
        <v>6329</v>
      </c>
      <c r="H996" t="s">
        <v>6330</v>
      </c>
      <c r="I996" t="s">
        <v>6331</v>
      </c>
      <c r="J996" t="s">
        <v>688</v>
      </c>
      <c r="K996" s="3" t="s">
        <v>688</v>
      </c>
      <c r="L996" t="s">
        <v>6330</v>
      </c>
      <c r="M996" t="s">
        <v>6331</v>
      </c>
    </row>
    <row r="997" spans="1:13" x14ac:dyDescent="0.3">
      <c r="A997" s="2">
        <v>45758.541666666664</v>
      </c>
      <c r="B997" t="s">
        <v>3643</v>
      </c>
      <c r="C997" t="s">
        <v>3644</v>
      </c>
      <c r="D997" t="s">
        <v>32</v>
      </c>
      <c r="E997" t="s">
        <v>719</v>
      </c>
      <c r="F997" t="s">
        <v>3645</v>
      </c>
      <c r="G997" t="s">
        <v>6332</v>
      </c>
      <c r="H997" t="s">
        <v>6333</v>
      </c>
      <c r="I997" t="s">
        <v>6334</v>
      </c>
      <c r="J997" t="s">
        <v>688</v>
      </c>
      <c r="K997" s="3" t="s">
        <v>688</v>
      </c>
      <c r="L997" t="s">
        <v>6333</v>
      </c>
      <c r="M997" t="s">
        <v>6334</v>
      </c>
    </row>
    <row r="998" spans="1:13" x14ac:dyDescent="0.3">
      <c r="A998" s="2">
        <v>45758.583333333336</v>
      </c>
      <c r="B998" t="s">
        <v>3646</v>
      </c>
      <c r="C998" t="s">
        <v>3647</v>
      </c>
      <c r="D998" t="s">
        <v>32</v>
      </c>
      <c r="E998" t="s">
        <v>719</v>
      </c>
      <c r="F998" t="s">
        <v>3648</v>
      </c>
      <c r="G998" t="s">
        <v>6335</v>
      </c>
      <c r="H998" t="s">
        <v>6336</v>
      </c>
      <c r="I998" t="s">
        <v>6337</v>
      </c>
      <c r="J998" t="s">
        <v>688</v>
      </c>
      <c r="K998" s="3" t="s">
        <v>688</v>
      </c>
      <c r="L998" t="s">
        <v>6336</v>
      </c>
      <c r="M998" t="s">
        <v>6337</v>
      </c>
    </row>
    <row r="999" spans="1:13" x14ac:dyDescent="0.3">
      <c r="A999" s="2">
        <v>45758.625</v>
      </c>
      <c r="B999" t="s">
        <v>3649</v>
      </c>
      <c r="C999" t="s">
        <v>3650</v>
      </c>
      <c r="D999" t="s">
        <v>32</v>
      </c>
      <c r="E999" t="s">
        <v>719</v>
      </c>
      <c r="F999" t="s">
        <v>3651</v>
      </c>
      <c r="G999" t="s">
        <v>6338</v>
      </c>
      <c r="H999" t="s">
        <v>6339</v>
      </c>
      <c r="I999" t="s">
        <v>6340</v>
      </c>
      <c r="J999" t="s">
        <v>688</v>
      </c>
      <c r="K999" s="3" t="s">
        <v>688</v>
      </c>
      <c r="L999" t="s">
        <v>6339</v>
      </c>
      <c r="M999" t="s">
        <v>6340</v>
      </c>
    </row>
    <row r="1000" spans="1:13" x14ac:dyDescent="0.3">
      <c r="A1000" s="2">
        <v>45758.666666666664</v>
      </c>
      <c r="B1000" t="s">
        <v>3652</v>
      </c>
      <c r="C1000" t="s">
        <v>3653</v>
      </c>
      <c r="D1000" t="s">
        <v>32</v>
      </c>
      <c r="E1000" t="s">
        <v>719</v>
      </c>
      <c r="F1000" t="s">
        <v>3654</v>
      </c>
      <c r="G1000" t="s">
        <v>6341</v>
      </c>
      <c r="H1000" t="s">
        <v>6342</v>
      </c>
      <c r="I1000" t="s">
        <v>6343</v>
      </c>
      <c r="J1000" t="s">
        <v>688</v>
      </c>
      <c r="K1000" s="3" t="s">
        <v>688</v>
      </c>
      <c r="L1000" t="s">
        <v>6342</v>
      </c>
      <c r="M1000" t="s">
        <v>6343</v>
      </c>
    </row>
    <row r="1001" spans="1:13" x14ac:dyDescent="0.3">
      <c r="A1001" s="2">
        <v>45758.708333333336</v>
      </c>
      <c r="B1001" t="s">
        <v>3655</v>
      </c>
      <c r="C1001" t="s">
        <v>3656</v>
      </c>
      <c r="D1001" t="s">
        <v>32</v>
      </c>
      <c r="E1001" t="s">
        <v>719</v>
      </c>
      <c r="F1001" t="s">
        <v>3657</v>
      </c>
      <c r="G1001" t="s">
        <v>6344</v>
      </c>
      <c r="H1001" t="s">
        <v>6345</v>
      </c>
      <c r="I1001" t="s">
        <v>6346</v>
      </c>
      <c r="J1001" t="s">
        <v>688</v>
      </c>
      <c r="K1001" s="3" t="s">
        <v>688</v>
      </c>
      <c r="L1001" t="s">
        <v>6345</v>
      </c>
      <c r="M1001" t="s">
        <v>6346</v>
      </c>
    </row>
    <row r="1002" spans="1:13" x14ac:dyDescent="0.3">
      <c r="A1002" s="2">
        <v>45758.75</v>
      </c>
      <c r="B1002" t="s">
        <v>3658</v>
      </c>
      <c r="C1002" t="s">
        <v>3659</v>
      </c>
      <c r="D1002" t="s">
        <v>32</v>
      </c>
      <c r="E1002" t="s">
        <v>719</v>
      </c>
      <c r="F1002" t="s">
        <v>3660</v>
      </c>
      <c r="G1002" t="s">
        <v>6347</v>
      </c>
      <c r="H1002" t="s">
        <v>6348</v>
      </c>
      <c r="I1002" t="s">
        <v>6349</v>
      </c>
      <c r="J1002" t="s">
        <v>688</v>
      </c>
      <c r="K1002" s="3" t="s">
        <v>688</v>
      </c>
      <c r="L1002" t="s">
        <v>6348</v>
      </c>
      <c r="M1002" t="s">
        <v>6349</v>
      </c>
    </row>
    <row r="1003" spans="1:13" x14ac:dyDescent="0.3">
      <c r="A1003" s="2">
        <v>45758.791666666664</v>
      </c>
      <c r="B1003" t="s">
        <v>3661</v>
      </c>
      <c r="C1003" t="s">
        <v>3662</v>
      </c>
      <c r="D1003" t="s">
        <v>32</v>
      </c>
      <c r="E1003" t="s">
        <v>719</v>
      </c>
      <c r="F1003" t="s">
        <v>3663</v>
      </c>
      <c r="G1003" t="s">
        <v>6350</v>
      </c>
      <c r="H1003" t="s">
        <v>6351</v>
      </c>
      <c r="I1003" t="s">
        <v>6352</v>
      </c>
      <c r="J1003" t="s">
        <v>688</v>
      </c>
      <c r="K1003" s="3" t="s">
        <v>688</v>
      </c>
      <c r="L1003" t="s">
        <v>6351</v>
      </c>
      <c r="M1003" t="s">
        <v>6352</v>
      </c>
    </row>
    <row r="1004" spans="1:13" x14ac:dyDescent="0.3">
      <c r="A1004" s="2">
        <v>45758.833333333336</v>
      </c>
      <c r="B1004" t="s">
        <v>728</v>
      </c>
      <c r="C1004" t="s">
        <v>729</v>
      </c>
      <c r="D1004" t="s">
        <v>32</v>
      </c>
      <c r="E1004" t="s">
        <v>719</v>
      </c>
      <c r="F1004" t="s">
        <v>3664</v>
      </c>
      <c r="G1004" t="s">
        <v>6353</v>
      </c>
      <c r="H1004" s="3" t="s">
        <v>4125</v>
      </c>
      <c r="I1004" t="s">
        <v>6354</v>
      </c>
      <c r="J1004" t="s">
        <v>688</v>
      </c>
      <c r="K1004" s="3" t="s">
        <v>688</v>
      </c>
      <c r="L1004" s="3" t="s">
        <v>4125</v>
      </c>
      <c r="M1004" t="s">
        <v>6354</v>
      </c>
    </row>
    <row r="1005" spans="1:13" hidden="1" x14ac:dyDescent="0.3">
      <c r="A1005" s="2">
        <v>45758.875</v>
      </c>
      <c r="B1005" t="s">
        <v>728</v>
      </c>
      <c r="C1005" t="s">
        <v>729</v>
      </c>
      <c r="D1005" t="s">
        <v>26</v>
      </c>
      <c r="E1005" t="s">
        <v>719</v>
      </c>
      <c r="F1005" t="s">
        <v>1209</v>
      </c>
      <c r="G1005" t="s">
        <v>6355</v>
      </c>
      <c r="H1005" s="3" t="s">
        <v>4125</v>
      </c>
      <c r="I1005" t="s">
        <v>6354</v>
      </c>
      <c r="J1005" t="s">
        <v>688</v>
      </c>
      <c r="K1005" s="3" t="s">
        <v>688</v>
      </c>
      <c r="L1005" s="3" t="s">
        <v>4125</v>
      </c>
      <c r="M1005" t="s">
        <v>6354</v>
      </c>
    </row>
    <row r="1006" spans="1:13" hidden="1" x14ac:dyDescent="0.3">
      <c r="A1006" s="2">
        <v>45758.916666666664</v>
      </c>
      <c r="B1006" t="s">
        <v>728</v>
      </c>
      <c r="C1006" t="s">
        <v>729</v>
      </c>
      <c r="D1006" t="s">
        <v>26</v>
      </c>
      <c r="E1006" t="s">
        <v>719</v>
      </c>
      <c r="F1006" t="s">
        <v>1210</v>
      </c>
      <c r="G1006" t="s">
        <v>6356</v>
      </c>
      <c r="H1006" s="3" t="s">
        <v>4125</v>
      </c>
      <c r="I1006" t="s">
        <v>6354</v>
      </c>
      <c r="J1006" t="s">
        <v>688</v>
      </c>
      <c r="K1006" s="3" t="s">
        <v>688</v>
      </c>
      <c r="L1006" s="3" t="s">
        <v>4125</v>
      </c>
      <c r="M1006" t="s">
        <v>6354</v>
      </c>
    </row>
    <row r="1007" spans="1:13" hidden="1" x14ac:dyDescent="0.3">
      <c r="A1007" s="2">
        <v>45758.958333333336</v>
      </c>
      <c r="B1007" t="s">
        <v>728</v>
      </c>
      <c r="C1007" t="s">
        <v>729</v>
      </c>
      <c r="D1007" t="s">
        <v>26</v>
      </c>
      <c r="E1007" t="s">
        <v>719</v>
      </c>
      <c r="F1007" t="s">
        <v>1211</v>
      </c>
      <c r="G1007" t="s">
        <v>6357</v>
      </c>
      <c r="H1007" s="3" t="s">
        <v>4125</v>
      </c>
      <c r="I1007" t="s">
        <v>6354</v>
      </c>
      <c r="J1007" t="s">
        <v>688</v>
      </c>
      <c r="K1007" s="3" t="s">
        <v>688</v>
      </c>
      <c r="L1007" s="3" t="s">
        <v>4125</v>
      </c>
      <c r="M1007" t="s">
        <v>6354</v>
      </c>
    </row>
    <row r="1008" spans="1:13" hidden="1" x14ac:dyDescent="0.3">
      <c r="A1008" s="2">
        <v>45759</v>
      </c>
      <c r="B1008" t="s">
        <v>728</v>
      </c>
      <c r="C1008" t="s">
        <v>729</v>
      </c>
      <c r="D1008" t="s">
        <v>26</v>
      </c>
      <c r="E1008" t="s">
        <v>719</v>
      </c>
      <c r="F1008" t="s">
        <v>1212</v>
      </c>
      <c r="G1008" t="s">
        <v>6358</v>
      </c>
      <c r="H1008" s="3" t="s">
        <v>4125</v>
      </c>
      <c r="I1008" t="s">
        <v>6354</v>
      </c>
      <c r="J1008" t="s">
        <v>688</v>
      </c>
      <c r="K1008" s="3" t="s">
        <v>688</v>
      </c>
      <c r="L1008" s="3" t="s">
        <v>4125</v>
      </c>
      <c r="M1008" t="s">
        <v>6354</v>
      </c>
    </row>
    <row r="1009" spans="1:13" hidden="1" x14ac:dyDescent="0.3">
      <c r="A1009" s="2">
        <v>45759.041666666664</v>
      </c>
      <c r="B1009" t="s">
        <v>728</v>
      </c>
      <c r="C1009" t="s">
        <v>729</v>
      </c>
      <c r="D1009" t="s">
        <v>26</v>
      </c>
      <c r="E1009" t="s">
        <v>719</v>
      </c>
      <c r="F1009" t="s">
        <v>1213</v>
      </c>
      <c r="G1009" t="s">
        <v>6359</v>
      </c>
      <c r="H1009" s="3" t="s">
        <v>4125</v>
      </c>
      <c r="I1009" t="s">
        <v>6354</v>
      </c>
      <c r="J1009" t="s">
        <v>688</v>
      </c>
      <c r="K1009" s="3" t="s">
        <v>688</v>
      </c>
      <c r="L1009" s="3" t="s">
        <v>4125</v>
      </c>
      <c r="M1009" t="s">
        <v>6354</v>
      </c>
    </row>
    <row r="1010" spans="1:13" hidden="1" x14ac:dyDescent="0.3">
      <c r="A1010" s="2">
        <v>45759.083333333336</v>
      </c>
      <c r="B1010" t="s">
        <v>728</v>
      </c>
      <c r="C1010" t="s">
        <v>729</v>
      </c>
      <c r="D1010" t="s">
        <v>26</v>
      </c>
      <c r="E1010" t="s">
        <v>719</v>
      </c>
      <c r="F1010" t="s">
        <v>1214</v>
      </c>
      <c r="G1010" t="s">
        <v>6360</v>
      </c>
      <c r="H1010" s="3" t="s">
        <v>4125</v>
      </c>
      <c r="I1010" t="s">
        <v>6354</v>
      </c>
      <c r="J1010" t="s">
        <v>688</v>
      </c>
      <c r="K1010" s="3" t="s">
        <v>688</v>
      </c>
      <c r="L1010" s="3" t="s">
        <v>4125</v>
      </c>
      <c r="M1010" t="s">
        <v>6354</v>
      </c>
    </row>
    <row r="1011" spans="1:13" hidden="1" x14ac:dyDescent="0.3">
      <c r="A1011" s="2">
        <v>45759.125</v>
      </c>
      <c r="B1011" t="s">
        <v>2023</v>
      </c>
      <c r="C1011" t="s">
        <v>729</v>
      </c>
      <c r="D1011" t="s">
        <v>26</v>
      </c>
      <c r="E1011" t="s">
        <v>719</v>
      </c>
      <c r="F1011" t="s">
        <v>1215</v>
      </c>
      <c r="G1011" t="s">
        <v>6361</v>
      </c>
      <c r="H1011" s="3" t="s">
        <v>4125</v>
      </c>
      <c r="I1011" t="s">
        <v>6354</v>
      </c>
      <c r="J1011" t="s">
        <v>688</v>
      </c>
      <c r="K1011" s="3" t="s">
        <v>688</v>
      </c>
      <c r="L1011" s="3" t="s">
        <v>4125</v>
      </c>
      <c r="M1011" t="s">
        <v>6354</v>
      </c>
    </row>
    <row r="1012" spans="1:13" x14ac:dyDescent="0.3">
      <c r="A1012" s="2">
        <v>45759.166666666664</v>
      </c>
      <c r="B1012" t="s">
        <v>3665</v>
      </c>
      <c r="C1012" t="s">
        <v>3666</v>
      </c>
      <c r="D1012" t="s">
        <v>32</v>
      </c>
      <c r="E1012" t="s">
        <v>719</v>
      </c>
      <c r="F1012" t="s">
        <v>3667</v>
      </c>
      <c r="G1012" t="s">
        <v>6362</v>
      </c>
      <c r="H1012" t="s">
        <v>6363</v>
      </c>
      <c r="I1012" t="s">
        <v>6364</v>
      </c>
      <c r="J1012" t="s">
        <v>688</v>
      </c>
      <c r="K1012" s="3" t="s">
        <v>688</v>
      </c>
      <c r="L1012" t="s">
        <v>6363</v>
      </c>
      <c r="M1012" t="s">
        <v>6364</v>
      </c>
    </row>
    <row r="1013" spans="1:13" x14ac:dyDescent="0.3">
      <c r="A1013" s="2">
        <v>45759.208333333336</v>
      </c>
      <c r="B1013" t="s">
        <v>3668</v>
      </c>
      <c r="C1013" t="s">
        <v>3669</v>
      </c>
      <c r="D1013" t="s">
        <v>32</v>
      </c>
      <c r="E1013" t="s">
        <v>719</v>
      </c>
      <c r="F1013" t="s">
        <v>3670</v>
      </c>
      <c r="G1013" t="s">
        <v>6365</v>
      </c>
      <c r="H1013" t="s">
        <v>6366</v>
      </c>
      <c r="I1013" t="s">
        <v>6367</v>
      </c>
      <c r="J1013" t="s">
        <v>688</v>
      </c>
      <c r="K1013" s="3" t="s">
        <v>688</v>
      </c>
      <c r="L1013" t="s">
        <v>6366</v>
      </c>
      <c r="M1013" t="s">
        <v>6367</v>
      </c>
    </row>
    <row r="1014" spans="1:13" x14ac:dyDescent="0.3">
      <c r="A1014" s="2">
        <v>45759.25</v>
      </c>
      <c r="B1014" t="s">
        <v>3671</v>
      </c>
      <c r="C1014" t="s">
        <v>3672</v>
      </c>
      <c r="D1014" t="s">
        <v>32</v>
      </c>
      <c r="E1014" t="s">
        <v>719</v>
      </c>
      <c r="F1014" t="s">
        <v>3673</v>
      </c>
      <c r="G1014" t="s">
        <v>6368</v>
      </c>
      <c r="H1014" t="s">
        <v>6369</v>
      </c>
      <c r="I1014" t="s">
        <v>6370</v>
      </c>
      <c r="J1014" t="s">
        <v>688</v>
      </c>
      <c r="K1014" s="3" t="s">
        <v>688</v>
      </c>
      <c r="L1014" t="s">
        <v>6369</v>
      </c>
      <c r="M1014" t="s">
        <v>6370</v>
      </c>
    </row>
    <row r="1015" spans="1:13" x14ac:dyDescent="0.3">
      <c r="A1015" s="2">
        <v>45759.291666666664</v>
      </c>
      <c r="B1015" t="s">
        <v>3674</v>
      </c>
      <c r="C1015" t="s">
        <v>3675</v>
      </c>
      <c r="D1015" t="s">
        <v>32</v>
      </c>
      <c r="E1015" t="s">
        <v>719</v>
      </c>
      <c r="F1015" t="s">
        <v>3676</v>
      </c>
      <c r="G1015" t="s">
        <v>6371</v>
      </c>
      <c r="H1015" t="s">
        <v>6372</v>
      </c>
      <c r="I1015" t="s">
        <v>6373</v>
      </c>
      <c r="J1015" t="s">
        <v>688</v>
      </c>
      <c r="K1015" s="3" t="s">
        <v>688</v>
      </c>
      <c r="L1015" t="s">
        <v>6372</v>
      </c>
      <c r="M1015" t="s">
        <v>6373</v>
      </c>
    </row>
    <row r="1016" spans="1:13" x14ac:dyDescent="0.3">
      <c r="A1016" s="2">
        <v>45759.333333333336</v>
      </c>
      <c r="B1016" t="s">
        <v>3677</v>
      </c>
      <c r="C1016" t="s">
        <v>3678</v>
      </c>
      <c r="D1016" t="s">
        <v>32</v>
      </c>
      <c r="E1016" t="s">
        <v>719</v>
      </c>
      <c r="F1016" t="s">
        <v>3679</v>
      </c>
      <c r="G1016" t="s">
        <v>6374</v>
      </c>
      <c r="H1016" t="s">
        <v>6375</v>
      </c>
      <c r="I1016" t="s">
        <v>6376</v>
      </c>
      <c r="J1016" t="s">
        <v>688</v>
      </c>
      <c r="K1016" s="3" t="s">
        <v>688</v>
      </c>
      <c r="L1016" t="s">
        <v>6375</v>
      </c>
      <c r="M1016" t="s">
        <v>6376</v>
      </c>
    </row>
    <row r="1017" spans="1:13" x14ac:dyDescent="0.3">
      <c r="A1017" s="2">
        <v>45759.375</v>
      </c>
      <c r="B1017" t="s">
        <v>3680</v>
      </c>
      <c r="C1017" t="s">
        <v>3681</v>
      </c>
      <c r="D1017" t="s">
        <v>32</v>
      </c>
      <c r="E1017" t="s">
        <v>719</v>
      </c>
      <c r="F1017" t="s">
        <v>3682</v>
      </c>
      <c r="G1017" t="s">
        <v>6377</v>
      </c>
      <c r="H1017" t="s">
        <v>6378</v>
      </c>
      <c r="I1017" t="s">
        <v>6379</v>
      </c>
      <c r="J1017" t="s">
        <v>688</v>
      </c>
      <c r="K1017" s="3" t="s">
        <v>688</v>
      </c>
      <c r="L1017" t="s">
        <v>6378</v>
      </c>
      <c r="M1017" t="s">
        <v>6379</v>
      </c>
    </row>
    <row r="1018" spans="1:13" x14ac:dyDescent="0.3">
      <c r="A1018" s="2">
        <v>45759.416666666664</v>
      </c>
      <c r="B1018" t="s">
        <v>3683</v>
      </c>
      <c r="C1018" t="s">
        <v>2024</v>
      </c>
      <c r="D1018" t="s">
        <v>32</v>
      </c>
      <c r="E1018" t="s">
        <v>719</v>
      </c>
      <c r="F1018" t="s">
        <v>3684</v>
      </c>
      <c r="G1018" t="s">
        <v>6380</v>
      </c>
      <c r="H1018" t="s">
        <v>6381</v>
      </c>
      <c r="I1018" t="s">
        <v>6382</v>
      </c>
      <c r="J1018" t="s">
        <v>688</v>
      </c>
      <c r="K1018" s="3" t="s">
        <v>688</v>
      </c>
      <c r="L1018" t="s">
        <v>6381</v>
      </c>
      <c r="M1018" t="s">
        <v>6382</v>
      </c>
    </row>
    <row r="1019" spans="1:13" hidden="1" x14ac:dyDescent="0.3">
      <c r="A1019" s="2">
        <v>45759.458333333336</v>
      </c>
      <c r="B1019" t="s">
        <v>2025</v>
      </c>
      <c r="C1019" t="s">
        <v>2024</v>
      </c>
      <c r="D1019" t="s">
        <v>26</v>
      </c>
      <c r="E1019" t="s">
        <v>719</v>
      </c>
      <c r="F1019" t="s">
        <v>1216</v>
      </c>
      <c r="G1019" t="s">
        <v>6383</v>
      </c>
      <c r="H1019" t="s">
        <v>6381</v>
      </c>
      <c r="I1019" t="s">
        <v>6382</v>
      </c>
      <c r="J1019" t="s">
        <v>688</v>
      </c>
      <c r="K1019" s="3" t="s">
        <v>688</v>
      </c>
      <c r="L1019" t="s">
        <v>6381</v>
      </c>
      <c r="M1019" t="s">
        <v>6382</v>
      </c>
    </row>
    <row r="1020" spans="1:13" x14ac:dyDescent="0.3">
      <c r="A1020" s="2">
        <v>45759.5</v>
      </c>
      <c r="B1020" t="s">
        <v>3685</v>
      </c>
      <c r="C1020" t="s">
        <v>2026</v>
      </c>
      <c r="D1020" t="s">
        <v>32</v>
      </c>
      <c r="E1020" t="s">
        <v>719</v>
      </c>
      <c r="F1020" t="s">
        <v>3686</v>
      </c>
      <c r="G1020" t="s">
        <v>6384</v>
      </c>
      <c r="H1020" t="s">
        <v>6385</v>
      </c>
      <c r="I1020" t="s">
        <v>6386</v>
      </c>
      <c r="J1020" t="s">
        <v>688</v>
      </c>
      <c r="K1020" s="3" t="s">
        <v>688</v>
      </c>
      <c r="L1020" t="s">
        <v>6385</v>
      </c>
      <c r="M1020" t="s">
        <v>6386</v>
      </c>
    </row>
    <row r="1021" spans="1:13" hidden="1" x14ac:dyDescent="0.3">
      <c r="A1021" s="2">
        <v>45759.541666666664</v>
      </c>
      <c r="B1021" t="s">
        <v>2027</v>
      </c>
      <c r="C1021" t="s">
        <v>2026</v>
      </c>
      <c r="D1021" t="s">
        <v>26</v>
      </c>
      <c r="E1021" t="s">
        <v>719</v>
      </c>
      <c r="F1021" t="s">
        <v>1217</v>
      </c>
      <c r="G1021" t="s">
        <v>6387</v>
      </c>
      <c r="H1021" t="s">
        <v>6385</v>
      </c>
      <c r="I1021" t="s">
        <v>6386</v>
      </c>
      <c r="J1021" t="s">
        <v>688</v>
      </c>
      <c r="K1021" s="3" t="s">
        <v>688</v>
      </c>
      <c r="L1021" t="s">
        <v>6385</v>
      </c>
      <c r="M1021" t="s">
        <v>6386</v>
      </c>
    </row>
    <row r="1022" spans="1:13" hidden="1" x14ac:dyDescent="0.3">
      <c r="A1022" s="2">
        <v>45759.583333333336</v>
      </c>
      <c r="B1022" t="s">
        <v>2028</v>
      </c>
      <c r="C1022" t="s">
        <v>2026</v>
      </c>
      <c r="D1022" t="s">
        <v>26</v>
      </c>
      <c r="E1022" t="s">
        <v>719</v>
      </c>
      <c r="F1022" t="s">
        <v>1218</v>
      </c>
      <c r="G1022" t="s">
        <v>6388</v>
      </c>
      <c r="H1022" t="s">
        <v>6385</v>
      </c>
      <c r="I1022" t="s">
        <v>6386</v>
      </c>
      <c r="J1022" t="s">
        <v>688</v>
      </c>
      <c r="K1022" s="3" t="s">
        <v>688</v>
      </c>
      <c r="L1022" t="s">
        <v>6385</v>
      </c>
      <c r="M1022" t="s">
        <v>6386</v>
      </c>
    </row>
    <row r="1023" spans="1:13" hidden="1" x14ac:dyDescent="0.3">
      <c r="A1023" s="2">
        <v>45759.625</v>
      </c>
      <c r="B1023" t="s">
        <v>2029</v>
      </c>
      <c r="C1023" t="s">
        <v>2026</v>
      </c>
      <c r="D1023" t="s">
        <v>26</v>
      </c>
      <c r="E1023" t="s">
        <v>719</v>
      </c>
      <c r="F1023" t="s">
        <v>1219</v>
      </c>
      <c r="G1023" t="s">
        <v>6389</v>
      </c>
      <c r="H1023" t="s">
        <v>6385</v>
      </c>
      <c r="I1023" t="s">
        <v>6386</v>
      </c>
      <c r="J1023" t="s">
        <v>688</v>
      </c>
      <c r="K1023" s="3" t="s">
        <v>688</v>
      </c>
      <c r="L1023" t="s">
        <v>6385</v>
      </c>
      <c r="M1023" t="s">
        <v>6386</v>
      </c>
    </row>
    <row r="1024" spans="1:13" hidden="1" x14ac:dyDescent="0.3">
      <c r="A1024" s="2">
        <v>45759.666666666664</v>
      </c>
      <c r="B1024" t="s">
        <v>2030</v>
      </c>
      <c r="C1024" t="s">
        <v>2026</v>
      </c>
      <c r="D1024" t="s">
        <v>26</v>
      </c>
      <c r="E1024" t="s">
        <v>719</v>
      </c>
      <c r="F1024" t="s">
        <v>1220</v>
      </c>
      <c r="G1024" t="s">
        <v>6390</v>
      </c>
      <c r="H1024" t="s">
        <v>6385</v>
      </c>
      <c r="I1024" t="s">
        <v>6386</v>
      </c>
      <c r="J1024" t="s">
        <v>688</v>
      </c>
      <c r="K1024" s="3" t="s">
        <v>688</v>
      </c>
      <c r="L1024" t="s">
        <v>6385</v>
      </c>
      <c r="M1024" t="s">
        <v>6386</v>
      </c>
    </row>
    <row r="1025" spans="1:13" x14ac:dyDescent="0.3">
      <c r="A1025" s="2">
        <v>45759.708333333336</v>
      </c>
      <c r="B1025" t="s">
        <v>3687</v>
      </c>
      <c r="C1025" t="s">
        <v>2031</v>
      </c>
      <c r="D1025" t="s">
        <v>32</v>
      </c>
      <c r="E1025" t="s">
        <v>719</v>
      </c>
      <c r="F1025" t="s">
        <v>3688</v>
      </c>
      <c r="G1025" t="s">
        <v>6391</v>
      </c>
      <c r="H1025" t="s">
        <v>6392</v>
      </c>
      <c r="I1025" t="s">
        <v>6393</v>
      </c>
      <c r="J1025" t="s">
        <v>688</v>
      </c>
      <c r="K1025" s="3" t="s">
        <v>688</v>
      </c>
      <c r="L1025" t="s">
        <v>6392</v>
      </c>
      <c r="M1025" t="s">
        <v>6393</v>
      </c>
    </row>
    <row r="1026" spans="1:13" hidden="1" x14ac:dyDescent="0.3">
      <c r="A1026" s="2">
        <v>45759.75</v>
      </c>
      <c r="B1026" t="s">
        <v>2032</v>
      </c>
      <c r="C1026" t="s">
        <v>2031</v>
      </c>
      <c r="D1026" t="s">
        <v>26</v>
      </c>
      <c r="E1026" t="s">
        <v>719</v>
      </c>
      <c r="F1026" t="s">
        <v>1221</v>
      </c>
      <c r="G1026" t="s">
        <v>6394</v>
      </c>
      <c r="H1026" t="s">
        <v>6392</v>
      </c>
      <c r="I1026" t="s">
        <v>6393</v>
      </c>
      <c r="J1026" t="s">
        <v>688</v>
      </c>
      <c r="K1026" s="3" t="s">
        <v>688</v>
      </c>
      <c r="L1026" t="s">
        <v>6392</v>
      </c>
      <c r="M1026" t="s">
        <v>6393</v>
      </c>
    </row>
    <row r="1027" spans="1:13" hidden="1" x14ac:dyDescent="0.3">
      <c r="A1027" s="2">
        <v>45759.791666666664</v>
      </c>
      <c r="B1027" t="s">
        <v>2033</v>
      </c>
      <c r="C1027" t="s">
        <v>2031</v>
      </c>
      <c r="D1027" t="s">
        <v>26</v>
      </c>
      <c r="E1027" t="s">
        <v>719</v>
      </c>
      <c r="F1027" t="s">
        <v>1222</v>
      </c>
      <c r="G1027" t="s">
        <v>6395</v>
      </c>
      <c r="H1027" t="s">
        <v>6392</v>
      </c>
      <c r="I1027" t="s">
        <v>6393</v>
      </c>
      <c r="J1027" t="s">
        <v>688</v>
      </c>
      <c r="K1027" s="3" t="s">
        <v>688</v>
      </c>
      <c r="L1027" t="s">
        <v>6392</v>
      </c>
      <c r="M1027" t="s">
        <v>6393</v>
      </c>
    </row>
    <row r="1028" spans="1:13" x14ac:dyDescent="0.3">
      <c r="A1028" s="2">
        <v>45759.833333333336</v>
      </c>
      <c r="B1028" t="s">
        <v>3689</v>
      </c>
      <c r="C1028" t="s">
        <v>2034</v>
      </c>
      <c r="D1028" t="s">
        <v>32</v>
      </c>
      <c r="E1028" t="s">
        <v>719</v>
      </c>
      <c r="F1028" t="s">
        <v>3690</v>
      </c>
      <c r="G1028" t="s">
        <v>6396</v>
      </c>
      <c r="H1028" t="s">
        <v>6397</v>
      </c>
      <c r="I1028" t="s">
        <v>6398</v>
      </c>
      <c r="J1028" t="s">
        <v>688</v>
      </c>
      <c r="K1028" s="3" t="s">
        <v>688</v>
      </c>
      <c r="L1028" t="s">
        <v>6397</v>
      </c>
      <c r="M1028" t="s">
        <v>6398</v>
      </c>
    </row>
    <row r="1029" spans="1:13" hidden="1" x14ac:dyDescent="0.3">
      <c r="A1029" s="2">
        <v>45759.875</v>
      </c>
      <c r="B1029" t="s">
        <v>2035</v>
      </c>
      <c r="C1029" t="s">
        <v>2034</v>
      </c>
      <c r="D1029" t="s">
        <v>26</v>
      </c>
      <c r="E1029" t="s">
        <v>719</v>
      </c>
      <c r="F1029" t="s">
        <v>1223</v>
      </c>
      <c r="G1029" t="s">
        <v>6399</v>
      </c>
      <c r="H1029" t="s">
        <v>6397</v>
      </c>
      <c r="I1029" t="s">
        <v>6398</v>
      </c>
      <c r="J1029" t="s">
        <v>688</v>
      </c>
      <c r="K1029" s="3" t="s">
        <v>688</v>
      </c>
      <c r="L1029" t="s">
        <v>6397</v>
      </c>
      <c r="M1029" t="s">
        <v>6398</v>
      </c>
    </row>
    <row r="1030" spans="1:13" x14ac:dyDescent="0.3">
      <c r="A1030" s="2">
        <v>45759.916666666664</v>
      </c>
      <c r="B1030" t="s">
        <v>3691</v>
      </c>
      <c r="C1030" t="s">
        <v>3692</v>
      </c>
      <c r="D1030" t="s">
        <v>32</v>
      </c>
      <c r="E1030" t="s">
        <v>719</v>
      </c>
      <c r="F1030" t="s">
        <v>3693</v>
      </c>
      <c r="G1030" t="s">
        <v>6400</v>
      </c>
      <c r="H1030" t="s">
        <v>6401</v>
      </c>
      <c r="I1030" t="s">
        <v>6402</v>
      </c>
      <c r="J1030" t="s">
        <v>688</v>
      </c>
      <c r="K1030" s="3" t="s">
        <v>688</v>
      </c>
      <c r="L1030" t="s">
        <v>6401</v>
      </c>
      <c r="M1030" t="s">
        <v>6402</v>
      </c>
    </row>
    <row r="1031" spans="1:13" x14ac:dyDescent="0.3">
      <c r="A1031" s="2">
        <v>45759.958333333336</v>
      </c>
      <c r="B1031" t="s">
        <v>3694</v>
      </c>
      <c r="C1031" t="s">
        <v>2036</v>
      </c>
      <c r="D1031" t="s">
        <v>32</v>
      </c>
      <c r="E1031" t="s">
        <v>719</v>
      </c>
      <c r="F1031" t="s">
        <v>3695</v>
      </c>
      <c r="G1031" t="s">
        <v>6403</v>
      </c>
      <c r="H1031" t="s">
        <v>6404</v>
      </c>
      <c r="I1031" t="s">
        <v>6405</v>
      </c>
      <c r="J1031" t="s">
        <v>688</v>
      </c>
      <c r="K1031" s="3" t="s">
        <v>688</v>
      </c>
      <c r="L1031" t="s">
        <v>6404</v>
      </c>
      <c r="M1031" t="s">
        <v>6405</v>
      </c>
    </row>
    <row r="1032" spans="1:13" hidden="1" x14ac:dyDescent="0.3">
      <c r="A1032" s="2">
        <v>45760</v>
      </c>
      <c r="B1032" t="s">
        <v>2037</v>
      </c>
      <c r="C1032" t="s">
        <v>2036</v>
      </c>
      <c r="D1032" t="s">
        <v>26</v>
      </c>
      <c r="E1032" t="s">
        <v>719</v>
      </c>
      <c r="F1032" t="s">
        <v>1224</v>
      </c>
      <c r="G1032" t="s">
        <v>6406</v>
      </c>
      <c r="H1032" t="s">
        <v>6404</v>
      </c>
      <c r="I1032" t="s">
        <v>6405</v>
      </c>
      <c r="J1032" t="s">
        <v>688</v>
      </c>
      <c r="K1032" s="3" t="s">
        <v>688</v>
      </c>
      <c r="L1032" t="s">
        <v>6404</v>
      </c>
      <c r="M1032" t="s">
        <v>6405</v>
      </c>
    </row>
    <row r="1033" spans="1:13" x14ac:dyDescent="0.3">
      <c r="A1033" s="2">
        <v>45760.041666666664</v>
      </c>
      <c r="B1033" t="s">
        <v>3696</v>
      </c>
      <c r="C1033" t="s">
        <v>2038</v>
      </c>
      <c r="D1033" t="s">
        <v>32</v>
      </c>
      <c r="E1033" t="s">
        <v>719</v>
      </c>
      <c r="F1033" t="s">
        <v>3697</v>
      </c>
      <c r="G1033" t="s">
        <v>6407</v>
      </c>
      <c r="H1033" t="s">
        <v>6408</v>
      </c>
      <c r="I1033" t="s">
        <v>6409</v>
      </c>
      <c r="J1033" t="s">
        <v>688</v>
      </c>
      <c r="K1033" s="3" t="s">
        <v>688</v>
      </c>
      <c r="L1033" t="s">
        <v>6408</v>
      </c>
      <c r="M1033" t="s">
        <v>6409</v>
      </c>
    </row>
    <row r="1034" spans="1:13" hidden="1" x14ac:dyDescent="0.3">
      <c r="A1034" s="2">
        <v>45760.083333333336</v>
      </c>
      <c r="B1034" t="s">
        <v>2039</v>
      </c>
      <c r="C1034" t="s">
        <v>2038</v>
      </c>
      <c r="D1034" t="s">
        <v>26</v>
      </c>
      <c r="E1034" t="s">
        <v>719</v>
      </c>
      <c r="F1034" t="s">
        <v>1225</v>
      </c>
      <c r="G1034" t="s">
        <v>6410</v>
      </c>
      <c r="H1034" t="s">
        <v>6408</v>
      </c>
      <c r="I1034" t="s">
        <v>6409</v>
      </c>
      <c r="J1034" t="s">
        <v>688</v>
      </c>
      <c r="K1034" s="3" t="s">
        <v>688</v>
      </c>
      <c r="L1034" t="s">
        <v>6408</v>
      </c>
      <c r="M1034" t="s">
        <v>6409</v>
      </c>
    </row>
    <row r="1035" spans="1:13" hidden="1" x14ac:dyDescent="0.3">
      <c r="A1035" s="2">
        <v>45760.125</v>
      </c>
      <c r="B1035" t="s">
        <v>2040</v>
      </c>
      <c r="C1035" t="s">
        <v>2038</v>
      </c>
      <c r="D1035" t="s">
        <v>26</v>
      </c>
      <c r="E1035" t="s">
        <v>719</v>
      </c>
      <c r="F1035" t="s">
        <v>1226</v>
      </c>
      <c r="G1035" t="s">
        <v>6411</v>
      </c>
      <c r="H1035" t="s">
        <v>6408</v>
      </c>
      <c r="I1035" t="s">
        <v>6409</v>
      </c>
      <c r="J1035" t="s">
        <v>688</v>
      </c>
      <c r="K1035" s="3" t="s">
        <v>688</v>
      </c>
      <c r="L1035" t="s">
        <v>6408</v>
      </c>
      <c r="M1035" t="s">
        <v>6409</v>
      </c>
    </row>
    <row r="1036" spans="1:13" hidden="1" x14ac:dyDescent="0.3">
      <c r="A1036" s="2">
        <v>45760.166666666664</v>
      </c>
      <c r="B1036" t="s">
        <v>2041</v>
      </c>
      <c r="C1036" t="s">
        <v>2038</v>
      </c>
      <c r="D1036" t="s">
        <v>26</v>
      </c>
      <c r="E1036" t="s">
        <v>719</v>
      </c>
      <c r="F1036" t="s">
        <v>1227</v>
      </c>
      <c r="G1036" t="s">
        <v>6412</v>
      </c>
      <c r="H1036" t="s">
        <v>6408</v>
      </c>
      <c r="I1036" t="s">
        <v>6409</v>
      </c>
      <c r="J1036" t="s">
        <v>688</v>
      </c>
      <c r="K1036" s="3" t="s">
        <v>688</v>
      </c>
      <c r="L1036" t="s">
        <v>6408</v>
      </c>
      <c r="M1036" t="s">
        <v>6409</v>
      </c>
    </row>
    <row r="1037" spans="1:13" hidden="1" x14ac:dyDescent="0.3">
      <c r="A1037" s="2">
        <v>45760.208333333336</v>
      </c>
      <c r="B1037" t="s">
        <v>2042</v>
      </c>
      <c r="C1037" t="s">
        <v>2038</v>
      </c>
      <c r="D1037" t="s">
        <v>26</v>
      </c>
      <c r="E1037" t="s">
        <v>719</v>
      </c>
      <c r="F1037" t="s">
        <v>1228</v>
      </c>
      <c r="G1037" t="s">
        <v>6413</v>
      </c>
      <c r="H1037" t="s">
        <v>6408</v>
      </c>
      <c r="I1037" t="s">
        <v>6409</v>
      </c>
      <c r="J1037" t="s">
        <v>688</v>
      </c>
      <c r="K1037" s="3" t="s">
        <v>688</v>
      </c>
      <c r="L1037" t="s">
        <v>6408</v>
      </c>
      <c r="M1037" t="s">
        <v>6409</v>
      </c>
    </row>
    <row r="1038" spans="1:13" x14ac:dyDescent="0.3">
      <c r="A1038" s="2">
        <v>45760.25</v>
      </c>
      <c r="B1038" t="s">
        <v>3698</v>
      </c>
      <c r="C1038" t="s">
        <v>2043</v>
      </c>
      <c r="D1038" t="s">
        <v>32</v>
      </c>
      <c r="E1038" t="s">
        <v>719</v>
      </c>
      <c r="F1038" t="s">
        <v>3699</v>
      </c>
      <c r="G1038" t="s">
        <v>6414</v>
      </c>
      <c r="H1038" t="s">
        <v>6415</v>
      </c>
      <c r="I1038" t="s">
        <v>6416</v>
      </c>
      <c r="J1038" t="s">
        <v>688</v>
      </c>
      <c r="K1038" s="3" t="s">
        <v>688</v>
      </c>
      <c r="L1038" t="s">
        <v>6415</v>
      </c>
      <c r="M1038" t="s">
        <v>6416</v>
      </c>
    </row>
    <row r="1039" spans="1:13" hidden="1" x14ac:dyDescent="0.3">
      <c r="A1039" s="2">
        <v>45760.291666666664</v>
      </c>
      <c r="B1039" t="s">
        <v>2044</v>
      </c>
      <c r="C1039" t="s">
        <v>2043</v>
      </c>
      <c r="D1039" t="s">
        <v>26</v>
      </c>
      <c r="E1039" t="s">
        <v>719</v>
      </c>
      <c r="F1039" t="s">
        <v>1229</v>
      </c>
      <c r="G1039" t="s">
        <v>6417</v>
      </c>
      <c r="H1039" t="s">
        <v>6415</v>
      </c>
      <c r="I1039" t="s">
        <v>6416</v>
      </c>
      <c r="J1039" t="s">
        <v>688</v>
      </c>
      <c r="K1039" s="3" t="s">
        <v>688</v>
      </c>
      <c r="L1039" t="s">
        <v>6415</v>
      </c>
      <c r="M1039" t="s">
        <v>6416</v>
      </c>
    </row>
    <row r="1040" spans="1:13" x14ac:dyDescent="0.3">
      <c r="A1040" s="2">
        <v>45760.333333333336</v>
      </c>
      <c r="B1040" t="s">
        <v>3700</v>
      </c>
      <c r="C1040" t="s">
        <v>3701</v>
      </c>
      <c r="D1040" t="s">
        <v>32</v>
      </c>
      <c r="E1040" t="s">
        <v>719</v>
      </c>
      <c r="F1040" t="s">
        <v>3702</v>
      </c>
      <c r="G1040" t="s">
        <v>6418</v>
      </c>
      <c r="H1040" t="s">
        <v>6419</v>
      </c>
      <c r="I1040" t="s">
        <v>6420</v>
      </c>
      <c r="J1040" t="s">
        <v>688</v>
      </c>
      <c r="K1040" s="3" t="s">
        <v>688</v>
      </c>
      <c r="L1040" t="s">
        <v>6419</v>
      </c>
      <c r="M1040" t="s">
        <v>6420</v>
      </c>
    </row>
    <row r="1041" spans="1:13" x14ac:dyDescent="0.3">
      <c r="A1041" s="2">
        <v>45760.375</v>
      </c>
      <c r="B1041" t="s">
        <v>3703</v>
      </c>
      <c r="C1041" t="s">
        <v>3704</v>
      </c>
      <c r="D1041" t="s">
        <v>32</v>
      </c>
      <c r="E1041" t="s">
        <v>719</v>
      </c>
      <c r="F1041" t="s">
        <v>3705</v>
      </c>
      <c r="G1041" t="s">
        <v>6421</v>
      </c>
      <c r="H1041" t="s">
        <v>6422</v>
      </c>
      <c r="I1041" t="s">
        <v>6423</v>
      </c>
      <c r="J1041" t="s">
        <v>688</v>
      </c>
      <c r="K1041" s="3" t="s">
        <v>688</v>
      </c>
      <c r="L1041" t="s">
        <v>6422</v>
      </c>
      <c r="M1041" t="s">
        <v>6423</v>
      </c>
    </row>
    <row r="1042" spans="1:13" x14ac:dyDescent="0.3">
      <c r="A1042" s="2">
        <v>45760.416666666664</v>
      </c>
      <c r="B1042" t="s">
        <v>3706</v>
      </c>
      <c r="C1042" t="s">
        <v>3707</v>
      </c>
      <c r="D1042" t="s">
        <v>32</v>
      </c>
      <c r="E1042" t="s">
        <v>719</v>
      </c>
      <c r="F1042" t="s">
        <v>3708</v>
      </c>
      <c r="G1042" t="s">
        <v>6424</v>
      </c>
      <c r="H1042" t="s">
        <v>6425</v>
      </c>
      <c r="I1042" t="s">
        <v>6426</v>
      </c>
      <c r="J1042" t="s">
        <v>688</v>
      </c>
      <c r="K1042" s="3" t="s">
        <v>688</v>
      </c>
      <c r="L1042" t="s">
        <v>6425</v>
      </c>
      <c r="M1042" t="s">
        <v>6426</v>
      </c>
    </row>
    <row r="1043" spans="1:13" x14ac:dyDescent="0.3">
      <c r="A1043" s="2">
        <v>45760.458333333336</v>
      </c>
      <c r="B1043" t="s">
        <v>3709</v>
      </c>
      <c r="C1043" t="s">
        <v>3710</v>
      </c>
      <c r="D1043" t="s">
        <v>32</v>
      </c>
      <c r="E1043" t="s">
        <v>719</v>
      </c>
      <c r="F1043" t="s">
        <v>3711</v>
      </c>
      <c r="G1043" t="s">
        <v>6427</v>
      </c>
      <c r="H1043" t="s">
        <v>6428</v>
      </c>
      <c r="I1043" t="s">
        <v>6429</v>
      </c>
      <c r="J1043" t="s">
        <v>688</v>
      </c>
      <c r="K1043" s="3" t="s">
        <v>688</v>
      </c>
      <c r="L1043" t="s">
        <v>6428</v>
      </c>
      <c r="M1043" t="s">
        <v>6429</v>
      </c>
    </row>
    <row r="1044" spans="1:13" x14ac:dyDescent="0.3">
      <c r="A1044" s="2">
        <v>45760.5</v>
      </c>
      <c r="B1044" t="s">
        <v>3712</v>
      </c>
      <c r="C1044" t="s">
        <v>3713</v>
      </c>
      <c r="D1044" t="s">
        <v>32</v>
      </c>
      <c r="E1044" t="s">
        <v>719</v>
      </c>
      <c r="F1044" t="s">
        <v>3714</v>
      </c>
      <c r="G1044" t="s">
        <v>6430</v>
      </c>
      <c r="H1044" t="s">
        <v>6431</v>
      </c>
      <c r="I1044" t="s">
        <v>6432</v>
      </c>
      <c r="J1044" t="s">
        <v>688</v>
      </c>
      <c r="K1044" s="3" t="s">
        <v>688</v>
      </c>
      <c r="L1044" t="s">
        <v>6431</v>
      </c>
      <c r="M1044" t="s">
        <v>6432</v>
      </c>
    </row>
    <row r="1045" spans="1:13" x14ac:dyDescent="0.3">
      <c r="A1045" s="2">
        <v>45760.541666666664</v>
      </c>
      <c r="B1045" t="s">
        <v>3715</v>
      </c>
      <c r="C1045" t="s">
        <v>3716</v>
      </c>
      <c r="D1045" t="s">
        <v>32</v>
      </c>
      <c r="E1045" t="s">
        <v>719</v>
      </c>
      <c r="F1045" t="s">
        <v>3717</v>
      </c>
      <c r="G1045" t="s">
        <v>6433</v>
      </c>
      <c r="H1045" t="s">
        <v>6434</v>
      </c>
      <c r="I1045" t="s">
        <v>6435</v>
      </c>
      <c r="J1045" t="s">
        <v>688</v>
      </c>
      <c r="K1045" s="3" t="s">
        <v>688</v>
      </c>
      <c r="L1045" t="s">
        <v>6434</v>
      </c>
      <c r="M1045" t="s">
        <v>6435</v>
      </c>
    </row>
    <row r="1046" spans="1:13" x14ac:dyDescent="0.3">
      <c r="A1046" s="2">
        <v>45760.583333333336</v>
      </c>
      <c r="B1046" t="s">
        <v>3718</v>
      </c>
      <c r="C1046" t="s">
        <v>3719</v>
      </c>
      <c r="D1046" t="s">
        <v>32</v>
      </c>
      <c r="E1046" t="s">
        <v>719</v>
      </c>
      <c r="F1046" t="s">
        <v>3720</v>
      </c>
      <c r="G1046" t="s">
        <v>6436</v>
      </c>
      <c r="H1046" t="s">
        <v>6437</v>
      </c>
      <c r="I1046" t="s">
        <v>6438</v>
      </c>
      <c r="J1046" t="s">
        <v>688</v>
      </c>
      <c r="K1046" s="3" t="s">
        <v>688</v>
      </c>
      <c r="L1046" t="s">
        <v>6437</v>
      </c>
      <c r="M1046" t="s">
        <v>6438</v>
      </c>
    </row>
    <row r="1047" spans="1:13" x14ac:dyDescent="0.3">
      <c r="A1047" s="2">
        <v>45760.625</v>
      </c>
      <c r="B1047" t="s">
        <v>3721</v>
      </c>
      <c r="C1047" t="s">
        <v>2045</v>
      </c>
      <c r="D1047" t="s">
        <v>32</v>
      </c>
      <c r="E1047" t="s">
        <v>719</v>
      </c>
      <c r="F1047" t="s">
        <v>3722</v>
      </c>
      <c r="G1047" t="s">
        <v>6439</v>
      </c>
      <c r="H1047" t="s">
        <v>6440</v>
      </c>
      <c r="I1047" s="3" t="s">
        <v>688</v>
      </c>
      <c r="J1047" t="s">
        <v>688</v>
      </c>
      <c r="K1047" t="s">
        <v>6441</v>
      </c>
      <c r="L1047" t="s">
        <v>6440</v>
      </c>
      <c r="M1047" t="s">
        <v>6442</v>
      </c>
    </row>
    <row r="1048" spans="1:13" hidden="1" x14ac:dyDescent="0.3">
      <c r="A1048" s="2">
        <v>45760.666666666664</v>
      </c>
      <c r="B1048" t="s">
        <v>2046</v>
      </c>
      <c r="C1048" t="s">
        <v>2045</v>
      </c>
      <c r="D1048" t="s">
        <v>26</v>
      </c>
      <c r="E1048" t="s">
        <v>719</v>
      </c>
      <c r="F1048" t="s">
        <v>1230</v>
      </c>
      <c r="G1048" t="s">
        <v>6443</v>
      </c>
      <c r="H1048" t="s">
        <v>6440</v>
      </c>
      <c r="I1048" s="3" t="s">
        <v>688</v>
      </c>
      <c r="J1048" t="s">
        <v>688</v>
      </c>
      <c r="K1048" t="s">
        <v>6441</v>
      </c>
      <c r="L1048" t="s">
        <v>6440</v>
      </c>
      <c r="M1048" t="s">
        <v>6442</v>
      </c>
    </row>
    <row r="1049" spans="1:13" x14ac:dyDescent="0.3">
      <c r="A1049" s="2">
        <v>45760.708333333336</v>
      </c>
      <c r="B1049" t="s">
        <v>3723</v>
      </c>
      <c r="C1049" t="s">
        <v>2047</v>
      </c>
      <c r="D1049" t="s">
        <v>32</v>
      </c>
      <c r="E1049" t="s">
        <v>719</v>
      </c>
      <c r="F1049" t="s">
        <v>3724</v>
      </c>
      <c r="G1049" t="s">
        <v>6444</v>
      </c>
      <c r="H1049" t="s">
        <v>6445</v>
      </c>
      <c r="I1049" s="3" t="s">
        <v>688</v>
      </c>
      <c r="J1049" t="s">
        <v>688</v>
      </c>
      <c r="K1049" t="s">
        <v>6446</v>
      </c>
      <c r="L1049" t="s">
        <v>6445</v>
      </c>
      <c r="M1049" t="s">
        <v>6447</v>
      </c>
    </row>
    <row r="1050" spans="1:13" hidden="1" x14ac:dyDescent="0.3">
      <c r="A1050" s="2">
        <v>45760.75</v>
      </c>
      <c r="B1050" t="s">
        <v>2048</v>
      </c>
      <c r="C1050" t="s">
        <v>2047</v>
      </c>
      <c r="D1050" t="s">
        <v>26</v>
      </c>
      <c r="E1050" t="s">
        <v>719</v>
      </c>
      <c r="F1050" t="s">
        <v>1231</v>
      </c>
      <c r="G1050" t="s">
        <v>6448</v>
      </c>
      <c r="H1050" t="s">
        <v>6445</v>
      </c>
      <c r="I1050" s="3" t="s">
        <v>688</v>
      </c>
      <c r="J1050" t="s">
        <v>688</v>
      </c>
      <c r="K1050" t="s">
        <v>6446</v>
      </c>
      <c r="L1050" t="s">
        <v>6445</v>
      </c>
      <c r="M1050" t="s">
        <v>6447</v>
      </c>
    </row>
    <row r="1051" spans="1:13" hidden="1" x14ac:dyDescent="0.3">
      <c r="A1051" s="2">
        <v>45760.791666666664</v>
      </c>
      <c r="B1051" t="s">
        <v>2049</v>
      </c>
      <c r="C1051" t="s">
        <v>2047</v>
      </c>
      <c r="D1051" t="s">
        <v>26</v>
      </c>
      <c r="E1051" t="s">
        <v>719</v>
      </c>
      <c r="F1051" t="s">
        <v>1232</v>
      </c>
      <c r="G1051" t="s">
        <v>6449</v>
      </c>
      <c r="H1051" t="s">
        <v>6445</v>
      </c>
      <c r="I1051" s="3" t="s">
        <v>688</v>
      </c>
      <c r="J1051" t="s">
        <v>688</v>
      </c>
      <c r="K1051" t="s">
        <v>6446</v>
      </c>
      <c r="L1051" t="s">
        <v>6445</v>
      </c>
      <c r="M1051" t="s">
        <v>6447</v>
      </c>
    </row>
    <row r="1052" spans="1:13" x14ac:dyDescent="0.3">
      <c r="A1052" s="2">
        <v>45760.833333333336</v>
      </c>
      <c r="B1052" t="s">
        <v>3725</v>
      </c>
      <c r="C1052" t="s">
        <v>2050</v>
      </c>
      <c r="D1052" t="s">
        <v>32</v>
      </c>
      <c r="E1052" t="s">
        <v>719</v>
      </c>
      <c r="F1052" t="s">
        <v>3726</v>
      </c>
      <c r="G1052" t="s">
        <v>6450</v>
      </c>
      <c r="H1052" t="s">
        <v>6451</v>
      </c>
      <c r="I1052" s="3" t="s">
        <v>688</v>
      </c>
      <c r="J1052" t="s">
        <v>688</v>
      </c>
      <c r="K1052" t="s">
        <v>6452</v>
      </c>
      <c r="L1052" t="s">
        <v>6451</v>
      </c>
      <c r="M1052" t="s">
        <v>6453</v>
      </c>
    </row>
    <row r="1053" spans="1:13" hidden="1" x14ac:dyDescent="0.3">
      <c r="A1053" s="2">
        <v>45760.875</v>
      </c>
      <c r="B1053" t="s">
        <v>2051</v>
      </c>
      <c r="C1053" t="s">
        <v>2050</v>
      </c>
      <c r="D1053" t="s">
        <v>26</v>
      </c>
      <c r="E1053" t="s">
        <v>719</v>
      </c>
      <c r="F1053" t="s">
        <v>1233</v>
      </c>
      <c r="G1053" t="s">
        <v>6454</v>
      </c>
      <c r="H1053" t="s">
        <v>6451</v>
      </c>
      <c r="I1053" s="3" t="s">
        <v>688</v>
      </c>
      <c r="J1053" t="s">
        <v>688</v>
      </c>
      <c r="K1053" t="s">
        <v>6452</v>
      </c>
      <c r="L1053" t="s">
        <v>6451</v>
      </c>
      <c r="M1053" t="s">
        <v>6453</v>
      </c>
    </row>
    <row r="1054" spans="1:13" x14ac:dyDescent="0.3">
      <c r="A1054" s="2">
        <v>45760.916666666664</v>
      </c>
      <c r="B1054" t="s">
        <v>3727</v>
      </c>
      <c r="C1054" t="s">
        <v>2052</v>
      </c>
      <c r="D1054" t="s">
        <v>32</v>
      </c>
      <c r="E1054" t="s">
        <v>719</v>
      </c>
      <c r="F1054" t="s">
        <v>3445</v>
      </c>
      <c r="G1054" t="s">
        <v>6455</v>
      </c>
      <c r="H1054" t="s">
        <v>6456</v>
      </c>
      <c r="I1054" s="3" t="s">
        <v>688</v>
      </c>
      <c r="J1054" t="s">
        <v>688</v>
      </c>
      <c r="K1054" t="s">
        <v>6457</v>
      </c>
      <c r="L1054" t="s">
        <v>6456</v>
      </c>
      <c r="M1054" t="s">
        <v>6458</v>
      </c>
    </row>
    <row r="1055" spans="1:13" hidden="1" x14ac:dyDescent="0.3">
      <c r="A1055" s="2">
        <v>45760.958333333336</v>
      </c>
      <c r="B1055" t="s">
        <v>2053</v>
      </c>
      <c r="C1055" t="s">
        <v>2052</v>
      </c>
      <c r="D1055" t="s">
        <v>26</v>
      </c>
      <c r="E1055" t="s">
        <v>719</v>
      </c>
      <c r="F1055" t="s">
        <v>1234</v>
      </c>
      <c r="G1055" t="s">
        <v>6459</v>
      </c>
      <c r="H1055" t="s">
        <v>6456</v>
      </c>
      <c r="I1055" s="3" t="s">
        <v>688</v>
      </c>
      <c r="J1055" t="s">
        <v>688</v>
      </c>
      <c r="K1055" t="s">
        <v>6457</v>
      </c>
      <c r="L1055" t="s">
        <v>6456</v>
      </c>
      <c r="M1055" t="s">
        <v>6458</v>
      </c>
    </row>
    <row r="1056" spans="1:13" x14ac:dyDescent="0.3">
      <c r="A1056" s="2">
        <v>45761</v>
      </c>
      <c r="B1056" t="s">
        <v>3728</v>
      </c>
      <c r="C1056" t="s">
        <v>2054</v>
      </c>
      <c r="D1056" t="s">
        <v>32</v>
      </c>
      <c r="E1056" t="s">
        <v>719</v>
      </c>
      <c r="F1056" t="s">
        <v>1133</v>
      </c>
      <c r="G1056" t="s">
        <v>6460</v>
      </c>
      <c r="H1056" t="s">
        <v>6461</v>
      </c>
      <c r="I1056" s="3" t="s">
        <v>688</v>
      </c>
      <c r="J1056" t="s">
        <v>688</v>
      </c>
      <c r="K1056" t="s">
        <v>6462</v>
      </c>
      <c r="L1056" t="s">
        <v>6461</v>
      </c>
      <c r="M1056" t="s">
        <v>6463</v>
      </c>
    </row>
    <row r="1057" spans="1:13" hidden="1" x14ac:dyDescent="0.3">
      <c r="A1057" s="2">
        <v>45761.041666666664</v>
      </c>
      <c r="B1057" t="s">
        <v>2055</v>
      </c>
      <c r="C1057" t="s">
        <v>2054</v>
      </c>
      <c r="D1057" t="s">
        <v>26</v>
      </c>
      <c r="E1057" t="s">
        <v>719</v>
      </c>
      <c r="F1057" t="s">
        <v>1235</v>
      </c>
      <c r="G1057" t="s">
        <v>6464</v>
      </c>
      <c r="H1057" t="s">
        <v>6461</v>
      </c>
      <c r="I1057" s="3" t="s">
        <v>688</v>
      </c>
      <c r="J1057" t="s">
        <v>688</v>
      </c>
      <c r="K1057" t="s">
        <v>6462</v>
      </c>
      <c r="L1057" t="s">
        <v>6461</v>
      </c>
      <c r="M1057" t="s">
        <v>6463</v>
      </c>
    </row>
    <row r="1058" spans="1:13" x14ac:dyDescent="0.3">
      <c r="A1058" s="2">
        <v>45761.083333333336</v>
      </c>
      <c r="B1058" t="s">
        <v>3729</v>
      </c>
      <c r="C1058" t="s">
        <v>2056</v>
      </c>
      <c r="D1058" t="s">
        <v>32</v>
      </c>
      <c r="E1058" t="s">
        <v>719</v>
      </c>
      <c r="F1058" t="s">
        <v>3730</v>
      </c>
      <c r="G1058" t="s">
        <v>6465</v>
      </c>
      <c r="H1058" t="s">
        <v>6466</v>
      </c>
      <c r="I1058" s="3" t="s">
        <v>688</v>
      </c>
      <c r="J1058" t="s">
        <v>688</v>
      </c>
      <c r="K1058" t="s">
        <v>6467</v>
      </c>
      <c r="L1058" t="s">
        <v>6466</v>
      </c>
      <c r="M1058" t="s">
        <v>6468</v>
      </c>
    </row>
    <row r="1059" spans="1:13" hidden="1" x14ac:dyDescent="0.3">
      <c r="A1059" s="2">
        <v>45761.125</v>
      </c>
      <c r="B1059" t="s">
        <v>2057</v>
      </c>
      <c r="C1059" t="s">
        <v>2056</v>
      </c>
      <c r="D1059" t="s">
        <v>26</v>
      </c>
      <c r="E1059" t="s">
        <v>719</v>
      </c>
      <c r="F1059" t="s">
        <v>890</v>
      </c>
      <c r="G1059" t="s">
        <v>6469</v>
      </c>
      <c r="H1059" t="s">
        <v>6466</v>
      </c>
      <c r="I1059" s="3" t="s">
        <v>688</v>
      </c>
      <c r="J1059" t="s">
        <v>688</v>
      </c>
      <c r="K1059" t="s">
        <v>6467</v>
      </c>
      <c r="L1059" t="s">
        <v>6466</v>
      </c>
      <c r="M1059" t="s">
        <v>6468</v>
      </c>
    </row>
    <row r="1060" spans="1:13" x14ac:dyDescent="0.3">
      <c r="A1060" s="2">
        <v>45761.166666666664</v>
      </c>
      <c r="B1060" t="s">
        <v>3731</v>
      </c>
      <c r="C1060" t="s">
        <v>2058</v>
      </c>
      <c r="D1060" t="s">
        <v>32</v>
      </c>
      <c r="E1060" t="s">
        <v>719</v>
      </c>
      <c r="F1060" t="s">
        <v>3732</v>
      </c>
      <c r="G1060" t="s">
        <v>6470</v>
      </c>
      <c r="H1060" t="s">
        <v>6471</v>
      </c>
      <c r="I1060" s="3" t="s">
        <v>688</v>
      </c>
      <c r="J1060" t="s">
        <v>688</v>
      </c>
      <c r="K1060" t="s">
        <v>6472</v>
      </c>
      <c r="L1060" t="s">
        <v>6471</v>
      </c>
      <c r="M1060" t="s">
        <v>6473</v>
      </c>
    </row>
    <row r="1061" spans="1:13" hidden="1" x14ac:dyDescent="0.3">
      <c r="A1061" s="2">
        <v>45761.208333333336</v>
      </c>
      <c r="B1061" t="s">
        <v>2059</v>
      </c>
      <c r="C1061" t="s">
        <v>2058</v>
      </c>
      <c r="D1061" t="s">
        <v>26</v>
      </c>
      <c r="E1061" t="s">
        <v>719</v>
      </c>
      <c r="F1061" t="s">
        <v>1236</v>
      </c>
      <c r="G1061" t="s">
        <v>6474</v>
      </c>
      <c r="H1061" t="s">
        <v>6471</v>
      </c>
      <c r="I1061" s="3" t="s">
        <v>688</v>
      </c>
      <c r="J1061" t="s">
        <v>688</v>
      </c>
      <c r="K1061" t="s">
        <v>6472</v>
      </c>
      <c r="L1061" t="s">
        <v>6471</v>
      </c>
      <c r="M1061" t="s">
        <v>6473</v>
      </c>
    </row>
    <row r="1062" spans="1:13" hidden="1" x14ac:dyDescent="0.3">
      <c r="A1062" s="2">
        <v>45761.25</v>
      </c>
      <c r="B1062" t="s">
        <v>2060</v>
      </c>
      <c r="C1062" t="s">
        <v>2058</v>
      </c>
      <c r="D1062" t="s">
        <v>26</v>
      </c>
      <c r="E1062" t="s">
        <v>719</v>
      </c>
      <c r="F1062" t="s">
        <v>1237</v>
      </c>
      <c r="G1062" t="s">
        <v>6475</v>
      </c>
      <c r="H1062" t="s">
        <v>6471</v>
      </c>
      <c r="I1062" s="3" t="s">
        <v>688</v>
      </c>
      <c r="J1062" t="s">
        <v>688</v>
      </c>
      <c r="K1062" t="s">
        <v>6472</v>
      </c>
      <c r="L1062" t="s">
        <v>6471</v>
      </c>
      <c r="M1062" t="s">
        <v>6473</v>
      </c>
    </row>
    <row r="1063" spans="1:13" x14ac:dyDescent="0.3">
      <c r="A1063" s="2">
        <v>45761.291666666664</v>
      </c>
      <c r="B1063" t="s">
        <v>3733</v>
      </c>
      <c r="C1063" t="s">
        <v>3734</v>
      </c>
      <c r="D1063" t="s">
        <v>32</v>
      </c>
      <c r="E1063" t="s">
        <v>719</v>
      </c>
      <c r="F1063" t="s">
        <v>3735</v>
      </c>
      <c r="G1063" t="s">
        <v>6476</v>
      </c>
      <c r="H1063" t="s">
        <v>6477</v>
      </c>
      <c r="I1063" s="3" t="s">
        <v>688</v>
      </c>
      <c r="J1063" t="s">
        <v>688</v>
      </c>
      <c r="K1063" t="s">
        <v>6478</v>
      </c>
      <c r="L1063" t="s">
        <v>6477</v>
      </c>
      <c r="M1063" t="s">
        <v>6479</v>
      </c>
    </row>
    <row r="1064" spans="1:13" x14ac:dyDescent="0.3">
      <c r="A1064" s="2">
        <v>45761.333333333336</v>
      </c>
      <c r="B1064" t="s">
        <v>3736</v>
      </c>
      <c r="C1064" t="s">
        <v>3737</v>
      </c>
      <c r="D1064" t="s">
        <v>32</v>
      </c>
      <c r="E1064" t="s">
        <v>719</v>
      </c>
      <c r="F1064" t="s">
        <v>3738</v>
      </c>
      <c r="G1064" t="s">
        <v>6480</v>
      </c>
      <c r="H1064" t="s">
        <v>6481</v>
      </c>
      <c r="I1064" s="3" t="s">
        <v>688</v>
      </c>
      <c r="J1064" t="s">
        <v>688</v>
      </c>
      <c r="K1064" t="s">
        <v>6482</v>
      </c>
      <c r="L1064" t="s">
        <v>6481</v>
      </c>
      <c r="M1064" t="s">
        <v>6483</v>
      </c>
    </row>
    <row r="1065" spans="1:13" x14ac:dyDescent="0.3">
      <c r="A1065" s="2">
        <v>45761.375</v>
      </c>
      <c r="B1065" t="s">
        <v>3739</v>
      </c>
      <c r="C1065" t="s">
        <v>3740</v>
      </c>
      <c r="D1065" t="s">
        <v>32</v>
      </c>
      <c r="E1065" t="s">
        <v>719</v>
      </c>
      <c r="F1065" t="s">
        <v>3741</v>
      </c>
      <c r="G1065" t="s">
        <v>6484</v>
      </c>
      <c r="H1065" t="s">
        <v>6485</v>
      </c>
      <c r="I1065" s="3" t="s">
        <v>688</v>
      </c>
      <c r="J1065" t="s">
        <v>688</v>
      </c>
      <c r="K1065" t="s">
        <v>6486</v>
      </c>
      <c r="L1065" t="s">
        <v>6485</v>
      </c>
      <c r="M1065" s="3" t="s">
        <v>6487</v>
      </c>
    </row>
    <row r="1066" spans="1:13" x14ac:dyDescent="0.3">
      <c r="A1066" s="2">
        <v>45761.416666666664</v>
      </c>
      <c r="B1066" t="s">
        <v>3742</v>
      </c>
      <c r="C1066" t="s">
        <v>3743</v>
      </c>
      <c r="D1066" t="s">
        <v>32</v>
      </c>
      <c r="E1066" t="s">
        <v>719</v>
      </c>
      <c r="F1066" t="s">
        <v>3744</v>
      </c>
      <c r="G1066" t="s">
        <v>6488</v>
      </c>
      <c r="H1066" t="s">
        <v>6489</v>
      </c>
      <c r="I1066" t="s">
        <v>6490</v>
      </c>
      <c r="J1066" t="s">
        <v>688</v>
      </c>
      <c r="K1066" s="3" t="s">
        <v>688</v>
      </c>
      <c r="L1066" t="s">
        <v>6489</v>
      </c>
      <c r="M1066" t="s">
        <v>6490</v>
      </c>
    </row>
    <row r="1067" spans="1:13" x14ac:dyDescent="0.3">
      <c r="A1067" s="2">
        <v>45761.458333333336</v>
      </c>
      <c r="B1067" t="s">
        <v>3745</v>
      </c>
      <c r="C1067" t="s">
        <v>2061</v>
      </c>
      <c r="D1067" t="s">
        <v>32</v>
      </c>
      <c r="E1067" t="s">
        <v>719</v>
      </c>
      <c r="F1067" t="s">
        <v>3746</v>
      </c>
      <c r="G1067" t="s">
        <v>6491</v>
      </c>
      <c r="H1067" t="s">
        <v>6492</v>
      </c>
      <c r="I1067" t="s">
        <v>6493</v>
      </c>
      <c r="J1067" t="s">
        <v>688</v>
      </c>
      <c r="K1067" s="3" t="s">
        <v>688</v>
      </c>
      <c r="L1067" t="s">
        <v>6492</v>
      </c>
      <c r="M1067" t="s">
        <v>6493</v>
      </c>
    </row>
    <row r="1068" spans="1:13" hidden="1" x14ac:dyDescent="0.3">
      <c r="A1068" s="2">
        <v>45761.5</v>
      </c>
      <c r="B1068" t="s">
        <v>2062</v>
      </c>
      <c r="C1068" t="s">
        <v>2061</v>
      </c>
      <c r="D1068" t="s">
        <v>26</v>
      </c>
      <c r="E1068" t="s">
        <v>719</v>
      </c>
      <c r="F1068" t="s">
        <v>1238</v>
      </c>
      <c r="G1068" t="s">
        <v>6494</v>
      </c>
      <c r="H1068" t="s">
        <v>6492</v>
      </c>
      <c r="I1068" t="s">
        <v>6493</v>
      </c>
      <c r="J1068" t="s">
        <v>688</v>
      </c>
      <c r="K1068" s="3" t="s">
        <v>688</v>
      </c>
      <c r="L1068" t="s">
        <v>6492</v>
      </c>
      <c r="M1068" t="s">
        <v>6493</v>
      </c>
    </row>
    <row r="1069" spans="1:13" x14ac:dyDescent="0.3">
      <c r="A1069" s="2">
        <v>45761.541666666664</v>
      </c>
      <c r="B1069" t="s">
        <v>3747</v>
      </c>
      <c r="C1069" t="s">
        <v>2063</v>
      </c>
      <c r="D1069" t="s">
        <v>32</v>
      </c>
      <c r="E1069" t="s">
        <v>719</v>
      </c>
      <c r="F1069" t="s">
        <v>3748</v>
      </c>
      <c r="G1069" t="s">
        <v>6495</v>
      </c>
      <c r="H1069" t="s">
        <v>6496</v>
      </c>
      <c r="I1069" t="s">
        <v>6497</v>
      </c>
      <c r="J1069" t="s">
        <v>688</v>
      </c>
      <c r="K1069" s="3" t="s">
        <v>688</v>
      </c>
      <c r="L1069" t="s">
        <v>6496</v>
      </c>
      <c r="M1069" t="s">
        <v>6497</v>
      </c>
    </row>
    <row r="1070" spans="1:13" hidden="1" x14ac:dyDescent="0.3">
      <c r="A1070" s="2">
        <v>45761.583333333336</v>
      </c>
      <c r="B1070" t="s">
        <v>2064</v>
      </c>
      <c r="C1070" t="s">
        <v>2063</v>
      </c>
      <c r="D1070" t="s">
        <v>26</v>
      </c>
      <c r="E1070" t="s">
        <v>719</v>
      </c>
      <c r="F1070" t="s">
        <v>1239</v>
      </c>
      <c r="G1070" t="s">
        <v>6498</v>
      </c>
      <c r="H1070" t="s">
        <v>6496</v>
      </c>
      <c r="I1070" t="s">
        <v>6497</v>
      </c>
      <c r="J1070" t="s">
        <v>688</v>
      </c>
      <c r="K1070" s="3" t="s">
        <v>688</v>
      </c>
      <c r="L1070" t="s">
        <v>6496</v>
      </c>
      <c r="M1070" t="s">
        <v>6497</v>
      </c>
    </row>
    <row r="1071" spans="1:13" hidden="1" x14ac:dyDescent="0.3">
      <c r="A1071" s="2">
        <v>45761.625</v>
      </c>
      <c r="B1071" t="s">
        <v>2065</v>
      </c>
      <c r="C1071" t="s">
        <v>2063</v>
      </c>
      <c r="D1071" t="s">
        <v>26</v>
      </c>
      <c r="E1071" t="s">
        <v>719</v>
      </c>
      <c r="F1071" t="s">
        <v>1240</v>
      </c>
      <c r="G1071" t="s">
        <v>6499</v>
      </c>
      <c r="H1071" t="s">
        <v>6496</v>
      </c>
      <c r="I1071" t="s">
        <v>6497</v>
      </c>
      <c r="J1071" t="s">
        <v>688</v>
      </c>
      <c r="K1071" s="3" t="s">
        <v>688</v>
      </c>
      <c r="L1071" t="s">
        <v>6496</v>
      </c>
      <c r="M1071" t="s">
        <v>6497</v>
      </c>
    </row>
    <row r="1072" spans="1:13" hidden="1" x14ac:dyDescent="0.3">
      <c r="A1072" s="2">
        <v>45761.666666666664</v>
      </c>
      <c r="B1072" t="s">
        <v>2066</v>
      </c>
      <c r="C1072" t="s">
        <v>2063</v>
      </c>
      <c r="D1072" t="s">
        <v>26</v>
      </c>
      <c r="E1072" t="s">
        <v>719</v>
      </c>
      <c r="F1072" t="s">
        <v>1241</v>
      </c>
      <c r="G1072" t="s">
        <v>6500</v>
      </c>
      <c r="H1072" t="s">
        <v>6496</v>
      </c>
      <c r="I1072" t="s">
        <v>6497</v>
      </c>
      <c r="J1072" t="s">
        <v>688</v>
      </c>
      <c r="K1072" s="3" t="s">
        <v>688</v>
      </c>
      <c r="L1072" t="s">
        <v>6496</v>
      </c>
      <c r="M1072" t="s">
        <v>6497</v>
      </c>
    </row>
    <row r="1073" spans="1:13" hidden="1" x14ac:dyDescent="0.3">
      <c r="A1073" s="2">
        <v>45761.708333333336</v>
      </c>
      <c r="B1073" t="s">
        <v>2067</v>
      </c>
      <c r="C1073" t="s">
        <v>2063</v>
      </c>
      <c r="D1073" t="s">
        <v>26</v>
      </c>
      <c r="E1073" t="s">
        <v>719</v>
      </c>
      <c r="F1073" t="s">
        <v>1242</v>
      </c>
      <c r="G1073" t="s">
        <v>6501</v>
      </c>
      <c r="H1073" t="s">
        <v>6496</v>
      </c>
      <c r="I1073" t="s">
        <v>6497</v>
      </c>
      <c r="J1073" t="s">
        <v>688</v>
      </c>
      <c r="K1073" s="3" t="s">
        <v>688</v>
      </c>
      <c r="L1073" t="s">
        <v>6496</v>
      </c>
      <c r="M1073" t="s">
        <v>6497</v>
      </c>
    </row>
    <row r="1074" spans="1:13" hidden="1" x14ac:dyDescent="0.3">
      <c r="A1074" s="2">
        <v>45761.75</v>
      </c>
      <c r="B1074" t="s">
        <v>2068</v>
      </c>
      <c r="C1074" t="s">
        <v>2063</v>
      </c>
      <c r="D1074" t="s">
        <v>26</v>
      </c>
      <c r="E1074" t="s">
        <v>719</v>
      </c>
      <c r="F1074" t="s">
        <v>1243</v>
      </c>
      <c r="G1074" t="s">
        <v>6502</v>
      </c>
      <c r="H1074" t="s">
        <v>6496</v>
      </c>
      <c r="I1074" t="s">
        <v>6497</v>
      </c>
      <c r="J1074" t="s">
        <v>688</v>
      </c>
      <c r="K1074" s="3" t="s">
        <v>688</v>
      </c>
      <c r="L1074" t="s">
        <v>6496</v>
      </c>
      <c r="M1074" t="s">
        <v>6497</v>
      </c>
    </row>
    <row r="1075" spans="1:13" hidden="1" x14ac:dyDescent="0.3">
      <c r="A1075" s="2">
        <v>45761.791666666664</v>
      </c>
      <c r="B1075" t="s">
        <v>2069</v>
      </c>
      <c r="C1075" t="s">
        <v>2063</v>
      </c>
      <c r="D1075" t="s">
        <v>26</v>
      </c>
      <c r="E1075" t="s">
        <v>719</v>
      </c>
      <c r="F1075" t="s">
        <v>1244</v>
      </c>
      <c r="G1075" t="s">
        <v>6503</v>
      </c>
      <c r="H1075" t="s">
        <v>6496</v>
      </c>
      <c r="I1075" t="s">
        <v>6497</v>
      </c>
      <c r="J1075" t="s">
        <v>688</v>
      </c>
      <c r="K1075" s="3" t="s">
        <v>688</v>
      </c>
      <c r="L1075" t="s">
        <v>6496</v>
      </c>
      <c r="M1075" t="s">
        <v>6497</v>
      </c>
    </row>
    <row r="1076" spans="1:13" hidden="1" x14ac:dyDescent="0.3">
      <c r="A1076" s="2">
        <v>45761.833333333336</v>
      </c>
      <c r="B1076" t="s">
        <v>2070</v>
      </c>
      <c r="C1076" t="s">
        <v>2063</v>
      </c>
      <c r="D1076" t="s">
        <v>26</v>
      </c>
      <c r="E1076" t="s">
        <v>719</v>
      </c>
      <c r="F1076" t="s">
        <v>1245</v>
      </c>
      <c r="G1076" t="s">
        <v>6504</v>
      </c>
      <c r="H1076" t="s">
        <v>6496</v>
      </c>
      <c r="I1076" t="s">
        <v>6497</v>
      </c>
      <c r="J1076" t="s">
        <v>688</v>
      </c>
      <c r="K1076" s="3" t="s">
        <v>688</v>
      </c>
      <c r="L1076" t="s">
        <v>6496</v>
      </c>
      <c r="M1076" t="s">
        <v>6497</v>
      </c>
    </row>
    <row r="1077" spans="1:13" hidden="1" x14ac:dyDescent="0.3">
      <c r="A1077" s="2">
        <v>45761.875</v>
      </c>
      <c r="B1077" t="s">
        <v>2071</v>
      </c>
      <c r="C1077" t="s">
        <v>2063</v>
      </c>
      <c r="D1077" t="s">
        <v>26</v>
      </c>
      <c r="E1077" t="s">
        <v>719</v>
      </c>
      <c r="F1077" t="s">
        <v>1246</v>
      </c>
      <c r="G1077" t="s">
        <v>6505</v>
      </c>
      <c r="H1077" t="s">
        <v>6496</v>
      </c>
      <c r="I1077" t="s">
        <v>6497</v>
      </c>
      <c r="J1077" t="s">
        <v>688</v>
      </c>
      <c r="K1077" s="3" t="s">
        <v>688</v>
      </c>
      <c r="L1077" t="s">
        <v>6496</v>
      </c>
      <c r="M1077" t="s">
        <v>6497</v>
      </c>
    </row>
    <row r="1078" spans="1:13" hidden="1" x14ac:dyDescent="0.3">
      <c r="A1078" s="2">
        <v>45761.916666666664</v>
      </c>
      <c r="B1078" t="s">
        <v>2072</v>
      </c>
      <c r="C1078" t="s">
        <v>2063</v>
      </c>
      <c r="D1078" t="s">
        <v>26</v>
      </c>
      <c r="E1078" t="s">
        <v>719</v>
      </c>
      <c r="F1078" t="s">
        <v>1247</v>
      </c>
      <c r="G1078" t="s">
        <v>6506</v>
      </c>
      <c r="H1078" t="s">
        <v>6496</v>
      </c>
      <c r="I1078" t="s">
        <v>6497</v>
      </c>
      <c r="J1078" t="s">
        <v>688</v>
      </c>
      <c r="K1078" s="3" t="s">
        <v>688</v>
      </c>
      <c r="L1078" t="s">
        <v>6496</v>
      </c>
      <c r="M1078" t="s">
        <v>6497</v>
      </c>
    </row>
    <row r="1079" spans="1:13" hidden="1" x14ac:dyDescent="0.3">
      <c r="A1079" s="2">
        <v>45761.958333333336</v>
      </c>
      <c r="B1079" t="s">
        <v>2073</v>
      </c>
      <c r="C1079" t="s">
        <v>2063</v>
      </c>
      <c r="D1079" t="s">
        <v>26</v>
      </c>
      <c r="E1079" t="s">
        <v>719</v>
      </c>
      <c r="F1079" t="s">
        <v>1248</v>
      </c>
      <c r="G1079" t="s">
        <v>6507</v>
      </c>
      <c r="H1079" t="s">
        <v>6496</v>
      </c>
      <c r="I1079" t="s">
        <v>6497</v>
      </c>
      <c r="J1079" t="s">
        <v>688</v>
      </c>
      <c r="K1079" s="3" t="s">
        <v>688</v>
      </c>
      <c r="L1079" t="s">
        <v>6496</v>
      </c>
      <c r="M1079" t="s">
        <v>6497</v>
      </c>
    </row>
    <row r="1080" spans="1:13" x14ac:dyDescent="0.3">
      <c r="A1080" s="2">
        <v>45762</v>
      </c>
      <c r="B1080" t="s">
        <v>3749</v>
      </c>
      <c r="C1080" t="s">
        <v>2074</v>
      </c>
      <c r="D1080" t="s">
        <v>32</v>
      </c>
      <c r="E1080" t="s">
        <v>719</v>
      </c>
      <c r="F1080" t="s">
        <v>3750</v>
      </c>
      <c r="G1080" t="s">
        <v>6508</v>
      </c>
      <c r="H1080" t="s">
        <v>6509</v>
      </c>
      <c r="I1080" t="s">
        <v>6510</v>
      </c>
      <c r="J1080" t="s">
        <v>688</v>
      </c>
      <c r="K1080" s="3" t="s">
        <v>688</v>
      </c>
      <c r="L1080" t="s">
        <v>6509</v>
      </c>
      <c r="M1080" t="s">
        <v>6510</v>
      </c>
    </row>
    <row r="1081" spans="1:13" hidden="1" x14ac:dyDescent="0.3">
      <c r="A1081" s="2">
        <v>45762.041666666664</v>
      </c>
      <c r="B1081" t="s">
        <v>2075</v>
      </c>
      <c r="C1081" t="s">
        <v>2074</v>
      </c>
      <c r="D1081" t="s">
        <v>26</v>
      </c>
      <c r="E1081" t="s">
        <v>719</v>
      </c>
      <c r="F1081" t="s">
        <v>1249</v>
      </c>
      <c r="G1081" t="s">
        <v>6511</v>
      </c>
      <c r="H1081" t="s">
        <v>6509</v>
      </c>
      <c r="I1081" t="s">
        <v>6510</v>
      </c>
      <c r="J1081" t="s">
        <v>688</v>
      </c>
      <c r="K1081" s="3" t="s">
        <v>688</v>
      </c>
      <c r="L1081" t="s">
        <v>6509</v>
      </c>
      <c r="M1081" t="s">
        <v>6510</v>
      </c>
    </row>
    <row r="1082" spans="1:13" hidden="1" x14ac:dyDescent="0.3">
      <c r="A1082" s="2">
        <v>45762.083333333336</v>
      </c>
      <c r="B1082" t="s">
        <v>2076</v>
      </c>
      <c r="C1082" t="s">
        <v>2074</v>
      </c>
      <c r="D1082" t="s">
        <v>26</v>
      </c>
      <c r="E1082" t="s">
        <v>719</v>
      </c>
      <c r="F1082" t="s">
        <v>1250</v>
      </c>
      <c r="G1082" t="s">
        <v>6512</v>
      </c>
      <c r="H1082" t="s">
        <v>6509</v>
      </c>
      <c r="I1082" t="s">
        <v>6510</v>
      </c>
      <c r="J1082" t="s">
        <v>688</v>
      </c>
      <c r="K1082" s="3" t="s">
        <v>688</v>
      </c>
      <c r="L1082" t="s">
        <v>6509</v>
      </c>
      <c r="M1082" t="s">
        <v>6510</v>
      </c>
    </row>
    <row r="1083" spans="1:13" hidden="1" x14ac:dyDescent="0.3">
      <c r="A1083" s="2">
        <v>45762.125</v>
      </c>
      <c r="B1083" t="s">
        <v>2077</v>
      </c>
      <c r="C1083" t="s">
        <v>2074</v>
      </c>
      <c r="D1083" t="s">
        <v>26</v>
      </c>
      <c r="E1083" t="s">
        <v>719</v>
      </c>
      <c r="F1083" t="s">
        <v>1251</v>
      </c>
      <c r="G1083" t="s">
        <v>6513</v>
      </c>
      <c r="H1083" t="s">
        <v>6509</v>
      </c>
      <c r="I1083" t="s">
        <v>6510</v>
      </c>
      <c r="J1083" t="s">
        <v>688</v>
      </c>
      <c r="K1083" s="3" t="s">
        <v>688</v>
      </c>
      <c r="L1083" t="s">
        <v>6509</v>
      </c>
      <c r="M1083" t="s">
        <v>6510</v>
      </c>
    </row>
    <row r="1084" spans="1:13" hidden="1" x14ac:dyDescent="0.3">
      <c r="A1084" s="2">
        <v>45762.166666666664</v>
      </c>
      <c r="B1084" t="s">
        <v>2078</v>
      </c>
      <c r="C1084" t="s">
        <v>2074</v>
      </c>
      <c r="D1084" t="s">
        <v>26</v>
      </c>
      <c r="E1084" t="s">
        <v>719</v>
      </c>
      <c r="F1084" t="s">
        <v>1252</v>
      </c>
      <c r="G1084" t="s">
        <v>6514</v>
      </c>
      <c r="H1084" t="s">
        <v>6509</v>
      </c>
      <c r="I1084" t="s">
        <v>6510</v>
      </c>
      <c r="J1084" t="s">
        <v>688</v>
      </c>
      <c r="K1084" s="3" t="s">
        <v>688</v>
      </c>
      <c r="L1084" t="s">
        <v>6509</v>
      </c>
      <c r="M1084" t="s">
        <v>6510</v>
      </c>
    </row>
    <row r="1085" spans="1:13" hidden="1" x14ac:dyDescent="0.3">
      <c r="A1085" s="2">
        <v>45762.208333333336</v>
      </c>
      <c r="B1085" t="s">
        <v>2079</v>
      </c>
      <c r="C1085" t="s">
        <v>2074</v>
      </c>
      <c r="D1085" t="s">
        <v>26</v>
      </c>
      <c r="E1085" t="s">
        <v>719</v>
      </c>
      <c r="F1085" t="s">
        <v>1253</v>
      </c>
      <c r="G1085" t="s">
        <v>6515</v>
      </c>
      <c r="H1085" t="s">
        <v>6509</v>
      </c>
      <c r="I1085" t="s">
        <v>6510</v>
      </c>
      <c r="J1085" t="s">
        <v>688</v>
      </c>
      <c r="K1085" s="3" t="s">
        <v>688</v>
      </c>
      <c r="L1085" t="s">
        <v>6509</v>
      </c>
      <c r="M1085" t="s">
        <v>6510</v>
      </c>
    </row>
    <row r="1086" spans="1:13" hidden="1" x14ac:dyDescent="0.3">
      <c r="A1086" s="2">
        <v>45762.25</v>
      </c>
      <c r="B1086" t="s">
        <v>2080</v>
      </c>
      <c r="C1086" t="s">
        <v>2074</v>
      </c>
      <c r="D1086" t="s">
        <v>26</v>
      </c>
      <c r="E1086" t="s">
        <v>719</v>
      </c>
      <c r="F1086" t="s">
        <v>1254</v>
      </c>
      <c r="G1086" t="s">
        <v>6516</v>
      </c>
      <c r="H1086" t="s">
        <v>6509</v>
      </c>
      <c r="I1086" t="s">
        <v>6510</v>
      </c>
      <c r="J1086" t="s">
        <v>688</v>
      </c>
      <c r="K1086" s="3" t="s">
        <v>688</v>
      </c>
      <c r="L1086" t="s">
        <v>6509</v>
      </c>
      <c r="M1086" t="s">
        <v>6510</v>
      </c>
    </row>
    <row r="1087" spans="1:13" hidden="1" x14ac:dyDescent="0.3">
      <c r="A1087" s="2">
        <v>45762.291666666664</v>
      </c>
      <c r="B1087" t="s">
        <v>2081</v>
      </c>
      <c r="C1087" t="s">
        <v>2074</v>
      </c>
      <c r="D1087" t="s">
        <v>26</v>
      </c>
      <c r="E1087" t="s">
        <v>719</v>
      </c>
      <c r="F1087" t="s">
        <v>1255</v>
      </c>
      <c r="G1087" t="s">
        <v>6517</v>
      </c>
      <c r="H1087" t="s">
        <v>6509</v>
      </c>
      <c r="I1087" t="s">
        <v>6510</v>
      </c>
      <c r="J1087" t="s">
        <v>688</v>
      </c>
      <c r="K1087" s="3" t="s">
        <v>688</v>
      </c>
      <c r="L1087" t="s">
        <v>6509</v>
      </c>
      <c r="M1087" t="s">
        <v>6510</v>
      </c>
    </row>
    <row r="1088" spans="1:13" hidden="1" x14ac:dyDescent="0.3">
      <c r="A1088" s="2">
        <v>45762.333333333336</v>
      </c>
      <c r="B1088" t="s">
        <v>2082</v>
      </c>
      <c r="C1088" t="s">
        <v>2074</v>
      </c>
      <c r="D1088" t="s">
        <v>26</v>
      </c>
      <c r="E1088" t="s">
        <v>719</v>
      </c>
      <c r="F1088" t="s">
        <v>1256</v>
      </c>
      <c r="G1088" t="s">
        <v>6518</v>
      </c>
      <c r="H1088" t="s">
        <v>6509</v>
      </c>
      <c r="I1088" t="s">
        <v>6510</v>
      </c>
      <c r="J1088" t="s">
        <v>688</v>
      </c>
      <c r="K1088" s="3" t="s">
        <v>688</v>
      </c>
      <c r="L1088" t="s">
        <v>6509</v>
      </c>
      <c r="M1088" t="s">
        <v>6510</v>
      </c>
    </row>
    <row r="1089" spans="1:13" x14ac:dyDescent="0.3">
      <c r="A1089" s="2">
        <v>45762.375</v>
      </c>
      <c r="B1089" t="s">
        <v>3751</v>
      </c>
      <c r="C1089" t="s">
        <v>3752</v>
      </c>
      <c r="D1089" t="s">
        <v>32</v>
      </c>
      <c r="E1089" t="s">
        <v>719</v>
      </c>
      <c r="F1089" t="s">
        <v>3753</v>
      </c>
      <c r="G1089" t="s">
        <v>6519</v>
      </c>
      <c r="H1089" t="s">
        <v>6520</v>
      </c>
      <c r="I1089" t="s">
        <v>6521</v>
      </c>
      <c r="J1089" t="s">
        <v>688</v>
      </c>
      <c r="K1089" s="3" t="s">
        <v>688</v>
      </c>
      <c r="L1089" t="s">
        <v>6520</v>
      </c>
      <c r="M1089" t="s">
        <v>6521</v>
      </c>
    </row>
    <row r="1090" spans="1:13" x14ac:dyDescent="0.3">
      <c r="A1090" s="2">
        <v>45762.416666666664</v>
      </c>
      <c r="B1090" t="s">
        <v>3754</v>
      </c>
      <c r="C1090" t="s">
        <v>3755</v>
      </c>
      <c r="D1090" t="s">
        <v>32</v>
      </c>
      <c r="E1090" t="s">
        <v>719</v>
      </c>
      <c r="F1090" t="s">
        <v>3756</v>
      </c>
      <c r="G1090" t="s">
        <v>6522</v>
      </c>
      <c r="H1090" t="s">
        <v>6523</v>
      </c>
      <c r="I1090" t="s">
        <v>6524</v>
      </c>
      <c r="J1090" t="s">
        <v>688</v>
      </c>
      <c r="K1090" s="3" t="s">
        <v>688</v>
      </c>
      <c r="L1090" t="s">
        <v>6523</v>
      </c>
      <c r="M1090" t="s">
        <v>6524</v>
      </c>
    </row>
    <row r="1091" spans="1:13" x14ac:dyDescent="0.3">
      <c r="A1091" s="2">
        <v>45762.458333333336</v>
      </c>
      <c r="B1091" t="s">
        <v>3757</v>
      </c>
      <c r="C1091" t="s">
        <v>2083</v>
      </c>
      <c r="D1091" t="s">
        <v>32</v>
      </c>
      <c r="E1091" t="s">
        <v>719</v>
      </c>
      <c r="F1091" t="s">
        <v>3758</v>
      </c>
      <c r="G1091" t="s">
        <v>6525</v>
      </c>
      <c r="H1091" t="s">
        <v>6526</v>
      </c>
      <c r="I1091" t="s">
        <v>6527</v>
      </c>
      <c r="J1091" t="s">
        <v>688</v>
      </c>
      <c r="K1091" s="3" t="s">
        <v>688</v>
      </c>
      <c r="L1091" t="s">
        <v>6526</v>
      </c>
      <c r="M1091" t="s">
        <v>6527</v>
      </c>
    </row>
    <row r="1092" spans="1:13" hidden="1" x14ac:dyDescent="0.3">
      <c r="A1092" s="2">
        <v>45762.5</v>
      </c>
      <c r="B1092" t="s">
        <v>2084</v>
      </c>
      <c r="C1092" t="s">
        <v>2083</v>
      </c>
      <c r="D1092" t="s">
        <v>26</v>
      </c>
      <c r="E1092" t="s">
        <v>719</v>
      </c>
      <c r="F1092" t="s">
        <v>1257</v>
      </c>
      <c r="G1092" t="s">
        <v>6528</v>
      </c>
      <c r="H1092" t="s">
        <v>6526</v>
      </c>
      <c r="I1092" t="s">
        <v>6527</v>
      </c>
      <c r="J1092" t="s">
        <v>688</v>
      </c>
      <c r="K1092" s="3" t="s">
        <v>688</v>
      </c>
      <c r="L1092" t="s">
        <v>6526</v>
      </c>
      <c r="M1092" t="s">
        <v>6527</v>
      </c>
    </row>
    <row r="1093" spans="1:13" hidden="1" x14ac:dyDescent="0.3">
      <c r="A1093" s="2">
        <v>45762.541666666664</v>
      </c>
      <c r="B1093" t="s">
        <v>2085</v>
      </c>
      <c r="C1093" t="s">
        <v>2083</v>
      </c>
      <c r="D1093" t="s">
        <v>26</v>
      </c>
      <c r="E1093" t="s">
        <v>719</v>
      </c>
      <c r="F1093" t="s">
        <v>1258</v>
      </c>
      <c r="G1093" t="s">
        <v>6529</v>
      </c>
      <c r="H1093" t="s">
        <v>6526</v>
      </c>
      <c r="I1093" t="s">
        <v>6527</v>
      </c>
      <c r="J1093" t="s">
        <v>688</v>
      </c>
      <c r="K1093" s="3" t="s">
        <v>688</v>
      </c>
      <c r="L1093" t="s">
        <v>6526</v>
      </c>
      <c r="M1093" t="s">
        <v>6527</v>
      </c>
    </row>
    <row r="1094" spans="1:13" x14ac:dyDescent="0.3">
      <c r="A1094" s="2">
        <v>45762.583333333336</v>
      </c>
      <c r="B1094" t="s">
        <v>3759</v>
      </c>
      <c r="C1094" t="s">
        <v>2086</v>
      </c>
      <c r="D1094" t="s">
        <v>32</v>
      </c>
      <c r="E1094" t="s">
        <v>719</v>
      </c>
      <c r="F1094" t="s">
        <v>3760</v>
      </c>
      <c r="G1094" t="s">
        <v>6530</v>
      </c>
      <c r="H1094" t="s">
        <v>6531</v>
      </c>
      <c r="I1094" t="s">
        <v>6532</v>
      </c>
      <c r="J1094" t="s">
        <v>688</v>
      </c>
      <c r="K1094" s="3" t="s">
        <v>688</v>
      </c>
      <c r="L1094" t="s">
        <v>6531</v>
      </c>
      <c r="M1094" t="s">
        <v>6532</v>
      </c>
    </row>
    <row r="1095" spans="1:13" hidden="1" x14ac:dyDescent="0.3">
      <c r="A1095" s="2">
        <v>45762.625</v>
      </c>
      <c r="B1095" t="s">
        <v>2087</v>
      </c>
      <c r="C1095" t="s">
        <v>2086</v>
      </c>
      <c r="D1095" t="s">
        <v>26</v>
      </c>
      <c r="E1095" t="s">
        <v>719</v>
      </c>
      <c r="F1095" t="s">
        <v>1259</v>
      </c>
      <c r="G1095" t="s">
        <v>6533</v>
      </c>
      <c r="H1095" t="s">
        <v>6531</v>
      </c>
      <c r="I1095" t="s">
        <v>6532</v>
      </c>
      <c r="J1095" t="s">
        <v>688</v>
      </c>
      <c r="K1095" s="3" t="s">
        <v>688</v>
      </c>
      <c r="L1095" t="s">
        <v>6531</v>
      </c>
      <c r="M1095" t="s">
        <v>6532</v>
      </c>
    </row>
    <row r="1096" spans="1:13" hidden="1" x14ac:dyDescent="0.3">
      <c r="A1096" s="2">
        <v>45762.666666666664</v>
      </c>
      <c r="B1096" t="s">
        <v>2088</v>
      </c>
      <c r="C1096" t="s">
        <v>2086</v>
      </c>
      <c r="D1096" t="s">
        <v>26</v>
      </c>
      <c r="E1096" t="s">
        <v>719</v>
      </c>
      <c r="F1096" t="s">
        <v>1260</v>
      </c>
      <c r="G1096" t="s">
        <v>6534</v>
      </c>
      <c r="H1096" t="s">
        <v>6531</v>
      </c>
      <c r="I1096" t="s">
        <v>6532</v>
      </c>
      <c r="J1096" t="s">
        <v>688</v>
      </c>
      <c r="K1096" s="3" t="s">
        <v>688</v>
      </c>
      <c r="L1096" t="s">
        <v>6531</v>
      </c>
      <c r="M1096" t="s">
        <v>6532</v>
      </c>
    </row>
    <row r="1097" spans="1:13" x14ac:dyDescent="0.3">
      <c r="A1097" s="2">
        <v>45762.708333333336</v>
      </c>
      <c r="B1097" t="s">
        <v>3761</v>
      </c>
      <c r="C1097" t="s">
        <v>2089</v>
      </c>
      <c r="D1097" t="s">
        <v>32</v>
      </c>
      <c r="E1097" t="s">
        <v>719</v>
      </c>
      <c r="F1097" t="s">
        <v>3762</v>
      </c>
      <c r="G1097" t="s">
        <v>6535</v>
      </c>
      <c r="H1097" t="s">
        <v>6536</v>
      </c>
      <c r="I1097" t="s">
        <v>6537</v>
      </c>
      <c r="J1097" t="s">
        <v>688</v>
      </c>
      <c r="K1097" s="3" t="s">
        <v>688</v>
      </c>
      <c r="L1097" t="s">
        <v>6536</v>
      </c>
      <c r="M1097" t="s">
        <v>6537</v>
      </c>
    </row>
    <row r="1098" spans="1:13" hidden="1" x14ac:dyDescent="0.3">
      <c r="A1098" s="2">
        <v>45762.75</v>
      </c>
      <c r="B1098" t="s">
        <v>2090</v>
      </c>
      <c r="C1098" t="s">
        <v>2089</v>
      </c>
      <c r="D1098" t="s">
        <v>26</v>
      </c>
      <c r="E1098" t="s">
        <v>719</v>
      </c>
      <c r="F1098" t="s">
        <v>1261</v>
      </c>
      <c r="G1098" t="s">
        <v>6538</v>
      </c>
      <c r="H1098" t="s">
        <v>6536</v>
      </c>
      <c r="I1098" t="s">
        <v>6537</v>
      </c>
      <c r="J1098" t="s">
        <v>688</v>
      </c>
      <c r="K1098" s="3" t="s">
        <v>688</v>
      </c>
      <c r="L1098" t="s">
        <v>6536</v>
      </c>
      <c r="M1098" t="s">
        <v>6537</v>
      </c>
    </row>
    <row r="1099" spans="1:13" x14ac:dyDescent="0.3">
      <c r="A1099" s="2">
        <v>45762.791666666664</v>
      </c>
      <c r="B1099" t="s">
        <v>3763</v>
      </c>
      <c r="C1099" t="s">
        <v>3764</v>
      </c>
      <c r="D1099" t="s">
        <v>32</v>
      </c>
      <c r="E1099" t="s">
        <v>719</v>
      </c>
      <c r="F1099" t="s">
        <v>3765</v>
      </c>
      <c r="G1099" t="s">
        <v>6539</v>
      </c>
      <c r="H1099" t="s">
        <v>6540</v>
      </c>
      <c r="I1099" t="s">
        <v>6541</v>
      </c>
      <c r="J1099" t="s">
        <v>688</v>
      </c>
      <c r="K1099" s="3" t="s">
        <v>688</v>
      </c>
      <c r="L1099" t="s">
        <v>6540</v>
      </c>
      <c r="M1099" t="s">
        <v>6541</v>
      </c>
    </row>
    <row r="1100" spans="1:13" x14ac:dyDescent="0.3">
      <c r="A1100" s="2">
        <v>45762.833333333336</v>
      </c>
      <c r="B1100" t="s">
        <v>3766</v>
      </c>
      <c r="C1100" t="s">
        <v>3767</v>
      </c>
      <c r="D1100" t="s">
        <v>32</v>
      </c>
      <c r="E1100" t="s">
        <v>719</v>
      </c>
      <c r="F1100" t="s">
        <v>3768</v>
      </c>
      <c r="G1100" t="s">
        <v>6542</v>
      </c>
      <c r="H1100" t="s">
        <v>6543</v>
      </c>
      <c r="I1100" t="s">
        <v>6544</v>
      </c>
      <c r="J1100" t="s">
        <v>688</v>
      </c>
      <c r="K1100" s="3" t="s">
        <v>688</v>
      </c>
      <c r="L1100" t="s">
        <v>6543</v>
      </c>
      <c r="M1100" t="s">
        <v>6544</v>
      </c>
    </row>
    <row r="1101" spans="1:13" x14ac:dyDescent="0.3">
      <c r="A1101" s="2">
        <v>45762.875</v>
      </c>
      <c r="B1101" t="s">
        <v>3769</v>
      </c>
      <c r="C1101" t="s">
        <v>3770</v>
      </c>
      <c r="D1101" t="s">
        <v>32</v>
      </c>
      <c r="E1101" t="s">
        <v>719</v>
      </c>
      <c r="F1101" t="s">
        <v>3771</v>
      </c>
      <c r="G1101" t="s">
        <v>6545</v>
      </c>
      <c r="H1101" t="s">
        <v>6546</v>
      </c>
      <c r="I1101" s="3" t="s">
        <v>688</v>
      </c>
      <c r="J1101" t="s">
        <v>688</v>
      </c>
      <c r="K1101" t="s">
        <v>6547</v>
      </c>
      <c r="L1101" t="s">
        <v>6546</v>
      </c>
      <c r="M1101" t="s">
        <v>6548</v>
      </c>
    </row>
    <row r="1102" spans="1:13" x14ac:dyDescent="0.3">
      <c r="A1102" s="2">
        <v>45762.916666666664</v>
      </c>
      <c r="B1102" t="s">
        <v>3772</v>
      </c>
      <c r="C1102" t="s">
        <v>3773</v>
      </c>
      <c r="D1102" t="s">
        <v>32</v>
      </c>
      <c r="E1102" t="s">
        <v>719</v>
      </c>
      <c r="F1102" t="s">
        <v>3774</v>
      </c>
      <c r="G1102" t="s">
        <v>6549</v>
      </c>
      <c r="H1102" t="s">
        <v>6550</v>
      </c>
      <c r="I1102" s="3" t="s">
        <v>688</v>
      </c>
      <c r="J1102" t="s">
        <v>688</v>
      </c>
      <c r="K1102" t="s">
        <v>6551</v>
      </c>
      <c r="L1102" t="s">
        <v>6550</v>
      </c>
      <c r="M1102" t="s">
        <v>6552</v>
      </c>
    </row>
    <row r="1103" spans="1:13" x14ac:dyDescent="0.3">
      <c r="A1103" s="2">
        <v>45762.958333333336</v>
      </c>
      <c r="B1103" t="s">
        <v>3775</v>
      </c>
      <c r="C1103" t="s">
        <v>3776</v>
      </c>
      <c r="D1103" t="s">
        <v>32</v>
      </c>
      <c r="E1103" t="s">
        <v>719</v>
      </c>
      <c r="F1103" t="s">
        <v>3777</v>
      </c>
      <c r="G1103" t="s">
        <v>6553</v>
      </c>
      <c r="H1103" t="s">
        <v>6554</v>
      </c>
      <c r="I1103" s="3" t="s">
        <v>688</v>
      </c>
      <c r="J1103" t="s">
        <v>688</v>
      </c>
      <c r="K1103" t="s">
        <v>6555</v>
      </c>
      <c r="L1103" t="s">
        <v>6554</v>
      </c>
      <c r="M1103" t="s">
        <v>6556</v>
      </c>
    </row>
    <row r="1104" spans="1:13" x14ac:dyDescent="0.3">
      <c r="A1104" s="2">
        <v>45763</v>
      </c>
      <c r="B1104" t="s">
        <v>3778</v>
      </c>
      <c r="C1104" t="s">
        <v>3779</v>
      </c>
      <c r="D1104" t="s">
        <v>32</v>
      </c>
      <c r="E1104" t="s">
        <v>719</v>
      </c>
      <c r="F1104" t="s">
        <v>3780</v>
      </c>
      <c r="G1104" t="s">
        <v>6557</v>
      </c>
      <c r="H1104" t="s">
        <v>6558</v>
      </c>
      <c r="I1104" s="3" t="s">
        <v>688</v>
      </c>
      <c r="J1104" t="s">
        <v>688</v>
      </c>
      <c r="K1104" t="s">
        <v>6559</v>
      </c>
      <c r="L1104" t="s">
        <v>6558</v>
      </c>
      <c r="M1104" t="s">
        <v>6560</v>
      </c>
    </row>
    <row r="1105" spans="1:13" x14ac:dyDescent="0.3">
      <c r="A1105" s="2">
        <v>45763.041666666664</v>
      </c>
      <c r="B1105" t="s">
        <v>3781</v>
      </c>
      <c r="C1105" t="s">
        <v>3782</v>
      </c>
      <c r="D1105" t="s">
        <v>32</v>
      </c>
      <c r="E1105" t="s">
        <v>719</v>
      </c>
      <c r="F1105" t="s">
        <v>1262</v>
      </c>
      <c r="G1105" t="s">
        <v>6561</v>
      </c>
      <c r="H1105" t="s">
        <v>6562</v>
      </c>
      <c r="I1105" s="3" t="s">
        <v>688</v>
      </c>
      <c r="J1105" t="s">
        <v>688</v>
      </c>
      <c r="K1105" t="s">
        <v>6563</v>
      </c>
      <c r="L1105" t="s">
        <v>6562</v>
      </c>
      <c r="M1105" t="s">
        <v>6564</v>
      </c>
    </row>
    <row r="1106" spans="1:13" x14ac:dyDescent="0.3">
      <c r="A1106" s="2">
        <v>45763.083333333336</v>
      </c>
      <c r="B1106" t="s">
        <v>3783</v>
      </c>
      <c r="C1106" t="s">
        <v>3784</v>
      </c>
      <c r="D1106" t="s">
        <v>32</v>
      </c>
      <c r="E1106" t="s">
        <v>719</v>
      </c>
      <c r="F1106" t="s">
        <v>3785</v>
      </c>
      <c r="G1106" t="s">
        <v>6565</v>
      </c>
      <c r="H1106" t="s">
        <v>6566</v>
      </c>
      <c r="I1106" s="3" t="s">
        <v>688</v>
      </c>
      <c r="J1106" t="s">
        <v>688</v>
      </c>
      <c r="K1106" t="s">
        <v>6567</v>
      </c>
      <c r="L1106" t="s">
        <v>6566</v>
      </c>
      <c r="M1106" t="s">
        <v>6568</v>
      </c>
    </row>
    <row r="1107" spans="1:13" hidden="1" x14ac:dyDescent="0.3">
      <c r="A1107" s="2">
        <v>45763.125</v>
      </c>
      <c r="B1107" t="s">
        <v>3786</v>
      </c>
      <c r="C1107" t="s">
        <v>3784</v>
      </c>
      <c r="D1107" t="s">
        <v>26</v>
      </c>
      <c r="E1107" t="s">
        <v>719</v>
      </c>
      <c r="F1107" t="s">
        <v>3787</v>
      </c>
      <c r="G1107" t="s">
        <v>6569</v>
      </c>
      <c r="H1107" t="s">
        <v>6566</v>
      </c>
      <c r="I1107" s="3" t="s">
        <v>688</v>
      </c>
      <c r="J1107" t="s">
        <v>688</v>
      </c>
      <c r="K1107" t="s">
        <v>6567</v>
      </c>
      <c r="L1107" t="s">
        <v>6566</v>
      </c>
      <c r="M1107" t="s">
        <v>6568</v>
      </c>
    </row>
    <row r="1108" spans="1:13" x14ac:dyDescent="0.3">
      <c r="A1108" s="2">
        <v>45763.166666666664</v>
      </c>
      <c r="B1108" t="s">
        <v>2091</v>
      </c>
      <c r="C1108" t="s">
        <v>4176</v>
      </c>
      <c r="D1108" t="s">
        <v>32</v>
      </c>
      <c r="E1108" t="s">
        <v>719</v>
      </c>
      <c r="F1108" t="s">
        <v>1263</v>
      </c>
      <c r="G1108" t="s">
        <v>6570</v>
      </c>
      <c r="H1108" t="s">
        <v>6571</v>
      </c>
      <c r="I1108" s="3" t="s">
        <v>688</v>
      </c>
      <c r="J1108" t="s">
        <v>688</v>
      </c>
      <c r="K1108" t="s">
        <v>6572</v>
      </c>
      <c r="L1108" t="s">
        <v>6571</v>
      </c>
      <c r="M1108" t="s">
        <v>6573</v>
      </c>
    </row>
    <row r="1109" spans="1:13" hidden="1" x14ac:dyDescent="0.3">
      <c r="A1109" s="2">
        <v>45763.208333333336</v>
      </c>
      <c r="B1109" t="s">
        <v>3788</v>
      </c>
      <c r="C1109" t="s">
        <v>4176</v>
      </c>
      <c r="D1109" t="s">
        <v>26</v>
      </c>
      <c r="E1109" t="s">
        <v>719</v>
      </c>
      <c r="F1109" t="s">
        <v>3789</v>
      </c>
      <c r="G1109" t="s">
        <v>6574</v>
      </c>
      <c r="H1109" t="s">
        <v>6571</v>
      </c>
      <c r="I1109" s="3" t="s">
        <v>688</v>
      </c>
      <c r="J1109" t="s">
        <v>688</v>
      </c>
      <c r="K1109" t="s">
        <v>6572</v>
      </c>
      <c r="L1109" t="s">
        <v>6571</v>
      </c>
      <c r="M1109" t="s">
        <v>6573</v>
      </c>
    </row>
    <row r="1110" spans="1:13" hidden="1" x14ac:dyDescent="0.3">
      <c r="A1110" s="2">
        <v>45763.25</v>
      </c>
      <c r="B1110" t="s">
        <v>2092</v>
      </c>
      <c r="C1110" t="s">
        <v>4176</v>
      </c>
      <c r="D1110" t="s">
        <v>26</v>
      </c>
      <c r="E1110" t="s">
        <v>719</v>
      </c>
      <c r="F1110" t="s">
        <v>1264</v>
      </c>
      <c r="G1110" t="s">
        <v>6575</v>
      </c>
      <c r="H1110" t="s">
        <v>6571</v>
      </c>
      <c r="I1110" s="3" t="s">
        <v>688</v>
      </c>
      <c r="J1110" t="s">
        <v>688</v>
      </c>
      <c r="K1110" t="s">
        <v>6572</v>
      </c>
      <c r="L1110" t="s">
        <v>6571</v>
      </c>
      <c r="M1110" t="s">
        <v>6573</v>
      </c>
    </row>
    <row r="1111" spans="1:13" x14ac:dyDescent="0.3">
      <c r="A1111" s="2">
        <v>45763.291666666664</v>
      </c>
      <c r="B1111" t="s">
        <v>2093</v>
      </c>
      <c r="C1111" t="s">
        <v>4177</v>
      </c>
      <c r="D1111" t="s">
        <v>32</v>
      </c>
      <c r="E1111" t="s">
        <v>719</v>
      </c>
      <c r="F1111" t="s">
        <v>1265</v>
      </c>
      <c r="G1111" t="s">
        <v>6576</v>
      </c>
      <c r="H1111" t="s">
        <v>6577</v>
      </c>
      <c r="I1111" s="3" t="s">
        <v>688</v>
      </c>
      <c r="J1111" t="s">
        <v>688</v>
      </c>
      <c r="K1111" t="s">
        <v>6578</v>
      </c>
      <c r="L1111" t="s">
        <v>6577</v>
      </c>
      <c r="M1111" t="s">
        <v>6579</v>
      </c>
    </row>
    <row r="1112" spans="1:13" hidden="1" x14ac:dyDescent="0.3">
      <c r="A1112" s="2">
        <v>45763.333333333336</v>
      </c>
      <c r="B1112" t="s">
        <v>2094</v>
      </c>
      <c r="C1112" t="s">
        <v>4177</v>
      </c>
      <c r="D1112" t="s">
        <v>26</v>
      </c>
      <c r="E1112" t="s">
        <v>719</v>
      </c>
      <c r="F1112" t="s">
        <v>1262</v>
      </c>
      <c r="G1112" t="s">
        <v>6580</v>
      </c>
      <c r="H1112" t="s">
        <v>6577</v>
      </c>
      <c r="I1112" s="3" t="s">
        <v>688</v>
      </c>
      <c r="J1112" t="s">
        <v>688</v>
      </c>
      <c r="K1112" t="s">
        <v>6578</v>
      </c>
      <c r="L1112" t="s">
        <v>6577</v>
      </c>
      <c r="M1112" t="s">
        <v>6579</v>
      </c>
    </row>
    <row r="1113" spans="1:13" hidden="1" x14ac:dyDescent="0.3">
      <c r="A1113" s="2">
        <v>45763.375</v>
      </c>
      <c r="B1113" t="s">
        <v>2095</v>
      </c>
      <c r="C1113" t="s">
        <v>4177</v>
      </c>
      <c r="D1113" t="s">
        <v>26</v>
      </c>
      <c r="E1113" t="s">
        <v>719</v>
      </c>
      <c r="F1113" t="s">
        <v>1266</v>
      </c>
      <c r="G1113" t="s">
        <v>6581</v>
      </c>
      <c r="H1113" t="s">
        <v>6577</v>
      </c>
      <c r="I1113" s="3" t="s">
        <v>688</v>
      </c>
      <c r="J1113" t="s">
        <v>688</v>
      </c>
      <c r="K1113" t="s">
        <v>6578</v>
      </c>
      <c r="L1113" t="s">
        <v>6577</v>
      </c>
      <c r="M1113" t="s">
        <v>6579</v>
      </c>
    </row>
    <row r="1114" spans="1:13" hidden="1" x14ac:dyDescent="0.3">
      <c r="A1114" s="2">
        <v>45763.416666666664</v>
      </c>
      <c r="B1114" t="s">
        <v>2096</v>
      </c>
      <c r="C1114" t="s">
        <v>4177</v>
      </c>
      <c r="D1114" t="s">
        <v>26</v>
      </c>
      <c r="E1114" t="s">
        <v>719</v>
      </c>
      <c r="F1114" t="s">
        <v>1267</v>
      </c>
      <c r="G1114" t="s">
        <v>6582</v>
      </c>
      <c r="H1114" t="s">
        <v>6577</v>
      </c>
      <c r="I1114" s="3" t="s">
        <v>688</v>
      </c>
      <c r="J1114" t="s">
        <v>688</v>
      </c>
      <c r="K1114" t="s">
        <v>6578</v>
      </c>
      <c r="L1114" t="s">
        <v>6577</v>
      </c>
      <c r="M1114" t="s">
        <v>6579</v>
      </c>
    </row>
    <row r="1115" spans="1:13" hidden="1" x14ac:dyDescent="0.3">
      <c r="A1115" s="2">
        <v>45763.458333333336</v>
      </c>
      <c r="B1115" t="s">
        <v>2097</v>
      </c>
      <c r="C1115" t="s">
        <v>4177</v>
      </c>
      <c r="D1115" t="s">
        <v>26</v>
      </c>
      <c r="E1115" t="s">
        <v>719</v>
      </c>
      <c r="F1115" t="s">
        <v>1268</v>
      </c>
      <c r="G1115" t="s">
        <v>6583</v>
      </c>
      <c r="H1115" t="s">
        <v>6577</v>
      </c>
      <c r="I1115" s="3" t="s">
        <v>688</v>
      </c>
      <c r="J1115" t="s">
        <v>688</v>
      </c>
      <c r="K1115" t="s">
        <v>6578</v>
      </c>
      <c r="L1115" t="s">
        <v>6577</v>
      </c>
      <c r="M1115" t="s">
        <v>6579</v>
      </c>
    </row>
    <row r="1116" spans="1:13" x14ac:dyDescent="0.3">
      <c r="A1116" s="2">
        <v>45763.5</v>
      </c>
      <c r="B1116" t="s">
        <v>3790</v>
      </c>
      <c r="C1116" t="s">
        <v>3791</v>
      </c>
      <c r="D1116" t="s">
        <v>32</v>
      </c>
      <c r="E1116" t="s">
        <v>719</v>
      </c>
      <c r="F1116" t="s">
        <v>3792</v>
      </c>
      <c r="G1116" t="s">
        <v>6584</v>
      </c>
      <c r="H1116" t="s">
        <v>6585</v>
      </c>
      <c r="I1116" s="3" t="s">
        <v>688</v>
      </c>
      <c r="J1116" t="s">
        <v>688</v>
      </c>
      <c r="K1116" t="s">
        <v>6586</v>
      </c>
      <c r="L1116" t="s">
        <v>6585</v>
      </c>
      <c r="M1116" t="s">
        <v>6587</v>
      </c>
    </row>
    <row r="1117" spans="1:13" x14ac:dyDescent="0.3">
      <c r="A1117" s="2">
        <v>45763.541666666664</v>
      </c>
      <c r="B1117" t="s">
        <v>3793</v>
      </c>
      <c r="C1117" t="s">
        <v>2098</v>
      </c>
      <c r="D1117" t="s">
        <v>32</v>
      </c>
      <c r="E1117" t="s">
        <v>719</v>
      </c>
      <c r="F1117" t="s">
        <v>3794</v>
      </c>
      <c r="G1117" t="s">
        <v>6588</v>
      </c>
      <c r="H1117" t="s">
        <v>6589</v>
      </c>
      <c r="I1117" s="3" t="s">
        <v>688</v>
      </c>
      <c r="J1117" t="s">
        <v>688</v>
      </c>
      <c r="K1117" t="s">
        <v>6590</v>
      </c>
      <c r="L1117" t="s">
        <v>6589</v>
      </c>
      <c r="M1117" t="s">
        <v>6591</v>
      </c>
    </row>
    <row r="1118" spans="1:13" hidden="1" x14ac:dyDescent="0.3">
      <c r="A1118" s="2">
        <v>45763.583333333336</v>
      </c>
      <c r="B1118" t="s">
        <v>2099</v>
      </c>
      <c r="C1118" t="s">
        <v>2098</v>
      </c>
      <c r="D1118" t="s">
        <v>26</v>
      </c>
      <c r="E1118" t="s">
        <v>719</v>
      </c>
      <c r="F1118" t="s">
        <v>1269</v>
      </c>
      <c r="G1118" t="s">
        <v>6592</v>
      </c>
      <c r="H1118" t="s">
        <v>6589</v>
      </c>
      <c r="I1118" s="3" t="s">
        <v>688</v>
      </c>
      <c r="J1118" t="s">
        <v>688</v>
      </c>
      <c r="K1118" t="s">
        <v>6590</v>
      </c>
      <c r="L1118" t="s">
        <v>6589</v>
      </c>
      <c r="M1118" t="s">
        <v>6591</v>
      </c>
    </row>
    <row r="1119" spans="1:13" x14ac:dyDescent="0.3">
      <c r="A1119" s="2">
        <v>45763.625</v>
      </c>
      <c r="B1119" t="s">
        <v>3795</v>
      </c>
      <c r="C1119" t="s">
        <v>3796</v>
      </c>
      <c r="D1119" t="s">
        <v>32</v>
      </c>
      <c r="E1119" t="s">
        <v>719</v>
      </c>
      <c r="F1119" t="s">
        <v>3797</v>
      </c>
      <c r="G1119" t="s">
        <v>6593</v>
      </c>
      <c r="H1119" t="s">
        <v>6594</v>
      </c>
      <c r="I1119" s="3" t="s">
        <v>688</v>
      </c>
      <c r="J1119" t="s">
        <v>688</v>
      </c>
      <c r="K1119" t="s">
        <v>6595</v>
      </c>
      <c r="L1119" t="s">
        <v>6594</v>
      </c>
      <c r="M1119" t="s">
        <v>6596</v>
      </c>
    </row>
    <row r="1120" spans="1:13" x14ac:dyDescent="0.3">
      <c r="A1120" s="2">
        <v>45763.666666666664</v>
      </c>
      <c r="B1120" t="s">
        <v>3798</v>
      </c>
      <c r="C1120" t="s">
        <v>3799</v>
      </c>
      <c r="D1120" t="s">
        <v>32</v>
      </c>
      <c r="E1120" t="s">
        <v>719</v>
      </c>
      <c r="F1120" t="s">
        <v>3800</v>
      </c>
      <c r="G1120" t="s">
        <v>6597</v>
      </c>
      <c r="H1120" t="s">
        <v>6598</v>
      </c>
      <c r="I1120" s="3" t="s">
        <v>688</v>
      </c>
      <c r="J1120" t="s">
        <v>688</v>
      </c>
      <c r="K1120" t="s">
        <v>6599</v>
      </c>
      <c r="L1120" t="s">
        <v>6598</v>
      </c>
      <c r="M1120" t="s">
        <v>6600</v>
      </c>
    </row>
    <row r="1121" spans="1:13" x14ac:dyDescent="0.3">
      <c r="A1121" s="2">
        <v>45763.708333333336</v>
      </c>
      <c r="B1121" t="s">
        <v>3801</v>
      </c>
      <c r="C1121" t="s">
        <v>3802</v>
      </c>
      <c r="D1121" t="s">
        <v>32</v>
      </c>
      <c r="E1121" t="s">
        <v>719</v>
      </c>
      <c r="F1121" t="s">
        <v>3803</v>
      </c>
      <c r="G1121" t="s">
        <v>6601</v>
      </c>
      <c r="H1121" t="s">
        <v>6602</v>
      </c>
      <c r="I1121" s="3" t="s">
        <v>688</v>
      </c>
      <c r="J1121" t="s">
        <v>688</v>
      </c>
      <c r="K1121" t="s">
        <v>6603</v>
      </c>
      <c r="L1121" t="s">
        <v>6602</v>
      </c>
      <c r="M1121" t="s">
        <v>6604</v>
      </c>
    </row>
    <row r="1122" spans="1:13" x14ac:dyDescent="0.3">
      <c r="A1122" s="2">
        <v>45763.75</v>
      </c>
      <c r="B1122" t="s">
        <v>3804</v>
      </c>
      <c r="C1122" t="s">
        <v>2100</v>
      </c>
      <c r="D1122" t="s">
        <v>32</v>
      </c>
      <c r="E1122" t="s">
        <v>719</v>
      </c>
      <c r="F1122" t="s">
        <v>3805</v>
      </c>
      <c r="G1122" t="s">
        <v>6605</v>
      </c>
      <c r="H1122" t="s">
        <v>6606</v>
      </c>
      <c r="I1122" s="3" t="s">
        <v>688</v>
      </c>
      <c r="J1122" t="s">
        <v>688</v>
      </c>
      <c r="K1122" t="s">
        <v>6607</v>
      </c>
      <c r="L1122" t="s">
        <v>6606</v>
      </c>
      <c r="M1122" t="s">
        <v>6608</v>
      </c>
    </row>
    <row r="1123" spans="1:13" hidden="1" x14ac:dyDescent="0.3">
      <c r="A1123" s="2">
        <v>45763.791666666664</v>
      </c>
      <c r="B1123" t="s">
        <v>2101</v>
      </c>
      <c r="C1123" t="s">
        <v>2100</v>
      </c>
      <c r="D1123" t="s">
        <v>26</v>
      </c>
      <c r="E1123" t="s">
        <v>719</v>
      </c>
      <c r="F1123" t="s">
        <v>1270</v>
      </c>
      <c r="G1123" t="s">
        <v>6609</v>
      </c>
      <c r="H1123" t="s">
        <v>6606</v>
      </c>
      <c r="I1123" s="3" t="s">
        <v>688</v>
      </c>
      <c r="J1123" t="s">
        <v>688</v>
      </c>
      <c r="K1123" t="s">
        <v>6607</v>
      </c>
      <c r="L1123" t="s">
        <v>6606</v>
      </c>
      <c r="M1123" t="s">
        <v>6608</v>
      </c>
    </row>
    <row r="1124" spans="1:13" x14ac:dyDescent="0.3">
      <c r="A1124" s="2">
        <v>45763.833333333336</v>
      </c>
      <c r="B1124" t="s">
        <v>3806</v>
      </c>
      <c r="C1124" t="s">
        <v>3807</v>
      </c>
      <c r="D1124" t="s">
        <v>32</v>
      </c>
      <c r="E1124" t="s">
        <v>719</v>
      </c>
      <c r="F1124" t="s">
        <v>3808</v>
      </c>
      <c r="G1124" t="s">
        <v>6610</v>
      </c>
      <c r="H1124" t="s">
        <v>6611</v>
      </c>
      <c r="I1124" t="s">
        <v>6612</v>
      </c>
      <c r="J1124" t="s">
        <v>688</v>
      </c>
      <c r="K1124" s="3" t="s">
        <v>688</v>
      </c>
      <c r="L1124" t="s">
        <v>6611</v>
      </c>
      <c r="M1124" t="s">
        <v>6612</v>
      </c>
    </row>
    <row r="1125" spans="1:13" x14ac:dyDescent="0.3">
      <c r="A1125" s="2">
        <v>45763.875</v>
      </c>
      <c r="B1125" t="s">
        <v>3809</v>
      </c>
      <c r="C1125" t="s">
        <v>2102</v>
      </c>
      <c r="D1125" t="s">
        <v>32</v>
      </c>
      <c r="E1125" t="s">
        <v>719</v>
      </c>
      <c r="F1125" t="s">
        <v>3810</v>
      </c>
      <c r="G1125" t="s">
        <v>6613</v>
      </c>
      <c r="H1125" t="s">
        <v>6614</v>
      </c>
      <c r="I1125" t="s">
        <v>6615</v>
      </c>
      <c r="J1125" t="s">
        <v>688</v>
      </c>
      <c r="K1125" s="3" t="s">
        <v>688</v>
      </c>
      <c r="L1125" t="s">
        <v>6614</v>
      </c>
      <c r="M1125" t="s">
        <v>6615</v>
      </c>
    </row>
    <row r="1126" spans="1:13" hidden="1" x14ac:dyDescent="0.3">
      <c r="A1126" s="2">
        <v>45763.916666666664</v>
      </c>
      <c r="B1126" t="s">
        <v>2103</v>
      </c>
      <c r="C1126" t="s">
        <v>2102</v>
      </c>
      <c r="D1126" t="s">
        <v>26</v>
      </c>
      <c r="E1126" t="s">
        <v>719</v>
      </c>
      <c r="F1126" t="s">
        <v>1271</v>
      </c>
      <c r="G1126" t="s">
        <v>6616</v>
      </c>
      <c r="H1126" t="s">
        <v>6614</v>
      </c>
      <c r="I1126" t="s">
        <v>6615</v>
      </c>
      <c r="J1126" t="s">
        <v>688</v>
      </c>
      <c r="K1126" s="3" t="s">
        <v>688</v>
      </c>
      <c r="L1126" t="s">
        <v>6614</v>
      </c>
      <c r="M1126" t="s">
        <v>6615</v>
      </c>
    </row>
    <row r="1127" spans="1:13" x14ac:dyDescent="0.3">
      <c r="A1127" s="2">
        <v>45763.958333333336</v>
      </c>
      <c r="B1127" t="s">
        <v>3811</v>
      </c>
      <c r="C1127" t="s">
        <v>2104</v>
      </c>
      <c r="D1127" t="s">
        <v>32</v>
      </c>
      <c r="E1127" t="s">
        <v>719</v>
      </c>
      <c r="F1127" t="s">
        <v>3812</v>
      </c>
      <c r="G1127" t="s">
        <v>6617</v>
      </c>
      <c r="H1127" t="s">
        <v>6618</v>
      </c>
      <c r="I1127" t="s">
        <v>6619</v>
      </c>
      <c r="J1127" t="s">
        <v>688</v>
      </c>
      <c r="K1127" s="3" t="s">
        <v>688</v>
      </c>
      <c r="L1127" t="s">
        <v>6618</v>
      </c>
      <c r="M1127" t="s">
        <v>6619</v>
      </c>
    </row>
    <row r="1128" spans="1:13" x14ac:dyDescent="0.3">
      <c r="A1128" s="2">
        <v>45764</v>
      </c>
      <c r="B1128" t="s">
        <v>2105</v>
      </c>
      <c r="C1128" t="s">
        <v>4178</v>
      </c>
      <c r="D1128" t="s">
        <v>32</v>
      </c>
      <c r="E1128" t="s">
        <v>719</v>
      </c>
      <c r="F1128" t="s">
        <v>1272</v>
      </c>
      <c r="G1128" t="s">
        <v>6620</v>
      </c>
      <c r="H1128" t="s">
        <v>6621</v>
      </c>
      <c r="I1128" t="s">
        <v>6622</v>
      </c>
      <c r="J1128" t="s">
        <v>688</v>
      </c>
      <c r="K1128" s="3" t="s">
        <v>688</v>
      </c>
      <c r="L1128" t="s">
        <v>6621</v>
      </c>
      <c r="M1128" t="s">
        <v>6622</v>
      </c>
    </row>
    <row r="1129" spans="1:13" hidden="1" x14ac:dyDescent="0.3">
      <c r="A1129" s="2">
        <v>45764.041666666664</v>
      </c>
      <c r="B1129" t="s">
        <v>3813</v>
      </c>
      <c r="C1129" t="s">
        <v>4178</v>
      </c>
      <c r="D1129" t="s">
        <v>26</v>
      </c>
      <c r="E1129" t="s">
        <v>719</v>
      </c>
      <c r="F1129" t="s">
        <v>3814</v>
      </c>
      <c r="G1129" t="s">
        <v>6623</v>
      </c>
      <c r="H1129" t="s">
        <v>6621</v>
      </c>
      <c r="I1129" t="s">
        <v>6622</v>
      </c>
      <c r="J1129" t="s">
        <v>688</v>
      </c>
      <c r="K1129" s="3" t="s">
        <v>688</v>
      </c>
      <c r="L1129" t="s">
        <v>6621</v>
      </c>
      <c r="M1129" t="s">
        <v>6622</v>
      </c>
    </row>
    <row r="1130" spans="1:13" hidden="1" x14ac:dyDescent="0.3">
      <c r="A1130" s="2">
        <v>45764.083333333336</v>
      </c>
      <c r="B1130" t="s">
        <v>2106</v>
      </c>
      <c r="C1130" t="s">
        <v>4178</v>
      </c>
      <c r="D1130" t="s">
        <v>26</v>
      </c>
      <c r="E1130" t="s">
        <v>719</v>
      </c>
      <c r="F1130" t="s">
        <v>1273</v>
      </c>
      <c r="G1130" t="s">
        <v>6624</v>
      </c>
      <c r="H1130" t="s">
        <v>6621</v>
      </c>
      <c r="I1130" t="s">
        <v>6622</v>
      </c>
      <c r="J1130" t="s">
        <v>688</v>
      </c>
      <c r="K1130" s="3" t="s">
        <v>688</v>
      </c>
      <c r="L1130" t="s">
        <v>6621</v>
      </c>
      <c r="M1130" t="s">
        <v>6622</v>
      </c>
    </row>
    <row r="1131" spans="1:13" hidden="1" x14ac:dyDescent="0.3">
      <c r="A1131" s="2">
        <v>45764.125</v>
      </c>
      <c r="B1131" t="s">
        <v>3815</v>
      </c>
      <c r="C1131" t="s">
        <v>4178</v>
      </c>
      <c r="D1131" t="s">
        <v>26</v>
      </c>
      <c r="E1131" t="s">
        <v>719</v>
      </c>
      <c r="F1131" t="s">
        <v>3816</v>
      </c>
      <c r="G1131" t="s">
        <v>6625</v>
      </c>
      <c r="H1131" t="s">
        <v>6621</v>
      </c>
      <c r="I1131" t="s">
        <v>6622</v>
      </c>
      <c r="J1131" t="s">
        <v>688</v>
      </c>
      <c r="K1131" s="3" t="s">
        <v>688</v>
      </c>
      <c r="L1131" t="s">
        <v>6621</v>
      </c>
      <c r="M1131" t="s">
        <v>6622</v>
      </c>
    </row>
    <row r="1132" spans="1:13" x14ac:dyDescent="0.3">
      <c r="A1132" s="2">
        <v>45764.166666666664</v>
      </c>
      <c r="B1132" t="s">
        <v>3817</v>
      </c>
      <c r="C1132" t="s">
        <v>2107</v>
      </c>
      <c r="D1132" t="s">
        <v>32</v>
      </c>
      <c r="E1132" t="s">
        <v>719</v>
      </c>
      <c r="F1132" t="s">
        <v>3818</v>
      </c>
      <c r="G1132" t="s">
        <v>6626</v>
      </c>
      <c r="H1132" t="s">
        <v>6627</v>
      </c>
      <c r="I1132" t="s">
        <v>6628</v>
      </c>
      <c r="J1132" t="s">
        <v>688</v>
      </c>
      <c r="K1132" s="3" t="s">
        <v>688</v>
      </c>
      <c r="L1132" t="s">
        <v>6627</v>
      </c>
      <c r="M1132" t="s">
        <v>6628</v>
      </c>
    </row>
    <row r="1133" spans="1:13" hidden="1" x14ac:dyDescent="0.3">
      <c r="A1133" s="2">
        <v>45764.208333333336</v>
      </c>
      <c r="B1133" t="s">
        <v>2108</v>
      </c>
      <c r="C1133" t="s">
        <v>2107</v>
      </c>
      <c r="D1133" t="s">
        <v>26</v>
      </c>
      <c r="E1133" t="s">
        <v>719</v>
      </c>
      <c r="F1133" t="s">
        <v>1274</v>
      </c>
      <c r="G1133" t="s">
        <v>6629</v>
      </c>
      <c r="H1133" t="s">
        <v>6627</v>
      </c>
      <c r="I1133" t="s">
        <v>6628</v>
      </c>
      <c r="J1133" t="s">
        <v>688</v>
      </c>
      <c r="K1133" s="3" t="s">
        <v>688</v>
      </c>
      <c r="L1133" t="s">
        <v>6627</v>
      </c>
      <c r="M1133" t="s">
        <v>6628</v>
      </c>
    </row>
    <row r="1134" spans="1:13" hidden="1" x14ac:dyDescent="0.3">
      <c r="A1134" s="2">
        <v>45764.25</v>
      </c>
      <c r="B1134" t="s">
        <v>2109</v>
      </c>
      <c r="C1134" t="s">
        <v>2107</v>
      </c>
      <c r="D1134" t="s">
        <v>26</v>
      </c>
      <c r="E1134" t="s">
        <v>719</v>
      </c>
      <c r="F1134" t="s">
        <v>1275</v>
      </c>
      <c r="G1134" t="s">
        <v>6630</v>
      </c>
      <c r="H1134" t="s">
        <v>6627</v>
      </c>
      <c r="I1134" t="s">
        <v>6628</v>
      </c>
      <c r="J1134" t="s">
        <v>688</v>
      </c>
      <c r="K1134" s="3" t="s">
        <v>688</v>
      </c>
      <c r="L1134" t="s">
        <v>6627</v>
      </c>
      <c r="M1134" t="s">
        <v>6628</v>
      </c>
    </row>
    <row r="1135" spans="1:13" hidden="1" x14ac:dyDescent="0.3">
      <c r="A1135" s="2">
        <v>45764.291666666664</v>
      </c>
      <c r="B1135" t="s">
        <v>2110</v>
      </c>
      <c r="C1135" t="s">
        <v>2107</v>
      </c>
      <c r="D1135" t="s">
        <v>26</v>
      </c>
      <c r="E1135" t="s">
        <v>719</v>
      </c>
      <c r="F1135" t="s">
        <v>1276</v>
      </c>
      <c r="G1135" t="s">
        <v>6631</v>
      </c>
      <c r="H1135" t="s">
        <v>6627</v>
      </c>
      <c r="I1135" t="s">
        <v>6628</v>
      </c>
      <c r="J1135" t="s">
        <v>688</v>
      </c>
      <c r="K1135" s="3" t="s">
        <v>688</v>
      </c>
      <c r="L1135" t="s">
        <v>6627</v>
      </c>
      <c r="M1135" t="s">
        <v>6628</v>
      </c>
    </row>
    <row r="1136" spans="1:13" hidden="1" x14ac:dyDescent="0.3">
      <c r="A1136" s="2">
        <v>45764.333333333336</v>
      </c>
      <c r="B1136" t="s">
        <v>2111</v>
      </c>
      <c r="C1136" t="s">
        <v>2107</v>
      </c>
      <c r="D1136" t="s">
        <v>26</v>
      </c>
      <c r="E1136" t="s">
        <v>719</v>
      </c>
      <c r="F1136" t="s">
        <v>1277</v>
      </c>
      <c r="G1136" t="s">
        <v>6632</v>
      </c>
      <c r="H1136" t="s">
        <v>6627</v>
      </c>
      <c r="I1136" t="s">
        <v>6628</v>
      </c>
      <c r="J1136" t="s">
        <v>688</v>
      </c>
      <c r="K1136" s="3" t="s">
        <v>688</v>
      </c>
      <c r="L1136" t="s">
        <v>6627</v>
      </c>
      <c r="M1136" t="s">
        <v>6628</v>
      </c>
    </row>
    <row r="1137" spans="1:13" hidden="1" x14ac:dyDescent="0.3">
      <c r="A1137" s="2">
        <v>45764.375</v>
      </c>
      <c r="B1137" t="s">
        <v>2112</v>
      </c>
      <c r="C1137" t="s">
        <v>2107</v>
      </c>
      <c r="D1137" t="s">
        <v>26</v>
      </c>
      <c r="E1137" t="s">
        <v>719</v>
      </c>
      <c r="F1137" t="s">
        <v>1278</v>
      </c>
      <c r="G1137" t="s">
        <v>6633</v>
      </c>
      <c r="H1137" t="s">
        <v>6627</v>
      </c>
      <c r="I1137" t="s">
        <v>6628</v>
      </c>
      <c r="J1137" t="s">
        <v>688</v>
      </c>
      <c r="K1137" s="3" t="s">
        <v>688</v>
      </c>
      <c r="L1137" t="s">
        <v>6627</v>
      </c>
      <c r="M1137" t="s">
        <v>6628</v>
      </c>
    </row>
    <row r="1138" spans="1:13" hidden="1" x14ac:dyDescent="0.3">
      <c r="A1138" s="2">
        <v>45764.416666666664</v>
      </c>
      <c r="B1138" t="s">
        <v>2113</v>
      </c>
      <c r="C1138" t="s">
        <v>2107</v>
      </c>
      <c r="D1138" t="s">
        <v>26</v>
      </c>
      <c r="E1138" t="s">
        <v>719</v>
      </c>
      <c r="F1138" t="s">
        <v>1279</v>
      </c>
      <c r="G1138" t="s">
        <v>6634</v>
      </c>
      <c r="H1138" t="s">
        <v>6627</v>
      </c>
      <c r="I1138" t="s">
        <v>6628</v>
      </c>
      <c r="J1138" t="s">
        <v>688</v>
      </c>
      <c r="K1138" s="3" t="s">
        <v>688</v>
      </c>
      <c r="L1138" t="s">
        <v>6627</v>
      </c>
      <c r="M1138" t="s">
        <v>6628</v>
      </c>
    </row>
    <row r="1139" spans="1:13" hidden="1" x14ac:dyDescent="0.3">
      <c r="A1139" s="2">
        <v>45764.458333333336</v>
      </c>
      <c r="B1139" t="s">
        <v>2114</v>
      </c>
      <c r="C1139" t="s">
        <v>2107</v>
      </c>
      <c r="D1139" t="s">
        <v>26</v>
      </c>
      <c r="E1139" t="s">
        <v>719</v>
      </c>
      <c r="F1139" t="s">
        <v>1280</v>
      </c>
      <c r="G1139" t="s">
        <v>6635</v>
      </c>
      <c r="H1139" t="s">
        <v>6627</v>
      </c>
      <c r="I1139" t="s">
        <v>6628</v>
      </c>
      <c r="J1139" t="s">
        <v>688</v>
      </c>
      <c r="K1139" s="3" t="s">
        <v>688</v>
      </c>
      <c r="L1139" t="s">
        <v>6627</v>
      </c>
      <c r="M1139" t="s">
        <v>6628</v>
      </c>
    </row>
    <row r="1140" spans="1:13" hidden="1" x14ac:dyDescent="0.3">
      <c r="A1140" s="2">
        <v>45764.5</v>
      </c>
      <c r="B1140" t="s">
        <v>2115</v>
      </c>
      <c r="C1140" t="s">
        <v>2107</v>
      </c>
      <c r="D1140" t="s">
        <v>26</v>
      </c>
      <c r="E1140" t="s">
        <v>719</v>
      </c>
      <c r="F1140" t="s">
        <v>1281</v>
      </c>
      <c r="G1140" t="s">
        <v>6636</v>
      </c>
      <c r="H1140" t="s">
        <v>6627</v>
      </c>
      <c r="I1140" t="s">
        <v>6628</v>
      </c>
      <c r="J1140" t="s">
        <v>688</v>
      </c>
      <c r="K1140" s="3" t="s">
        <v>688</v>
      </c>
      <c r="L1140" t="s">
        <v>6627</v>
      </c>
      <c r="M1140" t="s">
        <v>6628</v>
      </c>
    </row>
    <row r="1141" spans="1:13" hidden="1" x14ac:dyDescent="0.3">
      <c r="A1141" s="2">
        <v>45764.541666666664</v>
      </c>
      <c r="B1141" t="s">
        <v>2116</v>
      </c>
      <c r="C1141" t="s">
        <v>2107</v>
      </c>
      <c r="D1141" t="s">
        <v>26</v>
      </c>
      <c r="E1141" t="s">
        <v>719</v>
      </c>
      <c r="F1141" t="s">
        <v>1282</v>
      </c>
      <c r="G1141" t="s">
        <v>6637</v>
      </c>
      <c r="H1141" t="s">
        <v>6627</v>
      </c>
      <c r="I1141" t="s">
        <v>6628</v>
      </c>
      <c r="J1141" t="s">
        <v>688</v>
      </c>
      <c r="K1141" s="3" t="s">
        <v>688</v>
      </c>
      <c r="L1141" t="s">
        <v>6627</v>
      </c>
      <c r="M1141" t="s">
        <v>6628</v>
      </c>
    </row>
    <row r="1142" spans="1:13" hidden="1" x14ac:dyDescent="0.3">
      <c r="A1142" s="2">
        <v>45764.583333333336</v>
      </c>
      <c r="B1142" t="s">
        <v>2117</v>
      </c>
      <c r="C1142" t="s">
        <v>2107</v>
      </c>
      <c r="D1142" t="s">
        <v>26</v>
      </c>
      <c r="E1142" t="s">
        <v>719</v>
      </c>
      <c r="F1142" t="s">
        <v>1283</v>
      </c>
      <c r="G1142" t="s">
        <v>6638</v>
      </c>
      <c r="H1142" t="s">
        <v>6627</v>
      </c>
      <c r="I1142" t="s">
        <v>6628</v>
      </c>
      <c r="J1142" t="s">
        <v>688</v>
      </c>
      <c r="K1142" s="3" t="s">
        <v>688</v>
      </c>
      <c r="L1142" t="s">
        <v>6627</v>
      </c>
      <c r="M1142" t="s">
        <v>6628</v>
      </c>
    </row>
    <row r="1143" spans="1:13" hidden="1" x14ac:dyDescent="0.3">
      <c r="A1143" s="2">
        <v>45764.625</v>
      </c>
      <c r="B1143" t="s">
        <v>2118</v>
      </c>
      <c r="C1143" t="s">
        <v>2107</v>
      </c>
      <c r="D1143" t="s">
        <v>26</v>
      </c>
      <c r="E1143" t="s">
        <v>719</v>
      </c>
      <c r="F1143" t="s">
        <v>1284</v>
      </c>
      <c r="G1143" t="s">
        <v>6639</v>
      </c>
      <c r="H1143" t="s">
        <v>6627</v>
      </c>
      <c r="I1143" t="s">
        <v>6628</v>
      </c>
      <c r="J1143" t="s">
        <v>688</v>
      </c>
      <c r="K1143" s="3" t="s">
        <v>688</v>
      </c>
      <c r="L1143" t="s">
        <v>6627</v>
      </c>
      <c r="M1143" t="s">
        <v>6628</v>
      </c>
    </row>
    <row r="1144" spans="1:13" hidden="1" x14ac:dyDescent="0.3">
      <c r="A1144" s="2">
        <v>45764.666666666664</v>
      </c>
      <c r="B1144" t="s">
        <v>2119</v>
      </c>
      <c r="C1144" t="s">
        <v>2107</v>
      </c>
      <c r="D1144" t="s">
        <v>26</v>
      </c>
      <c r="E1144" t="s">
        <v>719</v>
      </c>
      <c r="F1144" t="s">
        <v>1285</v>
      </c>
      <c r="G1144" t="s">
        <v>6640</v>
      </c>
      <c r="H1144" t="s">
        <v>6627</v>
      </c>
      <c r="I1144" t="s">
        <v>6628</v>
      </c>
      <c r="J1144" t="s">
        <v>688</v>
      </c>
      <c r="K1144" s="3" t="s">
        <v>688</v>
      </c>
      <c r="L1144" t="s">
        <v>6627</v>
      </c>
      <c r="M1144" t="s">
        <v>6628</v>
      </c>
    </row>
    <row r="1145" spans="1:13" hidden="1" x14ac:dyDescent="0.3">
      <c r="A1145" s="2">
        <v>45764.708333333336</v>
      </c>
      <c r="B1145" t="s">
        <v>2120</v>
      </c>
      <c r="C1145" t="s">
        <v>2107</v>
      </c>
      <c r="D1145" t="s">
        <v>26</v>
      </c>
      <c r="E1145" t="s">
        <v>719</v>
      </c>
      <c r="F1145" t="s">
        <v>1286</v>
      </c>
      <c r="G1145" t="s">
        <v>6641</v>
      </c>
      <c r="H1145" t="s">
        <v>6627</v>
      </c>
      <c r="I1145" t="s">
        <v>6628</v>
      </c>
      <c r="J1145" t="s">
        <v>688</v>
      </c>
      <c r="K1145" s="3" t="s">
        <v>688</v>
      </c>
      <c r="L1145" t="s">
        <v>6627</v>
      </c>
      <c r="M1145" t="s">
        <v>6628</v>
      </c>
    </row>
    <row r="1146" spans="1:13" hidden="1" x14ac:dyDescent="0.3">
      <c r="A1146" s="2">
        <v>45764.75</v>
      </c>
      <c r="B1146" t="s">
        <v>2121</v>
      </c>
      <c r="C1146" t="s">
        <v>2107</v>
      </c>
      <c r="D1146" t="s">
        <v>26</v>
      </c>
      <c r="E1146" t="s">
        <v>719</v>
      </c>
      <c r="F1146" t="s">
        <v>1287</v>
      </c>
      <c r="G1146" t="s">
        <v>6642</v>
      </c>
      <c r="H1146" t="s">
        <v>6627</v>
      </c>
      <c r="I1146" t="s">
        <v>6628</v>
      </c>
      <c r="J1146" t="s">
        <v>688</v>
      </c>
      <c r="K1146" s="3" t="s">
        <v>688</v>
      </c>
      <c r="L1146" t="s">
        <v>6627</v>
      </c>
      <c r="M1146" t="s">
        <v>6628</v>
      </c>
    </row>
    <row r="1147" spans="1:13" hidden="1" x14ac:dyDescent="0.3">
      <c r="A1147" s="2">
        <v>45764.791666666664</v>
      </c>
      <c r="B1147" t="s">
        <v>2122</v>
      </c>
      <c r="C1147" t="s">
        <v>2107</v>
      </c>
      <c r="D1147" t="s">
        <v>26</v>
      </c>
      <c r="E1147" t="s">
        <v>719</v>
      </c>
      <c r="F1147" t="s">
        <v>1288</v>
      </c>
      <c r="G1147" t="s">
        <v>6643</v>
      </c>
      <c r="H1147" t="s">
        <v>6627</v>
      </c>
      <c r="I1147" t="s">
        <v>6628</v>
      </c>
      <c r="J1147" t="s">
        <v>688</v>
      </c>
      <c r="K1147" s="3" t="s">
        <v>688</v>
      </c>
      <c r="L1147" t="s">
        <v>6627</v>
      </c>
      <c r="M1147" t="s">
        <v>6628</v>
      </c>
    </row>
    <row r="1148" spans="1:13" hidden="1" x14ac:dyDescent="0.3">
      <c r="A1148" s="2">
        <v>45764.833333333336</v>
      </c>
      <c r="B1148" t="s">
        <v>2123</v>
      </c>
      <c r="C1148" t="s">
        <v>2107</v>
      </c>
      <c r="D1148" t="s">
        <v>26</v>
      </c>
      <c r="E1148" t="s">
        <v>719</v>
      </c>
      <c r="F1148" t="s">
        <v>1289</v>
      </c>
      <c r="G1148" t="s">
        <v>6644</v>
      </c>
      <c r="H1148" t="s">
        <v>6627</v>
      </c>
      <c r="I1148" t="s">
        <v>6628</v>
      </c>
      <c r="J1148" t="s">
        <v>688</v>
      </c>
      <c r="K1148" s="3" t="s">
        <v>688</v>
      </c>
      <c r="L1148" t="s">
        <v>6627</v>
      </c>
      <c r="M1148" t="s">
        <v>6628</v>
      </c>
    </row>
    <row r="1149" spans="1:13" hidden="1" x14ac:dyDescent="0.3">
      <c r="A1149" s="2">
        <v>45764.875</v>
      </c>
      <c r="B1149" t="s">
        <v>2124</v>
      </c>
      <c r="C1149" t="s">
        <v>2107</v>
      </c>
      <c r="D1149" t="s">
        <v>26</v>
      </c>
      <c r="E1149" t="s">
        <v>719</v>
      </c>
      <c r="F1149" t="s">
        <v>1290</v>
      </c>
      <c r="G1149" t="s">
        <v>6645</v>
      </c>
      <c r="H1149" t="s">
        <v>6627</v>
      </c>
      <c r="I1149" t="s">
        <v>6628</v>
      </c>
      <c r="J1149" t="s">
        <v>688</v>
      </c>
      <c r="K1149" s="3" t="s">
        <v>688</v>
      </c>
      <c r="L1149" t="s">
        <v>6627</v>
      </c>
      <c r="M1149" t="s">
        <v>6628</v>
      </c>
    </row>
    <row r="1150" spans="1:13" hidden="1" x14ac:dyDescent="0.3">
      <c r="A1150" s="2">
        <v>45764.916666666664</v>
      </c>
      <c r="B1150" t="s">
        <v>2125</v>
      </c>
      <c r="C1150" t="s">
        <v>2107</v>
      </c>
      <c r="D1150" t="s">
        <v>26</v>
      </c>
      <c r="E1150" t="s">
        <v>719</v>
      </c>
      <c r="F1150" t="s">
        <v>1291</v>
      </c>
      <c r="G1150" t="s">
        <v>6646</v>
      </c>
      <c r="H1150" t="s">
        <v>6627</v>
      </c>
      <c r="I1150" t="s">
        <v>6628</v>
      </c>
      <c r="J1150" t="s">
        <v>688</v>
      </c>
      <c r="K1150" s="3" t="s">
        <v>688</v>
      </c>
      <c r="L1150" t="s">
        <v>6627</v>
      </c>
      <c r="M1150" t="s">
        <v>6628</v>
      </c>
    </row>
    <row r="1151" spans="1:13" x14ac:dyDescent="0.3">
      <c r="A1151" s="2">
        <v>45764.958333333336</v>
      </c>
      <c r="B1151" t="s">
        <v>3819</v>
      </c>
      <c r="C1151" t="s">
        <v>2126</v>
      </c>
      <c r="D1151" t="s">
        <v>32</v>
      </c>
      <c r="E1151" t="s">
        <v>719</v>
      </c>
      <c r="F1151" t="s">
        <v>3820</v>
      </c>
      <c r="G1151" t="s">
        <v>6647</v>
      </c>
      <c r="H1151" t="s">
        <v>6648</v>
      </c>
      <c r="I1151" t="s">
        <v>6649</v>
      </c>
      <c r="J1151" t="s">
        <v>688</v>
      </c>
      <c r="K1151" s="3" t="s">
        <v>688</v>
      </c>
      <c r="L1151" t="s">
        <v>6648</v>
      </c>
      <c r="M1151" t="s">
        <v>6649</v>
      </c>
    </row>
    <row r="1152" spans="1:13" hidden="1" x14ac:dyDescent="0.3">
      <c r="A1152" s="2">
        <v>45765</v>
      </c>
      <c r="B1152" t="s">
        <v>2127</v>
      </c>
      <c r="C1152" t="s">
        <v>2126</v>
      </c>
      <c r="D1152" t="s">
        <v>26</v>
      </c>
      <c r="E1152" t="s">
        <v>719</v>
      </c>
      <c r="F1152" t="s">
        <v>1292</v>
      </c>
      <c r="G1152" t="s">
        <v>6650</v>
      </c>
      <c r="H1152" t="s">
        <v>6648</v>
      </c>
      <c r="I1152" t="s">
        <v>6649</v>
      </c>
      <c r="J1152" t="s">
        <v>688</v>
      </c>
      <c r="K1152" s="3" t="s">
        <v>688</v>
      </c>
      <c r="L1152" t="s">
        <v>6648</v>
      </c>
      <c r="M1152" t="s">
        <v>6649</v>
      </c>
    </row>
    <row r="1153" spans="1:13" hidden="1" x14ac:dyDescent="0.3">
      <c r="A1153" s="2">
        <v>45765.041666666664</v>
      </c>
      <c r="B1153" t="s">
        <v>2128</v>
      </c>
      <c r="C1153" t="s">
        <v>2126</v>
      </c>
      <c r="D1153" t="s">
        <v>26</v>
      </c>
      <c r="E1153" t="s">
        <v>719</v>
      </c>
      <c r="F1153" t="s">
        <v>1293</v>
      </c>
      <c r="G1153" t="s">
        <v>6651</v>
      </c>
      <c r="H1153" t="s">
        <v>6648</v>
      </c>
      <c r="I1153" t="s">
        <v>6649</v>
      </c>
      <c r="J1153" t="s">
        <v>688</v>
      </c>
      <c r="K1153" s="3" t="s">
        <v>688</v>
      </c>
      <c r="L1153" t="s">
        <v>6648</v>
      </c>
      <c r="M1153" t="s">
        <v>6649</v>
      </c>
    </row>
    <row r="1154" spans="1:13" hidden="1" x14ac:dyDescent="0.3">
      <c r="A1154" s="2">
        <v>45765.083333333336</v>
      </c>
      <c r="B1154" t="s">
        <v>2129</v>
      </c>
      <c r="C1154" t="s">
        <v>2126</v>
      </c>
      <c r="D1154" t="s">
        <v>26</v>
      </c>
      <c r="E1154" t="s">
        <v>719</v>
      </c>
      <c r="F1154" t="s">
        <v>1294</v>
      </c>
      <c r="G1154" t="s">
        <v>6652</v>
      </c>
      <c r="H1154" t="s">
        <v>6648</v>
      </c>
      <c r="I1154" t="s">
        <v>6649</v>
      </c>
      <c r="J1154" t="s">
        <v>688</v>
      </c>
      <c r="K1154" s="3" t="s">
        <v>688</v>
      </c>
      <c r="L1154" t="s">
        <v>6648</v>
      </c>
      <c r="M1154" t="s">
        <v>6649</v>
      </c>
    </row>
    <row r="1155" spans="1:13" hidden="1" x14ac:dyDescent="0.3">
      <c r="A1155" s="2">
        <v>45765.125</v>
      </c>
      <c r="B1155" t="s">
        <v>2130</v>
      </c>
      <c r="C1155" t="s">
        <v>2126</v>
      </c>
      <c r="D1155" t="s">
        <v>26</v>
      </c>
      <c r="E1155" t="s">
        <v>719</v>
      </c>
      <c r="F1155" t="s">
        <v>1295</v>
      </c>
      <c r="G1155" t="s">
        <v>6653</v>
      </c>
      <c r="H1155" t="s">
        <v>6648</v>
      </c>
      <c r="I1155" t="s">
        <v>6649</v>
      </c>
      <c r="J1155" t="s">
        <v>688</v>
      </c>
      <c r="K1155" s="3" t="s">
        <v>688</v>
      </c>
      <c r="L1155" t="s">
        <v>6648</v>
      </c>
      <c r="M1155" t="s">
        <v>6649</v>
      </c>
    </row>
    <row r="1156" spans="1:13" hidden="1" x14ac:dyDescent="0.3">
      <c r="A1156" s="2">
        <v>45765.166666666664</v>
      </c>
      <c r="B1156" t="s">
        <v>2131</v>
      </c>
      <c r="C1156" t="s">
        <v>2126</v>
      </c>
      <c r="D1156" t="s">
        <v>26</v>
      </c>
      <c r="E1156" t="s">
        <v>719</v>
      </c>
      <c r="F1156" t="s">
        <v>1296</v>
      </c>
      <c r="G1156" t="s">
        <v>6654</v>
      </c>
      <c r="H1156" t="s">
        <v>6648</v>
      </c>
      <c r="I1156" t="s">
        <v>6649</v>
      </c>
      <c r="J1156" t="s">
        <v>688</v>
      </c>
      <c r="K1156" s="3" t="s">
        <v>688</v>
      </c>
      <c r="L1156" t="s">
        <v>6648</v>
      </c>
      <c r="M1156" t="s">
        <v>6649</v>
      </c>
    </row>
    <row r="1157" spans="1:13" hidden="1" x14ac:dyDescent="0.3">
      <c r="A1157" s="2">
        <v>45765.208333333336</v>
      </c>
      <c r="B1157" t="s">
        <v>2132</v>
      </c>
      <c r="C1157" t="s">
        <v>2126</v>
      </c>
      <c r="D1157" t="s">
        <v>26</v>
      </c>
      <c r="E1157" t="s">
        <v>719</v>
      </c>
      <c r="F1157" t="s">
        <v>1297</v>
      </c>
      <c r="G1157" t="s">
        <v>6655</v>
      </c>
      <c r="H1157" t="s">
        <v>6648</v>
      </c>
      <c r="I1157" t="s">
        <v>6649</v>
      </c>
      <c r="J1157" t="s">
        <v>688</v>
      </c>
      <c r="K1157" s="3" t="s">
        <v>688</v>
      </c>
      <c r="L1157" t="s">
        <v>6648</v>
      </c>
      <c r="M1157" t="s">
        <v>6649</v>
      </c>
    </row>
    <row r="1158" spans="1:13" hidden="1" x14ac:dyDescent="0.3">
      <c r="A1158" s="2">
        <v>45765.25</v>
      </c>
      <c r="B1158" t="s">
        <v>2133</v>
      </c>
      <c r="C1158" t="s">
        <v>2126</v>
      </c>
      <c r="D1158" t="s">
        <v>26</v>
      </c>
      <c r="E1158" t="s">
        <v>719</v>
      </c>
      <c r="F1158" t="s">
        <v>1298</v>
      </c>
      <c r="G1158" t="s">
        <v>6656</v>
      </c>
      <c r="H1158" t="s">
        <v>6648</v>
      </c>
      <c r="I1158" t="s">
        <v>6649</v>
      </c>
      <c r="J1158" t="s">
        <v>688</v>
      </c>
      <c r="K1158" s="3" t="s">
        <v>688</v>
      </c>
      <c r="L1158" t="s">
        <v>6648</v>
      </c>
      <c r="M1158" t="s">
        <v>6649</v>
      </c>
    </row>
    <row r="1159" spans="1:13" hidden="1" x14ac:dyDescent="0.3">
      <c r="A1159" s="2">
        <v>45765.291666666664</v>
      </c>
      <c r="B1159" t="s">
        <v>2134</v>
      </c>
      <c r="C1159" t="s">
        <v>2126</v>
      </c>
      <c r="D1159" t="s">
        <v>26</v>
      </c>
      <c r="E1159" t="s">
        <v>719</v>
      </c>
      <c r="F1159" t="s">
        <v>1299</v>
      </c>
      <c r="G1159" t="s">
        <v>6657</v>
      </c>
      <c r="H1159" t="s">
        <v>6648</v>
      </c>
      <c r="I1159" t="s">
        <v>6649</v>
      </c>
      <c r="J1159" t="s">
        <v>688</v>
      </c>
      <c r="K1159" s="3" t="s">
        <v>688</v>
      </c>
      <c r="L1159" t="s">
        <v>6648</v>
      </c>
      <c r="M1159" t="s">
        <v>6649</v>
      </c>
    </row>
    <row r="1160" spans="1:13" x14ac:dyDescent="0.3">
      <c r="A1160" s="2">
        <v>45765.333333333336</v>
      </c>
      <c r="B1160" t="s">
        <v>3821</v>
      </c>
      <c r="C1160" t="s">
        <v>2135</v>
      </c>
      <c r="D1160" t="s">
        <v>32</v>
      </c>
      <c r="E1160" t="s">
        <v>719</v>
      </c>
      <c r="F1160" t="s">
        <v>3822</v>
      </c>
      <c r="G1160" t="s">
        <v>6658</v>
      </c>
      <c r="H1160" t="s">
        <v>6659</v>
      </c>
      <c r="I1160" t="s">
        <v>6660</v>
      </c>
      <c r="J1160" t="s">
        <v>688</v>
      </c>
      <c r="K1160" s="3" t="s">
        <v>688</v>
      </c>
      <c r="L1160" t="s">
        <v>6659</v>
      </c>
      <c r="M1160" t="s">
        <v>6660</v>
      </c>
    </row>
    <row r="1161" spans="1:13" hidden="1" x14ac:dyDescent="0.3">
      <c r="A1161" s="2">
        <v>45765.375</v>
      </c>
      <c r="B1161" t="s">
        <v>2136</v>
      </c>
      <c r="C1161" t="s">
        <v>2135</v>
      </c>
      <c r="D1161" t="s">
        <v>26</v>
      </c>
      <c r="E1161" t="s">
        <v>719</v>
      </c>
      <c r="F1161" t="s">
        <v>1300</v>
      </c>
      <c r="G1161" t="s">
        <v>6661</v>
      </c>
      <c r="H1161" t="s">
        <v>6659</v>
      </c>
      <c r="I1161" t="s">
        <v>6660</v>
      </c>
      <c r="J1161" t="s">
        <v>688</v>
      </c>
      <c r="K1161" s="3" t="s">
        <v>688</v>
      </c>
      <c r="L1161" t="s">
        <v>6659</v>
      </c>
      <c r="M1161" t="s">
        <v>6660</v>
      </c>
    </row>
    <row r="1162" spans="1:13" hidden="1" x14ac:dyDescent="0.3">
      <c r="A1162" s="2">
        <v>45765.416666666664</v>
      </c>
      <c r="B1162" t="s">
        <v>2137</v>
      </c>
      <c r="C1162" t="s">
        <v>2135</v>
      </c>
      <c r="D1162" t="s">
        <v>26</v>
      </c>
      <c r="E1162" t="s">
        <v>719</v>
      </c>
      <c r="F1162" t="s">
        <v>1301</v>
      </c>
      <c r="G1162" t="s">
        <v>6662</v>
      </c>
      <c r="H1162" t="s">
        <v>6659</v>
      </c>
      <c r="I1162" t="s">
        <v>6660</v>
      </c>
      <c r="J1162" t="s">
        <v>688</v>
      </c>
      <c r="K1162" s="3" t="s">
        <v>688</v>
      </c>
      <c r="L1162" t="s">
        <v>6659</v>
      </c>
      <c r="M1162" t="s">
        <v>6660</v>
      </c>
    </row>
    <row r="1163" spans="1:13" x14ac:dyDescent="0.3">
      <c r="A1163" s="2">
        <v>45765.458333333336</v>
      </c>
      <c r="B1163" t="s">
        <v>3823</v>
      </c>
      <c r="C1163" t="s">
        <v>2138</v>
      </c>
      <c r="D1163" t="s">
        <v>32</v>
      </c>
      <c r="E1163" t="s">
        <v>719</v>
      </c>
      <c r="F1163" t="s">
        <v>3824</v>
      </c>
      <c r="G1163" t="s">
        <v>6663</v>
      </c>
      <c r="H1163" t="s">
        <v>6664</v>
      </c>
      <c r="I1163" t="s">
        <v>6665</v>
      </c>
      <c r="J1163" t="s">
        <v>688</v>
      </c>
      <c r="K1163" s="3" t="s">
        <v>688</v>
      </c>
      <c r="L1163" t="s">
        <v>6664</v>
      </c>
      <c r="M1163" t="s">
        <v>6665</v>
      </c>
    </row>
    <row r="1164" spans="1:13" hidden="1" x14ac:dyDescent="0.3">
      <c r="A1164" s="2">
        <v>45765.5</v>
      </c>
      <c r="B1164" t="s">
        <v>2139</v>
      </c>
      <c r="C1164" t="s">
        <v>2138</v>
      </c>
      <c r="D1164" t="s">
        <v>26</v>
      </c>
      <c r="E1164" t="s">
        <v>719</v>
      </c>
      <c r="F1164" t="s">
        <v>1302</v>
      </c>
      <c r="G1164" t="s">
        <v>6666</v>
      </c>
      <c r="H1164" t="s">
        <v>6664</v>
      </c>
      <c r="I1164" t="s">
        <v>6665</v>
      </c>
      <c r="J1164" t="s">
        <v>688</v>
      </c>
      <c r="K1164" s="3" t="s">
        <v>688</v>
      </c>
      <c r="L1164" t="s">
        <v>6664</v>
      </c>
      <c r="M1164" t="s">
        <v>6665</v>
      </c>
    </row>
    <row r="1165" spans="1:13" hidden="1" x14ac:dyDescent="0.3">
      <c r="A1165" s="2">
        <v>45765.541666666664</v>
      </c>
      <c r="B1165" t="s">
        <v>2140</v>
      </c>
      <c r="C1165" t="s">
        <v>2138</v>
      </c>
      <c r="D1165" t="s">
        <v>26</v>
      </c>
      <c r="E1165" t="s">
        <v>719</v>
      </c>
      <c r="F1165" t="s">
        <v>1303</v>
      </c>
      <c r="G1165" t="s">
        <v>6667</v>
      </c>
      <c r="H1165" t="s">
        <v>6664</v>
      </c>
      <c r="I1165" t="s">
        <v>6665</v>
      </c>
      <c r="J1165" t="s">
        <v>688</v>
      </c>
      <c r="K1165" s="3" t="s">
        <v>688</v>
      </c>
      <c r="L1165" t="s">
        <v>6664</v>
      </c>
      <c r="M1165" t="s">
        <v>6665</v>
      </c>
    </row>
    <row r="1166" spans="1:13" x14ac:dyDescent="0.3">
      <c r="A1166" s="2">
        <v>45765.583333333336</v>
      </c>
      <c r="B1166" t="s">
        <v>3825</v>
      </c>
      <c r="C1166" t="s">
        <v>2141</v>
      </c>
      <c r="D1166" t="s">
        <v>32</v>
      </c>
      <c r="E1166" t="s">
        <v>719</v>
      </c>
      <c r="F1166" t="s">
        <v>3826</v>
      </c>
      <c r="G1166" t="s">
        <v>6668</v>
      </c>
      <c r="H1166" t="s">
        <v>6669</v>
      </c>
      <c r="I1166" s="3" t="s">
        <v>688</v>
      </c>
      <c r="J1166" t="s">
        <v>688</v>
      </c>
      <c r="K1166" t="s">
        <v>6670</v>
      </c>
      <c r="L1166" t="s">
        <v>6669</v>
      </c>
      <c r="M1166" t="s">
        <v>6671</v>
      </c>
    </row>
    <row r="1167" spans="1:13" hidden="1" x14ac:dyDescent="0.3">
      <c r="A1167" s="2">
        <v>45765.625</v>
      </c>
      <c r="B1167" t="s">
        <v>2142</v>
      </c>
      <c r="C1167" t="s">
        <v>2141</v>
      </c>
      <c r="D1167" t="s">
        <v>26</v>
      </c>
      <c r="E1167" t="s">
        <v>719</v>
      </c>
      <c r="F1167" t="s">
        <v>1304</v>
      </c>
      <c r="G1167" t="s">
        <v>6672</v>
      </c>
      <c r="H1167" t="s">
        <v>6669</v>
      </c>
      <c r="I1167" s="3" t="s">
        <v>688</v>
      </c>
      <c r="J1167" t="s">
        <v>688</v>
      </c>
      <c r="K1167" t="s">
        <v>6670</v>
      </c>
      <c r="L1167" t="s">
        <v>6669</v>
      </c>
      <c r="M1167" t="s">
        <v>6671</v>
      </c>
    </row>
    <row r="1168" spans="1:13" hidden="1" x14ac:dyDescent="0.3">
      <c r="A1168" s="2">
        <v>45765.666666666664</v>
      </c>
      <c r="B1168" t="s">
        <v>2143</v>
      </c>
      <c r="C1168" t="s">
        <v>2141</v>
      </c>
      <c r="D1168" t="s">
        <v>26</v>
      </c>
      <c r="E1168" t="s">
        <v>719</v>
      </c>
      <c r="F1168" t="s">
        <v>1305</v>
      </c>
      <c r="G1168" t="s">
        <v>6673</v>
      </c>
      <c r="H1168" t="s">
        <v>6669</v>
      </c>
      <c r="I1168" s="3" t="s">
        <v>688</v>
      </c>
      <c r="J1168" t="s">
        <v>688</v>
      </c>
      <c r="K1168" t="s">
        <v>6670</v>
      </c>
      <c r="L1168" t="s">
        <v>6669</v>
      </c>
      <c r="M1168" t="s">
        <v>6671</v>
      </c>
    </row>
    <row r="1169" spans="1:13" hidden="1" x14ac:dyDescent="0.3">
      <c r="A1169" s="2">
        <v>45765.708333333336</v>
      </c>
      <c r="B1169" t="s">
        <v>2144</v>
      </c>
      <c r="C1169" t="s">
        <v>2141</v>
      </c>
      <c r="D1169" t="s">
        <v>26</v>
      </c>
      <c r="E1169" t="s">
        <v>719</v>
      </c>
      <c r="F1169" t="s">
        <v>1306</v>
      </c>
      <c r="G1169" t="s">
        <v>6674</v>
      </c>
      <c r="H1169" t="s">
        <v>6669</v>
      </c>
      <c r="I1169" s="3" t="s">
        <v>688</v>
      </c>
      <c r="J1169" t="s">
        <v>688</v>
      </c>
      <c r="K1169" t="s">
        <v>6670</v>
      </c>
      <c r="L1169" t="s">
        <v>6669</v>
      </c>
      <c r="M1169" t="s">
        <v>6671</v>
      </c>
    </row>
    <row r="1170" spans="1:13" x14ac:dyDescent="0.3">
      <c r="A1170" s="2">
        <v>45765.75</v>
      </c>
      <c r="B1170" t="s">
        <v>3827</v>
      </c>
      <c r="C1170" t="s">
        <v>2145</v>
      </c>
      <c r="D1170" t="s">
        <v>32</v>
      </c>
      <c r="E1170" t="s">
        <v>719</v>
      </c>
      <c r="F1170" t="s">
        <v>3828</v>
      </c>
      <c r="G1170" t="s">
        <v>6675</v>
      </c>
      <c r="H1170" t="s">
        <v>6676</v>
      </c>
      <c r="I1170" s="3" t="s">
        <v>688</v>
      </c>
      <c r="J1170" t="s">
        <v>688</v>
      </c>
      <c r="K1170" t="s">
        <v>6677</v>
      </c>
      <c r="L1170" t="s">
        <v>6676</v>
      </c>
      <c r="M1170" t="s">
        <v>6678</v>
      </c>
    </row>
    <row r="1171" spans="1:13" hidden="1" x14ac:dyDescent="0.3">
      <c r="A1171" s="2">
        <v>45765.791666666664</v>
      </c>
      <c r="B1171" t="s">
        <v>2146</v>
      </c>
      <c r="C1171" t="s">
        <v>2145</v>
      </c>
      <c r="D1171" t="s">
        <v>26</v>
      </c>
      <c r="E1171" t="s">
        <v>719</v>
      </c>
      <c r="F1171" t="s">
        <v>1307</v>
      </c>
      <c r="G1171" t="s">
        <v>6679</v>
      </c>
      <c r="H1171" t="s">
        <v>6676</v>
      </c>
      <c r="I1171" s="3" t="s">
        <v>688</v>
      </c>
      <c r="J1171" t="s">
        <v>688</v>
      </c>
      <c r="K1171" t="s">
        <v>6677</v>
      </c>
      <c r="L1171" t="s">
        <v>6676</v>
      </c>
      <c r="M1171" t="s">
        <v>6678</v>
      </c>
    </row>
    <row r="1172" spans="1:13" hidden="1" x14ac:dyDescent="0.3">
      <c r="A1172" s="2">
        <v>45765.833333333336</v>
      </c>
      <c r="B1172" t="s">
        <v>2147</v>
      </c>
      <c r="C1172" t="s">
        <v>2145</v>
      </c>
      <c r="D1172" t="s">
        <v>26</v>
      </c>
      <c r="E1172" t="s">
        <v>719</v>
      </c>
      <c r="F1172" t="s">
        <v>1308</v>
      </c>
      <c r="G1172" t="s">
        <v>6680</v>
      </c>
      <c r="H1172" t="s">
        <v>6676</v>
      </c>
      <c r="I1172" s="3" t="s">
        <v>688</v>
      </c>
      <c r="J1172" t="s">
        <v>688</v>
      </c>
      <c r="K1172" t="s">
        <v>6677</v>
      </c>
      <c r="L1172" t="s">
        <v>6676</v>
      </c>
      <c r="M1172" t="s">
        <v>6678</v>
      </c>
    </row>
    <row r="1173" spans="1:13" hidden="1" x14ac:dyDescent="0.3">
      <c r="A1173" s="2">
        <v>45765.875</v>
      </c>
      <c r="B1173" t="s">
        <v>2148</v>
      </c>
      <c r="C1173" t="s">
        <v>2145</v>
      </c>
      <c r="D1173" t="s">
        <v>26</v>
      </c>
      <c r="E1173" t="s">
        <v>719</v>
      </c>
      <c r="F1173" t="s">
        <v>1309</v>
      </c>
      <c r="G1173" t="s">
        <v>6681</v>
      </c>
      <c r="H1173" t="s">
        <v>6676</v>
      </c>
      <c r="I1173" s="3" t="s">
        <v>688</v>
      </c>
      <c r="J1173" t="s">
        <v>688</v>
      </c>
      <c r="K1173" t="s">
        <v>6677</v>
      </c>
      <c r="L1173" t="s">
        <v>6676</v>
      </c>
      <c r="M1173" t="s">
        <v>6678</v>
      </c>
    </row>
    <row r="1174" spans="1:13" hidden="1" x14ac:dyDescent="0.3">
      <c r="A1174" s="2">
        <v>45765.916666666664</v>
      </c>
      <c r="B1174" t="s">
        <v>2149</v>
      </c>
      <c r="C1174" t="s">
        <v>2145</v>
      </c>
      <c r="D1174" t="s">
        <v>26</v>
      </c>
      <c r="E1174" t="s">
        <v>719</v>
      </c>
      <c r="F1174" t="s">
        <v>1310</v>
      </c>
      <c r="G1174" t="s">
        <v>6682</v>
      </c>
      <c r="H1174" t="s">
        <v>6676</v>
      </c>
      <c r="I1174" s="3" t="s">
        <v>688</v>
      </c>
      <c r="J1174" t="s">
        <v>688</v>
      </c>
      <c r="K1174" t="s">
        <v>6677</v>
      </c>
      <c r="L1174" t="s">
        <v>6676</v>
      </c>
      <c r="M1174" t="s">
        <v>6678</v>
      </c>
    </row>
    <row r="1175" spans="1:13" hidden="1" x14ac:dyDescent="0.3">
      <c r="A1175" s="2">
        <v>45765.958333333336</v>
      </c>
      <c r="B1175" t="s">
        <v>2150</v>
      </c>
      <c r="C1175" t="s">
        <v>2145</v>
      </c>
      <c r="D1175" t="s">
        <v>26</v>
      </c>
      <c r="E1175" t="s">
        <v>719</v>
      </c>
      <c r="F1175" t="s">
        <v>1311</v>
      </c>
      <c r="G1175" t="s">
        <v>6683</v>
      </c>
      <c r="H1175" t="s">
        <v>6676</v>
      </c>
      <c r="I1175" s="3" t="s">
        <v>688</v>
      </c>
      <c r="J1175" t="s">
        <v>688</v>
      </c>
      <c r="K1175" t="s">
        <v>6677</v>
      </c>
      <c r="L1175" t="s">
        <v>6676</v>
      </c>
      <c r="M1175" t="s">
        <v>6678</v>
      </c>
    </row>
    <row r="1176" spans="1:13" hidden="1" x14ac:dyDescent="0.3">
      <c r="A1176" s="2">
        <v>45766</v>
      </c>
      <c r="B1176" t="s">
        <v>2151</v>
      </c>
      <c r="C1176" t="s">
        <v>2145</v>
      </c>
      <c r="D1176" t="s">
        <v>26</v>
      </c>
      <c r="E1176" t="s">
        <v>719</v>
      </c>
      <c r="F1176" t="s">
        <v>1312</v>
      </c>
      <c r="G1176" t="s">
        <v>6684</v>
      </c>
      <c r="H1176" t="s">
        <v>6676</v>
      </c>
      <c r="I1176" s="3" t="s">
        <v>688</v>
      </c>
      <c r="J1176" t="s">
        <v>688</v>
      </c>
      <c r="K1176" t="s">
        <v>6677</v>
      </c>
      <c r="L1176" t="s">
        <v>6676</v>
      </c>
      <c r="M1176" t="s">
        <v>6678</v>
      </c>
    </row>
    <row r="1177" spans="1:13" hidden="1" x14ac:dyDescent="0.3">
      <c r="A1177" s="2">
        <v>45766.041666666664</v>
      </c>
      <c r="B1177" t="s">
        <v>2152</v>
      </c>
      <c r="C1177" t="s">
        <v>2145</v>
      </c>
      <c r="D1177" t="s">
        <v>26</v>
      </c>
      <c r="E1177" t="s">
        <v>719</v>
      </c>
      <c r="F1177" t="s">
        <v>1313</v>
      </c>
      <c r="G1177" t="s">
        <v>6685</v>
      </c>
      <c r="H1177" t="s">
        <v>6676</v>
      </c>
      <c r="I1177" s="3" t="s">
        <v>688</v>
      </c>
      <c r="J1177" t="s">
        <v>688</v>
      </c>
      <c r="K1177" t="s">
        <v>6677</v>
      </c>
      <c r="L1177" t="s">
        <v>6676</v>
      </c>
      <c r="M1177" t="s">
        <v>6678</v>
      </c>
    </row>
    <row r="1178" spans="1:13" hidden="1" x14ac:dyDescent="0.3">
      <c r="A1178" s="2">
        <v>45766.083333333336</v>
      </c>
      <c r="B1178" t="s">
        <v>2153</v>
      </c>
      <c r="C1178" t="s">
        <v>2145</v>
      </c>
      <c r="D1178" t="s">
        <v>26</v>
      </c>
      <c r="E1178" t="s">
        <v>719</v>
      </c>
      <c r="F1178" t="s">
        <v>1314</v>
      </c>
      <c r="G1178" t="s">
        <v>6686</v>
      </c>
      <c r="H1178" t="s">
        <v>6676</v>
      </c>
      <c r="I1178" s="3" t="s">
        <v>688</v>
      </c>
      <c r="J1178" t="s">
        <v>688</v>
      </c>
      <c r="K1178" t="s">
        <v>6677</v>
      </c>
      <c r="L1178" t="s">
        <v>6676</v>
      </c>
      <c r="M1178" t="s">
        <v>6678</v>
      </c>
    </row>
    <row r="1179" spans="1:13" hidden="1" x14ac:dyDescent="0.3">
      <c r="A1179" s="2">
        <v>45766.125</v>
      </c>
      <c r="B1179" t="s">
        <v>2154</v>
      </c>
      <c r="C1179" t="s">
        <v>2145</v>
      </c>
      <c r="D1179" t="s">
        <v>26</v>
      </c>
      <c r="E1179" t="s">
        <v>719</v>
      </c>
      <c r="F1179" t="s">
        <v>1315</v>
      </c>
      <c r="G1179" t="s">
        <v>6687</v>
      </c>
      <c r="H1179" t="s">
        <v>6676</v>
      </c>
      <c r="I1179" s="3" t="s">
        <v>688</v>
      </c>
      <c r="J1179" t="s">
        <v>688</v>
      </c>
      <c r="K1179" t="s">
        <v>6677</v>
      </c>
      <c r="L1179" t="s">
        <v>6676</v>
      </c>
      <c r="M1179" t="s">
        <v>6678</v>
      </c>
    </row>
    <row r="1180" spans="1:13" hidden="1" x14ac:dyDescent="0.3">
      <c r="A1180" s="2">
        <v>45766.166666666664</v>
      </c>
      <c r="B1180" t="s">
        <v>2155</v>
      </c>
      <c r="C1180" t="s">
        <v>2145</v>
      </c>
      <c r="D1180" t="s">
        <v>26</v>
      </c>
      <c r="E1180" t="s">
        <v>719</v>
      </c>
      <c r="F1180" t="s">
        <v>1316</v>
      </c>
      <c r="G1180" t="s">
        <v>6688</v>
      </c>
      <c r="H1180" t="s">
        <v>6676</v>
      </c>
      <c r="I1180" s="3" t="s">
        <v>688</v>
      </c>
      <c r="J1180" t="s">
        <v>688</v>
      </c>
      <c r="K1180" t="s">
        <v>6677</v>
      </c>
      <c r="L1180" t="s">
        <v>6676</v>
      </c>
      <c r="M1180" t="s">
        <v>6678</v>
      </c>
    </row>
    <row r="1181" spans="1:13" x14ac:dyDescent="0.3">
      <c r="A1181" s="2">
        <v>45766.208333333336</v>
      </c>
      <c r="B1181" t="s">
        <v>3829</v>
      </c>
      <c r="C1181" t="s">
        <v>2156</v>
      </c>
      <c r="D1181" t="s">
        <v>32</v>
      </c>
      <c r="E1181" t="s">
        <v>719</v>
      </c>
      <c r="F1181" t="s">
        <v>3830</v>
      </c>
      <c r="G1181" t="s">
        <v>6689</v>
      </c>
      <c r="H1181" t="s">
        <v>6690</v>
      </c>
      <c r="I1181" s="3" t="s">
        <v>688</v>
      </c>
      <c r="J1181" t="s">
        <v>688</v>
      </c>
      <c r="K1181" t="s">
        <v>6691</v>
      </c>
      <c r="L1181" t="s">
        <v>6690</v>
      </c>
      <c r="M1181" t="s">
        <v>6692</v>
      </c>
    </row>
    <row r="1182" spans="1:13" hidden="1" x14ac:dyDescent="0.3">
      <c r="A1182" s="2">
        <v>45766.25</v>
      </c>
      <c r="B1182" t="s">
        <v>2157</v>
      </c>
      <c r="C1182" t="s">
        <v>2156</v>
      </c>
      <c r="D1182" t="s">
        <v>26</v>
      </c>
      <c r="E1182" t="s">
        <v>719</v>
      </c>
      <c r="F1182" t="s">
        <v>1317</v>
      </c>
      <c r="G1182" t="s">
        <v>6693</v>
      </c>
      <c r="H1182" t="s">
        <v>6690</v>
      </c>
      <c r="I1182" s="3" t="s">
        <v>688</v>
      </c>
      <c r="J1182" t="s">
        <v>688</v>
      </c>
      <c r="K1182" t="s">
        <v>6691</v>
      </c>
      <c r="L1182" t="s">
        <v>6690</v>
      </c>
      <c r="M1182" t="s">
        <v>6692</v>
      </c>
    </row>
    <row r="1183" spans="1:13" hidden="1" x14ac:dyDescent="0.3">
      <c r="A1183" s="2">
        <v>45766.291666666664</v>
      </c>
      <c r="B1183" t="s">
        <v>2158</v>
      </c>
      <c r="C1183" t="s">
        <v>2156</v>
      </c>
      <c r="D1183" t="s">
        <v>26</v>
      </c>
      <c r="E1183" t="s">
        <v>719</v>
      </c>
      <c r="F1183" t="s">
        <v>1318</v>
      </c>
      <c r="G1183" t="s">
        <v>6694</v>
      </c>
      <c r="H1183" t="s">
        <v>6690</v>
      </c>
      <c r="I1183" s="3" t="s">
        <v>688</v>
      </c>
      <c r="J1183" t="s">
        <v>688</v>
      </c>
      <c r="K1183" t="s">
        <v>6691</v>
      </c>
      <c r="L1183" t="s">
        <v>6690</v>
      </c>
      <c r="M1183" t="s">
        <v>6692</v>
      </c>
    </row>
    <row r="1184" spans="1:13" x14ac:dyDescent="0.3">
      <c r="A1184" s="2">
        <v>45766.333333333336</v>
      </c>
      <c r="B1184" t="s">
        <v>3831</v>
      </c>
      <c r="C1184" t="s">
        <v>2159</v>
      </c>
      <c r="D1184" t="s">
        <v>32</v>
      </c>
      <c r="E1184" t="s">
        <v>719</v>
      </c>
      <c r="F1184" t="s">
        <v>3832</v>
      </c>
      <c r="G1184" t="s">
        <v>6695</v>
      </c>
      <c r="H1184" t="s">
        <v>6696</v>
      </c>
      <c r="I1184" t="s">
        <v>6697</v>
      </c>
      <c r="J1184" t="s">
        <v>688</v>
      </c>
      <c r="K1184" s="3" t="s">
        <v>688</v>
      </c>
      <c r="L1184" t="s">
        <v>6696</v>
      </c>
      <c r="M1184" t="s">
        <v>6697</v>
      </c>
    </row>
    <row r="1185" spans="1:13" hidden="1" x14ac:dyDescent="0.3">
      <c r="A1185" s="2">
        <v>45766.375</v>
      </c>
      <c r="B1185" t="s">
        <v>2160</v>
      </c>
      <c r="C1185" t="s">
        <v>2159</v>
      </c>
      <c r="D1185" t="s">
        <v>26</v>
      </c>
      <c r="E1185" t="s">
        <v>719</v>
      </c>
      <c r="F1185" t="s">
        <v>1319</v>
      </c>
      <c r="G1185" t="s">
        <v>6698</v>
      </c>
      <c r="H1185" t="s">
        <v>6696</v>
      </c>
      <c r="I1185" t="s">
        <v>6697</v>
      </c>
      <c r="J1185" t="s">
        <v>688</v>
      </c>
      <c r="K1185" s="3" t="s">
        <v>688</v>
      </c>
      <c r="L1185" t="s">
        <v>6696</v>
      </c>
      <c r="M1185" t="s">
        <v>6697</v>
      </c>
    </row>
    <row r="1186" spans="1:13" x14ac:dyDescent="0.3">
      <c r="A1186" s="2">
        <v>45766.416666666664</v>
      </c>
      <c r="B1186" t="s">
        <v>3833</v>
      </c>
      <c r="C1186" t="s">
        <v>2161</v>
      </c>
      <c r="D1186" t="s">
        <v>32</v>
      </c>
      <c r="E1186" t="s">
        <v>719</v>
      </c>
      <c r="F1186" t="s">
        <v>3834</v>
      </c>
      <c r="G1186" t="s">
        <v>6699</v>
      </c>
      <c r="H1186" t="s">
        <v>6700</v>
      </c>
      <c r="I1186" t="s">
        <v>6701</v>
      </c>
      <c r="J1186" t="s">
        <v>688</v>
      </c>
      <c r="K1186" s="3" t="s">
        <v>688</v>
      </c>
      <c r="L1186" t="s">
        <v>6700</v>
      </c>
      <c r="M1186" t="s">
        <v>6701</v>
      </c>
    </row>
    <row r="1187" spans="1:13" hidden="1" x14ac:dyDescent="0.3">
      <c r="A1187" s="2">
        <v>45766.458333333336</v>
      </c>
      <c r="B1187" t="s">
        <v>2162</v>
      </c>
      <c r="C1187" t="s">
        <v>2161</v>
      </c>
      <c r="D1187" t="s">
        <v>26</v>
      </c>
      <c r="E1187" t="s">
        <v>719</v>
      </c>
      <c r="F1187" t="s">
        <v>1320</v>
      </c>
      <c r="G1187" t="s">
        <v>6702</v>
      </c>
      <c r="H1187" t="s">
        <v>6700</v>
      </c>
      <c r="I1187" t="s">
        <v>6701</v>
      </c>
      <c r="J1187" t="s">
        <v>688</v>
      </c>
      <c r="K1187" s="3" t="s">
        <v>688</v>
      </c>
      <c r="L1187" t="s">
        <v>6700</v>
      </c>
      <c r="M1187" t="s">
        <v>6701</v>
      </c>
    </row>
    <row r="1188" spans="1:13" x14ac:dyDescent="0.3">
      <c r="A1188" s="2">
        <v>45766.5</v>
      </c>
      <c r="B1188" t="s">
        <v>3835</v>
      </c>
      <c r="C1188" t="s">
        <v>2163</v>
      </c>
      <c r="D1188" t="s">
        <v>32</v>
      </c>
      <c r="E1188" t="s">
        <v>719</v>
      </c>
      <c r="F1188" t="s">
        <v>987</v>
      </c>
      <c r="G1188" t="s">
        <v>6703</v>
      </c>
      <c r="H1188" t="s">
        <v>6704</v>
      </c>
      <c r="I1188" t="s">
        <v>6705</v>
      </c>
      <c r="J1188" t="s">
        <v>688</v>
      </c>
      <c r="K1188" s="3" t="s">
        <v>688</v>
      </c>
      <c r="L1188" t="s">
        <v>6704</v>
      </c>
      <c r="M1188" t="s">
        <v>6705</v>
      </c>
    </row>
    <row r="1189" spans="1:13" hidden="1" x14ac:dyDescent="0.3">
      <c r="A1189" s="2">
        <v>45766.541666666664</v>
      </c>
      <c r="B1189" t="s">
        <v>2164</v>
      </c>
      <c r="C1189" t="s">
        <v>2163</v>
      </c>
      <c r="D1189" t="s">
        <v>26</v>
      </c>
      <c r="E1189" t="s">
        <v>719</v>
      </c>
      <c r="F1189" t="s">
        <v>1321</v>
      </c>
      <c r="G1189" t="s">
        <v>6706</v>
      </c>
      <c r="H1189" t="s">
        <v>6704</v>
      </c>
      <c r="I1189" t="s">
        <v>6705</v>
      </c>
      <c r="J1189" t="s">
        <v>688</v>
      </c>
      <c r="K1189" s="3" t="s">
        <v>688</v>
      </c>
      <c r="L1189" t="s">
        <v>6704</v>
      </c>
      <c r="M1189" t="s">
        <v>6705</v>
      </c>
    </row>
    <row r="1190" spans="1:13" hidden="1" x14ac:dyDescent="0.3">
      <c r="A1190" s="2">
        <v>45766.583333333336</v>
      </c>
      <c r="B1190" t="s">
        <v>2165</v>
      </c>
      <c r="C1190" t="s">
        <v>2163</v>
      </c>
      <c r="D1190" t="s">
        <v>26</v>
      </c>
      <c r="E1190" t="s">
        <v>719</v>
      </c>
      <c r="F1190" t="s">
        <v>1322</v>
      </c>
      <c r="G1190" t="s">
        <v>6707</v>
      </c>
      <c r="H1190" t="s">
        <v>6704</v>
      </c>
      <c r="I1190" t="s">
        <v>6705</v>
      </c>
      <c r="J1190" t="s">
        <v>688</v>
      </c>
      <c r="K1190" s="3" t="s">
        <v>688</v>
      </c>
      <c r="L1190" t="s">
        <v>6704</v>
      </c>
      <c r="M1190" t="s">
        <v>6705</v>
      </c>
    </row>
    <row r="1191" spans="1:13" x14ac:dyDescent="0.3">
      <c r="A1191" s="2">
        <v>45766.625</v>
      </c>
      <c r="B1191" t="s">
        <v>3836</v>
      </c>
      <c r="C1191" t="s">
        <v>2166</v>
      </c>
      <c r="D1191" t="s">
        <v>32</v>
      </c>
      <c r="E1191" t="s">
        <v>719</v>
      </c>
      <c r="F1191" t="s">
        <v>3837</v>
      </c>
      <c r="G1191" t="s">
        <v>6708</v>
      </c>
      <c r="H1191" t="s">
        <v>6709</v>
      </c>
      <c r="I1191" t="s">
        <v>6710</v>
      </c>
      <c r="J1191" t="s">
        <v>688</v>
      </c>
      <c r="K1191" s="3" t="s">
        <v>688</v>
      </c>
      <c r="L1191" t="s">
        <v>6709</v>
      </c>
      <c r="M1191" t="s">
        <v>6710</v>
      </c>
    </row>
    <row r="1192" spans="1:13" hidden="1" x14ac:dyDescent="0.3">
      <c r="A1192" s="2">
        <v>45766.666666666664</v>
      </c>
      <c r="B1192" t="s">
        <v>2167</v>
      </c>
      <c r="C1192" t="s">
        <v>2166</v>
      </c>
      <c r="D1192" t="s">
        <v>26</v>
      </c>
      <c r="E1192" t="s">
        <v>719</v>
      </c>
      <c r="F1192" t="s">
        <v>1323</v>
      </c>
      <c r="G1192" t="s">
        <v>6711</v>
      </c>
      <c r="H1192" t="s">
        <v>6709</v>
      </c>
      <c r="I1192" t="s">
        <v>6710</v>
      </c>
      <c r="J1192" t="s">
        <v>688</v>
      </c>
      <c r="K1192" s="3" t="s">
        <v>688</v>
      </c>
      <c r="L1192" t="s">
        <v>6709</v>
      </c>
      <c r="M1192" t="s">
        <v>6710</v>
      </c>
    </row>
    <row r="1193" spans="1:13" hidden="1" x14ac:dyDescent="0.3">
      <c r="A1193" s="2">
        <v>45766.708333333336</v>
      </c>
      <c r="B1193" t="s">
        <v>2168</v>
      </c>
      <c r="C1193" t="s">
        <v>2166</v>
      </c>
      <c r="D1193" t="s">
        <v>26</v>
      </c>
      <c r="E1193" t="s">
        <v>719</v>
      </c>
      <c r="F1193" t="s">
        <v>1324</v>
      </c>
      <c r="G1193" t="s">
        <v>6712</v>
      </c>
      <c r="H1193" t="s">
        <v>6709</v>
      </c>
      <c r="I1193" t="s">
        <v>6710</v>
      </c>
      <c r="J1193" t="s">
        <v>688</v>
      </c>
      <c r="K1193" s="3" t="s">
        <v>688</v>
      </c>
      <c r="L1193" t="s">
        <v>6709</v>
      </c>
      <c r="M1193" t="s">
        <v>6710</v>
      </c>
    </row>
    <row r="1194" spans="1:13" hidden="1" x14ac:dyDescent="0.3">
      <c r="A1194" s="2">
        <v>45766.75</v>
      </c>
      <c r="B1194" t="s">
        <v>2169</v>
      </c>
      <c r="C1194" t="s">
        <v>2166</v>
      </c>
      <c r="D1194" t="s">
        <v>26</v>
      </c>
      <c r="E1194" t="s">
        <v>719</v>
      </c>
      <c r="F1194" t="s">
        <v>1325</v>
      </c>
      <c r="G1194" t="s">
        <v>6713</v>
      </c>
      <c r="H1194" t="s">
        <v>6709</v>
      </c>
      <c r="I1194" t="s">
        <v>6710</v>
      </c>
      <c r="J1194" t="s">
        <v>688</v>
      </c>
      <c r="K1194" s="3" t="s">
        <v>688</v>
      </c>
      <c r="L1194" t="s">
        <v>6709</v>
      </c>
      <c r="M1194" t="s">
        <v>6710</v>
      </c>
    </row>
    <row r="1195" spans="1:13" hidden="1" x14ac:dyDescent="0.3">
      <c r="A1195" s="2">
        <v>45766.791666666664</v>
      </c>
      <c r="B1195" t="s">
        <v>2170</v>
      </c>
      <c r="C1195" t="s">
        <v>2166</v>
      </c>
      <c r="D1195" t="s">
        <v>26</v>
      </c>
      <c r="E1195" t="s">
        <v>719</v>
      </c>
      <c r="F1195" t="s">
        <v>1326</v>
      </c>
      <c r="G1195" t="s">
        <v>6714</v>
      </c>
      <c r="H1195" t="s">
        <v>6709</v>
      </c>
      <c r="I1195" t="s">
        <v>6710</v>
      </c>
      <c r="J1195" t="s">
        <v>688</v>
      </c>
      <c r="K1195" s="3" t="s">
        <v>688</v>
      </c>
      <c r="L1195" t="s">
        <v>6709</v>
      </c>
      <c r="M1195" t="s">
        <v>6710</v>
      </c>
    </row>
    <row r="1196" spans="1:13" hidden="1" x14ac:dyDescent="0.3">
      <c r="A1196" s="2">
        <v>45766.833333333336</v>
      </c>
      <c r="B1196" t="s">
        <v>2171</v>
      </c>
      <c r="C1196" t="s">
        <v>2166</v>
      </c>
      <c r="D1196" t="s">
        <v>26</v>
      </c>
      <c r="E1196" t="s">
        <v>719</v>
      </c>
      <c r="F1196" t="s">
        <v>1327</v>
      </c>
      <c r="G1196" t="s">
        <v>6715</v>
      </c>
      <c r="H1196" t="s">
        <v>6709</v>
      </c>
      <c r="I1196" t="s">
        <v>6710</v>
      </c>
      <c r="J1196" t="s">
        <v>688</v>
      </c>
      <c r="K1196" s="3" t="s">
        <v>688</v>
      </c>
      <c r="L1196" t="s">
        <v>6709</v>
      </c>
      <c r="M1196" t="s">
        <v>6710</v>
      </c>
    </row>
    <row r="1197" spans="1:13" x14ac:dyDescent="0.3">
      <c r="A1197" s="2">
        <v>45766.875</v>
      </c>
      <c r="B1197" t="s">
        <v>3838</v>
      </c>
      <c r="C1197" t="s">
        <v>2172</v>
      </c>
      <c r="D1197" t="s">
        <v>32</v>
      </c>
      <c r="E1197" t="s">
        <v>719</v>
      </c>
      <c r="F1197" t="s">
        <v>3839</v>
      </c>
      <c r="G1197" t="s">
        <v>6716</v>
      </c>
      <c r="H1197" t="s">
        <v>6717</v>
      </c>
      <c r="I1197" t="s">
        <v>6718</v>
      </c>
      <c r="J1197" t="s">
        <v>688</v>
      </c>
      <c r="K1197" s="3" t="s">
        <v>688</v>
      </c>
      <c r="L1197" t="s">
        <v>6717</v>
      </c>
      <c r="M1197" t="s">
        <v>6718</v>
      </c>
    </row>
    <row r="1198" spans="1:13" hidden="1" x14ac:dyDescent="0.3">
      <c r="A1198" s="2">
        <v>45766.916666666664</v>
      </c>
      <c r="B1198" t="s">
        <v>2173</v>
      </c>
      <c r="C1198" t="s">
        <v>2172</v>
      </c>
      <c r="D1198" t="s">
        <v>26</v>
      </c>
      <c r="E1198" t="s">
        <v>719</v>
      </c>
      <c r="F1198" t="s">
        <v>1328</v>
      </c>
      <c r="G1198" t="s">
        <v>6719</v>
      </c>
      <c r="H1198" t="s">
        <v>6717</v>
      </c>
      <c r="I1198" t="s">
        <v>6718</v>
      </c>
      <c r="J1198" t="s">
        <v>688</v>
      </c>
      <c r="K1198" s="3" t="s">
        <v>688</v>
      </c>
      <c r="L1198" t="s">
        <v>6717</v>
      </c>
      <c r="M1198" t="s">
        <v>6718</v>
      </c>
    </row>
    <row r="1199" spans="1:13" hidden="1" x14ac:dyDescent="0.3">
      <c r="A1199" s="2">
        <v>45766.958333333336</v>
      </c>
      <c r="B1199" t="s">
        <v>2174</v>
      </c>
      <c r="C1199" t="s">
        <v>2172</v>
      </c>
      <c r="D1199" t="s">
        <v>26</v>
      </c>
      <c r="E1199" t="s">
        <v>719</v>
      </c>
      <c r="F1199" t="s">
        <v>1329</v>
      </c>
      <c r="G1199" t="s">
        <v>6720</v>
      </c>
      <c r="H1199" t="s">
        <v>6717</v>
      </c>
      <c r="I1199" t="s">
        <v>6718</v>
      </c>
      <c r="J1199" t="s">
        <v>688</v>
      </c>
      <c r="K1199" s="3" t="s">
        <v>688</v>
      </c>
      <c r="L1199" t="s">
        <v>6717</v>
      </c>
      <c r="M1199" t="s">
        <v>6718</v>
      </c>
    </row>
    <row r="1200" spans="1:13" hidden="1" x14ac:dyDescent="0.3">
      <c r="A1200" s="2">
        <v>45767</v>
      </c>
      <c r="B1200" t="s">
        <v>2175</v>
      </c>
      <c r="C1200" t="s">
        <v>2172</v>
      </c>
      <c r="D1200" t="s">
        <v>26</v>
      </c>
      <c r="E1200" t="s">
        <v>719</v>
      </c>
      <c r="F1200" t="s">
        <v>1330</v>
      </c>
      <c r="G1200" t="s">
        <v>6721</v>
      </c>
      <c r="H1200" t="s">
        <v>6717</v>
      </c>
      <c r="I1200" t="s">
        <v>6718</v>
      </c>
      <c r="J1200" t="s">
        <v>688</v>
      </c>
      <c r="K1200" s="3" t="s">
        <v>688</v>
      </c>
      <c r="L1200" t="s">
        <v>6717</v>
      </c>
      <c r="M1200" t="s">
        <v>6718</v>
      </c>
    </row>
    <row r="1201" spans="1:13" x14ac:dyDescent="0.3">
      <c r="A1201" s="2">
        <v>45767.041666666664</v>
      </c>
      <c r="B1201" t="s">
        <v>3840</v>
      </c>
      <c r="C1201" t="s">
        <v>2176</v>
      </c>
      <c r="D1201" t="s">
        <v>32</v>
      </c>
      <c r="E1201" t="s">
        <v>719</v>
      </c>
      <c r="F1201" t="s">
        <v>3841</v>
      </c>
      <c r="G1201" t="s">
        <v>6722</v>
      </c>
      <c r="H1201" t="s">
        <v>6723</v>
      </c>
      <c r="I1201" t="s">
        <v>6724</v>
      </c>
      <c r="J1201" t="s">
        <v>688</v>
      </c>
      <c r="K1201" s="3" t="s">
        <v>688</v>
      </c>
      <c r="L1201" t="s">
        <v>6723</v>
      </c>
      <c r="M1201" t="s">
        <v>6724</v>
      </c>
    </row>
    <row r="1202" spans="1:13" hidden="1" x14ac:dyDescent="0.3">
      <c r="A1202" s="2">
        <v>45767.083333333336</v>
      </c>
      <c r="B1202" t="s">
        <v>2177</v>
      </c>
      <c r="C1202" t="s">
        <v>2176</v>
      </c>
      <c r="D1202" t="s">
        <v>26</v>
      </c>
      <c r="E1202" t="s">
        <v>719</v>
      </c>
      <c r="F1202" t="s">
        <v>1331</v>
      </c>
      <c r="G1202" t="s">
        <v>6725</v>
      </c>
      <c r="H1202" t="s">
        <v>6723</v>
      </c>
      <c r="I1202" t="s">
        <v>6724</v>
      </c>
      <c r="J1202" t="s">
        <v>688</v>
      </c>
      <c r="K1202" s="3" t="s">
        <v>688</v>
      </c>
      <c r="L1202" t="s">
        <v>6723</v>
      </c>
      <c r="M1202" t="s">
        <v>6724</v>
      </c>
    </row>
    <row r="1203" spans="1:13" hidden="1" x14ac:dyDescent="0.3">
      <c r="A1203" s="2">
        <v>45767.125</v>
      </c>
      <c r="B1203" t="s">
        <v>2178</v>
      </c>
      <c r="C1203" t="s">
        <v>2176</v>
      </c>
      <c r="D1203" t="s">
        <v>26</v>
      </c>
      <c r="E1203" t="s">
        <v>719</v>
      </c>
      <c r="F1203" t="s">
        <v>1332</v>
      </c>
      <c r="G1203" t="s">
        <v>6726</v>
      </c>
      <c r="H1203" t="s">
        <v>6723</v>
      </c>
      <c r="I1203" t="s">
        <v>6724</v>
      </c>
      <c r="J1203" t="s">
        <v>688</v>
      </c>
      <c r="K1203" s="3" t="s">
        <v>688</v>
      </c>
      <c r="L1203" t="s">
        <v>6723</v>
      </c>
      <c r="M1203" t="s">
        <v>6724</v>
      </c>
    </row>
    <row r="1204" spans="1:13" hidden="1" x14ac:dyDescent="0.3">
      <c r="A1204" s="2">
        <v>45767.166666666664</v>
      </c>
      <c r="B1204" t="s">
        <v>2179</v>
      </c>
      <c r="C1204" t="s">
        <v>2176</v>
      </c>
      <c r="D1204" t="s">
        <v>26</v>
      </c>
      <c r="E1204" t="s">
        <v>719</v>
      </c>
      <c r="F1204" t="s">
        <v>1333</v>
      </c>
      <c r="G1204" t="s">
        <v>6727</v>
      </c>
      <c r="H1204" t="s">
        <v>6723</v>
      </c>
      <c r="I1204" t="s">
        <v>6724</v>
      </c>
      <c r="J1204" t="s">
        <v>688</v>
      </c>
      <c r="K1204" s="3" t="s">
        <v>688</v>
      </c>
      <c r="L1204" t="s">
        <v>6723</v>
      </c>
      <c r="M1204" t="s">
        <v>6724</v>
      </c>
    </row>
    <row r="1205" spans="1:13" hidden="1" x14ac:dyDescent="0.3">
      <c r="A1205" s="2">
        <v>45767.208333333336</v>
      </c>
      <c r="B1205" t="s">
        <v>2180</v>
      </c>
      <c r="C1205" t="s">
        <v>2176</v>
      </c>
      <c r="D1205" t="s">
        <v>26</v>
      </c>
      <c r="E1205" t="s">
        <v>719</v>
      </c>
      <c r="F1205" t="s">
        <v>1334</v>
      </c>
      <c r="G1205" t="s">
        <v>6728</v>
      </c>
      <c r="H1205" t="s">
        <v>6723</v>
      </c>
      <c r="I1205" t="s">
        <v>6724</v>
      </c>
      <c r="J1205" t="s">
        <v>688</v>
      </c>
      <c r="K1205" s="3" t="s">
        <v>688</v>
      </c>
      <c r="L1205" t="s">
        <v>6723</v>
      </c>
      <c r="M1205" t="s">
        <v>6724</v>
      </c>
    </row>
    <row r="1206" spans="1:13" hidden="1" x14ac:dyDescent="0.3">
      <c r="A1206" s="2">
        <v>45767.25</v>
      </c>
      <c r="B1206" t="s">
        <v>2181</v>
      </c>
      <c r="C1206" t="s">
        <v>2176</v>
      </c>
      <c r="D1206" t="s">
        <v>26</v>
      </c>
      <c r="E1206" t="s">
        <v>719</v>
      </c>
      <c r="F1206" t="s">
        <v>1335</v>
      </c>
      <c r="G1206" t="s">
        <v>6729</v>
      </c>
      <c r="H1206" t="s">
        <v>6723</v>
      </c>
      <c r="I1206" t="s">
        <v>6724</v>
      </c>
      <c r="J1206" t="s">
        <v>688</v>
      </c>
      <c r="K1206" s="3" t="s">
        <v>688</v>
      </c>
      <c r="L1206" t="s">
        <v>6723</v>
      </c>
      <c r="M1206" t="s">
        <v>6724</v>
      </c>
    </row>
    <row r="1207" spans="1:13" x14ac:dyDescent="0.3">
      <c r="A1207" s="2">
        <v>45767.291666666664</v>
      </c>
      <c r="B1207" t="s">
        <v>3842</v>
      </c>
      <c r="C1207" t="s">
        <v>2182</v>
      </c>
      <c r="D1207" t="s">
        <v>32</v>
      </c>
      <c r="E1207" t="s">
        <v>719</v>
      </c>
      <c r="F1207" t="s">
        <v>3843</v>
      </c>
      <c r="G1207" t="s">
        <v>6730</v>
      </c>
      <c r="H1207" t="s">
        <v>6731</v>
      </c>
      <c r="I1207" t="s">
        <v>6732</v>
      </c>
      <c r="J1207" t="s">
        <v>688</v>
      </c>
      <c r="K1207" s="3" t="s">
        <v>688</v>
      </c>
      <c r="L1207" t="s">
        <v>6731</v>
      </c>
      <c r="M1207" t="s">
        <v>6732</v>
      </c>
    </row>
    <row r="1208" spans="1:13" hidden="1" x14ac:dyDescent="0.3">
      <c r="A1208" s="2">
        <v>45767.333333333336</v>
      </c>
      <c r="B1208" t="s">
        <v>2183</v>
      </c>
      <c r="C1208" t="s">
        <v>2182</v>
      </c>
      <c r="D1208" t="s">
        <v>26</v>
      </c>
      <c r="E1208" t="s">
        <v>719</v>
      </c>
      <c r="F1208" t="s">
        <v>1336</v>
      </c>
      <c r="G1208" t="s">
        <v>6733</v>
      </c>
      <c r="H1208" t="s">
        <v>6731</v>
      </c>
      <c r="I1208" t="s">
        <v>6732</v>
      </c>
      <c r="J1208" t="s">
        <v>688</v>
      </c>
      <c r="K1208" s="3" t="s">
        <v>688</v>
      </c>
      <c r="L1208" t="s">
        <v>6731</v>
      </c>
      <c r="M1208" t="s">
        <v>6732</v>
      </c>
    </row>
    <row r="1209" spans="1:13" x14ac:dyDescent="0.3">
      <c r="A1209" s="2">
        <v>45767.375</v>
      </c>
      <c r="B1209" t="s">
        <v>3844</v>
      </c>
      <c r="C1209" t="s">
        <v>2184</v>
      </c>
      <c r="D1209" t="s">
        <v>32</v>
      </c>
      <c r="E1209" t="s">
        <v>719</v>
      </c>
      <c r="F1209" t="s">
        <v>3845</v>
      </c>
      <c r="G1209" t="s">
        <v>6734</v>
      </c>
      <c r="H1209" t="s">
        <v>6735</v>
      </c>
      <c r="I1209" s="3" t="s">
        <v>688</v>
      </c>
      <c r="J1209" t="s">
        <v>688</v>
      </c>
      <c r="K1209" t="s">
        <v>6736</v>
      </c>
      <c r="L1209" t="s">
        <v>6735</v>
      </c>
      <c r="M1209" t="s">
        <v>6737</v>
      </c>
    </row>
    <row r="1210" spans="1:13" hidden="1" x14ac:dyDescent="0.3">
      <c r="A1210" s="2">
        <v>45767.416666666664</v>
      </c>
      <c r="B1210" t="s">
        <v>2185</v>
      </c>
      <c r="C1210" t="s">
        <v>2184</v>
      </c>
      <c r="D1210" t="s">
        <v>26</v>
      </c>
      <c r="E1210" t="s">
        <v>719</v>
      </c>
      <c r="F1210" t="s">
        <v>1337</v>
      </c>
      <c r="G1210" t="s">
        <v>6738</v>
      </c>
      <c r="H1210" t="s">
        <v>6735</v>
      </c>
      <c r="I1210" s="3" t="s">
        <v>688</v>
      </c>
      <c r="J1210" t="s">
        <v>688</v>
      </c>
      <c r="K1210" t="s">
        <v>6736</v>
      </c>
      <c r="L1210" t="s">
        <v>6735</v>
      </c>
      <c r="M1210" t="s">
        <v>6737</v>
      </c>
    </row>
    <row r="1211" spans="1:13" x14ac:dyDescent="0.3">
      <c r="A1211" s="2">
        <v>45767.458333333336</v>
      </c>
      <c r="B1211" t="s">
        <v>3846</v>
      </c>
      <c r="C1211" t="s">
        <v>2186</v>
      </c>
      <c r="D1211" t="s">
        <v>32</v>
      </c>
      <c r="E1211" t="s">
        <v>719</v>
      </c>
      <c r="F1211" t="s">
        <v>3847</v>
      </c>
      <c r="G1211" t="s">
        <v>6739</v>
      </c>
      <c r="H1211" t="s">
        <v>6740</v>
      </c>
      <c r="I1211" s="3" t="s">
        <v>688</v>
      </c>
      <c r="J1211" t="s">
        <v>688</v>
      </c>
      <c r="K1211" t="s">
        <v>6741</v>
      </c>
      <c r="L1211" t="s">
        <v>6740</v>
      </c>
      <c r="M1211" t="s">
        <v>6742</v>
      </c>
    </row>
    <row r="1212" spans="1:13" hidden="1" x14ac:dyDescent="0.3">
      <c r="A1212" s="2">
        <v>45767.5</v>
      </c>
      <c r="B1212" t="s">
        <v>2187</v>
      </c>
      <c r="C1212" t="s">
        <v>2186</v>
      </c>
      <c r="D1212" t="s">
        <v>26</v>
      </c>
      <c r="E1212" t="s">
        <v>719</v>
      </c>
      <c r="F1212" t="s">
        <v>1338</v>
      </c>
      <c r="G1212" t="s">
        <v>6743</v>
      </c>
      <c r="H1212" t="s">
        <v>6740</v>
      </c>
      <c r="I1212" s="3" t="s">
        <v>688</v>
      </c>
      <c r="J1212" t="s">
        <v>688</v>
      </c>
      <c r="K1212" t="s">
        <v>6741</v>
      </c>
      <c r="L1212" t="s">
        <v>6740</v>
      </c>
      <c r="M1212" t="s">
        <v>6742</v>
      </c>
    </row>
    <row r="1213" spans="1:13" x14ac:dyDescent="0.3">
      <c r="A1213" s="2">
        <v>45767.541666666664</v>
      </c>
      <c r="B1213" t="s">
        <v>3848</v>
      </c>
      <c r="C1213" t="s">
        <v>2188</v>
      </c>
      <c r="D1213" t="s">
        <v>32</v>
      </c>
      <c r="E1213" t="s">
        <v>719</v>
      </c>
      <c r="F1213" t="s">
        <v>3849</v>
      </c>
      <c r="G1213" t="s">
        <v>6744</v>
      </c>
      <c r="H1213" t="s">
        <v>6745</v>
      </c>
      <c r="I1213" s="3" t="s">
        <v>688</v>
      </c>
      <c r="J1213" t="s">
        <v>688</v>
      </c>
      <c r="K1213" t="s">
        <v>6746</v>
      </c>
      <c r="L1213" t="s">
        <v>6745</v>
      </c>
      <c r="M1213" t="s">
        <v>6747</v>
      </c>
    </row>
    <row r="1214" spans="1:13" hidden="1" x14ac:dyDescent="0.3">
      <c r="A1214" s="2">
        <v>45767.583333333336</v>
      </c>
      <c r="B1214" t="s">
        <v>2189</v>
      </c>
      <c r="C1214" t="s">
        <v>2188</v>
      </c>
      <c r="D1214" t="s">
        <v>26</v>
      </c>
      <c r="E1214" t="s">
        <v>719</v>
      </c>
      <c r="F1214" t="s">
        <v>1339</v>
      </c>
      <c r="G1214" t="s">
        <v>6748</v>
      </c>
      <c r="H1214" t="s">
        <v>6745</v>
      </c>
      <c r="I1214" s="3" t="s">
        <v>688</v>
      </c>
      <c r="J1214" t="s">
        <v>688</v>
      </c>
      <c r="K1214" t="s">
        <v>6746</v>
      </c>
      <c r="L1214" t="s">
        <v>6745</v>
      </c>
      <c r="M1214" t="s">
        <v>6747</v>
      </c>
    </row>
    <row r="1215" spans="1:13" x14ac:dyDescent="0.3">
      <c r="A1215" s="2">
        <v>45767.625</v>
      </c>
      <c r="B1215" t="s">
        <v>3850</v>
      </c>
      <c r="C1215" t="s">
        <v>2190</v>
      </c>
      <c r="D1215" t="s">
        <v>32</v>
      </c>
      <c r="E1215" t="s">
        <v>719</v>
      </c>
      <c r="F1215" t="s">
        <v>3851</v>
      </c>
      <c r="G1215" t="s">
        <v>6749</v>
      </c>
      <c r="H1215" t="s">
        <v>6750</v>
      </c>
      <c r="I1215" s="3" t="s">
        <v>688</v>
      </c>
      <c r="J1215" t="s">
        <v>688</v>
      </c>
      <c r="K1215" t="s">
        <v>6751</v>
      </c>
      <c r="L1215" t="s">
        <v>6750</v>
      </c>
      <c r="M1215" t="s">
        <v>6752</v>
      </c>
    </row>
    <row r="1216" spans="1:13" hidden="1" x14ac:dyDescent="0.3">
      <c r="A1216" s="2">
        <v>45767.666666666664</v>
      </c>
      <c r="B1216" t="s">
        <v>2191</v>
      </c>
      <c r="C1216" t="s">
        <v>2190</v>
      </c>
      <c r="D1216" t="s">
        <v>26</v>
      </c>
      <c r="E1216" t="s">
        <v>719</v>
      </c>
      <c r="F1216" t="s">
        <v>1340</v>
      </c>
      <c r="G1216" t="s">
        <v>6753</v>
      </c>
      <c r="H1216" t="s">
        <v>6750</v>
      </c>
      <c r="I1216" s="3" t="s">
        <v>688</v>
      </c>
      <c r="J1216" t="s">
        <v>688</v>
      </c>
      <c r="K1216" t="s">
        <v>6751</v>
      </c>
      <c r="L1216" t="s">
        <v>6750</v>
      </c>
      <c r="M1216" t="s">
        <v>6752</v>
      </c>
    </row>
    <row r="1217" spans="1:13" hidden="1" x14ac:dyDescent="0.3">
      <c r="A1217" s="2">
        <v>45767.708333333336</v>
      </c>
      <c r="B1217" t="s">
        <v>2192</v>
      </c>
      <c r="C1217" t="s">
        <v>2190</v>
      </c>
      <c r="D1217" t="s">
        <v>26</v>
      </c>
      <c r="E1217" t="s">
        <v>719</v>
      </c>
      <c r="F1217" t="s">
        <v>1341</v>
      </c>
      <c r="G1217" t="s">
        <v>6754</v>
      </c>
      <c r="H1217" t="s">
        <v>6750</v>
      </c>
      <c r="I1217" s="3" t="s">
        <v>688</v>
      </c>
      <c r="J1217" t="s">
        <v>688</v>
      </c>
      <c r="K1217" t="s">
        <v>6751</v>
      </c>
      <c r="L1217" t="s">
        <v>6750</v>
      </c>
      <c r="M1217" t="s">
        <v>6752</v>
      </c>
    </row>
    <row r="1218" spans="1:13" x14ac:dyDescent="0.3">
      <c r="A1218" s="2">
        <v>45767.75</v>
      </c>
      <c r="B1218" t="s">
        <v>3852</v>
      </c>
      <c r="C1218" t="s">
        <v>2193</v>
      </c>
      <c r="D1218" t="s">
        <v>32</v>
      </c>
      <c r="E1218" t="s">
        <v>719</v>
      </c>
      <c r="F1218" t="s">
        <v>3853</v>
      </c>
      <c r="G1218" t="s">
        <v>6755</v>
      </c>
      <c r="H1218" t="s">
        <v>6756</v>
      </c>
      <c r="I1218" s="3" t="s">
        <v>688</v>
      </c>
      <c r="J1218" t="s">
        <v>688</v>
      </c>
      <c r="K1218" t="s">
        <v>6757</v>
      </c>
      <c r="L1218" t="s">
        <v>6756</v>
      </c>
      <c r="M1218" t="s">
        <v>6758</v>
      </c>
    </row>
    <row r="1219" spans="1:13" hidden="1" x14ac:dyDescent="0.3">
      <c r="A1219" s="2">
        <v>45767.791666666664</v>
      </c>
      <c r="B1219" t="s">
        <v>2194</v>
      </c>
      <c r="C1219" t="s">
        <v>2193</v>
      </c>
      <c r="D1219" t="s">
        <v>26</v>
      </c>
      <c r="E1219" t="s">
        <v>719</v>
      </c>
      <c r="F1219" t="s">
        <v>1342</v>
      </c>
      <c r="G1219" t="s">
        <v>6759</v>
      </c>
      <c r="H1219" t="s">
        <v>6756</v>
      </c>
      <c r="I1219" s="3" t="s">
        <v>688</v>
      </c>
      <c r="J1219" t="s">
        <v>688</v>
      </c>
      <c r="K1219" t="s">
        <v>6757</v>
      </c>
      <c r="L1219" t="s">
        <v>6756</v>
      </c>
      <c r="M1219" t="s">
        <v>6758</v>
      </c>
    </row>
    <row r="1220" spans="1:13" hidden="1" x14ac:dyDescent="0.3">
      <c r="A1220" s="2">
        <v>45767.833333333336</v>
      </c>
      <c r="B1220" t="s">
        <v>2195</v>
      </c>
      <c r="C1220" t="s">
        <v>2193</v>
      </c>
      <c r="D1220" t="s">
        <v>26</v>
      </c>
      <c r="E1220" t="s">
        <v>719</v>
      </c>
      <c r="F1220" t="s">
        <v>1343</v>
      </c>
      <c r="G1220" t="s">
        <v>6760</v>
      </c>
      <c r="H1220" t="s">
        <v>6756</v>
      </c>
      <c r="I1220" s="3" t="s">
        <v>688</v>
      </c>
      <c r="J1220" t="s">
        <v>688</v>
      </c>
      <c r="K1220" t="s">
        <v>6757</v>
      </c>
      <c r="L1220" t="s">
        <v>6756</v>
      </c>
      <c r="M1220" t="s">
        <v>6758</v>
      </c>
    </row>
    <row r="1221" spans="1:13" hidden="1" x14ac:dyDescent="0.3">
      <c r="A1221" s="2">
        <v>45767.875</v>
      </c>
      <c r="B1221" t="s">
        <v>2196</v>
      </c>
      <c r="C1221" t="s">
        <v>2193</v>
      </c>
      <c r="D1221" t="s">
        <v>26</v>
      </c>
      <c r="E1221" t="s">
        <v>719</v>
      </c>
      <c r="F1221" t="s">
        <v>1344</v>
      </c>
      <c r="G1221" t="s">
        <v>6761</v>
      </c>
      <c r="H1221" t="s">
        <v>6756</v>
      </c>
      <c r="I1221" s="3" t="s">
        <v>688</v>
      </c>
      <c r="J1221" t="s">
        <v>688</v>
      </c>
      <c r="K1221" t="s">
        <v>6757</v>
      </c>
      <c r="L1221" t="s">
        <v>6756</v>
      </c>
      <c r="M1221" t="s">
        <v>6758</v>
      </c>
    </row>
    <row r="1222" spans="1:13" x14ac:dyDescent="0.3">
      <c r="A1222" s="2">
        <v>45767.916666666664</v>
      </c>
      <c r="B1222" t="s">
        <v>3854</v>
      </c>
      <c r="C1222" t="s">
        <v>3855</v>
      </c>
      <c r="D1222" t="s">
        <v>32</v>
      </c>
      <c r="E1222" t="s">
        <v>719</v>
      </c>
      <c r="F1222" t="s">
        <v>3856</v>
      </c>
      <c r="G1222" t="s">
        <v>6762</v>
      </c>
      <c r="H1222" t="s">
        <v>6763</v>
      </c>
      <c r="I1222" s="3" t="s">
        <v>688</v>
      </c>
      <c r="J1222" t="s">
        <v>688</v>
      </c>
      <c r="K1222" t="s">
        <v>6764</v>
      </c>
      <c r="L1222" t="s">
        <v>6763</v>
      </c>
      <c r="M1222" t="s">
        <v>6765</v>
      </c>
    </row>
    <row r="1223" spans="1:13" x14ac:dyDescent="0.3">
      <c r="A1223" s="2">
        <v>45767.958333333336</v>
      </c>
      <c r="B1223" t="s">
        <v>3857</v>
      </c>
      <c r="C1223" t="s">
        <v>2197</v>
      </c>
      <c r="D1223" t="s">
        <v>32</v>
      </c>
      <c r="E1223" t="s">
        <v>719</v>
      </c>
      <c r="F1223" t="s">
        <v>3858</v>
      </c>
      <c r="G1223" t="s">
        <v>6766</v>
      </c>
      <c r="H1223" t="s">
        <v>6767</v>
      </c>
      <c r="I1223" s="3" t="s">
        <v>688</v>
      </c>
      <c r="J1223" t="s">
        <v>688</v>
      </c>
      <c r="K1223" t="s">
        <v>6768</v>
      </c>
      <c r="L1223" t="s">
        <v>6767</v>
      </c>
      <c r="M1223" t="s">
        <v>6769</v>
      </c>
    </row>
    <row r="1224" spans="1:13" hidden="1" x14ac:dyDescent="0.3">
      <c r="A1224" s="2">
        <v>45768</v>
      </c>
      <c r="B1224" t="s">
        <v>2198</v>
      </c>
      <c r="C1224" t="s">
        <v>2197</v>
      </c>
      <c r="D1224" t="s">
        <v>26</v>
      </c>
      <c r="E1224" t="s">
        <v>719</v>
      </c>
      <c r="F1224" t="s">
        <v>1345</v>
      </c>
      <c r="G1224" t="s">
        <v>6770</v>
      </c>
      <c r="H1224" t="s">
        <v>6767</v>
      </c>
      <c r="I1224" s="3" t="s">
        <v>688</v>
      </c>
      <c r="J1224" t="s">
        <v>688</v>
      </c>
      <c r="K1224" t="s">
        <v>6768</v>
      </c>
      <c r="L1224" t="s">
        <v>6767</v>
      </c>
      <c r="M1224" t="s">
        <v>6769</v>
      </c>
    </row>
    <row r="1225" spans="1:13" x14ac:dyDescent="0.3">
      <c r="A1225" s="2">
        <v>45768.041666666664</v>
      </c>
      <c r="B1225" t="s">
        <v>3859</v>
      </c>
      <c r="C1225" t="s">
        <v>3860</v>
      </c>
      <c r="D1225" t="s">
        <v>32</v>
      </c>
      <c r="E1225" t="s">
        <v>719</v>
      </c>
      <c r="F1225" t="s">
        <v>3861</v>
      </c>
      <c r="G1225" t="s">
        <v>6771</v>
      </c>
      <c r="H1225" t="s">
        <v>6772</v>
      </c>
      <c r="I1225" s="3" t="s">
        <v>688</v>
      </c>
      <c r="J1225" t="s">
        <v>688</v>
      </c>
      <c r="K1225" t="s">
        <v>6773</v>
      </c>
      <c r="L1225" t="s">
        <v>6772</v>
      </c>
      <c r="M1225" t="s">
        <v>6774</v>
      </c>
    </row>
    <row r="1226" spans="1:13" x14ac:dyDescent="0.3">
      <c r="A1226" s="2">
        <v>45768.083333333336</v>
      </c>
      <c r="B1226" t="s">
        <v>3862</v>
      </c>
      <c r="C1226" t="s">
        <v>3863</v>
      </c>
      <c r="D1226" t="s">
        <v>32</v>
      </c>
      <c r="E1226" t="s">
        <v>719</v>
      </c>
      <c r="F1226" t="s">
        <v>3864</v>
      </c>
      <c r="G1226" t="s">
        <v>6775</v>
      </c>
      <c r="H1226" t="s">
        <v>6776</v>
      </c>
      <c r="I1226" t="s">
        <v>6777</v>
      </c>
      <c r="J1226" t="s">
        <v>688</v>
      </c>
      <c r="K1226" s="3" t="s">
        <v>688</v>
      </c>
      <c r="L1226" t="s">
        <v>6776</v>
      </c>
      <c r="M1226" t="s">
        <v>6777</v>
      </c>
    </row>
    <row r="1227" spans="1:13" x14ac:dyDescent="0.3">
      <c r="A1227" s="2">
        <v>45768.125</v>
      </c>
      <c r="B1227" t="s">
        <v>3865</v>
      </c>
      <c r="C1227" t="s">
        <v>3866</v>
      </c>
      <c r="D1227" t="s">
        <v>32</v>
      </c>
      <c r="E1227" t="s">
        <v>719</v>
      </c>
      <c r="F1227" t="s">
        <v>3867</v>
      </c>
      <c r="G1227" t="s">
        <v>6778</v>
      </c>
      <c r="H1227" t="s">
        <v>6779</v>
      </c>
      <c r="I1227" t="s">
        <v>6780</v>
      </c>
      <c r="J1227" t="s">
        <v>688</v>
      </c>
      <c r="K1227" s="3" t="s">
        <v>688</v>
      </c>
      <c r="L1227" t="s">
        <v>6779</v>
      </c>
      <c r="M1227" t="s">
        <v>6780</v>
      </c>
    </row>
    <row r="1228" spans="1:13" x14ac:dyDescent="0.3">
      <c r="A1228" s="2">
        <v>45768.166666666664</v>
      </c>
      <c r="B1228" t="s">
        <v>3868</v>
      </c>
      <c r="C1228" t="s">
        <v>3869</v>
      </c>
      <c r="D1228" t="s">
        <v>32</v>
      </c>
      <c r="E1228" t="s">
        <v>719</v>
      </c>
      <c r="F1228" t="s">
        <v>3870</v>
      </c>
      <c r="G1228" t="s">
        <v>6781</v>
      </c>
      <c r="H1228" t="s">
        <v>6782</v>
      </c>
      <c r="I1228" t="s">
        <v>6783</v>
      </c>
      <c r="J1228" t="s">
        <v>688</v>
      </c>
      <c r="K1228" s="3" t="s">
        <v>688</v>
      </c>
      <c r="L1228" t="s">
        <v>6782</v>
      </c>
      <c r="M1228" t="s">
        <v>6783</v>
      </c>
    </row>
    <row r="1229" spans="1:13" x14ac:dyDescent="0.3">
      <c r="A1229" s="2">
        <v>45768.208333333336</v>
      </c>
      <c r="B1229" t="s">
        <v>3871</v>
      </c>
      <c r="C1229" t="s">
        <v>3872</v>
      </c>
      <c r="D1229" t="s">
        <v>32</v>
      </c>
      <c r="E1229" t="s">
        <v>719</v>
      </c>
      <c r="F1229" t="s">
        <v>3873</v>
      </c>
      <c r="G1229" t="s">
        <v>6784</v>
      </c>
      <c r="H1229" t="s">
        <v>6785</v>
      </c>
      <c r="I1229" t="s">
        <v>6786</v>
      </c>
      <c r="J1229" t="s">
        <v>688</v>
      </c>
      <c r="K1229" s="3" t="s">
        <v>688</v>
      </c>
      <c r="L1229" t="s">
        <v>6785</v>
      </c>
      <c r="M1229" t="s">
        <v>6786</v>
      </c>
    </row>
    <row r="1230" spans="1:13" x14ac:dyDescent="0.3">
      <c r="A1230" s="2">
        <v>45768.25</v>
      </c>
      <c r="B1230" t="s">
        <v>3874</v>
      </c>
      <c r="C1230" t="s">
        <v>3875</v>
      </c>
      <c r="D1230" t="s">
        <v>32</v>
      </c>
      <c r="E1230" t="s">
        <v>719</v>
      </c>
      <c r="F1230" t="s">
        <v>3876</v>
      </c>
      <c r="G1230" t="s">
        <v>6787</v>
      </c>
      <c r="H1230" t="s">
        <v>6788</v>
      </c>
      <c r="I1230" t="s">
        <v>6789</v>
      </c>
      <c r="J1230" t="s">
        <v>688</v>
      </c>
      <c r="K1230" s="3" t="s">
        <v>688</v>
      </c>
      <c r="L1230" t="s">
        <v>6788</v>
      </c>
      <c r="M1230" t="s">
        <v>6789</v>
      </c>
    </row>
    <row r="1231" spans="1:13" x14ac:dyDescent="0.3">
      <c r="A1231" s="2">
        <v>45768.291666666664</v>
      </c>
      <c r="B1231" t="s">
        <v>3877</v>
      </c>
      <c r="C1231" t="s">
        <v>3878</v>
      </c>
      <c r="D1231" t="s">
        <v>32</v>
      </c>
      <c r="E1231" t="s">
        <v>719</v>
      </c>
      <c r="F1231" t="s">
        <v>3879</v>
      </c>
      <c r="G1231" t="s">
        <v>6790</v>
      </c>
      <c r="H1231" t="s">
        <v>6791</v>
      </c>
      <c r="I1231" t="s">
        <v>6792</v>
      </c>
      <c r="J1231" t="s">
        <v>688</v>
      </c>
      <c r="K1231" s="3" t="s">
        <v>688</v>
      </c>
      <c r="L1231" t="s">
        <v>6791</v>
      </c>
      <c r="M1231" t="s">
        <v>6792</v>
      </c>
    </row>
    <row r="1232" spans="1:13" x14ac:dyDescent="0.3">
      <c r="A1232" s="2">
        <v>45768.333333333336</v>
      </c>
      <c r="B1232" t="s">
        <v>3880</v>
      </c>
      <c r="C1232" t="s">
        <v>3881</v>
      </c>
      <c r="D1232" t="s">
        <v>32</v>
      </c>
      <c r="E1232" t="s">
        <v>719</v>
      </c>
      <c r="F1232" t="s">
        <v>3882</v>
      </c>
      <c r="G1232" t="s">
        <v>6793</v>
      </c>
      <c r="H1232" t="s">
        <v>6794</v>
      </c>
      <c r="I1232" t="s">
        <v>6795</v>
      </c>
      <c r="J1232" t="s">
        <v>688</v>
      </c>
      <c r="K1232" s="3" t="s">
        <v>688</v>
      </c>
      <c r="L1232" t="s">
        <v>6794</v>
      </c>
      <c r="M1232" t="s">
        <v>6795</v>
      </c>
    </row>
    <row r="1233" spans="1:13" x14ac:dyDescent="0.3">
      <c r="A1233" s="2">
        <v>45768.375</v>
      </c>
      <c r="B1233" t="s">
        <v>3883</v>
      </c>
      <c r="C1233" t="s">
        <v>3884</v>
      </c>
      <c r="D1233" t="s">
        <v>32</v>
      </c>
      <c r="E1233" t="s">
        <v>719</v>
      </c>
      <c r="F1233" t="s">
        <v>3885</v>
      </c>
      <c r="G1233" t="s">
        <v>6796</v>
      </c>
      <c r="H1233" t="s">
        <v>6797</v>
      </c>
      <c r="I1233" t="s">
        <v>6798</v>
      </c>
      <c r="J1233" t="s">
        <v>688</v>
      </c>
      <c r="K1233" s="3" t="s">
        <v>688</v>
      </c>
      <c r="L1233" t="s">
        <v>6797</v>
      </c>
      <c r="M1233" t="s">
        <v>6798</v>
      </c>
    </row>
    <row r="1234" spans="1:13" x14ac:dyDescent="0.3">
      <c r="A1234" s="2">
        <v>45768.416666666664</v>
      </c>
      <c r="B1234" t="s">
        <v>3886</v>
      </c>
      <c r="C1234" t="s">
        <v>3887</v>
      </c>
      <c r="D1234" t="s">
        <v>32</v>
      </c>
      <c r="E1234" t="s">
        <v>719</v>
      </c>
      <c r="F1234" t="s">
        <v>3888</v>
      </c>
      <c r="G1234" t="s">
        <v>6799</v>
      </c>
      <c r="H1234" t="s">
        <v>6800</v>
      </c>
      <c r="I1234" t="s">
        <v>6801</v>
      </c>
      <c r="J1234" t="s">
        <v>688</v>
      </c>
      <c r="K1234" s="3" t="s">
        <v>688</v>
      </c>
      <c r="L1234" t="s">
        <v>6800</v>
      </c>
      <c r="M1234" t="s">
        <v>6801</v>
      </c>
    </row>
    <row r="1235" spans="1:13" x14ac:dyDescent="0.3">
      <c r="A1235" s="2">
        <v>45768.458333333336</v>
      </c>
      <c r="B1235" t="s">
        <v>728</v>
      </c>
      <c r="C1235" t="s">
        <v>729</v>
      </c>
      <c r="D1235" t="s">
        <v>32</v>
      </c>
      <c r="E1235" t="s">
        <v>719</v>
      </c>
      <c r="F1235" t="s">
        <v>3889</v>
      </c>
      <c r="G1235" t="s">
        <v>6802</v>
      </c>
      <c r="H1235" t="s">
        <v>688</v>
      </c>
      <c r="I1235" t="s">
        <v>6803</v>
      </c>
      <c r="J1235" s="3" t="s">
        <v>5829</v>
      </c>
      <c r="K1235" s="3" t="s">
        <v>688</v>
      </c>
      <c r="L1235" s="3" t="s">
        <v>5830</v>
      </c>
      <c r="M1235" t="s">
        <v>6803</v>
      </c>
    </row>
    <row r="1236" spans="1:13" hidden="1" x14ac:dyDescent="0.3">
      <c r="A1236" s="2">
        <v>45768.5</v>
      </c>
      <c r="B1236" t="s">
        <v>728</v>
      </c>
      <c r="C1236" t="s">
        <v>729</v>
      </c>
      <c r="D1236" t="s">
        <v>26</v>
      </c>
      <c r="E1236" t="s">
        <v>719</v>
      </c>
      <c r="F1236" t="s">
        <v>1346</v>
      </c>
      <c r="G1236" t="s">
        <v>6804</v>
      </c>
      <c r="H1236" t="s">
        <v>688</v>
      </c>
      <c r="I1236" t="s">
        <v>6803</v>
      </c>
      <c r="J1236" s="3" t="s">
        <v>5829</v>
      </c>
      <c r="K1236" s="3" t="s">
        <v>688</v>
      </c>
      <c r="L1236" s="3" t="s">
        <v>5830</v>
      </c>
      <c r="M1236" t="s">
        <v>6803</v>
      </c>
    </row>
    <row r="1237" spans="1:13" hidden="1" x14ac:dyDescent="0.3">
      <c r="A1237" s="2">
        <v>45768.541666666664</v>
      </c>
      <c r="B1237" t="s">
        <v>2199</v>
      </c>
      <c r="C1237" t="s">
        <v>729</v>
      </c>
      <c r="D1237" t="s">
        <v>26</v>
      </c>
      <c r="E1237" t="s">
        <v>719</v>
      </c>
      <c r="F1237" t="s">
        <v>1347</v>
      </c>
      <c r="G1237" t="s">
        <v>6805</v>
      </c>
      <c r="H1237" t="s">
        <v>688</v>
      </c>
      <c r="I1237" t="s">
        <v>6803</v>
      </c>
      <c r="J1237" s="3" t="s">
        <v>5829</v>
      </c>
      <c r="K1237" s="3" t="s">
        <v>688</v>
      </c>
      <c r="L1237" s="3" t="s">
        <v>5830</v>
      </c>
      <c r="M1237" t="s">
        <v>6803</v>
      </c>
    </row>
    <row r="1238" spans="1:13" x14ac:dyDescent="0.3">
      <c r="A1238" s="2">
        <v>45768.583333333336</v>
      </c>
      <c r="B1238" t="s">
        <v>3890</v>
      </c>
      <c r="C1238" t="s">
        <v>3891</v>
      </c>
      <c r="D1238" t="s">
        <v>32</v>
      </c>
      <c r="E1238" t="s">
        <v>719</v>
      </c>
      <c r="F1238" t="s">
        <v>3892</v>
      </c>
      <c r="G1238" t="s">
        <v>6806</v>
      </c>
      <c r="H1238" t="s">
        <v>6807</v>
      </c>
      <c r="I1238" t="s">
        <v>6808</v>
      </c>
      <c r="J1238" t="s">
        <v>688</v>
      </c>
      <c r="K1238" s="3" t="s">
        <v>688</v>
      </c>
      <c r="L1238" t="s">
        <v>6807</v>
      </c>
      <c r="M1238" t="s">
        <v>6808</v>
      </c>
    </row>
    <row r="1239" spans="1:13" x14ac:dyDescent="0.3">
      <c r="A1239" s="2">
        <v>45768.625</v>
      </c>
      <c r="B1239" t="s">
        <v>3893</v>
      </c>
      <c r="C1239" t="s">
        <v>2200</v>
      </c>
      <c r="D1239" t="s">
        <v>32</v>
      </c>
      <c r="E1239" t="s">
        <v>719</v>
      </c>
      <c r="F1239" t="s">
        <v>3894</v>
      </c>
      <c r="G1239" t="s">
        <v>6809</v>
      </c>
      <c r="H1239" t="s">
        <v>6810</v>
      </c>
      <c r="I1239" t="s">
        <v>6811</v>
      </c>
      <c r="J1239" t="s">
        <v>688</v>
      </c>
      <c r="K1239" s="3" t="s">
        <v>688</v>
      </c>
      <c r="L1239" t="s">
        <v>6810</v>
      </c>
      <c r="M1239" t="s">
        <v>6811</v>
      </c>
    </row>
    <row r="1240" spans="1:13" hidden="1" x14ac:dyDescent="0.3">
      <c r="A1240" s="2">
        <v>45768.666666666664</v>
      </c>
      <c r="B1240" t="s">
        <v>2201</v>
      </c>
      <c r="C1240" t="s">
        <v>2200</v>
      </c>
      <c r="D1240" t="s">
        <v>26</v>
      </c>
      <c r="E1240" t="s">
        <v>719</v>
      </c>
      <c r="F1240" t="s">
        <v>1348</v>
      </c>
      <c r="G1240" t="s">
        <v>6812</v>
      </c>
      <c r="H1240" t="s">
        <v>6810</v>
      </c>
      <c r="I1240" t="s">
        <v>6811</v>
      </c>
      <c r="J1240" t="s">
        <v>688</v>
      </c>
      <c r="K1240" s="3" t="s">
        <v>688</v>
      </c>
      <c r="L1240" t="s">
        <v>6810</v>
      </c>
      <c r="M1240" t="s">
        <v>6811</v>
      </c>
    </row>
    <row r="1241" spans="1:13" x14ac:dyDescent="0.3">
      <c r="A1241" s="2">
        <v>45768.708333333336</v>
      </c>
      <c r="B1241" t="s">
        <v>3895</v>
      </c>
      <c r="C1241" t="s">
        <v>3896</v>
      </c>
      <c r="D1241" t="s">
        <v>32</v>
      </c>
      <c r="E1241" t="s">
        <v>719</v>
      </c>
      <c r="F1241" t="s">
        <v>3897</v>
      </c>
      <c r="G1241" t="s">
        <v>6813</v>
      </c>
      <c r="H1241" t="s">
        <v>6814</v>
      </c>
      <c r="I1241" t="s">
        <v>6815</v>
      </c>
      <c r="J1241" t="s">
        <v>688</v>
      </c>
      <c r="K1241" s="3" t="s">
        <v>688</v>
      </c>
      <c r="L1241" t="s">
        <v>6814</v>
      </c>
      <c r="M1241" t="s">
        <v>6815</v>
      </c>
    </row>
    <row r="1242" spans="1:13" x14ac:dyDescent="0.3">
      <c r="A1242" s="2">
        <v>45768.75</v>
      </c>
      <c r="B1242" t="s">
        <v>3898</v>
      </c>
      <c r="C1242" t="s">
        <v>3899</v>
      </c>
      <c r="D1242" t="s">
        <v>32</v>
      </c>
      <c r="E1242" t="s">
        <v>719</v>
      </c>
      <c r="F1242" t="s">
        <v>3900</v>
      </c>
      <c r="G1242" t="s">
        <v>6816</v>
      </c>
      <c r="H1242" t="s">
        <v>6817</v>
      </c>
      <c r="I1242" t="s">
        <v>6818</v>
      </c>
      <c r="J1242" t="s">
        <v>688</v>
      </c>
      <c r="K1242" s="3" t="s">
        <v>688</v>
      </c>
      <c r="L1242" t="s">
        <v>6817</v>
      </c>
      <c r="M1242" t="s">
        <v>6818</v>
      </c>
    </row>
    <row r="1243" spans="1:13" x14ac:dyDescent="0.3">
      <c r="A1243" s="2">
        <v>45768.791666666664</v>
      </c>
      <c r="B1243" t="s">
        <v>3901</v>
      </c>
      <c r="C1243" t="s">
        <v>3902</v>
      </c>
      <c r="D1243" t="s">
        <v>32</v>
      </c>
      <c r="E1243" t="s">
        <v>719</v>
      </c>
      <c r="F1243" t="s">
        <v>3903</v>
      </c>
      <c r="G1243" t="s">
        <v>6819</v>
      </c>
      <c r="H1243" t="s">
        <v>6820</v>
      </c>
      <c r="I1243" t="s">
        <v>6821</v>
      </c>
      <c r="J1243" t="s">
        <v>688</v>
      </c>
      <c r="K1243" s="3" t="s">
        <v>688</v>
      </c>
      <c r="L1243" t="s">
        <v>6820</v>
      </c>
      <c r="M1243" t="s">
        <v>6821</v>
      </c>
    </row>
    <row r="1244" spans="1:13" x14ac:dyDescent="0.3">
      <c r="A1244" s="2">
        <v>45768.833333333336</v>
      </c>
      <c r="B1244" t="s">
        <v>3904</v>
      </c>
      <c r="C1244" t="s">
        <v>3905</v>
      </c>
      <c r="D1244" t="s">
        <v>32</v>
      </c>
      <c r="E1244" t="s">
        <v>719</v>
      </c>
      <c r="F1244" t="s">
        <v>3906</v>
      </c>
      <c r="G1244" t="s">
        <v>6822</v>
      </c>
      <c r="H1244" t="s">
        <v>6823</v>
      </c>
      <c r="I1244" t="s">
        <v>6824</v>
      </c>
      <c r="J1244" t="s">
        <v>688</v>
      </c>
      <c r="K1244" s="3" t="s">
        <v>688</v>
      </c>
      <c r="L1244" t="s">
        <v>6823</v>
      </c>
      <c r="M1244" t="s">
        <v>6824</v>
      </c>
    </row>
    <row r="1245" spans="1:13" x14ac:dyDescent="0.3">
      <c r="A1245" s="2">
        <v>45768.875</v>
      </c>
      <c r="B1245" t="s">
        <v>3907</v>
      </c>
      <c r="C1245" t="s">
        <v>3908</v>
      </c>
      <c r="D1245" t="s">
        <v>32</v>
      </c>
      <c r="E1245" t="s">
        <v>719</v>
      </c>
      <c r="F1245" t="s">
        <v>3909</v>
      </c>
      <c r="G1245" t="s">
        <v>6825</v>
      </c>
      <c r="H1245" t="s">
        <v>6826</v>
      </c>
      <c r="I1245" t="s">
        <v>6827</v>
      </c>
      <c r="J1245" t="s">
        <v>688</v>
      </c>
      <c r="K1245" s="3" t="s">
        <v>688</v>
      </c>
      <c r="L1245" t="s">
        <v>6826</v>
      </c>
      <c r="M1245" t="s">
        <v>6827</v>
      </c>
    </row>
    <row r="1246" spans="1:13" x14ac:dyDescent="0.3">
      <c r="A1246" s="2">
        <v>45768.916666666664</v>
      </c>
      <c r="B1246" t="s">
        <v>3910</v>
      </c>
      <c r="C1246" t="s">
        <v>2202</v>
      </c>
      <c r="D1246" t="s">
        <v>32</v>
      </c>
      <c r="E1246" t="s">
        <v>719</v>
      </c>
      <c r="F1246" t="s">
        <v>3911</v>
      </c>
      <c r="G1246" t="s">
        <v>6828</v>
      </c>
      <c r="H1246" t="s">
        <v>6829</v>
      </c>
      <c r="I1246" t="s">
        <v>6830</v>
      </c>
      <c r="J1246" t="s">
        <v>688</v>
      </c>
      <c r="K1246" s="3" t="s">
        <v>688</v>
      </c>
      <c r="L1246" t="s">
        <v>6829</v>
      </c>
      <c r="M1246" t="s">
        <v>6830</v>
      </c>
    </row>
    <row r="1247" spans="1:13" hidden="1" x14ac:dyDescent="0.3">
      <c r="A1247" s="2">
        <v>45768.958333333336</v>
      </c>
      <c r="B1247" t="s">
        <v>2203</v>
      </c>
      <c r="C1247" t="s">
        <v>2202</v>
      </c>
      <c r="D1247" t="s">
        <v>26</v>
      </c>
      <c r="E1247" t="s">
        <v>719</v>
      </c>
      <c r="F1247" t="s">
        <v>1349</v>
      </c>
      <c r="G1247" t="s">
        <v>6831</v>
      </c>
      <c r="H1247" t="s">
        <v>6829</v>
      </c>
      <c r="I1247" t="s">
        <v>6830</v>
      </c>
      <c r="J1247" t="s">
        <v>688</v>
      </c>
      <c r="K1247" s="3" t="s">
        <v>688</v>
      </c>
      <c r="L1247" t="s">
        <v>6829</v>
      </c>
      <c r="M1247" t="s">
        <v>6830</v>
      </c>
    </row>
    <row r="1248" spans="1:13" x14ac:dyDescent="0.3">
      <c r="A1248" s="2">
        <v>45769</v>
      </c>
      <c r="B1248" t="s">
        <v>3912</v>
      </c>
      <c r="C1248" t="s">
        <v>2204</v>
      </c>
      <c r="D1248" t="s">
        <v>32</v>
      </c>
      <c r="E1248" t="s">
        <v>719</v>
      </c>
      <c r="F1248" t="s">
        <v>3913</v>
      </c>
      <c r="G1248" t="s">
        <v>6832</v>
      </c>
      <c r="H1248" t="s">
        <v>6833</v>
      </c>
      <c r="I1248" t="s">
        <v>6834</v>
      </c>
      <c r="J1248" t="s">
        <v>688</v>
      </c>
      <c r="K1248" s="3" t="s">
        <v>688</v>
      </c>
      <c r="L1248" t="s">
        <v>6833</v>
      </c>
      <c r="M1248" t="s">
        <v>6834</v>
      </c>
    </row>
    <row r="1249" spans="1:13" hidden="1" x14ac:dyDescent="0.3">
      <c r="A1249" s="2">
        <v>45769.041666666664</v>
      </c>
      <c r="B1249" t="s">
        <v>2205</v>
      </c>
      <c r="C1249" t="s">
        <v>2204</v>
      </c>
      <c r="D1249" t="s">
        <v>26</v>
      </c>
      <c r="E1249" t="s">
        <v>719</v>
      </c>
      <c r="F1249" t="s">
        <v>1350</v>
      </c>
      <c r="G1249" t="s">
        <v>6835</v>
      </c>
      <c r="H1249" t="s">
        <v>6833</v>
      </c>
      <c r="I1249" t="s">
        <v>6834</v>
      </c>
      <c r="J1249" t="s">
        <v>688</v>
      </c>
      <c r="K1249" s="3" t="s">
        <v>688</v>
      </c>
      <c r="L1249" t="s">
        <v>6833</v>
      </c>
      <c r="M1249" t="s">
        <v>6834</v>
      </c>
    </row>
    <row r="1250" spans="1:13" x14ac:dyDescent="0.3">
      <c r="A1250" s="2">
        <v>45769.083333333336</v>
      </c>
      <c r="B1250" t="s">
        <v>3914</v>
      </c>
      <c r="C1250" t="s">
        <v>3915</v>
      </c>
      <c r="D1250" t="s">
        <v>32</v>
      </c>
      <c r="E1250" t="s">
        <v>719</v>
      </c>
      <c r="F1250" t="s">
        <v>3916</v>
      </c>
      <c r="G1250" t="s">
        <v>6836</v>
      </c>
      <c r="H1250" t="s">
        <v>6837</v>
      </c>
      <c r="I1250" t="s">
        <v>6838</v>
      </c>
      <c r="J1250" t="s">
        <v>688</v>
      </c>
      <c r="K1250" s="3" t="s">
        <v>688</v>
      </c>
      <c r="L1250" t="s">
        <v>6837</v>
      </c>
      <c r="M1250" t="s">
        <v>6838</v>
      </c>
    </row>
    <row r="1251" spans="1:13" x14ac:dyDescent="0.3">
      <c r="A1251" s="2">
        <v>45769.125</v>
      </c>
      <c r="B1251" t="s">
        <v>3917</v>
      </c>
      <c r="C1251" t="s">
        <v>2206</v>
      </c>
      <c r="D1251" t="s">
        <v>32</v>
      </c>
      <c r="E1251" t="s">
        <v>719</v>
      </c>
      <c r="F1251" t="s">
        <v>3918</v>
      </c>
      <c r="G1251" t="s">
        <v>6839</v>
      </c>
      <c r="H1251" t="s">
        <v>6840</v>
      </c>
      <c r="I1251" t="s">
        <v>6841</v>
      </c>
      <c r="J1251" t="s">
        <v>688</v>
      </c>
      <c r="K1251" s="3" t="s">
        <v>688</v>
      </c>
      <c r="L1251" t="s">
        <v>6840</v>
      </c>
      <c r="M1251" t="s">
        <v>6841</v>
      </c>
    </row>
    <row r="1252" spans="1:13" hidden="1" x14ac:dyDescent="0.3">
      <c r="A1252" s="2">
        <v>45769.166666666664</v>
      </c>
      <c r="B1252" t="s">
        <v>2207</v>
      </c>
      <c r="C1252" t="s">
        <v>2206</v>
      </c>
      <c r="D1252" t="s">
        <v>26</v>
      </c>
      <c r="E1252" t="s">
        <v>719</v>
      </c>
      <c r="F1252" t="s">
        <v>1351</v>
      </c>
      <c r="G1252" t="s">
        <v>6842</v>
      </c>
      <c r="H1252" t="s">
        <v>6840</v>
      </c>
      <c r="I1252" t="s">
        <v>6841</v>
      </c>
      <c r="J1252" t="s">
        <v>688</v>
      </c>
      <c r="K1252" s="3" t="s">
        <v>688</v>
      </c>
      <c r="L1252" t="s">
        <v>6840</v>
      </c>
      <c r="M1252" t="s">
        <v>6841</v>
      </c>
    </row>
    <row r="1253" spans="1:13" hidden="1" x14ac:dyDescent="0.3">
      <c r="A1253" s="2">
        <v>45769.208333333336</v>
      </c>
      <c r="B1253" t="s">
        <v>2208</v>
      </c>
      <c r="C1253" t="s">
        <v>2206</v>
      </c>
      <c r="D1253" t="s">
        <v>26</v>
      </c>
      <c r="E1253" t="s">
        <v>719</v>
      </c>
      <c r="F1253" t="s">
        <v>1352</v>
      </c>
      <c r="G1253" t="s">
        <v>6843</v>
      </c>
      <c r="H1253" t="s">
        <v>6840</v>
      </c>
      <c r="I1253" t="s">
        <v>6841</v>
      </c>
      <c r="J1253" t="s">
        <v>688</v>
      </c>
      <c r="K1253" s="3" t="s">
        <v>688</v>
      </c>
      <c r="L1253" t="s">
        <v>6840</v>
      </c>
      <c r="M1253" t="s">
        <v>6841</v>
      </c>
    </row>
    <row r="1254" spans="1:13" hidden="1" x14ac:dyDescent="0.3">
      <c r="A1254" s="2">
        <v>45769.25</v>
      </c>
      <c r="B1254" t="s">
        <v>2209</v>
      </c>
      <c r="C1254" t="s">
        <v>2206</v>
      </c>
      <c r="D1254" t="s">
        <v>26</v>
      </c>
      <c r="E1254" t="s">
        <v>719</v>
      </c>
      <c r="F1254" t="s">
        <v>1353</v>
      </c>
      <c r="G1254" t="s">
        <v>6844</v>
      </c>
      <c r="H1254" t="s">
        <v>6840</v>
      </c>
      <c r="I1254" t="s">
        <v>6841</v>
      </c>
      <c r="J1254" t="s">
        <v>688</v>
      </c>
      <c r="K1254" s="3" t="s">
        <v>688</v>
      </c>
      <c r="L1254" t="s">
        <v>6840</v>
      </c>
      <c r="M1254" t="s">
        <v>6841</v>
      </c>
    </row>
    <row r="1255" spans="1:13" hidden="1" x14ac:dyDescent="0.3">
      <c r="A1255" s="2">
        <v>45769.291666666664</v>
      </c>
      <c r="B1255" t="s">
        <v>2210</v>
      </c>
      <c r="C1255" t="s">
        <v>2206</v>
      </c>
      <c r="D1255" t="s">
        <v>26</v>
      </c>
      <c r="E1255" t="s">
        <v>719</v>
      </c>
      <c r="F1255" t="s">
        <v>1354</v>
      </c>
      <c r="G1255" t="s">
        <v>6845</v>
      </c>
      <c r="H1255" t="s">
        <v>6840</v>
      </c>
      <c r="I1255" t="s">
        <v>6841</v>
      </c>
      <c r="J1255" t="s">
        <v>688</v>
      </c>
      <c r="K1255" s="3" t="s">
        <v>688</v>
      </c>
      <c r="L1255" t="s">
        <v>6840</v>
      </c>
      <c r="M1255" t="s">
        <v>6841</v>
      </c>
    </row>
    <row r="1256" spans="1:13" hidden="1" x14ac:dyDescent="0.3">
      <c r="A1256" s="2">
        <v>45769.333333333336</v>
      </c>
      <c r="B1256" t="s">
        <v>2211</v>
      </c>
      <c r="C1256" t="s">
        <v>2206</v>
      </c>
      <c r="D1256" t="s">
        <v>26</v>
      </c>
      <c r="E1256" t="s">
        <v>719</v>
      </c>
      <c r="F1256" t="s">
        <v>1355</v>
      </c>
      <c r="G1256" t="s">
        <v>6846</v>
      </c>
      <c r="H1256" t="s">
        <v>6840</v>
      </c>
      <c r="I1256" t="s">
        <v>6841</v>
      </c>
      <c r="J1256" t="s">
        <v>688</v>
      </c>
      <c r="K1256" s="3" t="s">
        <v>688</v>
      </c>
      <c r="L1256" t="s">
        <v>6840</v>
      </c>
      <c r="M1256" t="s">
        <v>6841</v>
      </c>
    </row>
    <row r="1257" spans="1:13" x14ac:dyDescent="0.3">
      <c r="A1257" s="2">
        <v>45769.375</v>
      </c>
      <c r="B1257" t="s">
        <v>3919</v>
      </c>
      <c r="C1257" t="s">
        <v>3920</v>
      </c>
      <c r="D1257" t="s">
        <v>32</v>
      </c>
      <c r="E1257" t="s">
        <v>719</v>
      </c>
      <c r="F1257" t="s">
        <v>3921</v>
      </c>
      <c r="G1257" t="s">
        <v>6847</v>
      </c>
      <c r="H1257" t="s">
        <v>6848</v>
      </c>
      <c r="I1257" t="s">
        <v>6849</v>
      </c>
      <c r="J1257" t="s">
        <v>688</v>
      </c>
      <c r="K1257" s="3" t="s">
        <v>688</v>
      </c>
      <c r="L1257" t="s">
        <v>6848</v>
      </c>
      <c r="M1257" t="s">
        <v>6849</v>
      </c>
    </row>
    <row r="1258" spans="1:13" x14ac:dyDescent="0.3">
      <c r="A1258" s="2">
        <v>45769.416666666664</v>
      </c>
      <c r="B1258" t="s">
        <v>3922</v>
      </c>
      <c r="C1258" t="s">
        <v>2212</v>
      </c>
      <c r="D1258" t="s">
        <v>32</v>
      </c>
      <c r="E1258" t="s">
        <v>719</v>
      </c>
      <c r="F1258" t="s">
        <v>3923</v>
      </c>
      <c r="G1258" t="s">
        <v>6850</v>
      </c>
      <c r="H1258" t="s">
        <v>6851</v>
      </c>
      <c r="I1258" t="s">
        <v>6852</v>
      </c>
      <c r="J1258" t="s">
        <v>688</v>
      </c>
      <c r="K1258" s="3" t="s">
        <v>688</v>
      </c>
      <c r="L1258" t="s">
        <v>6851</v>
      </c>
      <c r="M1258" t="s">
        <v>6852</v>
      </c>
    </row>
    <row r="1259" spans="1:13" hidden="1" x14ac:dyDescent="0.3">
      <c r="A1259" s="2">
        <v>45769.458333333336</v>
      </c>
      <c r="B1259" t="s">
        <v>2213</v>
      </c>
      <c r="C1259" t="s">
        <v>2212</v>
      </c>
      <c r="D1259" t="s">
        <v>26</v>
      </c>
      <c r="E1259" t="s">
        <v>719</v>
      </c>
      <c r="F1259" t="s">
        <v>1356</v>
      </c>
      <c r="G1259" t="s">
        <v>6853</v>
      </c>
      <c r="H1259" t="s">
        <v>6851</v>
      </c>
      <c r="I1259" t="s">
        <v>6852</v>
      </c>
      <c r="J1259" t="s">
        <v>688</v>
      </c>
      <c r="K1259" s="3" t="s">
        <v>688</v>
      </c>
      <c r="L1259" t="s">
        <v>6851</v>
      </c>
      <c r="M1259" t="s">
        <v>6852</v>
      </c>
    </row>
    <row r="1260" spans="1:13" x14ac:dyDescent="0.3">
      <c r="A1260" s="2">
        <v>45769.5</v>
      </c>
      <c r="B1260" t="s">
        <v>3924</v>
      </c>
      <c r="C1260" t="s">
        <v>2214</v>
      </c>
      <c r="D1260" t="s">
        <v>32</v>
      </c>
      <c r="E1260" t="s">
        <v>719</v>
      </c>
      <c r="F1260" t="s">
        <v>3925</v>
      </c>
      <c r="G1260" t="s">
        <v>6854</v>
      </c>
      <c r="H1260" t="s">
        <v>6855</v>
      </c>
      <c r="I1260" t="s">
        <v>6856</v>
      </c>
      <c r="J1260" t="s">
        <v>688</v>
      </c>
      <c r="K1260" s="3" t="s">
        <v>688</v>
      </c>
      <c r="L1260" t="s">
        <v>6855</v>
      </c>
      <c r="M1260" t="s">
        <v>6856</v>
      </c>
    </row>
    <row r="1261" spans="1:13" hidden="1" x14ac:dyDescent="0.3">
      <c r="A1261" s="2">
        <v>45769.541666666664</v>
      </c>
      <c r="B1261" t="s">
        <v>2215</v>
      </c>
      <c r="C1261" t="s">
        <v>2214</v>
      </c>
      <c r="D1261" t="s">
        <v>26</v>
      </c>
      <c r="E1261" t="s">
        <v>719</v>
      </c>
      <c r="F1261" t="s">
        <v>1357</v>
      </c>
      <c r="G1261" t="s">
        <v>6857</v>
      </c>
      <c r="H1261" t="s">
        <v>6855</v>
      </c>
      <c r="I1261" t="s">
        <v>6856</v>
      </c>
      <c r="J1261" t="s">
        <v>688</v>
      </c>
      <c r="K1261" s="3" t="s">
        <v>688</v>
      </c>
      <c r="L1261" t="s">
        <v>6855</v>
      </c>
      <c r="M1261" t="s">
        <v>6856</v>
      </c>
    </row>
    <row r="1262" spans="1:13" hidden="1" x14ac:dyDescent="0.3">
      <c r="A1262" s="2">
        <v>45769.583333333336</v>
      </c>
      <c r="B1262" t="s">
        <v>2216</v>
      </c>
      <c r="C1262" t="s">
        <v>2214</v>
      </c>
      <c r="D1262" t="s">
        <v>26</v>
      </c>
      <c r="E1262" t="s">
        <v>719</v>
      </c>
      <c r="F1262" t="s">
        <v>1358</v>
      </c>
      <c r="G1262" t="s">
        <v>6858</v>
      </c>
      <c r="H1262" t="s">
        <v>6855</v>
      </c>
      <c r="I1262" t="s">
        <v>6856</v>
      </c>
      <c r="J1262" t="s">
        <v>688</v>
      </c>
      <c r="K1262" s="3" t="s">
        <v>688</v>
      </c>
      <c r="L1262" t="s">
        <v>6855</v>
      </c>
      <c r="M1262" t="s">
        <v>6856</v>
      </c>
    </row>
    <row r="1263" spans="1:13" x14ac:dyDescent="0.3">
      <c r="A1263" s="2">
        <v>45769.625</v>
      </c>
      <c r="B1263" t="s">
        <v>3926</v>
      </c>
      <c r="C1263" t="s">
        <v>3927</v>
      </c>
      <c r="D1263" t="s">
        <v>32</v>
      </c>
      <c r="E1263" t="s">
        <v>719</v>
      </c>
      <c r="F1263" t="s">
        <v>3928</v>
      </c>
      <c r="G1263" t="s">
        <v>6859</v>
      </c>
      <c r="H1263" t="s">
        <v>6860</v>
      </c>
      <c r="I1263" t="s">
        <v>6861</v>
      </c>
      <c r="J1263" t="s">
        <v>688</v>
      </c>
      <c r="K1263" s="3" t="s">
        <v>688</v>
      </c>
      <c r="L1263" t="s">
        <v>6860</v>
      </c>
      <c r="M1263" t="s">
        <v>6861</v>
      </c>
    </row>
    <row r="1264" spans="1:13" x14ac:dyDescent="0.3">
      <c r="A1264" s="2">
        <v>45769.666666666664</v>
      </c>
      <c r="B1264" t="s">
        <v>3929</v>
      </c>
      <c r="C1264" t="s">
        <v>3930</v>
      </c>
      <c r="D1264" t="s">
        <v>32</v>
      </c>
      <c r="E1264" t="s">
        <v>719</v>
      </c>
      <c r="F1264" t="s">
        <v>3931</v>
      </c>
      <c r="G1264" t="s">
        <v>6862</v>
      </c>
      <c r="H1264" t="s">
        <v>6863</v>
      </c>
      <c r="I1264" t="s">
        <v>6864</v>
      </c>
      <c r="J1264" t="s">
        <v>688</v>
      </c>
      <c r="K1264" s="3" t="s">
        <v>688</v>
      </c>
      <c r="L1264" t="s">
        <v>6863</v>
      </c>
      <c r="M1264" t="s">
        <v>6864</v>
      </c>
    </row>
    <row r="1265" spans="1:13" x14ac:dyDescent="0.3">
      <c r="A1265" s="2">
        <v>45769.708333333336</v>
      </c>
      <c r="B1265" t="s">
        <v>3932</v>
      </c>
      <c r="C1265" t="s">
        <v>3933</v>
      </c>
      <c r="D1265" t="s">
        <v>32</v>
      </c>
      <c r="E1265" t="s">
        <v>719</v>
      </c>
      <c r="F1265" t="s">
        <v>3934</v>
      </c>
      <c r="G1265" t="s">
        <v>6865</v>
      </c>
      <c r="H1265" t="s">
        <v>6866</v>
      </c>
      <c r="I1265" t="s">
        <v>6867</v>
      </c>
      <c r="J1265" t="s">
        <v>688</v>
      </c>
      <c r="K1265" s="3" t="s">
        <v>688</v>
      </c>
      <c r="L1265" t="s">
        <v>6866</v>
      </c>
      <c r="M1265" t="s">
        <v>6867</v>
      </c>
    </row>
    <row r="1266" spans="1:13" x14ac:dyDescent="0.3">
      <c r="A1266" s="2">
        <v>45769.75</v>
      </c>
      <c r="B1266" t="s">
        <v>3935</v>
      </c>
      <c r="C1266" t="s">
        <v>3936</v>
      </c>
      <c r="D1266" t="s">
        <v>32</v>
      </c>
      <c r="E1266" t="s">
        <v>719</v>
      </c>
      <c r="F1266" t="s">
        <v>3937</v>
      </c>
      <c r="G1266" t="s">
        <v>6868</v>
      </c>
      <c r="H1266" t="s">
        <v>6869</v>
      </c>
      <c r="I1266" t="s">
        <v>6870</v>
      </c>
      <c r="J1266" t="s">
        <v>688</v>
      </c>
      <c r="K1266" s="3" t="s">
        <v>688</v>
      </c>
      <c r="L1266" t="s">
        <v>6869</v>
      </c>
      <c r="M1266" t="s">
        <v>6870</v>
      </c>
    </row>
    <row r="1267" spans="1:13" x14ac:dyDescent="0.3">
      <c r="A1267" s="2">
        <v>45769.791666666664</v>
      </c>
      <c r="B1267" t="s">
        <v>3938</v>
      </c>
      <c r="C1267" t="s">
        <v>3939</v>
      </c>
      <c r="D1267" t="s">
        <v>32</v>
      </c>
      <c r="E1267" t="s">
        <v>719</v>
      </c>
      <c r="F1267" t="s">
        <v>3940</v>
      </c>
      <c r="G1267" t="s">
        <v>6871</v>
      </c>
      <c r="H1267" t="s">
        <v>6872</v>
      </c>
      <c r="I1267" t="s">
        <v>6873</v>
      </c>
      <c r="J1267" t="s">
        <v>688</v>
      </c>
      <c r="K1267" s="3" t="s">
        <v>688</v>
      </c>
      <c r="L1267" t="s">
        <v>6872</v>
      </c>
      <c r="M1267" t="s">
        <v>6873</v>
      </c>
    </row>
    <row r="1268" spans="1:13" x14ac:dyDescent="0.3">
      <c r="A1268" s="2">
        <v>45769.833333333336</v>
      </c>
      <c r="B1268" t="s">
        <v>3941</v>
      </c>
      <c r="C1268" t="s">
        <v>3942</v>
      </c>
      <c r="D1268" t="s">
        <v>32</v>
      </c>
      <c r="E1268" t="s">
        <v>719</v>
      </c>
      <c r="F1268" t="s">
        <v>3943</v>
      </c>
      <c r="G1268" t="s">
        <v>6874</v>
      </c>
      <c r="H1268" t="s">
        <v>6875</v>
      </c>
      <c r="I1268" t="s">
        <v>6876</v>
      </c>
      <c r="J1268" t="s">
        <v>688</v>
      </c>
      <c r="K1268" s="3" t="s">
        <v>688</v>
      </c>
      <c r="L1268" t="s">
        <v>6875</v>
      </c>
      <c r="M1268" t="s">
        <v>6876</v>
      </c>
    </row>
    <row r="1269" spans="1:13" x14ac:dyDescent="0.3">
      <c r="A1269" s="2">
        <v>45769.875</v>
      </c>
      <c r="B1269" t="s">
        <v>3944</v>
      </c>
      <c r="C1269" t="s">
        <v>3945</v>
      </c>
      <c r="D1269" t="s">
        <v>32</v>
      </c>
      <c r="E1269" t="s">
        <v>719</v>
      </c>
      <c r="F1269" t="s">
        <v>3946</v>
      </c>
      <c r="G1269" t="s">
        <v>6877</v>
      </c>
      <c r="H1269" t="s">
        <v>6878</v>
      </c>
      <c r="I1269" t="s">
        <v>6879</v>
      </c>
      <c r="J1269" t="s">
        <v>688</v>
      </c>
      <c r="K1269" s="3" t="s">
        <v>688</v>
      </c>
      <c r="L1269" t="s">
        <v>6878</v>
      </c>
      <c r="M1269" t="s">
        <v>6879</v>
      </c>
    </row>
    <row r="1270" spans="1:13" x14ac:dyDescent="0.3">
      <c r="A1270" s="2">
        <v>45769.916666666664</v>
      </c>
      <c r="B1270" t="s">
        <v>728</v>
      </c>
      <c r="C1270" t="s">
        <v>729</v>
      </c>
      <c r="D1270" t="s">
        <v>32</v>
      </c>
      <c r="E1270" t="s">
        <v>719</v>
      </c>
      <c r="F1270" t="s">
        <v>3947</v>
      </c>
      <c r="G1270" t="s">
        <v>6880</v>
      </c>
      <c r="H1270" t="s">
        <v>5828</v>
      </c>
      <c r="I1270" t="s">
        <v>6881</v>
      </c>
      <c r="J1270" s="3" t="s">
        <v>688</v>
      </c>
      <c r="K1270" s="3" t="s">
        <v>688</v>
      </c>
      <c r="L1270" s="3" t="s">
        <v>5828</v>
      </c>
      <c r="M1270" t="s">
        <v>6881</v>
      </c>
    </row>
    <row r="1271" spans="1:13" hidden="1" x14ac:dyDescent="0.3">
      <c r="A1271" s="2">
        <v>45769.958333333336</v>
      </c>
      <c r="B1271" t="s">
        <v>728</v>
      </c>
      <c r="C1271" t="s">
        <v>729</v>
      </c>
      <c r="D1271" t="s">
        <v>26</v>
      </c>
      <c r="E1271" t="s">
        <v>719</v>
      </c>
      <c r="F1271" t="s">
        <v>1359</v>
      </c>
      <c r="G1271" t="s">
        <v>6882</v>
      </c>
      <c r="H1271" t="s">
        <v>5828</v>
      </c>
      <c r="I1271" t="s">
        <v>6881</v>
      </c>
      <c r="J1271" s="3" t="s">
        <v>688</v>
      </c>
      <c r="K1271" s="3" t="s">
        <v>688</v>
      </c>
      <c r="L1271" s="3" t="s">
        <v>5828</v>
      </c>
      <c r="M1271" t="s">
        <v>6881</v>
      </c>
    </row>
    <row r="1272" spans="1:13" hidden="1" x14ac:dyDescent="0.3">
      <c r="A1272" s="2">
        <v>45770</v>
      </c>
      <c r="B1272" t="s">
        <v>728</v>
      </c>
      <c r="C1272" t="s">
        <v>729</v>
      </c>
      <c r="D1272" t="s">
        <v>26</v>
      </c>
      <c r="E1272" t="s">
        <v>719</v>
      </c>
      <c r="F1272" t="s">
        <v>1360</v>
      </c>
      <c r="G1272" t="s">
        <v>6883</v>
      </c>
      <c r="H1272" t="s">
        <v>5828</v>
      </c>
      <c r="I1272" t="s">
        <v>6881</v>
      </c>
      <c r="J1272" s="3" t="s">
        <v>688</v>
      </c>
      <c r="K1272" s="3" t="s">
        <v>688</v>
      </c>
      <c r="L1272" s="3" t="s">
        <v>5828</v>
      </c>
      <c r="M1272" t="s">
        <v>6881</v>
      </c>
    </row>
    <row r="1273" spans="1:13" hidden="1" x14ac:dyDescent="0.3">
      <c r="A1273" s="2">
        <v>45770.041666666664</v>
      </c>
      <c r="B1273" t="s">
        <v>728</v>
      </c>
      <c r="C1273" t="s">
        <v>729</v>
      </c>
      <c r="D1273" t="s">
        <v>26</v>
      </c>
      <c r="E1273" t="s">
        <v>719</v>
      </c>
      <c r="F1273" t="s">
        <v>1361</v>
      </c>
      <c r="G1273" t="s">
        <v>6884</v>
      </c>
      <c r="H1273" t="s">
        <v>5828</v>
      </c>
      <c r="I1273" t="s">
        <v>6881</v>
      </c>
      <c r="J1273" s="3" t="s">
        <v>688</v>
      </c>
      <c r="K1273" s="3" t="s">
        <v>688</v>
      </c>
      <c r="L1273" s="3" t="s">
        <v>5828</v>
      </c>
      <c r="M1273" t="s">
        <v>6881</v>
      </c>
    </row>
    <row r="1274" spans="1:13" hidden="1" x14ac:dyDescent="0.3">
      <c r="A1274" s="2">
        <v>45770.083333333336</v>
      </c>
      <c r="B1274" t="s">
        <v>728</v>
      </c>
      <c r="C1274" t="s">
        <v>729</v>
      </c>
      <c r="D1274" t="s">
        <v>26</v>
      </c>
      <c r="E1274" t="s">
        <v>719</v>
      </c>
      <c r="F1274" t="s">
        <v>1362</v>
      </c>
      <c r="G1274" t="s">
        <v>6885</v>
      </c>
      <c r="H1274" t="s">
        <v>5828</v>
      </c>
      <c r="I1274" t="s">
        <v>6881</v>
      </c>
      <c r="J1274" s="3" t="s">
        <v>688</v>
      </c>
      <c r="K1274" s="3" t="s">
        <v>688</v>
      </c>
      <c r="L1274" s="3" t="s">
        <v>5828</v>
      </c>
      <c r="M1274" t="s">
        <v>6881</v>
      </c>
    </row>
    <row r="1275" spans="1:13" hidden="1" x14ac:dyDescent="0.3">
      <c r="A1275" s="2">
        <v>45770.125</v>
      </c>
      <c r="B1275" t="s">
        <v>728</v>
      </c>
      <c r="C1275" t="s">
        <v>729</v>
      </c>
      <c r="D1275" t="s">
        <v>26</v>
      </c>
      <c r="E1275" t="s">
        <v>719</v>
      </c>
      <c r="F1275" t="s">
        <v>1363</v>
      </c>
      <c r="G1275" t="s">
        <v>6886</v>
      </c>
      <c r="H1275" t="s">
        <v>5828</v>
      </c>
      <c r="I1275" t="s">
        <v>6881</v>
      </c>
      <c r="J1275" s="3" t="s">
        <v>688</v>
      </c>
      <c r="K1275" s="3" t="s">
        <v>688</v>
      </c>
      <c r="L1275" s="3" t="s">
        <v>5828</v>
      </c>
      <c r="M1275" t="s">
        <v>6881</v>
      </c>
    </row>
    <row r="1276" spans="1:13" hidden="1" x14ac:dyDescent="0.3">
      <c r="A1276" s="2">
        <v>45770.166666666664</v>
      </c>
      <c r="B1276" t="s">
        <v>728</v>
      </c>
      <c r="C1276" t="s">
        <v>729</v>
      </c>
      <c r="D1276" t="s">
        <v>26</v>
      </c>
      <c r="E1276" t="s">
        <v>719</v>
      </c>
      <c r="F1276" t="s">
        <v>1364</v>
      </c>
      <c r="G1276" t="s">
        <v>6887</v>
      </c>
      <c r="H1276" t="s">
        <v>5828</v>
      </c>
      <c r="I1276" t="s">
        <v>6881</v>
      </c>
      <c r="J1276" s="3" t="s">
        <v>688</v>
      </c>
      <c r="K1276" s="3" t="s">
        <v>688</v>
      </c>
      <c r="L1276" s="3" t="s">
        <v>5828</v>
      </c>
      <c r="M1276" t="s">
        <v>6881</v>
      </c>
    </row>
    <row r="1277" spans="1:13" hidden="1" x14ac:dyDescent="0.3">
      <c r="A1277" s="2">
        <v>45770.208333333336</v>
      </c>
      <c r="B1277" t="s">
        <v>728</v>
      </c>
      <c r="C1277" t="s">
        <v>729</v>
      </c>
      <c r="D1277" t="s">
        <v>26</v>
      </c>
      <c r="E1277" t="s">
        <v>719</v>
      </c>
      <c r="F1277" t="s">
        <v>1365</v>
      </c>
      <c r="G1277" t="s">
        <v>6888</v>
      </c>
      <c r="H1277" t="s">
        <v>5828</v>
      </c>
      <c r="I1277" t="s">
        <v>6881</v>
      </c>
      <c r="J1277" s="3" t="s">
        <v>688</v>
      </c>
      <c r="K1277" s="3" t="s">
        <v>688</v>
      </c>
      <c r="L1277" s="3" t="s">
        <v>5828</v>
      </c>
      <c r="M1277" t="s">
        <v>6881</v>
      </c>
    </row>
    <row r="1278" spans="1:13" hidden="1" x14ac:dyDescent="0.3">
      <c r="A1278" s="2">
        <v>45770.25</v>
      </c>
      <c r="B1278" t="s">
        <v>728</v>
      </c>
      <c r="C1278" t="s">
        <v>729</v>
      </c>
      <c r="D1278" t="s">
        <v>26</v>
      </c>
      <c r="E1278" t="s">
        <v>719</v>
      </c>
      <c r="F1278" t="s">
        <v>1366</v>
      </c>
      <c r="G1278" t="s">
        <v>6889</v>
      </c>
      <c r="H1278" t="s">
        <v>5828</v>
      </c>
      <c r="I1278" t="s">
        <v>6881</v>
      </c>
      <c r="J1278" s="3" t="s">
        <v>688</v>
      </c>
      <c r="K1278" s="3" t="s">
        <v>688</v>
      </c>
      <c r="L1278" s="3" t="s">
        <v>5828</v>
      </c>
      <c r="M1278" t="s">
        <v>6881</v>
      </c>
    </row>
    <row r="1279" spans="1:13" hidden="1" x14ac:dyDescent="0.3">
      <c r="A1279" s="2">
        <v>45770.291666666664</v>
      </c>
      <c r="B1279" t="s">
        <v>728</v>
      </c>
      <c r="C1279" t="s">
        <v>729</v>
      </c>
      <c r="D1279" t="s">
        <v>26</v>
      </c>
      <c r="E1279" t="s">
        <v>719</v>
      </c>
      <c r="F1279" t="s">
        <v>1367</v>
      </c>
      <c r="G1279" t="s">
        <v>6890</v>
      </c>
      <c r="H1279" t="s">
        <v>5828</v>
      </c>
      <c r="I1279" t="s">
        <v>6881</v>
      </c>
      <c r="J1279" s="3" t="s">
        <v>688</v>
      </c>
      <c r="K1279" s="3" t="s">
        <v>688</v>
      </c>
      <c r="L1279" s="3" t="s">
        <v>5828</v>
      </c>
      <c r="M1279" t="s">
        <v>6881</v>
      </c>
    </row>
    <row r="1280" spans="1:13" hidden="1" x14ac:dyDescent="0.3">
      <c r="A1280" s="2">
        <v>45770.333333333336</v>
      </c>
      <c r="B1280" t="s">
        <v>728</v>
      </c>
      <c r="C1280" t="s">
        <v>729</v>
      </c>
      <c r="D1280" t="s">
        <v>26</v>
      </c>
      <c r="E1280" t="s">
        <v>719</v>
      </c>
      <c r="F1280" t="s">
        <v>1368</v>
      </c>
      <c r="G1280" t="s">
        <v>6891</v>
      </c>
      <c r="H1280" t="s">
        <v>5828</v>
      </c>
      <c r="I1280" t="s">
        <v>6881</v>
      </c>
      <c r="J1280" s="3" t="s">
        <v>688</v>
      </c>
      <c r="K1280" s="3" t="s">
        <v>688</v>
      </c>
      <c r="L1280" s="3" t="s">
        <v>5828</v>
      </c>
      <c r="M1280" t="s">
        <v>6881</v>
      </c>
    </row>
    <row r="1281" spans="1:13" hidden="1" x14ac:dyDescent="0.3">
      <c r="A1281" s="2">
        <v>45770.375</v>
      </c>
      <c r="B1281" t="s">
        <v>728</v>
      </c>
      <c r="C1281" t="s">
        <v>729</v>
      </c>
      <c r="D1281" t="s">
        <v>26</v>
      </c>
      <c r="E1281" t="s">
        <v>719</v>
      </c>
      <c r="F1281" t="s">
        <v>1369</v>
      </c>
      <c r="G1281" t="s">
        <v>6892</v>
      </c>
      <c r="H1281" t="s">
        <v>5828</v>
      </c>
      <c r="I1281" t="s">
        <v>6881</v>
      </c>
      <c r="J1281" s="3" t="s">
        <v>688</v>
      </c>
      <c r="K1281" s="3" t="s">
        <v>688</v>
      </c>
      <c r="L1281" s="3" t="s">
        <v>5828</v>
      </c>
      <c r="M1281" t="s">
        <v>6881</v>
      </c>
    </row>
    <row r="1282" spans="1:13" hidden="1" x14ac:dyDescent="0.3">
      <c r="A1282" s="2">
        <v>45770.416666666664</v>
      </c>
      <c r="B1282" t="s">
        <v>728</v>
      </c>
      <c r="C1282" t="s">
        <v>729</v>
      </c>
      <c r="D1282" t="s">
        <v>26</v>
      </c>
      <c r="E1282" t="s">
        <v>719</v>
      </c>
      <c r="F1282" t="s">
        <v>1370</v>
      </c>
      <c r="G1282" t="s">
        <v>6893</v>
      </c>
      <c r="H1282" t="s">
        <v>5828</v>
      </c>
      <c r="I1282" t="s">
        <v>6881</v>
      </c>
      <c r="J1282" s="3" t="s">
        <v>688</v>
      </c>
      <c r="K1282" s="3" t="s">
        <v>688</v>
      </c>
      <c r="L1282" s="3" t="s">
        <v>5828</v>
      </c>
      <c r="M1282" t="s">
        <v>6881</v>
      </c>
    </row>
    <row r="1283" spans="1:13" hidden="1" x14ac:dyDescent="0.3">
      <c r="A1283" s="2">
        <v>45770.458333333336</v>
      </c>
      <c r="B1283" t="s">
        <v>728</v>
      </c>
      <c r="C1283" t="s">
        <v>729</v>
      </c>
      <c r="D1283" t="s">
        <v>26</v>
      </c>
      <c r="E1283" t="s">
        <v>719</v>
      </c>
      <c r="F1283" t="s">
        <v>1371</v>
      </c>
      <c r="G1283" t="s">
        <v>6894</v>
      </c>
      <c r="H1283" t="s">
        <v>5828</v>
      </c>
      <c r="I1283" t="s">
        <v>6881</v>
      </c>
      <c r="J1283" s="3" t="s">
        <v>688</v>
      </c>
      <c r="K1283" s="3" t="s">
        <v>688</v>
      </c>
      <c r="L1283" s="3" t="s">
        <v>5828</v>
      </c>
      <c r="M1283" t="s">
        <v>6881</v>
      </c>
    </row>
    <row r="1284" spans="1:13" hidden="1" x14ac:dyDescent="0.3">
      <c r="A1284" s="2">
        <v>45770.5</v>
      </c>
      <c r="B1284" t="s">
        <v>728</v>
      </c>
      <c r="C1284" t="s">
        <v>729</v>
      </c>
      <c r="D1284" t="s">
        <v>26</v>
      </c>
      <c r="E1284" t="s">
        <v>719</v>
      </c>
      <c r="F1284" t="s">
        <v>1372</v>
      </c>
      <c r="G1284" t="s">
        <v>6895</v>
      </c>
      <c r="H1284" t="s">
        <v>5828</v>
      </c>
      <c r="I1284" t="s">
        <v>6881</v>
      </c>
      <c r="J1284" s="3" t="s">
        <v>688</v>
      </c>
      <c r="K1284" s="3" t="s">
        <v>688</v>
      </c>
      <c r="L1284" s="3" t="s">
        <v>5828</v>
      </c>
      <c r="M1284" t="s">
        <v>6881</v>
      </c>
    </row>
    <row r="1285" spans="1:13" hidden="1" x14ac:dyDescent="0.3">
      <c r="A1285" s="2">
        <v>45770.541666666664</v>
      </c>
      <c r="B1285" t="s">
        <v>728</v>
      </c>
      <c r="C1285" t="s">
        <v>729</v>
      </c>
      <c r="D1285" t="s">
        <v>26</v>
      </c>
      <c r="E1285" t="s">
        <v>719</v>
      </c>
      <c r="F1285" t="s">
        <v>1373</v>
      </c>
      <c r="G1285" t="s">
        <v>6896</v>
      </c>
      <c r="H1285" t="s">
        <v>5828</v>
      </c>
      <c r="I1285" t="s">
        <v>6881</v>
      </c>
      <c r="J1285" s="3" t="s">
        <v>688</v>
      </c>
      <c r="K1285" s="3" t="s">
        <v>688</v>
      </c>
      <c r="L1285" s="3" t="s">
        <v>5828</v>
      </c>
      <c r="M1285" t="s">
        <v>6881</v>
      </c>
    </row>
    <row r="1286" spans="1:13" hidden="1" x14ac:dyDescent="0.3">
      <c r="A1286" s="2">
        <v>45770.583333333336</v>
      </c>
      <c r="B1286" t="s">
        <v>728</v>
      </c>
      <c r="C1286" t="s">
        <v>729</v>
      </c>
      <c r="D1286" t="s">
        <v>26</v>
      </c>
      <c r="E1286" t="s">
        <v>719</v>
      </c>
      <c r="F1286" t="s">
        <v>1374</v>
      </c>
      <c r="G1286" t="s">
        <v>6897</v>
      </c>
      <c r="H1286" t="s">
        <v>5828</v>
      </c>
      <c r="I1286" t="s">
        <v>6881</v>
      </c>
      <c r="J1286" s="3" t="s">
        <v>688</v>
      </c>
      <c r="K1286" s="3" t="s">
        <v>688</v>
      </c>
      <c r="L1286" s="3" t="s">
        <v>5828</v>
      </c>
      <c r="M1286" t="s">
        <v>6881</v>
      </c>
    </row>
    <row r="1287" spans="1:13" x14ac:dyDescent="0.3">
      <c r="A1287" s="2">
        <v>45770.625</v>
      </c>
      <c r="B1287" t="s">
        <v>3948</v>
      </c>
      <c r="C1287" t="s">
        <v>3949</v>
      </c>
      <c r="D1287" t="s">
        <v>32</v>
      </c>
      <c r="E1287" t="s">
        <v>719</v>
      </c>
      <c r="F1287" t="s">
        <v>3950</v>
      </c>
      <c r="G1287" t="s">
        <v>6898</v>
      </c>
      <c r="H1287" t="s">
        <v>6899</v>
      </c>
      <c r="I1287" t="s">
        <v>6900</v>
      </c>
      <c r="J1287" t="s">
        <v>688</v>
      </c>
      <c r="K1287" s="3" t="s">
        <v>688</v>
      </c>
      <c r="L1287" t="s">
        <v>6899</v>
      </c>
      <c r="M1287" t="s">
        <v>6900</v>
      </c>
    </row>
    <row r="1288" spans="1:13" x14ac:dyDescent="0.3">
      <c r="A1288" s="2">
        <v>45770.666666666664</v>
      </c>
      <c r="B1288" t="s">
        <v>3951</v>
      </c>
      <c r="C1288" t="s">
        <v>3952</v>
      </c>
      <c r="D1288" t="s">
        <v>32</v>
      </c>
      <c r="E1288" t="s">
        <v>719</v>
      </c>
      <c r="F1288" t="s">
        <v>3953</v>
      </c>
      <c r="G1288" t="s">
        <v>6901</v>
      </c>
      <c r="H1288" t="s">
        <v>6902</v>
      </c>
      <c r="I1288" t="s">
        <v>6903</v>
      </c>
      <c r="J1288" t="s">
        <v>688</v>
      </c>
      <c r="K1288" s="3" t="s">
        <v>688</v>
      </c>
      <c r="L1288" t="s">
        <v>6902</v>
      </c>
      <c r="M1288" t="s">
        <v>6903</v>
      </c>
    </row>
    <row r="1289" spans="1:13" x14ac:dyDescent="0.3">
      <c r="A1289" s="2">
        <v>45770.708333333336</v>
      </c>
      <c r="B1289" t="s">
        <v>3954</v>
      </c>
      <c r="C1289" t="s">
        <v>3955</v>
      </c>
      <c r="D1289" t="s">
        <v>32</v>
      </c>
      <c r="E1289" t="s">
        <v>719</v>
      </c>
      <c r="F1289" t="s">
        <v>3956</v>
      </c>
      <c r="G1289" t="s">
        <v>6904</v>
      </c>
      <c r="H1289" t="s">
        <v>6905</v>
      </c>
      <c r="I1289" t="s">
        <v>6906</v>
      </c>
      <c r="J1289" t="s">
        <v>688</v>
      </c>
      <c r="K1289" s="3" t="s">
        <v>688</v>
      </c>
      <c r="L1289" t="s">
        <v>6905</v>
      </c>
      <c r="M1289" t="s">
        <v>6906</v>
      </c>
    </row>
    <row r="1290" spans="1:13" x14ac:dyDescent="0.3">
      <c r="A1290" s="2">
        <v>45770.75</v>
      </c>
      <c r="B1290" t="s">
        <v>3957</v>
      </c>
      <c r="C1290" t="s">
        <v>3958</v>
      </c>
      <c r="D1290" t="s">
        <v>32</v>
      </c>
      <c r="E1290" t="s">
        <v>719</v>
      </c>
      <c r="F1290" t="s">
        <v>3959</v>
      </c>
      <c r="G1290" t="s">
        <v>6907</v>
      </c>
      <c r="H1290" t="s">
        <v>6908</v>
      </c>
      <c r="I1290" t="s">
        <v>6909</v>
      </c>
      <c r="J1290" t="s">
        <v>688</v>
      </c>
      <c r="K1290" s="3" t="s">
        <v>688</v>
      </c>
      <c r="L1290" t="s">
        <v>6908</v>
      </c>
      <c r="M1290" t="s">
        <v>6909</v>
      </c>
    </row>
    <row r="1291" spans="1:13" x14ac:dyDescent="0.3">
      <c r="A1291" s="2">
        <v>45770.791666666664</v>
      </c>
      <c r="B1291" t="s">
        <v>3960</v>
      </c>
      <c r="C1291" t="s">
        <v>3961</v>
      </c>
      <c r="D1291" t="s">
        <v>32</v>
      </c>
      <c r="E1291" t="s">
        <v>719</v>
      </c>
      <c r="F1291" t="s">
        <v>3962</v>
      </c>
      <c r="G1291" t="s">
        <v>6910</v>
      </c>
      <c r="H1291" t="s">
        <v>6911</v>
      </c>
      <c r="I1291" t="s">
        <v>6912</v>
      </c>
      <c r="J1291" t="s">
        <v>688</v>
      </c>
      <c r="K1291" s="3" t="s">
        <v>688</v>
      </c>
      <c r="L1291" t="s">
        <v>6911</v>
      </c>
      <c r="M1291" t="s">
        <v>6912</v>
      </c>
    </row>
    <row r="1292" spans="1:13" x14ac:dyDescent="0.3">
      <c r="A1292" s="2">
        <v>45770.833333333336</v>
      </c>
      <c r="B1292" t="s">
        <v>3963</v>
      </c>
      <c r="C1292" t="s">
        <v>3964</v>
      </c>
      <c r="D1292" t="s">
        <v>32</v>
      </c>
      <c r="E1292" t="s">
        <v>719</v>
      </c>
      <c r="F1292" t="s">
        <v>3965</v>
      </c>
      <c r="G1292" t="s">
        <v>6913</v>
      </c>
      <c r="H1292" t="s">
        <v>6914</v>
      </c>
      <c r="I1292" t="s">
        <v>6915</v>
      </c>
      <c r="J1292" t="s">
        <v>688</v>
      </c>
      <c r="K1292" s="3" t="s">
        <v>688</v>
      </c>
      <c r="L1292" t="s">
        <v>6914</v>
      </c>
      <c r="M1292" t="s">
        <v>6915</v>
      </c>
    </row>
    <row r="1293" spans="1:13" x14ac:dyDescent="0.3">
      <c r="A1293" s="2">
        <v>45770.875</v>
      </c>
      <c r="B1293" t="s">
        <v>3966</v>
      </c>
      <c r="C1293" t="s">
        <v>3967</v>
      </c>
      <c r="D1293" t="s">
        <v>32</v>
      </c>
      <c r="E1293" t="s">
        <v>719</v>
      </c>
      <c r="F1293" t="s">
        <v>3968</v>
      </c>
      <c r="G1293" t="s">
        <v>6916</v>
      </c>
      <c r="H1293" t="s">
        <v>6917</v>
      </c>
      <c r="I1293" t="s">
        <v>6918</v>
      </c>
      <c r="J1293" t="s">
        <v>688</v>
      </c>
      <c r="K1293" s="3" t="s">
        <v>688</v>
      </c>
      <c r="L1293" t="s">
        <v>6917</v>
      </c>
      <c r="M1293" t="s">
        <v>6918</v>
      </c>
    </row>
    <row r="1294" spans="1:13" x14ac:dyDescent="0.3">
      <c r="A1294" s="2">
        <v>45770.916666666664</v>
      </c>
      <c r="B1294" t="s">
        <v>3969</v>
      </c>
      <c r="C1294" t="s">
        <v>2217</v>
      </c>
      <c r="D1294" t="s">
        <v>32</v>
      </c>
      <c r="E1294" t="s">
        <v>719</v>
      </c>
      <c r="F1294" t="s">
        <v>3970</v>
      </c>
      <c r="G1294" t="s">
        <v>6919</v>
      </c>
      <c r="H1294" t="s">
        <v>6920</v>
      </c>
      <c r="I1294" t="s">
        <v>6921</v>
      </c>
      <c r="J1294" t="s">
        <v>688</v>
      </c>
      <c r="K1294" s="3" t="s">
        <v>688</v>
      </c>
      <c r="L1294" t="s">
        <v>6920</v>
      </c>
      <c r="M1294" t="s">
        <v>6921</v>
      </c>
    </row>
    <row r="1295" spans="1:13" hidden="1" x14ac:dyDescent="0.3">
      <c r="A1295" s="2">
        <v>45770.958333333336</v>
      </c>
      <c r="B1295" t="s">
        <v>2218</v>
      </c>
      <c r="C1295" t="s">
        <v>2217</v>
      </c>
      <c r="D1295" t="s">
        <v>26</v>
      </c>
      <c r="E1295" t="s">
        <v>719</v>
      </c>
      <c r="F1295" t="s">
        <v>1375</v>
      </c>
      <c r="G1295" t="s">
        <v>6922</v>
      </c>
      <c r="H1295" t="s">
        <v>6920</v>
      </c>
      <c r="I1295" t="s">
        <v>6921</v>
      </c>
      <c r="J1295" t="s">
        <v>688</v>
      </c>
      <c r="K1295" s="3" t="s">
        <v>688</v>
      </c>
      <c r="L1295" t="s">
        <v>6920</v>
      </c>
      <c r="M1295" t="s">
        <v>6921</v>
      </c>
    </row>
    <row r="1296" spans="1:13" x14ac:dyDescent="0.3">
      <c r="A1296" s="2">
        <v>45771</v>
      </c>
      <c r="B1296" t="s">
        <v>3971</v>
      </c>
      <c r="C1296" t="s">
        <v>2219</v>
      </c>
      <c r="D1296" t="s">
        <v>32</v>
      </c>
      <c r="E1296" t="s">
        <v>719</v>
      </c>
      <c r="F1296" t="s">
        <v>3972</v>
      </c>
      <c r="G1296" t="s">
        <v>6923</v>
      </c>
      <c r="H1296" t="s">
        <v>6924</v>
      </c>
      <c r="I1296" t="s">
        <v>6925</v>
      </c>
      <c r="J1296" t="s">
        <v>688</v>
      </c>
      <c r="K1296" s="3" t="s">
        <v>688</v>
      </c>
      <c r="L1296" t="s">
        <v>6924</v>
      </c>
      <c r="M1296" t="s">
        <v>6925</v>
      </c>
    </row>
    <row r="1297" spans="1:13" hidden="1" x14ac:dyDescent="0.3">
      <c r="A1297" s="2">
        <v>45771.041666666664</v>
      </c>
      <c r="B1297" t="s">
        <v>2220</v>
      </c>
      <c r="C1297" t="s">
        <v>2219</v>
      </c>
      <c r="D1297" t="s">
        <v>26</v>
      </c>
      <c r="E1297" t="s">
        <v>719</v>
      </c>
      <c r="F1297" t="s">
        <v>1376</v>
      </c>
      <c r="G1297" t="s">
        <v>6926</v>
      </c>
      <c r="H1297" t="s">
        <v>6924</v>
      </c>
      <c r="I1297" t="s">
        <v>6925</v>
      </c>
      <c r="J1297" t="s">
        <v>688</v>
      </c>
      <c r="K1297" s="3" t="s">
        <v>688</v>
      </c>
      <c r="L1297" t="s">
        <v>6924</v>
      </c>
      <c r="M1297" t="s">
        <v>6925</v>
      </c>
    </row>
    <row r="1298" spans="1:13" hidden="1" x14ac:dyDescent="0.3">
      <c r="A1298" s="2">
        <v>45771.083333333336</v>
      </c>
      <c r="B1298" t="s">
        <v>2221</v>
      </c>
      <c r="C1298" t="s">
        <v>2219</v>
      </c>
      <c r="D1298" t="s">
        <v>26</v>
      </c>
      <c r="E1298" t="s">
        <v>719</v>
      </c>
      <c r="F1298" t="s">
        <v>1377</v>
      </c>
      <c r="G1298" t="s">
        <v>6927</v>
      </c>
      <c r="H1298" t="s">
        <v>6924</v>
      </c>
      <c r="I1298" t="s">
        <v>6925</v>
      </c>
      <c r="J1298" t="s">
        <v>688</v>
      </c>
      <c r="K1298" s="3" t="s">
        <v>688</v>
      </c>
      <c r="L1298" t="s">
        <v>6924</v>
      </c>
      <c r="M1298" t="s">
        <v>6925</v>
      </c>
    </row>
    <row r="1299" spans="1:13" hidden="1" x14ac:dyDescent="0.3">
      <c r="A1299" s="2">
        <v>45771.125</v>
      </c>
      <c r="B1299" t="s">
        <v>2222</v>
      </c>
      <c r="C1299" t="s">
        <v>2219</v>
      </c>
      <c r="D1299" t="s">
        <v>26</v>
      </c>
      <c r="E1299" t="s">
        <v>719</v>
      </c>
      <c r="F1299" t="s">
        <v>1378</v>
      </c>
      <c r="G1299" t="s">
        <v>6928</v>
      </c>
      <c r="H1299" t="s">
        <v>6924</v>
      </c>
      <c r="I1299" t="s">
        <v>6925</v>
      </c>
      <c r="J1299" t="s">
        <v>688</v>
      </c>
      <c r="K1299" s="3" t="s">
        <v>688</v>
      </c>
      <c r="L1299" t="s">
        <v>6924</v>
      </c>
      <c r="M1299" t="s">
        <v>6925</v>
      </c>
    </row>
    <row r="1300" spans="1:13" x14ac:dyDescent="0.3">
      <c r="A1300" s="2">
        <v>45771.166666666664</v>
      </c>
      <c r="B1300" t="s">
        <v>3973</v>
      </c>
      <c r="C1300" t="s">
        <v>3974</v>
      </c>
      <c r="D1300" t="s">
        <v>32</v>
      </c>
      <c r="E1300" t="s">
        <v>719</v>
      </c>
      <c r="F1300" t="s">
        <v>3975</v>
      </c>
      <c r="G1300" t="s">
        <v>6929</v>
      </c>
      <c r="H1300" t="s">
        <v>6930</v>
      </c>
      <c r="I1300" t="s">
        <v>6931</v>
      </c>
      <c r="J1300" t="s">
        <v>688</v>
      </c>
      <c r="K1300" s="3" t="s">
        <v>688</v>
      </c>
      <c r="L1300" t="s">
        <v>6930</v>
      </c>
      <c r="M1300" t="s">
        <v>6931</v>
      </c>
    </row>
    <row r="1301" spans="1:13" x14ac:dyDescent="0.3">
      <c r="A1301" s="2">
        <v>45771.208333333336</v>
      </c>
      <c r="B1301" t="s">
        <v>3976</v>
      </c>
      <c r="C1301" t="s">
        <v>2223</v>
      </c>
      <c r="D1301" t="s">
        <v>32</v>
      </c>
      <c r="E1301" t="s">
        <v>719</v>
      </c>
      <c r="F1301" t="s">
        <v>3977</v>
      </c>
      <c r="G1301" t="s">
        <v>6932</v>
      </c>
      <c r="H1301" t="s">
        <v>6933</v>
      </c>
      <c r="I1301" s="3" t="s">
        <v>6934</v>
      </c>
      <c r="J1301" t="s">
        <v>688</v>
      </c>
      <c r="K1301" s="3" t="s">
        <v>688</v>
      </c>
      <c r="L1301" t="s">
        <v>6933</v>
      </c>
      <c r="M1301" s="3" t="s">
        <v>6934</v>
      </c>
    </row>
    <row r="1302" spans="1:13" hidden="1" x14ac:dyDescent="0.3">
      <c r="A1302" s="2">
        <v>45771.25</v>
      </c>
      <c r="B1302" t="s">
        <v>2224</v>
      </c>
      <c r="C1302" t="s">
        <v>2223</v>
      </c>
      <c r="D1302" t="s">
        <v>26</v>
      </c>
      <c r="E1302" t="s">
        <v>719</v>
      </c>
      <c r="F1302" t="s">
        <v>1379</v>
      </c>
      <c r="G1302" t="s">
        <v>6935</v>
      </c>
      <c r="H1302" t="s">
        <v>6933</v>
      </c>
      <c r="I1302" s="3" t="s">
        <v>6934</v>
      </c>
      <c r="J1302" t="s">
        <v>688</v>
      </c>
      <c r="K1302" s="3" t="s">
        <v>688</v>
      </c>
      <c r="L1302" t="s">
        <v>6933</v>
      </c>
      <c r="M1302" s="3" t="s">
        <v>6934</v>
      </c>
    </row>
    <row r="1303" spans="1:13" x14ac:dyDescent="0.3">
      <c r="A1303" s="2">
        <v>45771.291666666664</v>
      </c>
      <c r="B1303" t="s">
        <v>3978</v>
      </c>
      <c r="C1303" t="s">
        <v>3979</v>
      </c>
      <c r="D1303" t="s">
        <v>32</v>
      </c>
      <c r="E1303" t="s">
        <v>719</v>
      </c>
      <c r="F1303" t="s">
        <v>3980</v>
      </c>
      <c r="G1303" t="s">
        <v>6936</v>
      </c>
      <c r="H1303" t="s">
        <v>6937</v>
      </c>
      <c r="I1303" s="3" t="s">
        <v>688</v>
      </c>
      <c r="J1303" t="s">
        <v>688</v>
      </c>
      <c r="K1303" t="s">
        <v>6938</v>
      </c>
      <c r="L1303" t="s">
        <v>6937</v>
      </c>
      <c r="M1303" t="s">
        <v>6939</v>
      </c>
    </row>
    <row r="1304" spans="1:13" x14ac:dyDescent="0.3">
      <c r="A1304" s="2">
        <v>45771.333333333336</v>
      </c>
      <c r="B1304" t="s">
        <v>3981</v>
      </c>
      <c r="C1304" t="s">
        <v>3982</v>
      </c>
      <c r="D1304" t="s">
        <v>32</v>
      </c>
      <c r="E1304" t="s">
        <v>719</v>
      </c>
      <c r="F1304" t="s">
        <v>3983</v>
      </c>
      <c r="G1304" t="s">
        <v>6940</v>
      </c>
      <c r="H1304" t="s">
        <v>6941</v>
      </c>
      <c r="I1304" s="3" t="s">
        <v>688</v>
      </c>
      <c r="J1304" t="s">
        <v>688</v>
      </c>
      <c r="K1304" t="s">
        <v>6942</v>
      </c>
      <c r="L1304" t="s">
        <v>6941</v>
      </c>
      <c r="M1304" t="s">
        <v>6943</v>
      </c>
    </row>
    <row r="1305" spans="1:13" x14ac:dyDescent="0.3">
      <c r="A1305" s="2">
        <v>45771.375</v>
      </c>
      <c r="B1305" t="s">
        <v>3984</v>
      </c>
      <c r="C1305" t="s">
        <v>3985</v>
      </c>
      <c r="D1305" t="s">
        <v>32</v>
      </c>
      <c r="E1305" t="s">
        <v>719</v>
      </c>
      <c r="F1305" t="s">
        <v>3986</v>
      </c>
      <c r="G1305" t="s">
        <v>6944</v>
      </c>
      <c r="H1305" t="s">
        <v>6945</v>
      </c>
      <c r="I1305" s="3" t="s">
        <v>688</v>
      </c>
      <c r="J1305" t="s">
        <v>688</v>
      </c>
      <c r="K1305" t="s">
        <v>6946</v>
      </c>
      <c r="L1305" t="s">
        <v>6945</v>
      </c>
      <c r="M1305" t="s">
        <v>6947</v>
      </c>
    </row>
    <row r="1306" spans="1:13" x14ac:dyDescent="0.3">
      <c r="A1306" s="2">
        <v>45771.416666666664</v>
      </c>
      <c r="B1306" t="s">
        <v>3987</v>
      </c>
      <c r="C1306" t="s">
        <v>3988</v>
      </c>
      <c r="D1306" t="s">
        <v>32</v>
      </c>
      <c r="E1306" t="s">
        <v>719</v>
      </c>
      <c r="F1306" t="s">
        <v>3989</v>
      </c>
      <c r="G1306" t="s">
        <v>6948</v>
      </c>
      <c r="H1306" t="s">
        <v>6949</v>
      </c>
      <c r="I1306" s="3" t="s">
        <v>688</v>
      </c>
      <c r="J1306" t="s">
        <v>688</v>
      </c>
      <c r="K1306" t="s">
        <v>6950</v>
      </c>
      <c r="L1306" t="s">
        <v>6949</v>
      </c>
      <c r="M1306" t="s">
        <v>6951</v>
      </c>
    </row>
    <row r="1307" spans="1:13" x14ac:dyDescent="0.3">
      <c r="A1307" s="2">
        <v>45771.458333333336</v>
      </c>
      <c r="B1307" t="s">
        <v>3990</v>
      </c>
      <c r="C1307" t="s">
        <v>2225</v>
      </c>
      <c r="D1307" t="s">
        <v>32</v>
      </c>
      <c r="E1307" t="s">
        <v>719</v>
      </c>
      <c r="F1307" t="s">
        <v>3991</v>
      </c>
      <c r="G1307" t="s">
        <v>6952</v>
      </c>
      <c r="H1307" t="s">
        <v>6953</v>
      </c>
      <c r="I1307" s="3" t="s">
        <v>688</v>
      </c>
      <c r="J1307" t="s">
        <v>688</v>
      </c>
      <c r="K1307" t="s">
        <v>6954</v>
      </c>
      <c r="L1307" t="s">
        <v>6953</v>
      </c>
      <c r="M1307" t="s">
        <v>6955</v>
      </c>
    </row>
    <row r="1308" spans="1:13" hidden="1" x14ac:dyDescent="0.3">
      <c r="A1308" s="2">
        <v>45771.5</v>
      </c>
      <c r="B1308" t="s">
        <v>2226</v>
      </c>
      <c r="C1308" t="s">
        <v>2225</v>
      </c>
      <c r="D1308" t="s">
        <v>26</v>
      </c>
      <c r="E1308" t="s">
        <v>719</v>
      </c>
      <c r="F1308" t="s">
        <v>1380</v>
      </c>
      <c r="G1308" t="s">
        <v>6956</v>
      </c>
      <c r="H1308" t="s">
        <v>6953</v>
      </c>
      <c r="I1308" s="3" t="s">
        <v>688</v>
      </c>
      <c r="J1308" t="s">
        <v>688</v>
      </c>
      <c r="K1308" t="s">
        <v>6954</v>
      </c>
      <c r="L1308" t="s">
        <v>6953</v>
      </c>
      <c r="M1308" t="s">
        <v>6955</v>
      </c>
    </row>
    <row r="1309" spans="1:13" x14ac:dyDescent="0.3">
      <c r="A1309" s="2">
        <v>45771.541666666664</v>
      </c>
      <c r="B1309" t="s">
        <v>3992</v>
      </c>
      <c r="C1309" t="s">
        <v>2227</v>
      </c>
      <c r="D1309" t="s">
        <v>32</v>
      </c>
      <c r="E1309" t="s">
        <v>719</v>
      </c>
      <c r="F1309" t="s">
        <v>3993</v>
      </c>
      <c r="G1309" t="s">
        <v>6957</v>
      </c>
      <c r="H1309" t="s">
        <v>6958</v>
      </c>
      <c r="I1309" s="3" t="s">
        <v>688</v>
      </c>
      <c r="J1309" t="s">
        <v>688</v>
      </c>
      <c r="K1309" t="s">
        <v>6959</v>
      </c>
      <c r="L1309" t="s">
        <v>6958</v>
      </c>
      <c r="M1309" t="s">
        <v>6960</v>
      </c>
    </row>
    <row r="1310" spans="1:13" hidden="1" x14ac:dyDescent="0.3">
      <c r="A1310" s="2">
        <v>45771.583333333336</v>
      </c>
      <c r="B1310" t="s">
        <v>2228</v>
      </c>
      <c r="C1310" t="s">
        <v>2227</v>
      </c>
      <c r="D1310" t="s">
        <v>26</v>
      </c>
      <c r="E1310" t="s">
        <v>719</v>
      </c>
      <c r="F1310" t="s">
        <v>1381</v>
      </c>
      <c r="G1310" t="s">
        <v>6961</v>
      </c>
      <c r="H1310" t="s">
        <v>6958</v>
      </c>
      <c r="I1310" s="3" t="s">
        <v>688</v>
      </c>
      <c r="J1310" t="s">
        <v>688</v>
      </c>
      <c r="K1310" t="s">
        <v>6959</v>
      </c>
      <c r="L1310" t="s">
        <v>6958</v>
      </c>
      <c r="M1310" t="s">
        <v>6960</v>
      </c>
    </row>
    <row r="1311" spans="1:13" hidden="1" x14ac:dyDescent="0.3">
      <c r="A1311" s="2">
        <v>45771.625</v>
      </c>
      <c r="B1311" t="s">
        <v>2229</v>
      </c>
      <c r="C1311" t="s">
        <v>2227</v>
      </c>
      <c r="D1311" t="s">
        <v>26</v>
      </c>
      <c r="E1311" t="s">
        <v>719</v>
      </c>
      <c r="F1311" t="s">
        <v>1382</v>
      </c>
      <c r="G1311" t="s">
        <v>6962</v>
      </c>
      <c r="H1311" t="s">
        <v>6958</v>
      </c>
      <c r="I1311" s="3" t="s">
        <v>688</v>
      </c>
      <c r="J1311" t="s">
        <v>688</v>
      </c>
      <c r="K1311" t="s">
        <v>6959</v>
      </c>
      <c r="L1311" t="s">
        <v>6958</v>
      </c>
      <c r="M1311" t="s">
        <v>6960</v>
      </c>
    </row>
    <row r="1312" spans="1:13" x14ac:dyDescent="0.3">
      <c r="A1312" s="2">
        <v>45771.666666666664</v>
      </c>
      <c r="B1312" t="s">
        <v>3994</v>
      </c>
      <c r="C1312" t="s">
        <v>2230</v>
      </c>
      <c r="D1312" t="s">
        <v>32</v>
      </c>
      <c r="E1312" t="s">
        <v>719</v>
      </c>
      <c r="F1312" t="s">
        <v>3995</v>
      </c>
      <c r="G1312" t="s">
        <v>6963</v>
      </c>
      <c r="H1312" t="s">
        <v>6964</v>
      </c>
      <c r="I1312" s="3" t="s">
        <v>688</v>
      </c>
      <c r="J1312" t="s">
        <v>688</v>
      </c>
      <c r="K1312" t="s">
        <v>6965</v>
      </c>
      <c r="L1312" t="s">
        <v>6964</v>
      </c>
      <c r="M1312" t="s">
        <v>6966</v>
      </c>
    </row>
    <row r="1313" spans="1:13" hidden="1" x14ac:dyDescent="0.3">
      <c r="A1313" s="2">
        <v>45771.708333333336</v>
      </c>
      <c r="B1313" t="s">
        <v>2231</v>
      </c>
      <c r="C1313" t="s">
        <v>2230</v>
      </c>
      <c r="D1313" t="s">
        <v>26</v>
      </c>
      <c r="E1313" t="s">
        <v>719</v>
      </c>
      <c r="F1313" t="s">
        <v>1383</v>
      </c>
      <c r="G1313" t="s">
        <v>6967</v>
      </c>
      <c r="H1313" t="s">
        <v>6964</v>
      </c>
      <c r="I1313" s="3" t="s">
        <v>688</v>
      </c>
      <c r="J1313" t="s">
        <v>688</v>
      </c>
      <c r="K1313" t="s">
        <v>6965</v>
      </c>
      <c r="L1313" t="s">
        <v>6964</v>
      </c>
      <c r="M1313" t="s">
        <v>6966</v>
      </c>
    </row>
    <row r="1314" spans="1:13" x14ac:dyDescent="0.3">
      <c r="A1314" s="2">
        <v>45771.75</v>
      </c>
      <c r="B1314" t="s">
        <v>3996</v>
      </c>
      <c r="C1314" t="s">
        <v>3997</v>
      </c>
      <c r="D1314" t="s">
        <v>32</v>
      </c>
      <c r="E1314" t="s">
        <v>719</v>
      </c>
      <c r="F1314" t="s">
        <v>3998</v>
      </c>
      <c r="G1314" t="s">
        <v>6968</v>
      </c>
      <c r="H1314" t="s">
        <v>6969</v>
      </c>
      <c r="I1314" s="3" t="s">
        <v>688</v>
      </c>
      <c r="J1314" t="s">
        <v>688</v>
      </c>
      <c r="K1314" t="s">
        <v>6970</v>
      </c>
      <c r="L1314" t="s">
        <v>6969</v>
      </c>
      <c r="M1314" t="s">
        <v>6971</v>
      </c>
    </row>
    <row r="1315" spans="1:13" x14ac:dyDescent="0.3">
      <c r="A1315" s="2">
        <v>45771.791666666664</v>
      </c>
      <c r="B1315" t="s">
        <v>3999</v>
      </c>
      <c r="C1315" t="s">
        <v>4000</v>
      </c>
      <c r="D1315" t="s">
        <v>32</v>
      </c>
      <c r="E1315" t="s">
        <v>719</v>
      </c>
      <c r="F1315" t="s">
        <v>4001</v>
      </c>
      <c r="G1315" t="s">
        <v>6972</v>
      </c>
      <c r="H1315" t="s">
        <v>6973</v>
      </c>
      <c r="I1315" s="3" t="s">
        <v>688</v>
      </c>
      <c r="J1315" t="s">
        <v>688</v>
      </c>
      <c r="K1315" t="s">
        <v>6974</v>
      </c>
      <c r="L1315" t="s">
        <v>6973</v>
      </c>
      <c r="M1315" t="s">
        <v>6975</v>
      </c>
    </row>
    <row r="1316" spans="1:13" x14ac:dyDescent="0.3">
      <c r="A1316" s="2">
        <v>45771.833333333336</v>
      </c>
      <c r="B1316" t="s">
        <v>4002</v>
      </c>
      <c r="C1316" t="s">
        <v>2232</v>
      </c>
      <c r="D1316" t="s">
        <v>32</v>
      </c>
      <c r="E1316" t="s">
        <v>719</v>
      </c>
      <c r="F1316" t="s">
        <v>4003</v>
      </c>
      <c r="G1316" t="s">
        <v>6976</v>
      </c>
      <c r="H1316" t="s">
        <v>6977</v>
      </c>
      <c r="I1316" s="3" t="s">
        <v>688</v>
      </c>
      <c r="J1316" t="s">
        <v>688</v>
      </c>
      <c r="K1316" t="s">
        <v>6978</v>
      </c>
      <c r="L1316" t="s">
        <v>6977</v>
      </c>
      <c r="M1316" t="s">
        <v>6979</v>
      </c>
    </row>
    <row r="1317" spans="1:13" hidden="1" x14ac:dyDescent="0.3">
      <c r="A1317" s="2">
        <v>45771.875</v>
      </c>
      <c r="B1317" t="s">
        <v>2233</v>
      </c>
      <c r="C1317" t="s">
        <v>2232</v>
      </c>
      <c r="D1317" t="s">
        <v>26</v>
      </c>
      <c r="E1317" t="s">
        <v>719</v>
      </c>
      <c r="F1317" t="s">
        <v>1384</v>
      </c>
      <c r="G1317" t="s">
        <v>6980</v>
      </c>
      <c r="H1317" t="s">
        <v>6977</v>
      </c>
      <c r="I1317" s="3" t="s">
        <v>688</v>
      </c>
      <c r="J1317" t="s">
        <v>688</v>
      </c>
      <c r="K1317" t="s">
        <v>6978</v>
      </c>
      <c r="L1317" t="s">
        <v>6977</v>
      </c>
      <c r="M1317" t="s">
        <v>6979</v>
      </c>
    </row>
    <row r="1318" spans="1:13" x14ac:dyDescent="0.3">
      <c r="A1318" s="2">
        <v>45771.916666666664</v>
      </c>
      <c r="B1318" t="s">
        <v>4004</v>
      </c>
      <c r="C1318" t="s">
        <v>2234</v>
      </c>
      <c r="D1318" t="s">
        <v>32</v>
      </c>
      <c r="E1318" t="s">
        <v>719</v>
      </c>
      <c r="F1318" t="s">
        <v>4005</v>
      </c>
      <c r="G1318" t="s">
        <v>6981</v>
      </c>
      <c r="H1318" t="s">
        <v>6982</v>
      </c>
      <c r="I1318" s="3" t="s">
        <v>6983</v>
      </c>
      <c r="J1318" t="s">
        <v>688</v>
      </c>
      <c r="K1318" s="3" t="s">
        <v>688</v>
      </c>
      <c r="L1318" t="s">
        <v>6982</v>
      </c>
      <c r="M1318" s="3" t="s">
        <v>6983</v>
      </c>
    </row>
    <row r="1319" spans="1:13" hidden="1" x14ac:dyDescent="0.3">
      <c r="A1319" s="2">
        <v>45771.958333333336</v>
      </c>
      <c r="B1319" t="s">
        <v>2235</v>
      </c>
      <c r="C1319" t="s">
        <v>2234</v>
      </c>
      <c r="D1319" t="s">
        <v>26</v>
      </c>
      <c r="E1319" t="s">
        <v>719</v>
      </c>
      <c r="F1319" t="s">
        <v>1385</v>
      </c>
      <c r="G1319" t="s">
        <v>6984</v>
      </c>
      <c r="H1319" t="s">
        <v>6982</v>
      </c>
      <c r="I1319" s="3" t="s">
        <v>6983</v>
      </c>
      <c r="J1319" t="s">
        <v>688</v>
      </c>
      <c r="K1319" s="3" t="s">
        <v>688</v>
      </c>
      <c r="L1319" t="s">
        <v>6982</v>
      </c>
      <c r="M1319" s="3" t="s">
        <v>6983</v>
      </c>
    </row>
    <row r="1320" spans="1:13" x14ac:dyDescent="0.3">
      <c r="A1320" s="2">
        <v>45772</v>
      </c>
      <c r="B1320" t="s">
        <v>4006</v>
      </c>
      <c r="C1320" t="s">
        <v>4007</v>
      </c>
      <c r="D1320" t="s">
        <v>32</v>
      </c>
      <c r="E1320" t="s">
        <v>719</v>
      </c>
      <c r="F1320" t="s">
        <v>4008</v>
      </c>
      <c r="G1320" t="s">
        <v>6985</v>
      </c>
      <c r="H1320" t="s">
        <v>6986</v>
      </c>
      <c r="I1320" t="s">
        <v>6987</v>
      </c>
      <c r="J1320" t="s">
        <v>688</v>
      </c>
      <c r="K1320" s="3" t="s">
        <v>688</v>
      </c>
      <c r="L1320" t="s">
        <v>6986</v>
      </c>
      <c r="M1320" t="s">
        <v>6987</v>
      </c>
    </row>
    <row r="1321" spans="1:13" x14ac:dyDescent="0.3">
      <c r="A1321" s="2">
        <v>45772.041666666664</v>
      </c>
      <c r="B1321" t="s">
        <v>4009</v>
      </c>
      <c r="C1321" t="s">
        <v>2236</v>
      </c>
      <c r="D1321" t="s">
        <v>32</v>
      </c>
      <c r="E1321" t="s">
        <v>719</v>
      </c>
      <c r="F1321" t="s">
        <v>4010</v>
      </c>
      <c r="G1321" t="s">
        <v>6988</v>
      </c>
      <c r="H1321" t="s">
        <v>6989</v>
      </c>
      <c r="I1321" t="s">
        <v>6990</v>
      </c>
      <c r="J1321" t="s">
        <v>688</v>
      </c>
      <c r="K1321" s="3" t="s">
        <v>688</v>
      </c>
      <c r="L1321" t="s">
        <v>6989</v>
      </c>
      <c r="M1321" t="s">
        <v>6990</v>
      </c>
    </row>
    <row r="1322" spans="1:13" hidden="1" x14ac:dyDescent="0.3">
      <c r="A1322" s="2">
        <v>45772.083333333336</v>
      </c>
      <c r="B1322" t="s">
        <v>2237</v>
      </c>
      <c r="C1322" t="s">
        <v>2236</v>
      </c>
      <c r="D1322" t="s">
        <v>26</v>
      </c>
      <c r="E1322" t="s">
        <v>719</v>
      </c>
      <c r="F1322" t="s">
        <v>1386</v>
      </c>
      <c r="G1322" t="s">
        <v>6991</v>
      </c>
      <c r="H1322" t="s">
        <v>6989</v>
      </c>
      <c r="I1322" t="s">
        <v>6990</v>
      </c>
      <c r="J1322" t="s">
        <v>688</v>
      </c>
      <c r="K1322" s="3" t="s">
        <v>688</v>
      </c>
      <c r="L1322" t="s">
        <v>6989</v>
      </c>
      <c r="M1322" t="s">
        <v>6990</v>
      </c>
    </row>
    <row r="1323" spans="1:13" x14ac:dyDescent="0.3">
      <c r="A1323" s="2">
        <v>45772.125</v>
      </c>
      <c r="B1323" t="s">
        <v>4011</v>
      </c>
      <c r="C1323" t="s">
        <v>2238</v>
      </c>
      <c r="D1323" t="s">
        <v>32</v>
      </c>
      <c r="E1323" t="s">
        <v>719</v>
      </c>
      <c r="F1323" t="s">
        <v>4012</v>
      </c>
      <c r="G1323" t="s">
        <v>6992</v>
      </c>
      <c r="H1323" t="s">
        <v>6993</v>
      </c>
      <c r="I1323" t="s">
        <v>6994</v>
      </c>
      <c r="J1323" t="s">
        <v>688</v>
      </c>
      <c r="K1323" s="3" t="s">
        <v>688</v>
      </c>
      <c r="L1323" t="s">
        <v>6993</v>
      </c>
      <c r="M1323" t="s">
        <v>6994</v>
      </c>
    </row>
    <row r="1324" spans="1:13" hidden="1" x14ac:dyDescent="0.3">
      <c r="A1324" s="2">
        <v>45772.166666666664</v>
      </c>
      <c r="B1324" t="s">
        <v>2239</v>
      </c>
      <c r="C1324" t="s">
        <v>2238</v>
      </c>
      <c r="D1324" t="s">
        <v>26</v>
      </c>
      <c r="E1324" t="s">
        <v>719</v>
      </c>
      <c r="F1324" t="s">
        <v>1387</v>
      </c>
      <c r="G1324" t="s">
        <v>6995</v>
      </c>
      <c r="H1324" t="s">
        <v>6993</v>
      </c>
      <c r="I1324" t="s">
        <v>6994</v>
      </c>
      <c r="J1324" t="s">
        <v>688</v>
      </c>
      <c r="K1324" s="3" t="s">
        <v>688</v>
      </c>
      <c r="L1324" t="s">
        <v>6993</v>
      </c>
      <c r="M1324" t="s">
        <v>6994</v>
      </c>
    </row>
    <row r="1325" spans="1:13" hidden="1" x14ac:dyDescent="0.3">
      <c r="A1325" s="2">
        <v>45772.208333333336</v>
      </c>
      <c r="B1325" t="s">
        <v>2240</v>
      </c>
      <c r="C1325" t="s">
        <v>2238</v>
      </c>
      <c r="D1325" t="s">
        <v>26</v>
      </c>
      <c r="E1325" t="s">
        <v>719</v>
      </c>
      <c r="F1325" t="s">
        <v>1388</v>
      </c>
      <c r="G1325" t="s">
        <v>6996</v>
      </c>
      <c r="H1325" t="s">
        <v>6993</v>
      </c>
      <c r="I1325" t="s">
        <v>6994</v>
      </c>
      <c r="J1325" t="s">
        <v>688</v>
      </c>
      <c r="K1325" s="3" t="s">
        <v>688</v>
      </c>
      <c r="L1325" t="s">
        <v>6993</v>
      </c>
      <c r="M1325" t="s">
        <v>6994</v>
      </c>
    </row>
    <row r="1326" spans="1:13" hidden="1" x14ac:dyDescent="0.3">
      <c r="A1326" s="2">
        <v>45772.25</v>
      </c>
      <c r="B1326" t="s">
        <v>2241</v>
      </c>
      <c r="C1326" t="s">
        <v>2238</v>
      </c>
      <c r="D1326" t="s">
        <v>26</v>
      </c>
      <c r="E1326" t="s">
        <v>719</v>
      </c>
      <c r="F1326" t="s">
        <v>1389</v>
      </c>
      <c r="G1326" t="s">
        <v>6997</v>
      </c>
      <c r="H1326" t="s">
        <v>6993</v>
      </c>
      <c r="I1326" t="s">
        <v>6994</v>
      </c>
      <c r="J1326" t="s">
        <v>688</v>
      </c>
      <c r="K1326" s="3" t="s">
        <v>688</v>
      </c>
      <c r="L1326" t="s">
        <v>6993</v>
      </c>
      <c r="M1326" t="s">
        <v>6994</v>
      </c>
    </row>
    <row r="1327" spans="1:13" hidden="1" x14ac:dyDescent="0.3">
      <c r="A1327" s="2">
        <v>45772.291666666664</v>
      </c>
      <c r="B1327" t="s">
        <v>2242</v>
      </c>
      <c r="C1327" t="s">
        <v>2238</v>
      </c>
      <c r="D1327" t="s">
        <v>26</v>
      </c>
      <c r="E1327" t="s">
        <v>719</v>
      </c>
      <c r="F1327" t="s">
        <v>1390</v>
      </c>
      <c r="G1327" t="s">
        <v>6998</v>
      </c>
      <c r="H1327" t="s">
        <v>6993</v>
      </c>
      <c r="I1327" t="s">
        <v>6994</v>
      </c>
      <c r="J1327" t="s">
        <v>688</v>
      </c>
      <c r="K1327" s="3" t="s">
        <v>688</v>
      </c>
      <c r="L1327" t="s">
        <v>6993</v>
      </c>
      <c r="M1327" t="s">
        <v>6994</v>
      </c>
    </row>
    <row r="1328" spans="1:13" hidden="1" x14ac:dyDescent="0.3">
      <c r="A1328" s="2">
        <v>45772.333333333336</v>
      </c>
      <c r="B1328" t="s">
        <v>2243</v>
      </c>
      <c r="C1328" t="s">
        <v>2238</v>
      </c>
      <c r="D1328" t="s">
        <v>26</v>
      </c>
      <c r="E1328" t="s">
        <v>719</v>
      </c>
      <c r="F1328" t="s">
        <v>1391</v>
      </c>
      <c r="G1328" t="s">
        <v>6999</v>
      </c>
      <c r="H1328" t="s">
        <v>6993</v>
      </c>
      <c r="I1328" t="s">
        <v>6994</v>
      </c>
      <c r="J1328" t="s">
        <v>688</v>
      </c>
      <c r="K1328" s="3" t="s">
        <v>688</v>
      </c>
      <c r="L1328" t="s">
        <v>6993</v>
      </c>
      <c r="M1328" t="s">
        <v>6994</v>
      </c>
    </row>
    <row r="1329" spans="1:13" hidden="1" x14ac:dyDescent="0.3">
      <c r="A1329" s="2">
        <v>45772.375</v>
      </c>
      <c r="B1329" t="s">
        <v>2244</v>
      </c>
      <c r="C1329" t="s">
        <v>2238</v>
      </c>
      <c r="D1329" t="s">
        <v>26</v>
      </c>
      <c r="E1329" t="s">
        <v>719</v>
      </c>
      <c r="F1329" t="s">
        <v>1392</v>
      </c>
      <c r="G1329" t="s">
        <v>7000</v>
      </c>
      <c r="H1329" t="s">
        <v>6993</v>
      </c>
      <c r="I1329" t="s">
        <v>6994</v>
      </c>
      <c r="J1329" t="s">
        <v>688</v>
      </c>
      <c r="K1329" s="3" t="s">
        <v>688</v>
      </c>
      <c r="L1329" t="s">
        <v>6993</v>
      </c>
      <c r="M1329" t="s">
        <v>6994</v>
      </c>
    </row>
    <row r="1330" spans="1:13" hidden="1" x14ac:dyDescent="0.3">
      <c r="A1330" s="2">
        <v>45772.416666666664</v>
      </c>
      <c r="B1330" t="s">
        <v>2245</v>
      </c>
      <c r="C1330" t="s">
        <v>2238</v>
      </c>
      <c r="D1330" t="s">
        <v>26</v>
      </c>
      <c r="E1330" t="s">
        <v>719</v>
      </c>
      <c r="F1330" t="s">
        <v>1393</v>
      </c>
      <c r="G1330" t="s">
        <v>7001</v>
      </c>
      <c r="H1330" t="s">
        <v>6993</v>
      </c>
      <c r="I1330" t="s">
        <v>6994</v>
      </c>
      <c r="J1330" t="s">
        <v>688</v>
      </c>
      <c r="K1330" s="3" t="s">
        <v>688</v>
      </c>
      <c r="L1330" t="s">
        <v>6993</v>
      </c>
      <c r="M1330" t="s">
        <v>6994</v>
      </c>
    </row>
    <row r="1331" spans="1:13" hidden="1" x14ac:dyDescent="0.3">
      <c r="A1331" s="2">
        <v>45772.458333333336</v>
      </c>
      <c r="B1331" t="s">
        <v>2246</v>
      </c>
      <c r="C1331" t="s">
        <v>2238</v>
      </c>
      <c r="D1331" t="s">
        <v>26</v>
      </c>
      <c r="E1331" t="s">
        <v>719</v>
      </c>
      <c r="F1331" t="s">
        <v>1394</v>
      </c>
      <c r="G1331" t="s">
        <v>7002</v>
      </c>
      <c r="H1331" t="s">
        <v>6993</v>
      </c>
      <c r="I1331" t="s">
        <v>6994</v>
      </c>
      <c r="J1331" t="s">
        <v>688</v>
      </c>
      <c r="K1331" s="3" t="s">
        <v>688</v>
      </c>
      <c r="L1331" t="s">
        <v>6993</v>
      </c>
      <c r="M1331" t="s">
        <v>6994</v>
      </c>
    </row>
    <row r="1332" spans="1:13" hidden="1" x14ac:dyDescent="0.3">
      <c r="A1332" s="2">
        <v>45772.5</v>
      </c>
      <c r="B1332" t="s">
        <v>2247</v>
      </c>
      <c r="C1332" t="s">
        <v>2238</v>
      </c>
      <c r="D1332" t="s">
        <v>26</v>
      </c>
      <c r="E1332" t="s">
        <v>719</v>
      </c>
      <c r="F1332" t="s">
        <v>1395</v>
      </c>
      <c r="G1332" t="s">
        <v>7003</v>
      </c>
      <c r="H1332" t="s">
        <v>6993</v>
      </c>
      <c r="I1332" t="s">
        <v>6994</v>
      </c>
      <c r="J1332" t="s">
        <v>688</v>
      </c>
      <c r="K1332" s="3" t="s">
        <v>688</v>
      </c>
      <c r="L1332" t="s">
        <v>6993</v>
      </c>
      <c r="M1332" t="s">
        <v>6994</v>
      </c>
    </row>
    <row r="1333" spans="1:13" hidden="1" x14ac:dyDescent="0.3">
      <c r="A1333" s="2">
        <v>45772.541666666664</v>
      </c>
      <c r="B1333" t="s">
        <v>2248</v>
      </c>
      <c r="C1333" t="s">
        <v>2238</v>
      </c>
      <c r="D1333" t="s">
        <v>26</v>
      </c>
      <c r="E1333" t="s">
        <v>719</v>
      </c>
      <c r="F1333" t="s">
        <v>1396</v>
      </c>
      <c r="G1333" t="s">
        <v>7004</v>
      </c>
      <c r="H1333" t="s">
        <v>6993</v>
      </c>
      <c r="I1333" t="s">
        <v>6994</v>
      </c>
      <c r="J1333" t="s">
        <v>688</v>
      </c>
      <c r="K1333" s="3" t="s">
        <v>688</v>
      </c>
      <c r="L1333" t="s">
        <v>6993</v>
      </c>
      <c r="M1333" t="s">
        <v>6994</v>
      </c>
    </row>
    <row r="1334" spans="1:13" hidden="1" x14ac:dyDescent="0.3">
      <c r="A1334" s="2">
        <v>45772.583333333336</v>
      </c>
      <c r="B1334" t="s">
        <v>2249</v>
      </c>
      <c r="C1334" t="s">
        <v>2238</v>
      </c>
      <c r="D1334" t="s">
        <v>26</v>
      </c>
      <c r="E1334" t="s">
        <v>719</v>
      </c>
      <c r="F1334" t="s">
        <v>1397</v>
      </c>
      <c r="G1334" t="s">
        <v>7005</v>
      </c>
      <c r="H1334" t="s">
        <v>6993</v>
      </c>
      <c r="I1334" t="s">
        <v>6994</v>
      </c>
      <c r="J1334" t="s">
        <v>688</v>
      </c>
      <c r="K1334" s="3" t="s">
        <v>688</v>
      </c>
      <c r="L1334" t="s">
        <v>6993</v>
      </c>
      <c r="M1334" t="s">
        <v>6994</v>
      </c>
    </row>
    <row r="1335" spans="1:13" hidden="1" x14ac:dyDescent="0.3">
      <c r="A1335" s="2">
        <v>45772.625</v>
      </c>
      <c r="B1335" t="s">
        <v>2250</v>
      </c>
      <c r="C1335" t="s">
        <v>2238</v>
      </c>
      <c r="D1335" t="s">
        <v>26</v>
      </c>
      <c r="E1335" t="s">
        <v>719</v>
      </c>
      <c r="F1335" t="s">
        <v>1398</v>
      </c>
      <c r="G1335" t="s">
        <v>7006</v>
      </c>
      <c r="H1335" t="s">
        <v>6993</v>
      </c>
      <c r="I1335" t="s">
        <v>6994</v>
      </c>
      <c r="J1335" t="s">
        <v>688</v>
      </c>
      <c r="K1335" s="3" t="s">
        <v>688</v>
      </c>
      <c r="L1335" t="s">
        <v>6993</v>
      </c>
      <c r="M1335" t="s">
        <v>6994</v>
      </c>
    </row>
    <row r="1336" spans="1:13" x14ac:dyDescent="0.3">
      <c r="A1336" s="2">
        <v>45772.666666666664</v>
      </c>
      <c r="B1336" t="s">
        <v>4013</v>
      </c>
      <c r="C1336" t="s">
        <v>4014</v>
      </c>
      <c r="D1336" t="s">
        <v>32</v>
      </c>
      <c r="E1336" t="s">
        <v>719</v>
      </c>
      <c r="F1336" t="s">
        <v>4015</v>
      </c>
      <c r="G1336" t="s">
        <v>7007</v>
      </c>
      <c r="H1336" t="s">
        <v>7008</v>
      </c>
      <c r="I1336" t="s">
        <v>7009</v>
      </c>
      <c r="J1336" t="s">
        <v>688</v>
      </c>
      <c r="K1336" s="3" t="s">
        <v>688</v>
      </c>
      <c r="L1336" t="s">
        <v>7008</v>
      </c>
      <c r="M1336" t="s">
        <v>7009</v>
      </c>
    </row>
    <row r="1337" spans="1:13" x14ac:dyDescent="0.3">
      <c r="A1337" s="2">
        <v>45772.708333333336</v>
      </c>
      <c r="B1337" t="s">
        <v>4016</v>
      </c>
      <c r="C1337" t="s">
        <v>2251</v>
      </c>
      <c r="D1337" t="s">
        <v>32</v>
      </c>
      <c r="E1337" t="s">
        <v>719</v>
      </c>
      <c r="F1337" t="s">
        <v>4017</v>
      </c>
      <c r="G1337" t="s">
        <v>7010</v>
      </c>
      <c r="H1337" t="s">
        <v>7011</v>
      </c>
      <c r="I1337" t="s">
        <v>7012</v>
      </c>
      <c r="J1337" t="s">
        <v>688</v>
      </c>
      <c r="K1337" s="3" t="s">
        <v>688</v>
      </c>
      <c r="L1337" t="s">
        <v>7011</v>
      </c>
      <c r="M1337" t="s">
        <v>7012</v>
      </c>
    </row>
    <row r="1338" spans="1:13" hidden="1" x14ac:dyDescent="0.3">
      <c r="A1338" s="2">
        <v>45772.75</v>
      </c>
      <c r="B1338" t="s">
        <v>2252</v>
      </c>
      <c r="C1338" t="s">
        <v>2251</v>
      </c>
      <c r="D1338" t="s">
        <v>26</v>
      </c>
      <c r="E1338" t="s">
        <v>719</v>
      </c>
      <c r="F1338" t="s">
        <v>1399</v>
      </c>
      <c r="G1338" t="s">
        <v>7013</v>
      </c>
      <c r="H1338" t="s">
        <v>7011</v>
      </c>
      <c r="I1338" t="s">
        <v>7012</v>
      </c>
      <c r="J1338" t="s">
        <v>688</v>
      </c>
      <c r="K1338" s="3" t="s">
        <v>688</v>
      </c>
      <c r="L1338" t="s">
        <v>7011</v>
      </c>
      <c r="M1338" t="s">
        <v>7012</v>
      </c>
    </row>
    <row r="1339" spans="1:13" hidden="1" x14ac:dyDescent="0.3">
      <c r="A1339" s="2">
        <v>45772.791666666664</v>
      </c>
      <c r="B1339" t="s">
        <v>2253</v>
      </c>
      <c r="C1339" t="s">
        <v>2251</v>
      </c>
      <c r="D1339" t="s">
        <v>26</v>
      </c>
      <c r="E1339" t="s">
        <v>719</v>
      </c>
      <c r="F1339" t="s">
        <v>1400</v>
      </c>
      <c r="G1339" t="s">
        <v>7014</v>
      </c>
      <c r="H1339" t="s">
        <v>7011</v>
      </c>
      <c r="I1339" t="s">
        <v>7012</v>
      </c>
      <c r="J1339" t="s">
        <v>688</v>
      </c>
      <c r="K1339" s="3" t="s">
        <v>688</v>
      </c>
      <c r="L1339" t="s">
        <v>7011</v>
      </c>
      <c r="M1339" t="s">
        <v>7012</v>
      </c>
    </row>
    <row r="1340" spans="1:13" x14ac:dyDescent="0.3">
      <c r="A1340" s="2">
        <v>45772.833333333336</v>
      </c>
      <c r="B1340" t="s">
        <v>4018</v>
      </c>
      <c r="C1340" t="s">
        <v>2254</v>
      </c>
      <c r="D1340" t="s">
        <v>32</v>
      </c>
      <c r="E1340" t="s">
        <v>719</v>
      </c>
      <c r="F1340" t="s">
        <v>4019</v>
      </c>
      <c r="G1340" t="s">
        <v>7015</v>
      </c>
      <c r="H1340" t="s">
        <v>7016</v>
      </c>
      <c r="I1340" t="s">
        <v>7017</v>
      </c>
      <c r="J1340" t="s">
        <v>688</v>
      </c>
      <c r="K1340" s="3" t="s">
        <v>688</v>
      </c>
      <c r="L1340" t="s">
        <v>7016</v>
      </c>
      <c r="M1340" t="s">
        <v>7017</v>
      </c>
    </row>
    <row r="1341" spans="1:13" hidden="1" x14ac:dyDescent="0.3">
      <c r="A1341" s="2">
        <v>45772.875</v>
      </c>
      <c r="B1341" t="s">
        <v>2255</v>
      </c>
      <c r="C1341" t="s">
        <v>2254</v>
      </c>
      <c r="D1341" t="s">
        <v>26</v>
      </c>
      <c r="E1341" t="s">
        <v>719</v>
      </c>
      <c r="F1341" t="s">
        <v>1401</v>
      </c>
      <c r="G1341" t="s">
        <v>7018</v>
      </c>
      <c r="H1341" t="s">
        <v>7016</v>
      </c>
      <c r="I1341" t="s">
        <v>7017</v>
      </c>
      <c r="J1341" t="s">
        <v>688</v>
      </c>
      <c r="K1341" s="3" t="s">
        <v>688</v>
      </c>
      <c r="L1341" t="s">
        <v>7016</v>
      </c>
      <c r="M1341" t="s">
        <v>7017</v>
      </c>
    </row>
    <row r="1342" spans="1:13" x14ac:dyDescent="0.3">
      <c r="A1342" s="2">
        <v>45772.916666666664</v>
      </c>
      <c r="B1342" t="s">
        <v>4020</v>
      </c>
      <c r="C1342" t="s">
        <v>2256</v>
      </c>
      <c r="D1342" t="s">
        <v>32</v>
      </c>
      <c r="E1342" t="s">
        <v>719</v>
      </c>
      <c r="F1342" t="s">
        <v>4021</v>
      </c>
      <c r="G1342" t="s">
        <v>7019</v>
      </c>
      <c r="H1342" t="s">
        <v>7020</v>
      </c>
      <c r="I1342" t="s">
        <v>7021</v>
      </c>
      <c r="J1342" t="s">
        <v>688</v>
      </c>
      <c r="K1342" s="3" t="s">
        <v>688</v>
      </c>
      <c r="L1342" t="s">
        <v>7020</v>
      </c>
      <c r="M1342" t="s">
        <v>7021</v>
      </c>
    </row>
    <row r="1343" spans="1:13" hidden="1" x14ac:dyDescent="0.3">
      <c r="A1343" s="2">
        <v>45772.958333333336</v>
      </c>
      <c r="B1343" t="s">
        <v>2257</v>
      </c>
      <c r="C1343" t="s">
        <v>2256</v>
      </c>
      <c r="D1343" t="s">
        <v>26</v>
      </c>
      <c r="E1343" t="s">
        <v>719</v>
      </c>
      <c r="F1343" t="s">
        <v>1402</v>
      </c>
      <c r="G1343" t="s">
        <v>7022</v>
      </c>
      <c r="H1343" t="s">
        <v>7020</v>
      </c>
      <c r="I1343" t="s">
        <v>7021</v>
      </c>
      <c r="J1343" t="s">
        <v>688</v>
      </c>
      <c r="K1343" s="3" t="s">
        <v>688</v>
      </c>
      <c r="L1343" t="s">
        <v>7020</v>
      </c>
      <c r="M1343" t="s">
        <v>7021</v>
      </c>
    </row>
    <row r="1344" spans="1:13" hidden="1" x14ac:dyDescent="0.3">
      <c r="A1344" s="2">
        <v>45773</v>
      </c>
      <c r="B1344" t="s">
        <v>2258</v>
      </c>
      <c r="C1344" t="s">
        <v>2256</v>
      </c>
      <c r="D1344" t="s">
        <v>26</v>
      </c>
      <c r="E1344" t="s">
        <v>719</v>
      </c>
      <c r="F1344" t="s">
        <v>1403</v>
      </c>
      <c r="G1344" t="s">
        <v>7023</v>
      </c>
      <c r="H1344" t="s">
        <v>7020</v>
      </c>
      <c r="I1344" t="s">
        <v>7021</v>
      </c>
      <c r="J1344" t="s">
        <v>688</v>
      </c>
      <c r="K1344" s="3" t="s">
        <v>688</v>
      </c>
      <c r="L1344" t="s">
        <v>7020</v>
      </c>
      <c r="M1344" t="s">
        <v>7021</v>
      </c>
    </row>
    <row r="1345" spans="1:13" hidden="1" x14ac:dyDescent="0.3">
      <c r="A1345" s="2">
        <v>45773.041666666664</v>
      </c>
      <c r="B1345" t="s">
        <v>2259</v>
      </c>
      <c r="C1345" t="s">
        <v>2256</v>
      </c>
      <c r="D1345" t="s">
        <v>26</v>
      </c>
      <c r="E1345" t="s">
        <v>719</v>
      </c>
      <c r="F1345" t="s">
        <v>1404</v>
      </c>
      <c r="G1345" t="s">
        <v>7024</v>
      </c>
      <c r="H1345" t="s">
        <v>7020</v>
      </c>
      <c r="I1345" t="s">
        <v>7021</v>
      </c>
      <c r="J1345" t="s">
        <v>688</v>
      </c>
      <c r="K1345" s="3" t="s">
        <v>688</v>
      </c>
      <c r="L1345" t="s">
        <v>7020</v>
      </c>
      <c r="M1345" t="s">
        <v>7021</v>
      </c>
    </row>
    <row r="1346" spans="1:13" x14ac:dyDescent="0.3">
      <c r="A1346" s="2">
        <v>45773.083333333336</v>
      </c>
      <c r="B1346" t="s">
        <v>4022</v>
      </c>
      <c r="C1346" t="s">
        <v>2260</v>
      </c>
      <c r="D1346" t="s">
        <v>32</v>
      </c>
      <c r="E1346" t="s">
        <v>719</v>
      </c>
      <c r="F1346" t="s">
        <v>4023</v>
      </c>
      <c r="G1346" t="s">
        <v>7025</v>
      </c>
      <c r="H1346" t="s">
        <v>7026</v>
      </c>
      <c r="I1346" t="s">
        <v>7027</v>
      </c>
      <c r="J1346" t="s">
        <v>688</v>
      </c>
      <c r="K1346" s="3" t="s">
        <v>688</v>
      </c>
      <c r="L1346" t="s">
        <v>7026</v>
      </c>
      <c r="M1346" t="s">
        <v>7027</v>
      </c>
    </row>
    <row r="1347" spans="1:13" hidden="1" x14ac:dyDescent="0.3">
      <c r="A1347" s="2">
        <v>45773.125</v>
      </c>
      <c r="B1347" t="s">
        <v>2261</v>
      </c>
      <c r="C1347" t="s">
        <v>2260</v>
      </c>
      <c r="D1347" t="s">
        <v>26</v>
      </c>
      <c r="E1347" t="s">
        <v>719</v>
      </c>
      <c r="F1347" t="s">
        <v>1405</v>
      </c>
      <c r="G1347" t="s">
        <v>7028</v>
      </c>
      <c r="H1347" t="s">
        <v>7026</v>
      </c>
      <c r="I1347" t="s">
        <v>7027</v>
      </c>
      <c r="J1347" t="s">
        <v>688</v>
      </c>
      <c r="K1347" s="3" t="s">
        <v>688</v>
      </c>
      <c r="L1347" t="s">
        <v>7026</v>
      </c>
      <c r="M1347" t="s">
        <v>7027</v>
      </c>
    </row>
    <row r="1348" spans="1:13" x14ac:dyDescent="0.3">
      <c r="A1348" s="2">
        <v>45773.166666666664</v>
      </c>
      <c r="B1348" t="s">
        <v>4024</v>
      </c>
      <c r="C1348" t="s">
        <v>2262</v>
      </c>
      <c r="D1348" t="s">
        <v>32</v>
      </c>
      <c r="E1348" t="s">
        <v>719</v>
      </c>
      <c r="F1348" t="s">
        <v>4025</v>
      </c>
      <c r="G1348" t="s">
        <v>7029</v>
      </c>
      <c r="H1348" t="s">
        <v>7030</v>
      </c>
      <c r="I1348" t="s">
        <v>7031</v>
      </c>
      <c r="J1348" t="s">
        <v>688</v>
      </c>
      <c r="K1348" s="3" t="s">
        <v>688</v>
      </c>
      <c r="L1348" t="s">
        <v>7030</v>
      </c>
      <c r="M1348" t="s">
        <v>7031</v>
      </c>
    </row>
    <row r="1349" spans="1:13" hidden="1" x14ac:dyDescent="0.3">
      <c r="A1349" s="2">
        <v>45773.208333333336</v>
      </c>
      <c r="B1349" t="s">
        <v>2263</v>
      </c>
      <c r="C1349" t="s">
        <v>2262</v>
      </c>
      <c r="D1349" t="s">
        <v>26</v>
      </c>
      <c r="E1349" t="s">
        <v>719</v>
      </c>
      <c r="F1349" t="s">
        <v>1406</v>
      </c>
      <c r="G1349" t="s">
        <v>7032</v>
      </c>
      <c r="H1349" t="s">
        <v>7030</v>
      </c>
      <c r="I1349" t="s">
        <v>7031</v>
      </c>
      <c r="J1349" t="s">
        <v>688</v>
      </c>
      <c r="K1349" s="3" t="s">
        <v>688</v>
      </c>
      <c r="L1349" t="s">
        <v>7030</v>
      </c>
      <c r="M1349" t="s">
        <v>7031</v>
      </c>
    </row>
    <row r="1350" spans="1:13" x14ac:dyDescent="0.3">
      <c r="A1350" s="2">
        <v>45773.25</v>
      </c>
      <c r="B1350" t="s">
        <v>4026</v>
      </c>
      <c r="C1350" t="s">
        <v>2264</v>
      </c>
      <c r="D1350" t="s">
        <v>32</v>
      </c>
      <c r="E1350" t="s">
        <v>719</v>
      </c>
      <c r="F1350" t="s">
        <v>4027</v>
      </c>
      <c r="G1350" t="s">
        <v>7033</v>
      </c>
      <c r="H1350" t="s">
        <v>7034</v>
      </c>
      <c r="I1350" t="s">
        <v>7035</v>
      </c>
      <c r="J1350" t="s">
        <v>688</v>
      </c>
      <c r="K1350" s="3" t="s">
        <v>688</v>
      </c>
      <c r="L1350" t="s">
        <v>7034</v>
      </c>
      <c r="M1350" t="s">
        <v>7035</v>
      </c>
    </row>
    <row r="1351" spans="1:13" hidden="1" x14ac:dyDescent="0.3">
      <c r="A1351" s="2">
        <v>45773.291666666664</v>
      </c>
      <c r="B1351" t="s">
        <v>2265</v>
      </c>
      <c r="C1351" t="s">
        <v>2264</v>
      </c>
      <c r="D1351" t="s">
        <v>26</v>
      </c>
      <c r="E1351" t="s">
        <v>719</v>
      </c>
      <c r="F1351" t="s">
        <v>1407</v>
      </c>
      <c r="G1351" t="s">
        <v>7036</v>
      </c>
      <c r="H1351" t="s">
        <v>7034</v>
      </c>
      <c r="I1351" t="s">
        <v>7035</v>
      </c>
      <c r="J1351" t="s">
        <v>688</v>
      </c>
      <c r="K1351" s="3" t="s">
        <v>688</v>
      </c>
      <c r="L1351" t="s">
        <v>7034</v>
      </c>
      <c r="M1351" t="s">
        <v>7035</v>
      </c>
    </row>
    <row r="1352" spans="1:13" x14ac:dyDescent="0.3">
      <c r="A1352" s="2">
        <v>45773.333333333336</v>
      </c>
      <c r="B1352" t="s">
        <v>4028</v>
      </c>
      <c r="C1352" t="s">
        <v>2266</v>
      </c>
      <c r="D1352" t="s">
        <v>32</v>
      </c>
      <c r="E1352" t="s">
        <v>719</v>
      </c>
      <c r="F1352" t="s">
        <v>4029</v>
      </c>
      <c r="G1352" t="s">
        <v>7037</v>
      </c>
      <c r="H1352" t="s">
        <v>7038</v>
      </c>
      <c r="I1352" t="s">
        <v>7039</v>
      </c>
      <c r="J1352" t="s">
        <v>688</v>
      </c>
      <c r="K1352" s="3" t="s">
        <v>688</v>
      </c>
      <c r="L1352" t="s">
        <v>7038</v>
      </c>
      <c r="M1352" t="s">
        <v>7039</v>
      </c>
    </row>
    <row r="1353" spans="1:13" hidden="1" x14ac:dyDescent="0.3">
      <c r="A1353" s="2">
        <v>45773.375</v>
      </c>
      <c r="B1353" t="s">
        <v>2267</v>
      </c>
      <c r="C1353" t="s">
        <v>2266</v>
      </c>
      <c r="D1353" t="s">
        <v>26</v>
      </c>
      <c r="E1353" t="s">
        <v>719</v>
      </c>
      <c r="F1353" t="s">
        <v>1408</v>
      </c>
      <c r="G1353" t="s">
        <v>7040</v>
      </c>
      <c r="H1353" t="s">
        <v>7038</v>
      </c>
      <c r="I1353" t="s">
        <v>7039</v>
      </c>
      <c r="J1353" t="s">
        <v>688</v>
      </c>
      <c r="K1353" s="3" t="s">
        <v>688</v>
      </c>
      <c r="L1353" t="s">
        <v>7038</v>
      </c>
      <c r="M1353" t="s">
        <v>7039</v>
      </c>
    </row>
    <row r="1354" spans="1:13" x14ac:dyDescent="0.3">
      <c r="A1354" s="2">
        <v>45773.416666666664</v>
      </c>
      <c r="B1354" t="s">
        <v>4030</v>
      </c>
      <c r="C1354" t="s">
        <v>2268</v>
      </c>
      <c r="D1354" t="s">
        <v>32</v>
      </c>
      <c r="E1354" t="s">
        <v>719</v>
      </c>
      <c r="F1354" t="s">
        <v>4031</v>
      </c>
      <c r="G1354" t="s">
        <v>7041</v>
      </c>
      <c r="H1354" t="s">
        <v>7042</v>
      </c>
      <c r="I1354" t="s">
        <v>7043</v>
      </c>
      <c r="J1354" t="s">
        <v>688</v>
      </c>
      <c r="K1354" s="3" t="s">
        <v>688</v>
      </c>
      <c r="L1354" t="s">
        <v>7042</v>
      </c>
      <c r="M1354" t="s">
        <v>7043</v>
      </c>
    </row>
    <row r="1355" spans="1:13" hidden="1" x14ac:dyDescent="0.3">
      <c r="A1355" s="2">
        <v>45773.458333333336</v>
      </c>
      <c r="B1355" t="s">
        <v>2269</v>
      </c>
      <c r="C1355" t="s">
        <v>2268</v>
      </c>
      <c r="D1355" t="s">
        <v>26</v>
      </c>
      <c r="E1355" t="s">
        <v>719</v>
      </c>
      <c r="F1355" t="s">
        <v>1409</v>
      </c>
      <c r="G1355" t="s">
        <v>7044</v>
      </c>
      <c r="H1355" t="s">
        <v>7042</v>
      </c>
      <c r="I1355" t="s">
        <v>7043</v>
      </c>
      <c r="J1355" t="s">
        <v>688</v>
      </c>
      <c r="K1355" s="3" t="s">
        <v>688</v>
      </c>
      <c r="L1355" t="s">
        <v>7042</v>
      </c>
      <c r="M1355" t="s">
        <v>7043</v>
      </c>
    </row>
    <row r="1356" spans="1:13" x14ac:dyDescent="0.3">
      <c r="A1356" s="2">
        <v>45773.5</v>
      </c>
      <c r="B1356" t="s">
        <v>4032</v>
      </c>
      <c r="C1356" t="s">
        <v>4033</v>
      </c>
      <c r="D1356" t="s">
        <v>32</v>
      </c>
      <c r="E1356" t="s">
        <v>719</v>
      </c>
      <c r="F1356" t="s">
        <v>4034</v>
      </c>
      <c r="G1356" t="s">
        <v>7045</v>
      </c>
      <c r="H1356" t="s">
        <v>7046</v>
      </c>
      <c r="I1356" t="s">
        <v>7047</v>
      </c>
      <c r="J1356" t="s">
        <v>688</v>
      </c>
      <c r="K1356" s="3" t="s">
        <v>688</v>
      </c>
      <c r="L1356" t="s">
        <v>7046</v>
      </c>
      <c r="M1356" t="s">
        <v>7047</v>
      </c>
    </row>
    <row r="1357" spans="1:13" x14ac:dyDescent="0.3">
      <c r="A1357" s="2">
        <v>45773.541666666664</v>
      </c>
      <c r="B1357" t="s">
        <v>4035</v>
      </c>
      <c r="C1357" t="s">
        <v>4036</v>
      </c>
      <c r="D1357" t="s">
        <v>32</v>
      </c>
      <c r="E1357" t="s">
        <v>719</v>
      </c>
      <c r="F1357" t="s">
        <v>4037</v>
      </c>
      <c r="G1357" t="s">
        <v>7048</v>
      </c>
      <c r="H1357" t="s">
        <v>7049</v>
      </c>
      <c r="I1357" s="3" t="s">
        <v>688</v>
      </c>
      <c r="J1357" t="s">
        <v>688</v>
      </c>
      <c r="K1357" t="s">
        <v>7050</v>
      </c>
      <c r="L1357" t="s">
        <v>7049</v>
      </c>
      <c r="M1357" t="s">
        <v>7051</v>
      </c>
    </row>
    <row r="1358" spans="1:13" x14ac:dyDescent="0.3">
      <c r="A1358" s="2">
        <v>45773.583333333336</v>
      </c>
      <c r="B1358" t="s">
        <v>4038</v>
      </c>
      <c r="C1358" t="s">
        <v>2270</v>
      </c>
      <c r="D1358" t="s">
        <v>32</v>
      </c>
      <c r="E1358" t="s">
        <v>719</v>
      </c>
      <c r="F1358" t="s">
        <v>4039</v>
      </c>
      <c r="G1358" t="s">
        <v>7052</v>
      </c>
      <c r="H1358" t="s">
        <v>7053</v>
      </c>
      <c r="I1358" s="3" t="s">
        <v>688</v>
      </c>
      <c r="J1358" t="s">
        <v>688</v>
      </c>
      <c r="K1358" t="s">
        <v>7054</v>
      </c>
      <c r="L1358" t="s">
        <v>7053</v>
      </c>
      <c r="M1358" t="s">
        <v>7055</v>
      </c>
    </row>
    <row r="1359" spans="1:13" hidden="1" x14ac:dyDescent="0.3">
      <c r="A1359" s="2">
        <v>45773.625</v>
      </c>
      <c r="B1359" t="s">
        <v>2271</v>
      </c>
      <c r="C1359" t="s">
        <v>2270</v>
      </c>
      <c r="D1359" t="s">
        <v>26</v>
      </c>
      <c r="E1359" t="s">
        <v>719</v>
      </c>
      <c r="F1359" t="s">
        <v>1410</v>
      </c>
      <c r="G1359" t="s">
        <v>7056</v>
      </c>
      <c r="H1359" t="s">
        <v>7053</v>
      </c>
      <c r="I1359" s="3" t="s">
        <v>688</v>
      </c>
      <c r="J1359" t="s">
        <v>688</v>
      </c>
      <c r="K1359" t="s">
        <v>7054</v>
      </c>
      <c r="L1359" t="s">
        <v>7053</v>
      </c>
      <c r="M1359" t="s">
        <v>7055</v>
      </c>
    </row>
    <row r="1360" spans="1:13" x14ac:dyDescent="0.3">
      <c r="A1360" s="2">
        <v>45773.666666666664</v>
      </c>
      <c r="B1360" t="s">
        <v>4040</v>
      </c>
      <c r="C1360" t="s">
        <v>2272</v>
      </c>
      <c r="D1360" t="s">
        <v>32</v>
      </c>
      <c r="E1360" t="s">
        <v>719</v>
      </c>
      <c r="F1360" t="s">
        <v>4041</v>
      </c>
      <c r="G1360" t="s">
        <v>7057</v>
      </c>
      <c r="H1360" t="s">
        <v>7058</v>
      </c>
      <c r="I1360" s="3" t="s">
        <v>688</v>
      </c>
      <c r="J1360" t="s">
        <v>688</v>
      </c>
      <c r="K1360" t="s">
        <v>7059</v>
      </c>
      <c r="L1360" t="s">
        <v>7058</v>
      </c>
      <c r="M1360" t="s">
        <v>7060</v>
      </c>
    </row>
    <row r="1361" spans="1:13" hidden="1" x14ac:dyDescent="0.3">
      <c r="A1361" s="2">
        <v>45773.708333333336</v>
      </c>
      <c r="B1361" t="s">
        <v>2273</v>
      </c>
      <c r="C1361" t="s">
        <v>2272</v>
      </c>
      <c r="D1361" t="s">
        <v>26</v>
      </c>
      <c r="E1361" t="s">
        <v>719</v>
      </c>
      <c r="F1361" t="s">
        <v>1411</v>
      </c>
      <c r="G1361" t="s">
        <v>7061</v>
      </c>
      <c r="H1361" t="s">
        <v>7058</v>
      </c>
      <c r="I1361" s="3" t="s">
        <v>688</v>
      </c>
      <c r="J1361" t="s">
        <v>688</v>
      </c>
      <c r="K1361" t="s">
        <v>7059</v>
      </c>
      <c r="L1361" t="s">
        <v>7058</v>
      </c>
      <c r="M1361" t="s">
        <v>7060</v>
      </c>
    </row>
    <row r="1362" spans="1:13" x14ac:dyDescent="0.3">
      <c r="A1362" s="2">
        <v>45773.75</v>
      </c>
      <c r="B1362" t="s">
        <v>4042</v>
      </c>
      <c r="C1362" t="s">
        <v>2274</v>
      </c>
      <c r="D1362" t="s">
        <v>32</v>
      </c>
      <c r="E1362" t="s">
        <v>719</v>
      </c>
      <c r="F1362" t="s">
        <v>4043</v>
      </c>
      <c r="G1362" t="s">
        <v>7062</v>
      </c>
      <c r="H1362" t="s">
        <v>7063</v>
      </c>
      <c r="I1362" s="3" t="s">
        <v>688</v>
      </c>
      <c r="J1362" t="s">
        <v>688</v>
      </c>
      <c r="K1362" t="s">
        <v>7064</v>
      </c>
      <c r="L1362" t="s">
        <v>7063</v>
      </c>
      <c r="M1362" t="s">
        <v>7065</v>
      </c>
    </row>
    <row r="1363" spans="1:13" hidden="1" x14ac:dyDescent="0.3">
      <c r="A1363" s="2">
        <v>45773.791666666664</v>
      </c>
      <c r="B1363" t="s">
        <v>2275</v>
      </c>
      <c r="C1363" t="s">
        <v>2274</v>
      </c>
      <c r="D1363" t="s">
        <v>26</v>
      </c>
      <c r="E1363" t="s">
        <v>719</v>
      </c>
      <c r="F1363" t="s">
        <v>1412</v>
      </c>
      <c r="G1363" t="s">
        <v>7066</v>
      </c>
      <c r="H1363" t="s">
        <v>7063</v>
      </c>
      <c r="I1363" s="3" t="s">
        <v>688</v>
      </c>
      <c r="J1363" t="s">
        <v>688</v>
      </c>
      <c r="K1363" t="s">
        <v>7064</v>
      </c>
      <c r="L1363" t="s">
        <v>7063</v>
      </c>
      <c r="M1363" t="s">
        <v>7065</v>
      </c>
    </row>
    <row r="1364" spans="1:13" hidden="1" x14ac:dyDescent="0.3">
      <c r="A1364" s="2">
        <v>45773.833333333336</v>
      </c>
      <c r="B1364" t="s">
        <v>2276</v>
      </c>
      <c r="C1364" t="s">
        <v>2274</v>
      </c>
      <c r="D1364" t="s">
        <v>26</v>
      </c>
      <c r="E1364" t="s">
        <v>719</v>
      </c>
      <c r="F1364" t="s">
        <v>1413</v>
      </c>
      <c r="G1364" t="s">
        <v>7067</v>
      </c>
      <c r="H1364" t="s">
        <v>7063</v>
      </c>
      <c r="I1364" s="3" t="s">
        <v>688</v>
      </c>
      <c r="J1364" t="s">
        <v>688</v>
      </c>
      <c r="K1364" t="s">
        <v>7064</v>
      </c>
      <c r="L1364" t="s">
        <v>7063</v>
      </c>
      <c r="M1364" t="s">
        <v>7065</v>
      </c>
    </row>
    <row r="1365" spans="1:13" hidden="1" x14ac:dyDescent="0.3">
      <c r="A1365" s="2">
        <v>45773.875</v>
      </c>
      <c r="B1365" t="s">
        <v>2277</v>
      </c>
      <c r="C1365" t="s">
        <v>2274</v>
      </c>
      <c r="D1365" t="s">
        <v>26</v>
      </c>
      <c r="E1365" t="s">
        <v>719</v>
      </c>
      <c r="F1365" t="s">
        <v>1414</v>
      </c>
      <c r="G1365" t="s">
        <v>7068</v>
      </c>
      <c r="H1365" t="s">
        <v>7063</v>
      </c>
      <c r="I1365" s="3" t="s">
        <v>688</v>
      </c>
      <c r="J1365" t="s">
        <v>688</v>
      </c>
      <c r="K1365" t="s">
        <v>7064</v>
      </c>
      <c r="L1365" t="s">
        <v>7063</v>
      </c>
      <c r="M1365" t="s">
        <v>7065</v>
      </c>
    </row>
    <row r="1366" spans="1:13" hidden="1" x14ac:dyDescent="0.3">
      <c r="A1366" s="2">
        <v>45773.916666666664</v>
      </c>
      <c r="B1366" t="s">
        <v>2278</v>
      </c>
      <c r="C1366" t="s">
        <v>2274</v>
      </c>
      <c r="D1366" t="s">
        <v>26</v>
      </c>
      <c r="E1366" t="s">
        <v>719</v>
      </c>
      <c r="F1366" t="s">
        <v>1415</v>
      </c>
      <c r="G1366" t="s">
        <v>7069</v>
      </c>
      <c r="H1366" t="s">
        <v>7063</v>
      </c>
      <c r="I1366" s="3" t="s">
        <v>688</v>
      </c>
      <c r="J1366" t="s">
        <v>688</v>
      </c>
      <c r="K1366" t="s">
        <v>7064</v>
      </c>
      <c r="L1366" t="s">
        <v>7063</v>
      </c>
      <c r="M1366" t="s">
        <v>7065</v>
      </c>
    </row>
    <row r="1367" spans="1:13" hidden="1" x14ac:dyDescent="0.3">
      <c r="A1367" s="2">
        <v>45773.958333333336</v>
      </c>
      <c r="B1367" t="s">
        <v>2279</v>
      </c>
      <c r="C1367" t="s">
        <v>2274</v>
      </c>
      <c r="D1367" t="s">
        <v>26</v>
      </c>
      <c r="E1367" t="s">
        <v>719</v>
      </c>
      <c r="F1367" t="s">
        <v>1416</v>
      </c>
      <c r="G1367" t="s">
        <v>7070</v>
      </c>
      <c r="H1367" t="s">
        <v>7063</v>
      </c>
      <c r="I1367" s="3" t="s">
        <v>688</v>
      </c>
      <c r="J1367" t="s">
        <v>688</v>
      </c>
      <c r="K1367" t="s">
        <v>7064</v>
      </c>
      <c r="L1367" t="s">
        <v>7063</v>
      </c>
      <c r="M1367" t="s">
        <v>7065</v>
      </c>
    </row>
    <row r="1368" spans="1:13" x14ac:dyDescent="0.3">
      <c r="A1368" s="2">
        <v>45774</v>
      </c>
      <c r="B1368" t="s">
        <v>4044</v>
      </c>
      <c r="C1368" t="s">
        <v>2280</v>
      </c>
      <c r="D1368" t="s">
        <v>32</v>
      </c>
      <c r="E1368" t="s">
        <v>719</v>
      </c>
      <c r="F1368" t="s">
        <v>4045</v>
      </c>
      <c r="G1368" t="s">
        <v>7071</v>
      </c>
      <c r="H1368" t="s">
        <v>7072</v>
      </c>
      <c r="I1368" s="3" t="s">
        <v>688</v>
      </c>
      <c r="J1368" t="s">
        <v>688</v>
      </c>
      <c r="K1368" t="s">
        <v>7073</v>
      </c>
      <c r="L1368" t="s">
        <v>7072</v>
      </c>
      <c r="M1368" t="s">
        <v>7074</v>
      </c>
    </row>
    <row r="1369" spans="1:13" hidden="1" x14ac:dyDescent="0.3">
      <c r="A1369" s="2">
        <v>45774.041666666664</v>
      </c>
      <c r="B1369" t="s">
        <v>2281</v>
      </c>
      <c r="C1369" t="s">
        <v>2280</v>
      </c>
      <c r="D1369" t="s">
        <v>26</v>
      </c>
      <c r="E1369" t="s">
        <v>719</v>
      </c>
      <c r="F1369" t="s">
        <v>1417</v>
      </c>
      <c r="G1369" t="s">
        <v>7075</v>
      </c>
      <c r="H1369" t="s">
        <v>7072</v>
      </c>
      <c r="I1369" s="3" t="s">
        <v>688</v>
      </c>
      <c r="J1369" t="s">
        <v>688</v>
      </c>
      <c r="K1369" t="s">
        <v>7073</v>
      </c>
      <c r="L1369" t="s">
        <v>7072</v>
      </c>
      <c r="M1369" t="s">
        <v>7074</v>
      </c>
    </row>
    <row r="1370" spans="1:13" x14ac:dyDescent="0.3">
      <c r="A1370" s="2">
        <v>45774.083333333336</v>
      </c>
      <c r="B1370" t="s">
        <v>4046</v>
      </c>
      <c r="C1370" t="s">
        <v>2282</v>
      </c>
      <c r="D1370" t="s">
        <v>32</v>
      </c>
      <c r="E1370" t="s">
        <v>719</v>
      </c>
      <c r="F1370" t="s">
        <v>4047</v>
      </c>
      <c r="G1370" t="s">
        <v>7076</v>
      </c>
      <c r="H1370" t="s">
        <v>7077</v>
      </c>
      <c r="I1370" s="3" t="s">
        <v>688</v>
      </c>
      <c r="J1370" t="s">
        <v>688</v>
      </c>
      <c r="K1370" t="s">
        <v>7078</v>
      </c>
      <c r="L1370" t="s">
        <v>7077</v>
      </c>
      <c r="M1370" t="s">
        <v>7079</v>
      </c>
    </row>
    <row r="1371" spans="1:13" hidden="1" x14ac:dyDescent="0.3">
      <c r="A1371" s="2">
        <v>45774.125</v>
      </c>
      <c r="B1371" t="s">
        <v>2283</v>
      </c>
      <c r="C1371" t="s">
        <v>2282</v>
      </c>
      <c r="D1371" t="s">
        <v>26</v>
      </c>
      <c r="E1371" t="s">
        <v>719</v>
      </c>
      <c r="F1371" t="s">
        <v>1418</v>
      </c>
      <c r="G1371" t="s">
        <v>7080</v>
      </c>
      <c r="H1371" t="s">
        <v>7077</v>
      </c>
      <c r="I1371" s="3" t="s">
        <v>688</v>
      </c>
      <c r="J1371" t="s">
        <v>688</v>
      </c>
      <c r="K1371" t="s">
        <v>7078</v>
      </c>
      <c r="L1371" t="s">
        <v>7077</v>
      </c>
      <c r="M1371" t="s">
        <v>7079</v>
      </c>
    </row>
    <row r="1372" spans="1:13" hidden="1" x14ac:dyDescent="0.3">
      <c r="A1372" s="2">
        <v>45774.166666666664</v>
      </c>
      <c r="B1372" t="s">
        <v>2284</v>
      </c>
      <c r="C1372" t="s">
        <v>2282</v>
      </c>
      <c r="D1372" t="s">
        <v>26</v>
      </c>
      <c r="E1372" t="s">
        <v>719</v>
      </c>
      <c r="F1372" t="s">
        <v>1419</v>
      </c>
      <c r="G1372" t="s">
        <v>7081</v>
      </c>
      <c r="H1372" t="s">
        <v>7077</v>
      </c>
      <c r="I1372" s="3" t="s">
        <v>688</v>
      </c>
      <c r="J1372" t="s">
        <v>688</v>
      </c>
      <c r="K1372" t="s">
        <v>7078</v>
      </c>
      <c r="L1372" t="s">
        <v>7077</v>
      </c>
      <c r="M1372" t="s">
        <v>7079</v>
      </c>
    </row>
    <row r="1373" spans="1:13" hidden="1" x14ac:dyDescent="0.3">
      <c r="A1373" s="2">
        <v>45774.208333333336</v>
      </c>
      <c r="B1373" t="s">
        <v>2285</v>
      </c>
      <c r="C1373" t="s">
        <v>2282</v>
      </c>
      <c r="D1373" t="s">
        <v>26</v>
      </c>
      <c r="E1373" t="s">
        <v>719</v>
      </c>
      <c r="F1373" t="s">
        <v>1420</v>
      </c>
      <c r="G1373" t="s">
        <v>7082</v>
      </c>
      <c r="H1373" t="s">
        <v>7077</v>
      </c>
      <c r="I1373" s="3" t="s">
        <v>688</v>
      </c>
      <c r="J1373" t="s">
        <v>688</v>
      </c>
      <c r="K1373" t="s">
        <v>7078</v>
      </c>
      <c r="L1373" t="s">
        <v>7077</v>
      </c>
      <c r="M1373" t="s">
        <v>7079</v>
      </c>
    </row>
    <row r="1374" spans="1:13" hidden="1" x14ac:dyDescent="0.3">
      <c r="A1374" s="2">
        <v>45774.25</v>
      </c>
      <c r="B1374" t="s">
        <v>2286</v>
      </c>
      <c r="C1374" t="s">
        <v>2282</v>
      </c>
      <c r="D1374" t="s">
        <v>26</v>
      </c>
      <c r="E1374" t="s">
        <v>719</v>
      </c>
      <c r="F1374" t="s">
        <v>1421</v>
      </c>
      <c r="G1374" t="s">
        <v>7083</v>
      </c>
      <c r="H1374" t="s">
        <v>7077</v>
      </c>
      <c r="I1374" s="3" t="s">
        <v>688</v>
      </c>
      <c r="J1374" t="s">
        <v>688</v>
      </c>
      <c r="K1374" t="s">
        <v>7078</v>
      </c>
      <c r="L1374" t="s">
        <v>7077</v>
      </c>
      <c r="M1374" t="s">
        <v>7079</v>
      </c>
    </row>
    <row r="1375" spans="1:13" hidden="1" x14ac:dyDescent="0.3">
      <c r="A1375" s="2">
        <v>45774.291666666664</v>
      </c>
      <c r="B1375" t="s">
        <v>2287</v>
      </c>
      <c r="C1375" t="s">
        <v>2282</v>
      </c>
      <c r="D1375" t="s">
        <v>26</v>
      </c>
      <c r="E1375" t="s">
        <v>719</v>
      </c>
      <c r="F1375" t="s">
        <v>1422</v>
      </c>
      <c r="G1375" t="s">
        <v>7084</v>
      </c>
      <c r="H1375" t="s">
        <v>7077</v>
      </c>
      <c r="I1375" s="3" t="s">
        <v>688</v>
      </c>
      <c r="J1375" t="s">
        <v>688</v>
      </c>
      <c r="K1375" t="s">
        <v>7078</v>
      </c>
      <c r="L1375" t="s">
        <v>7077</v>
      </c>
      <c r="M1375" t="s">
        <v>7079</v>
      </c>
    </row>
    <row r="1376" spans="1:13" hidden="1" x14ac:dyDescent="0.3">
      <c r="A1376" s="2">
        <v>45774.333333333336</v>
      </c>
      <c r="B1376" t="s">
        <v>2288</v>
      </c>
      <c r="C1376" t="s">
        <v>2282</v>
      </c>
      <c r="D1376" t="s">
        <v>26</v>
      </c>
      <c r="E1376" t="s">
        <v>719</v>
      </c>
      <c r="F1376" t="s">
        <v>1423</v>
      </c>
      <c r="G1376" t="s">
        <v>7085</v>
      </c>
      <c r="H1376" t="s">
        <v>7077</v>
      </c>
      <c r="I1376" s="3" t="s">
        <v>688</v>
      </c>
      <c r="J1376" t="s">
        <v>688</v>
      </c>
      <c r="K1376" t="s">
        <v>7078</v>
      </c>
      <c r="L1376" t="s">
        <v>7077</v>
      </c>
      <c r="M1376" t="s">
        <v>7079</v>
      </c>
    </row>
    <row r="1377" spans="1:13" hidden="1" x14ac:dyDescent="0.3">
      <c r="A1377" s="2">
        <v>45774.375</v>
      </c>
      <c r="B1377" t="s">
        <v>2289</v>
      </c>
      <c r="C1377" t="s">
        <v>2282</v>
      </c>
      <c r="D1377" t="s">
        <v>26</v>
      </c>
      <c r="E1377" t="s">
        <v>719</v>
      </c>
      <c r="F1377" t="s">
        <v>1424</v>
      </c>
      <c r="G1377" t="s">
        <v>7086</v>
      </c>
      <c r="H1377" t="s">
        <v>7077</v>
      </c>
      <c r="I1377" s="3" t="s">
        <v>688</v>
      </c>
      <c r="J1377" t="s">
        <v>688</v>
      </c>
      <c r="K1377" t="s">
        <v>7078</v>
      </c>
      <c r="L1377" t="s">
        <v>7077</v>
      </c>
      <c r="M1377" t="s">
        <v>7079</v>
      </c>
    </row>
    <row r="1378" spans="1:13" hidden="1" x14ac:dyDescent="0.3">
      <c r="A1378" s="2">
        <v>45774.416666666664</v>
      </c>
      <c r="B1378" t="s">
        <v>2290</v>
      </c>
      <c r="C1378" t="s">
        <v>2282</v>
      </c>
      <c r="D1378" t="s">
        <v>26</v>
      </c>
      <c r="E1378" t="s">
        <v>719</v>
      </c>
      <c r="F1378" t="s">
        <v>1425</v>
      </c>
      <c r="G1378" t="s">
        <v>7087</v>
      </c>
      <c r="H1378" t="s">
        <v>7077</v>
      </c>
      <c r="I1378" s="3" t="s">
        <v>688</v>
      </c>
      <c r="J1378" t="s">
        <v>688</v>
      </c>
      <c r="K1378" t="s">
        <v>7078</v>
      </c>
      <c r="L1378" t="s">
        <v>7077</v>
      </c>
      <c r="M1378" t="s">
        <v>7079</v>
      </c>
    </row>
    <row r="1379" spans="1:13" hidden="1" x14ac:dyDescent="0.3">
      <c r="A1379" s="2">
        <v>45774.458333333336</v>
      </c>
      <c r="B1379" t="s">
        <v>2291</v>
      </c>
      <c r="C1379" t="s">
        <v>2282</v>
      </c>
      <c r="D1379" t="s">
        <v>26</v>
      </c>
      <c r="E1379" t="s">
        <v>719</v>
      </c>
      <c r="F1379" t="s">
        <v>1426</v>
      </c>
      <c r="G1379" t="s">
        <v>7088</v>
      </c>
      <c r="H1379" t="s">
        <v>7077</v>
      </c>
      <c r="I1379" s="3" t="s">
        <v>688</v>
      </c>
      <c r="J1379" t="s">
        <v>688</v>
      </c>
      <c r="K1379" t="s">
        <v>7078</v>
      </c>
      <c r="L1379" t="s">
        <v>7077</v>
      </c>
      <c r="M1379" t="s">
        <v>7079</v>
      </c>
    </row>
    <row r="1380" spans="1:13" hidden="1" x14ac:dyDescent="0.3">
      <c r="A1380" s="2">
        <v>45774.5</v>
      </c>
      <c r="B1380" t="s">
        <v>2292</v>
      </c>
      <c r="C1380" t="s">
        <v>2282</v>
      </c>
      <c r="D1380" t="s">
        <v>26</v>
      </c>
      <c r="E1380" t="s">
        <v>719</v>
      </c>
      <c r="F1380" t="s">
        <v>1427</v>
      </c>
      <c r="G1380" t="s">
        <v>7089</v>
      </c>
      <c r="H1380" t="s">
        <v>7077</v>
      </c>
      <c r="I1380" s="3" t="s">
        <v>688</v>
      </c>
      <c r="J1380" t="s">
        <v>688</v>
      </c>
      <c r="K1380" t="s">
        <v>7078</v>
      </c>
      <c r="L1380" t="s">
        <v>7077</v>
      </c>
      <c r="M1380" t="s">
        <v>7079</v>
      </c>
    </row>
    <row r="1381" spans="1:13" hidden="1" x14ac:dyDescent="0.3">
      <c r="A1381" s="2">
        <v>45774.541666666664</v>
      </c>
      <c r="B1381" t="s">
        <v>2293</v>
      </c>
      <c r="C1381" t="s">
        <v>2282</v>
      </c>
      <c r="D1381" t="s">
        <v>26</v>
      </c>
      <c r="E1381" t="s">
        <v>719</v>
      </c>
      <c r="F1381" t="s">
        <v>1428</v>
      </c>
      <c r="G1381" t="s">
        <v>7090</v>
      </c>
      <c r="H1381" t="s">
        <v>7077</v>
      </c>
      <c r="I1381" s="3" t="s">
        <v>688</v>
      </c>
      <c r="J1381" t="s">
        <v>688</v>
      </c>
      <c r="K1381" t="s">
        <v>7078</v>
      </c>
      <c r="L1381" t="s">
        <v>7077</v>
      </c>
      <c r="M1381" t="s">
        <v>7079</v>
      </c>
    </row>
    <row r="1382" spans="1:13" hidden="1" x14ac:dyDescent="0.3">
      <c r="A1382" s="2">
        <v>45774.583333333336</v>
      </c>
      <c r="B1382" t="s">
        <v>2294</v>
      </c>
      <c r="C1382" t="s">
        <v>2282</v>
      </c>
      <c r="D1382" t="s">
        <v>26</v>
      </c>
      <c r="E1382" t="s">
        <v>719</v>
      </c>
      <c r="F1382" t="s">
        <v>1429</v>
      </c>
      <c r="G1382" t="s">
        <v>7091</v>
      </c>
      <c r="H1382" t="s">
        <v>7077</v>
      </c>
      <c r="I1382" s="3" t="s">
        <v>688</v>
      </c>
      <c r="J1382" t="s">
        <v>688</v>
      </c>
      <c r="K1382" t="s">
        <v>7078</v>
      </c>
      <c r="L1382" t="s">
        <v>7077</v>
      </c>
      <c r="M1382" t="s">
        <v>7079</v>
      </c>
    </row>
    <row r="1383" spans="1:13" hidden="1" x14ac:dyDescent="0.3">
      <c r="A1383" s="2">
        <v>45774.625</v>
      </c>
      <c r="B1383" t="s">
        <v>2295</v>
      </c>
      <c r="C1383" t="s">
        <v>2282</v>
      </c>
      <c r="D1383" t="s">
        <v>26</v>
      </c>
      <c r="E1383" t="s">
        <v>719</v>
      </c>
      <c r="F1383" t="s">
        <v>1430</v>
      </c>
      <c r="G1383" t="s">
        <v>7092</v>
      </c>
      <c r="H1383" t="s">
        <v>7077</v>
      </c>
      <c r="I1383" s="3" t="s">
        <v>688</v>
      </c>
      <c r="J1383" t="s">
        <v>688</v>
      </c>
      <c r="K1383" t="s">
        <v>7078</v>
      </c>
      <c r="L1383" t="s">
        <v>7077</v>
      </c>
      <c r="M1383" t="s">
        <v>7079</v>
      </c>
    </row>
    <row r="1384" spans="1:13" hidden="1" x14ac:dyDescent="0.3">
      <c r="A1384" s="2">
        <v>45774.666666666664</v>
      </c>
      <c r="B1384" t="s">
        <v>2296</v>
      </c>
      <c r="C1384" t="s">
        <v>2282</v>
      </c>
      <c r="D1384" t="s">
        <v>26</v>
      </c>
      <c r="E1384" t="s">
        <v>719</v>
      </c>
      <c r="F1384" t="s">
        <v>1431</v>
      </c>
      <c r="G1384" t="s">
        <v>7093</v>
      </c>
      <c r="H1384" t="s">
        <v>7077</v>
      </c>
      <c r="I1384" s="3" t="s">
        <v>688</v>
      </c>
      <c r="J1384" t="s">
        <v>688</v>
      </c>
      <c r="K1384" t="s">
        <v>7078</v>
      </c>
      <c r="L1384" t="s">
        <v>7077</v>
      </c>
      <c r="M1384" t="s">
        <v>7079</v>
      </c>
    </row>
    <row r="1385" spans="1:13" hidden="1" x14ac:dyDescent="0.3">
      <c r="A1385" s="2">
        <v>45774.708333333336</v>
      </c>
      <c r="B1385" t="s">
        <v>2297</v>
      </c>
      <c r="C1385" t="s">
        <v>2282</v>
      </c>
      <c r="D1385" t="s">
        <v>26</v>
      </c>
      <c r="E1385" t="s">
        <v>719</v>
      </c>
      <c r="F1385" t="s">
        <v>1432</v>
      </c>
      <c r="G1385" t="s">
        <v>7094</v>
      </c>
      <c r="H1385" t="s">
        <v>7077</v>
      </c>
      <c r="I1385" s="3" t="s">
        <v>688</v>
      </c>
      <c r="J1385" t="s">
        <v>688</v>
      </c>
      <c r="K1385" t="s">
        <v>7078</v>
      </c>
      <c r="L1385" t="s">
        <v>7077</v>
      </c>
      <c r="M1385" t="s">
        <v>7079</v>
      </c>
    </row>
    <row r="1386" spans="1:13" hidden="1" x14ac:dyDescent="0.3">
      <c r="A1386" s="2">
        <v>45774.75</v>
      </c>
      <c r="B1386" t="s">
        <v>2298</v>
      </c>
      <c r="C1386" t="s">
        <v>2282</v>
      </c>
      <c r="D1386" t="s">
        <v>26</v>
      </c>
      <c r="E1386" t="s">
        <v>719</v>
      </c>
      <c r="F1386" t="s">
        <v>1433</v>
      </c>
      <c r="G1386" t="s">
        <v>7095</v>
      </c>
      <c r="H1386" t="s">
        <v>7077</v>
      </c>
      <c r="I1386" s="3" t="s">
        <v>688</v>
      </c>
      <c r="J1386" t="s">
        <v>688</v>
      </c>
      <c r="K1386" t="s">
        <v>7078</v>
      </c>
      <c r="L1386" t="s">
        <v>7077</v>
      </c>
      <c r="M1386" t="s">
        <v>7079</v>
      </c>
    </row>
    <row r="1387" spans="1:13" hidden="1" x14ac:dyDescent="0.3">
      <c r="A1387" s="2">
        <v>45774.791666666664</v>
      </c>
      <c r="B1387" t="s">
        <v>2299</v>
      </c>
      <c r="C1387" t="s">
        <v>2282</v>
      </c>
      <c r="D1387" t="s">
        <v>26</v>
      </c>
      <c r="E1387" t="s">
        <v>719</v>
      </c>
      <c r="F1387" t="s">
        <v>1434</v>
      </c>
      <c r="G1387" t="s">
        <v>7096</v>
      </c>
      <c r="H1387" t="s">
        <v>7077</v>
      </c>
      <c r="I1387" s="3" t="s">
        <v>688</v>
      </c>
      <c r="J1387" t="s">
        <v>688</v>
      </c>
      <c r="K1387" t="s">
        <v>7078</v>
      </c>
      <c r="L1387" t="s">
        <v>7077</v>
      </c>
      <c r="M1387" t="s">
        <v>7079</v>
      </c>
    </row>
    <row r="1388" spans="1:13" hidden="1" x14ac:dyDescent="0.3">
      <c r="A1388" s="2">
        <v>45774.833333333336</v>
      </c>
      <c r="B1388" t="s">
        <v>2300</v>
      </c>
      <c r="C1388" t="s">
        <v>2282</v>
      </c>
      <c r="D1388" t="s">
        <v>26</v>
      </c>
      <c r="E1388" t="s">
        <v>719</v>
      </c>
      <c r="F1388" t="s">
        <v>1435</v>
      </c>
      <c r="G1388" t="s">
        <v>7097</v>
      </c>
      <c r="H1388" t="s">
        <v>7077</v>
      </c>
      <c r="I1388" s="3" t="s">
        <v>688</v>
      </c>
      <c r="J1388" t="s">
        <v>688</v>
      </c>
      <c r="K1388" t="s">
        <v>7078</v>
      </c>
      <c r="L1388" t="s">
        <v>7077</v>
      </c>
      <c r="M1388" t="s">
        <v>7079</v>
      </c>
    </row>
    <row r="1389" spans="1:13" hidden="1" x14ac:dyDescent="0.3">
      <c r="A1389" s="2">
        <v>45774.875</v>
      </c>
      <c r="B1389" t="s">
        <v>2301</v>
      </c>
      <c r="C1389" t="s">
        <v>2282</v>
      </c>
      <c r="D1389" t="s">
        <v>26</v>
      </c>
      <c r="E1389" t="s">
        <v>719</v>
      </c>
      <c r="F1389" t="s">
        <v>1436</v>
      </c>
      <c r="G1389" t="s">
        <v>7098</v>
      </c>
      <c r="H1389" t="s">
        <v>7077</v>
      </c>
      <c r="I1389" s="3" t="s">
        <v>688</v>
      </c>
      <c r="J1389" t="s">
        <v>688</v>
      </c>
      <c r="K1389" t="s">
        <v>7078</v>
      </c>
      <c r="L1389" t="s">
        <v>7077</v>
      </c>
      <c r="M1389" t="s">
        <v>7079</v>
      </c>
    </row>
    <row r="1390" spans="1:13" hidden="1" x14ac:dyDescent="0.3">
      <c r="A1390" s="2">
        <v>45774.916666666664</v>
      </c>
      <c r="B1390" t="s">
        <v>2302</v>
      </c>
      <c r="C1390" t="s">
        <v>2282</v>
      </c>
      <c r="D1390" t="s">
        <v>26</v>
      </c>
      <c r="E1390" t="s">
        <v>719</v>
      </c>
      <c r="F1390" t="s">
        <v>1437</v>
      </c>
      <c r="G1390" t="s">
        <v>7099</v>
      </c>
      <c r="H1390" t="s">
        <v>7077</v>
      </c>
      <c r="I1390" s="3" t="s">
        <v>688</v>
      </c>
      <c r="J1390" t="s">
        <v>688</v>
      </c>
      <c r="K1390" t="s">
        <v>7078</v>
      </c>
      <c r="L1390" t="s">
        <v>7077</v>
      </c>
      <c r="M1390" t="s">
        <v>7079</v>
      </c>
    </row>
    <row r="1391" spans="1:13" hidden="1" x14ac:dyDescent="0.3">
      <c r="A1391" s="2">
        <v>45774.958333333336</v>
      </c>
      <c r="B1391" t="s">
        <v>2303</v>
      </c>
      <c r="C1391" t="s">
        <v>2282</v>
      </c>
      <c r="D1391" t="s">
        <v>26</v>
      </c>
      <c r="E1391" t="s">
        <v>719</v>
      </c>
      <c r="F1391" t="s">
        <v>1438</v>
      </c>
      <c r="G1391" t="s">
        <v>7100</v>
      </c>
      <c r="H1391" t="s">
        <v>7077</v>
      </c>
      <c r="I1391" s="3" t="s">
        <v>688</v>
      </c>
      <c r="J1391" t="s">
        <v>688</v>
      </c>
      <c r="K1391" t="s">
        <v>7078</v>
      </c>
      <c r="L1391" t="s">
        <v>7077</v>
      </c>
      <c r="M1391" t="s">
        <v>7079</v>
      </c>
    </row>
    <row r="1392" spans="1:13" hidden="1" x14ac:dyDescent="0.3">
      <c r="A1392" s="2">
        <v>45775</v>
      </c>
      <c r="B1392" t="s">
        <v>2304</v>
      </c>
      <c r="C1392" t="s">
        <v>2282</v>
      </c>
      <c r="D1392" t="s">
        <v>26</v>
      </c>
      <c r="E1392" t="s">
        <v>719</v>
      </c>
      <c r="F1392" t="s">
        <v>1439</v>
      </c>
      <c r="G1392" t="s">
        <v>7101</v>
      </c>
      <c r="H1392" t="s">
        <v>7077</v>
      </c>
      <c r="I1392" s="3" t="s">
        <v>688</v>
      </c>
      <c r="J1392" t="s">
        <v>688</v>
      </c>
      <c r="K1392" t="s">
        <v>7078</v>
      </c>
      <c r="L1392" t="s">
        <v>7077</v>
      </c>
      <c r="M1392" t="s">
        <v>7079</v>
      </c>
    </row>
    <row r="1393" spans="1:13" hidden="1" x14ac:dyDescent="0.3">
      <c r="A1393" s="2">
        <v>45775.041666666664</v>
      </c>
      <c r="B1393" t="s">
        <v>2305</v>
      </c>
      <c r="C1393" t="s">
        <v>2282</v>
      </c>
      <c r="D1393" t="s">
        <v>26</v>
      </c>
      <c r="E1393" t="s">
        <v>719</v>
      </c>
      <c r="F1393" t="s">
        <v>1440</v>
      </c>
      <c r="G1393" t="s">
        <v>7102</v>
      </c>
      <c r="H1393" t="s">
        <v>7077</v>
      </c>
      <c r="I1393" s="3" t="s">
        <v>688</v>
      </c>
      <c r="J1393" t="s">
        <v>688</v>
      </c>
      <c r="K1393" t="s">
        <v>7078</v>
      </c>
      <c r="L1393" t="s">
        <v>7077</v>
      </c>
      <c r="M1393" t="s">
        <v>7079</v>
      </c>
    </row>
    <row r="1394" spans="1:13" hidden="1" x14ac:dyDescent="0.3">
      <c r="A1394" s="2">
        <v>45775.083333333336</v>
      </c>
      <c r="B1394" t="s">
        <v>2306</v>
      </c>
      <c r="C1394" t="s">
        <v>2282</v>
      </c>
      <c r="D1394" t="s">
        <v>26</v>
      </c>
      <c r="E1394" t="s">
        <v>719</v>
      </c>
      <c r="F1394" t="s">
        <v>1441</v>
      </c>
      <c r="G1394" t="s">
        <v>7103</v>
      </c>
      <c r="H1394" t="s">
        <v>7077</v>
      </c>
      <c r="I1394" s="3" t="s">
        <v>688</v>
      </c>
      <c r="J1394" t="s">
        <v>688</v>
      </c>
      <c r="K1394" t="s">
        <v>7078</v>
      </c>
      <c r="L1394" t="s">
        <v>7077</v>
      </c>
      <c r="M1394" t="s">
        <v>7079</v>
      </c>
    </row>
    <row r="1395" spans="1:13" hidden="1" x14ac:dyDescent="0.3">
      <c r="A1395" s="2">
        <v>45775.125</v>
      </c>
      <c r="B1395" t="s">
        <v>2307</v>
      </c>
      <c r="C1395" t="s">
        <v>2282</v>
      </c>
      <c r="D1395" t="s">
        <v>26</v>
      </c>
      <c r="E1395" t="s">
        <v>719</v>
      </c>
      <c r="F1395" t="s">
        <v>1442</v>
      </c>
      <c r="G1395" t="s">
        <v>7104</v>
      </c>
      <c r="H1395" t="s">
        <v>7077</v>
      </c>
      <c r="I1395" s="3" t="s">
        <v>688</v>
      </c>
      <c r="J1395" t="s">
        <v>688</v>
      </c>
      <c r="K1395" t="s">
        <v>7078</v>
      </c>
      <c r="L1395" t="s">
        <v>7077</v>
      </c>
      <c r="M1395" t="s">
        <v>7079</v>
      </c>
    </row>
    <row r="1396" spans="1:13" hidden="1" x14ac:dyDescent="0.3">
      <c r="A1396" s="2">
        <v>45775.166666666664</v>
      </c>
      <c r="B1396" t="s">
        <v>2308</v>
      </c>
      <c r="C1396" t="s">
        <v>2282</v>
      </c>
      <c r="D1396" t="s">
        <v>26</v>
      </c>
      <c r="E1396" t="s">
        <v>719</v>
      </c>
      <c r="F1396" t="s">
        <v>1443</v>
      </c>
      <c r="G1396" t="s">
        <v>7105</v>
      </c>
      <c r="H1396" t="s">
        <v>7077</v>
      </c>
      <c r="I1396" s="3" t="s">
        <v>688</v>
      </c>
      <c r="J1396" t="s">
        <v>688</v>
      </c>
      <c r="K1396" t="s">
        <v>7078</v>
      </c>
      <c r="L1396" t="s">
        <v>7077</v>
      </c>
      <c r="M1396" t="s">
        <v>7079</v>
      </c>
    </row>
    <row r="1397" spans="1:13" hidden="1" x14ac:dyDescent="0.3">
      <c r="A1397" s="2">
        <v>45775.208333333336</v>
      </c>
      <c r="B1397" t="s">
        <v>2309</v>
      </c>
      <c r="C1397" t="s">
        <v>2282</v>
      </c>
      <c r="D1397" t="s">
        <v>26</v>
      </c>
      <c r="E1397" t="s">
        <v>719</v>
      </c>
      <c r="F1397" t="s">
        <v>1444</v>
      </c>
      <c r="G1397" t="s">
        <v>7106</v>
      </c>
      <c r="H1397" t="s">
        <v>7077</v>
      </c>
      <c r="I1397" s="3" t="s">
        <v>688</v>
      </c>
      <c r="J1397" t="s">
        <v>688</v>
      </c>
      <c r="K1397" t="s">
        <v>7078</v>
      </c>
      <c r="L1397" t="s">
        <v>7077</v>
      </c>
      <c r="M1397" t="s">
        <v>7079</v>
      </c>
    </row>
    <row r="1398" spans="1:13" hidden="1" x14ac:dyDescent="0.3">
      <c r="A1398" s="2">
        <v>45775.25</v>
      </c>
      <c r="B1398" t="s">
        <v>2310</v>
      </c>
      <c r="C1398" t="s">
        <v>2282</v>
      </c>
      <c r="D1398" t="s">
        <v>26</v>
      </c>
      <c r="E1398" t="s">
        <v>719</v>
      </c>
      <c r="F1398" t="s">
        <v>1445</v>
      </c>
      <c r="G1398" t="s">
        <v>7107</v>
      </c>
      <c r="H1398" t="s">
        <v>7077</v>
      </c>
      <c r="I1398" s="3" t="s">
        <v>688</v>
      </c>
      <c r="J1398" t="s">
        <v>688</v>
      </c>
      <c r="K1398" t="s">
        <v>7078</v>
      </c>
      <c r="L1398" t="s">
        <v>7077</v>
      </c>
      <c r="M1398" t="s">
        <v>7079</v>
      </c>
    </row>
    <row r="1399" spans="1:13" hidden="1" x14ac:dyDescent="0.3">
      <c r="A1399" s="2">
        <v>45775.291666666664</v>
      </c>
      <c r="B1399" t="s">
        <v>2311</v>
      </c>
      <c r="C1399" t="s">
        <v>2282</v>
      </c>
      <c r="D1399" t="s">
        <v>26</v>
      </c>
      <c r="E1399" t="s">
        <v>719</v>
      </c>
      <c r="F1399" t="s">
        <v>1446</v>
      </c>
      <c r="G1399" t="s">
        <v>7108</v>
      </c>
      <c r="H1399" t="s">
        <v>7077</v>
      </c>
      <c r="I1399" s="3" t="s">
        <v>688</v>
      </c>
      <c r="J1399" t="s">
        <v>688</v>
      </c>
      <c r="K1399" t="s">
        <v>7078</v>
      </c>
      <c r="L1399" t="s">
        <v>7077</v>
      </c>
      <c r="M1399" t="s">
        <v>7079</v>
      </c>
    </row>
    <row r="1400" spans="1:13" hidden="1" x14ac:dyDescent="0.3">
      <c r="A1400" s="2">
        <v>45775.333333333336</v>
      </c>
      <c r="B1400" t="s">
        <v>2312</v>
      </c>
      <c r="C1400" t="s">
        <v>2282</v>
      </c>
      <c r="D1400" t="s">
        <v>26</v>
      </c>
      <c r="E1400" t="s">
        <v>719</v>
      </c>
      <c r="F1400" t="s">
        <v>1447</v>
      </c>
      <c r="G1400" t="s">
        <v>7109</v>
      </c>
      <c r="H1400" t="s">
        <v>7077</v>
      </c>
      <c r="I1400" s="3" t="s">
        <v>688</v>
      </c>
      <c r="J1400" t="s">
        <v>688</v>
      </c>
      <c r="K1400" t="s">
        <v>7078</v>
      </c>
      <c r="L1400" t="s">
        <v>7077</v>
      </c>
      <c r="M1400" t="s">
        <v>7079</v>
      </c>
    </row>
    <row r="1401" spans="1:13" hidden="1" x14ac:dyDescent="0.3">
      <c r="A1401" s="2">
        <v>45775.375</v>
      </c>
      <c r="B1401" t="s">
        <v>2313</v>
      </c>
      <c r="C1401" t="s">
        <v>2282</v>
      </c>
      <c r="D1401" t="s">
        <v>26</v>
      </c>
      <c r="E1401" t="s">
        <v>719</v>
      </c>
      <c r="F1401" t="s">
        <v>1448</v>
      </c>
      <c r="G1401" t="s">
        <v>7110</v>
      </c>
      <c r="H1401" t="s">
        <v>7077</v>
      </c>
      <c r="I1401" s="3" t="s">
        <v>688</v>
      </c>
      <c r="J1401" t="s">
        <v>688</v>
      </c>
      <c r="K1401" t="s">
        <v>7078</v>
      </c>
      <c r="L1401" t="s">
        <v>7077</v>
      </c>
      <c r="M1401" t="s">
        <v>7079</v>
      </c>
    </row>
    <row r="1402" spans="1:13" hidden="1" x14ac:dyDescent="0.3">
      <c r="A1402" s="2">
        <v>45775.416666666664</v>
      </c>
      <c r="B1402" t="s">
        <v>2314</v>
      </c>
      <c r="C1402" t="s">
        <v>2282</v>
      </c>
      <c r="D1402" t="s">
        <v>26</v>
      </c>
      <c r="E1402" t="s">
        <v>719</v>
      </c>
      <c r="F1402" t="s">
        <v>1449</v>
      </c>
      <c r="G1402" t="s">
        <v>7111</v>
      </c>
      <c r="H1402" t="s">
        <v>7077</v>
      </c>
      <c r="I1402" s="3" t="s">
        <v>688</v>
      </c>
      <c r="J1402" t="s">
        <v>688</v>
      </c>
      <c r="K1402" t="s">
        <v>7078</v>
      </c>
      <c r="L1402" t="s">
        <v>7077</v>
      </c>
      <c r="M1402" t="s">
        <v>7079</v>
      </c>
    </row>
    <row r="1403" spans="1:13" x14ac:dyDescent="0.3">
      <c r="A1403" s="2">
        <v>45775.458333333336</v>
      </c>
      <c r="B1403" t="s">
        <v>4048</v>
      </c>
      <c r="C1403" t="s">
        <v>4049</v>
      </c>
      <c r="D1403" t="s">
        <v>32</v>
      </c>
      <c r="E1403" t="s">
        <v>719</v>
      </c>
      <c r="F1403" t="s">
        <v>4050</v>
      </c>
      <c r="G1403" t="s">
        <v>7112</v>
      </c>
      <c r="H1403" t="s">
        <v>7113</v>
      </c>
      <c r="I1403" t="s">
        <v>7114</v>
      </c>
      <c r="J1403" t="s">
        <v>688</v>
      </c>
      <c r="K1403" s="3" t="s">
        <v>688</v>
      </c>
      <c r="L1403" t="s">
        <v>7113</v>
      </c>
      <c r="M1403" t="s">
        <v>7114</v>
      </c>
    </row>
    <row r="1404" spans="1:13" x14ac:dyDescent="0.3">
      <c r="A1404" s="2">
        <v>45775.5</v>
      </c>
      <c r="B1404" t="s">
        <v>4051</v>
      </c>
      <c r="C1404" t="s">
        <v>4052</v>
      </c>
      <c r="D1404" t="s">
        <v>32</v>
      </c>
      <c r="E1404" t="s">
        <v>719</v>
      </c>
      <c r="F1404" t="s">
        <v>4053</v>
      </c>
      <c r="G1404" t="s">
        <v>7115</v>
      </c>
      <c r="H1404" t="s">
        <v>7116</v>
      </c>
      <c r="I1404" t="s">
        <v>7117</v>
      </c>
      <c r="J1404" t="s">
        <v>688</v>
      </c>
      <c r="K1404" s="3" t="s">
        <v>688</v>
      </c>
      <c r="L1404" t="s">
        <v>7116</v>
      </c>
      <c r="M1404" t="s">
        <v>7117</v>
      </c>
    </row>
    <row r="1405" spans="1:13" x14ac:dyDescent="0.3">
      <c r="A1405" s="2">
        <v>45775.541666666664</v>
      </c>
      <c r="B1405" t="s">
        <v>4054</v>
      </c>
      <c r="C1405" t="s">
        <v>4055</v>
      </c>
      <c r="D1405" t="s">
        <v>32</v>
      </c>
      <c r="E1405" t="s">
        <v>719</v>
      </c>
      <c r="F1405" t="s">
        <v>4056</v>
      </c>
      <c r="G1405" t="s">
        <v>7118</v>
      </c>
      <c r="H1405" t="s">
        <v>7119</v>
      </c>
      <c r="I1405" t="s">
        <v>7120</v>
      </c>
      <c r="J1405" t="s">
        <v>688</v>
      </c>
      <c r="K1405" s="3" t="s">
        <v>688</v>
      </c>
      <c r="L1405" t="s">
        <v>7119</v>
      </c>
      <c r="M1405" t="s">
        <v>7120</v>
      </c>
    </row>
    <row r="1406" spans="1:13" x14ac:dyDescent="0.3">
      <c r="A1406" s="2">
        <v>45775.583333333336</v>
      </c>
      <c r="B1406" t="s">
        <v>4057</v>
      </c>
      <c r="C1406" t="s">
        <v>2315</v>
      </c>
      <c r="D1406" t="s">
        <v>32</v>
      </c>
      <c r="E1406" t="s">
        <v>719</v>
      </c>
      <c r="F1406" t="s">
        <v>4058</v>
      </c>
      <c r="G1406" t="s">
        <v>7121</v>
      </c>
      <c r="H1406" t="s">
        <v>7122</v>
      </c>
      <c r="I1406" t="s">
        <v>7123</v>
      </c>
      <c r="J1406" t="s">
        <v>688</v>
      </c>
      <c r="K1406" s="3" t="s">
        <v>688</v>
      </c>
      <c r="L1406" t="s">
        <v>7122</v>
      </c>
      <c r="M1406" t="s">
        <v>7123</v>
      </c>
    </row>
    <row r="1407" spans="1:13" hidden="1" x14ac:dyDescent="0.3">
      <c r="A1407" s="2">
        <v>45775.625</v>
      </c>
      <c r="B1407" t="s">
        <v>2316</v>
      </c>
      <c r="C1407" t="s">
        <v>2315</v>
      </c>
      <c r="D1407" t="s">
        <v>26</v>
      </c>
      <c r="E1407" t="s">
        <v>719</v>
      </c>
      <c r="F1407" t="s">
        <v>1450</v>
      </c>
      <c r="G1407" t="s">
        <v>7124</v>
      </c>
      <c r="H1407" t="s">
        <v>7122</v>
      </c>
      <c r="I1407" t="s">
        <v>7123</v>
      </c>
      <c r="J1407" t="s">
        <v>688</v>
      </c>
      <c r="K1407" s="3" t="s">
        <v>688</v>
      </c>
      <c r="L1407" t="s">
        <v>7122</v>
      </c>
      <c r="M1407" t="s">
        <v>7123</v>
      </c>
    </row>
    <row r="1408" spans="1:13" hidden="1" x14ac:dyDescent="0.3">
      <c r="A1408" s="2">
        <v>45775.666666666664</v>
      </c>
      <c r="B1408" t="s">
        <v>2317</v>
      </c>
      <c r="C1408" t="s">
        <v>2315</v>
      </c>
      <c r="D1408" t="s">
        <v>26</v>
      </c>
      <c r="E1408" t="s">
        <v>719</v>
      </c>
      <c r="F1408" t="s">
        <v>1451</v>
      </c>
      <c r="G1408" t="s">
        <v>7125</v>
      </c>
      <c r="H1408" t="s">
        <v>7122</v>
      </c>
      <c r="I1408" t="s">
        <v>7123</v>
      </c>
      <c r="J1408" t="s">
        <v>688</v>
      </c>
      <c r="K1408" s="3" t="s">
        <v>688</v>
      </c>
      <c r="L1408" t="s">
        <v>7122</v>
      </c>
      <c r="M1408" t="s">
        <v>7123</v>
      </c>
    </row>
    <row r="1409" spans="1:13" hidden="1" x14ac:dyDescent="0.3">
      <c r="A1409" s="2">
        <v>45775.708333333336</v>
      </c>
      <c r="B1409" t="s">
        <v>2318</v>
      </c>
      <c r="C1409" t="s">
        <v>2315</v>
      </c>
      <c r="D1409" t="s">
        <v>26</v>
      </c>
      <c r="E1409" t="s">
        <v>719</v>
      </c>
      <c r="F1409" t="s">
        <v>1452</v>
      </c>
      <c r="G1409" t="s">
        <v>7126</v>
      </c>
      <c r="H1409" t="s">
        <v>7122</v>
      </c>
      <c r="I1409" t="s">
        <v>7123</v>
      </c>
      <c r="J1409" t="s">
        <v>688</v>
      </c>
      <c r="K1409" s="3" t="s">
        <v>688</v>
      </c>
      <c r="L1409" t="s">
        <v>7122</v>
      </c>
      <c r="M1409" t="s">
        <v>7123</v>
      </c>
    </row>
    <row r="1410" spans="1:13" hidden="1" x14ac:dyDescent="0.3">
      <c r="A1410" s="2">
        <v>45775.75</v>
      </c>
      <c r="B1410" t="s">
        <v>2319</v>
      </c>
      <c r="C1410" t="s">
        <v>2315</v>
      </c>
      <c r="D1410" t="s">
        <v>26</v>
      </c>
      <c r="E1410" t="s">
        <v>719</v>
      </c>
      <c r="F1410" t="s">
        <v>1453</v>
      </c>
      <c r="G1410" t="s">
        <v>7127</v>
      </c>
      <c r="H1410" t="s">
        <v>7122</v>
      </c>
      <c r="I1410" t="s">
        <v>7123</v>
      </c>
      <c r="J1410" t="s">
        <v>688</v>
      </c>
      <c r="K1410" s="3" t="s">
        <v>688</v>
      </c>
      <c r="L1410" t="s">
        <v>7122</v>
      </c>
      <c r="M1410" t="s">
        <v>7123</v>
      </c>
    </row>
    <row r="1411" spans="1:13" x14ac:dyDescent="0.3">
      <c r="A1411" s="2">
        <v>45775.791666666664</v>
      </c>
      <c r="B1411" t="s">
        <v>4059</v>
      </c>
      <c r="C1411" t="s">
        <v>2320</v>
      </c>
      <c r="D1411" t="s">
        <v>32</v>
      </c>
      <c r="E1411" t="s">
        <v>719</v>
      </c>
      <c r="F1411" t="s">
        <v>1454</v>
      </c>
      <c r="G1411" t="s">
        <v>7128</v>
      </c>
      <c r="H1411" t="s">
        <v>7129</v>
      </c>
      <c r="I1411" t="s">
        <v>7130</v>
      </c>
      <c r="J1411" t="s">
        <v>688</v>
      </c>
      <c r="K1411" s="3" t="s">
        <v>688</v>
      </c>
      <c r="L1411" t="s">
        <v>7129</v>
      </c>
      <c r="M1411" t="s">
        <v>7130</v>
      </c>
    </row>
    <row r="1412" spans="1:13" hidden="1" x14ac:dyDescent="0.3">
      <c r="A1412" s="2">
        <v>45775.833333333336</v>
      </c>
      <c r="B1412" t="s">
        <v>2321</v>
      </c>
      <c r="C1412" t="s">
        <v>2320</v>
      </c>
      <c r="D1412" t="s">
        <v>26</v>
      </c>
      <c r="E1412" t="s">
        <v>719</v>
      </c>
      <c r="F1412" t="s">
        <v>1455</v>
      </c>
      <c r="G1412" t="s">
        <v>7131</v>
      </c>
      <c r="H1412" t="s">
        <v>7129</v>
      </c>
      <c r="I1412" t="s">
        <v>7130</v>
      </c>
      <c r="J1412" t="s">
        <v>688</v>
      </c>
      <c r="K1412" s="3" t="s">
        <v>688</v>
      </c>
      <c r="L1412" t="s">
        <v>7129</v>
      </c>
      <c r="M1412" t="s">
        <v>7130</v>
      </c>
    </row>
    <row r="1413" spans="1:13" hidden="1" x14ac:dyDescent="0.3">
      <c r="A1413" s="2">
        <v>45775.875</v>
      </c>
      <c r="B1413" t="s">
        <v>2322</v>
      </c>
      <c r="C1413" t="s">
        <v>2320</v>
      </c>
      <c r="D1413" t="s">
        <v>26</v>
      </c>
      <c r="E1413" t="s">
        <v>719</v>
      </c>
      <c r="F1413" t="s">
        <v>1456</v>
      </c>
      <c r="G1413" t="s">
        <v>7132</v>
      </c>
      <c r="H1413" t="s">
        <v>7129</v>
      </c>
      <c r="I1413" t="s">
        <v>7130</v>
      </c>
      <c r="J1413" t="s">
        <v>688</v>
      </c>
      <c r="K1413" s="3" t="s">
        <v>688</v>
      </c>
      <c r="L1413" t="s">
        <v>7129</v>
      </c>
      <c r="M1413" t="s">
        <v>7130</v>
      </c>
    </row>
    <row r="1414" spans="1:13" x14ac:dyDescent="0.3">
      <c r="A1414" s="2">
        <v>45775.916666666664</v>
      </c>
      <c r="B1414" t="s">
        <v>4060</v>
      </c>
      <c r="C1414" t="s">
        <v>4061</v>
      </c>
      <c r="D1414" t="s">
        <v>32</v>
      </c>
      <c r="E1414" t="s">
        <v>719</v>
      </c>
      <c r="F1414" t="s">
        <v>4062</v>
      </c>
      <c r="G1414" t="s">
        <v>7133</v>
      </c>
      <c r="H1414" t="s">
        <v>7134</v>
      </c>
      <c r="I1414" t="s">
        <v>7135</v>
      </c>
      <c r="J1414" t="s">
        <v>688</v>
      </c>
      <c r="K1414" s="3" t="s">
        <v>688</v>
      </c>
      <c r="L1414" t="s">
        <v>7134</v>
      </c>
      <c r="M1414" t="s">
        <v>7135</v>
      </c>
    </row>
    <row r="1415" spans="1:13" x14ac:dyDescent="0.3">
      <c r="A1415" s="2">
        <v>45775.958333333336</v>
      </c>
      <c r="B1415" t="s">
        <v>4063</v>
      </c>
      <c r="C1415" t="s">
        <v>2323</v>
      </c>
      <c r="D1415" t="s">
        <v>32</v>
      </c>
      <c r="E1415" t="s">
        <v>719</v>
      </c>
      <c r="F1415" t="s">
        <v>4064</v>
      </c>
      <c r="G1415" t="s">
        <v>7136</v>
      </c>
      <c r="H1415" t="s">
        <v>7137</v>
      </c>
      <c r="I1415" t="s">
        <v>7138</v>
      </c>
      <c r="J1415" t="s">
        <v>688</v>
      </c>
      <c r="K1415" s="3" t="s">
        <v>688</v>
      </c>
      <c r="L1415" t="s">
        <v>7137</v>
      </c>
      <c r="M1415" t="s">
        <v>7138</v>
      </c>
    </row>
    <row r="1416" spans="1:13" hidden="1" x14ac:dyDescent="0.3">
      <c r="A1416" s="2">
        <v>45776</v>
      </c>
      <c r="B1416" t="s">
        <v>2324</v>
      </c>
      <c r="C1416" t="s">
        <v>2323</v>
      </c>
      <c r="D1416" t="s">
        <v>26</v>
      </c>
      <c r="E1416" t="s">
        <v>719</v>
      </c>
      <c r="F1416" t="s">
        <v>1457</v>
      </c>
      <c r="G1416" t="s">
        <v>7139</v>
      </c>
      <c r="H1416" t="s">
        <v>7137</v>
      </c>
      <c r="I1416" t="s">
        <v>7138</v>
      </c>
      <c r="J1416" t="s">
        <v>688</v>
      </c>
      <c r="K1416" s="3" t="s">
        <v>688</v>
      </c>
      <c r="L1416" t="s">
        <v>7137</v>
      </c>
      <c r="M1416" t="s">
        <v>7138</v>
      </c>
    </row>
    <row r="1417" spans="1:13" hidden="1" x14ac:dyDescent="0.3">
      <c r="A1417" s="2">
        <v>45776.041666666664</v>
      </c>
      <c r="B1417" t="s">
        <v>2325</v>
      </c>
      <c r="C1417" t="s">
        <v>2323</v>
      </c>
      <c r="D1417" t="s">
        <v>26</v>
      </c>
      <c r="E1417" t="s">
        <v>719</v>
      </c>
      <c r="F1417" t="s">
        <v>1458</v>
      </c>
      <c r="G1417" t="s">
        <v>7140</v>
      </c>
      <c r="H1417" t="s">
        <v>7137</v>
      </c>
      <c r="I1417" t="s">
        <v>7138</v>
      </c>
      <c r="J1417" t="s">
        <v>688</v>
      </c>
      <c r="K1417" s="3" t="s">
        <v>688</v>
      </c>
      <c r="L1417" t="s">
        <v>7137</v>
      </c>
      <c r="M1417" t="s">
        <v>7138</v>
      </c>
    </row>
    <row r="1418" spans="1:13" hidden="1" x14ac:dyDescent="0.3">
      <c r="A1418" s="2">
        <v>45776.083333333336</v>
      </c>
      <c r="B1418" t="s">
        <v>2326</v>
      </c>
      <c r="C1418" t="s">
        <v>2323</v>
      </c>
      <c r="D1418" t="s">
        <v>26</v>
      </c>
      <c r="E1418" t="s">
        <v>719</v>
      </c>
      <c r="F1418" t="s">
        <v>1459</v>
      </c>
      <c r="G1418" t="s">
        <v>7141</v>
      </c>
      <c r="H1418" t="s">
        <v>7137</v>
      </c>
      <c r="I1418" t="s">
        <v>7138</v>
      </c>
      <c r="J1418" t="s">
        <v>688</v>
      </c>
      <c r="K1418" s="3" t="s">
        <v>688</v>
      </c>
      <c r="L1418" t="s">
        <v>7137</v>
      </c>
      <c r="M1418" t="s">
        <v>7138</v>
      </c>
    </row>
    <row r="1419" spans="1:13" x14ac:dyDescent="0.3">
      <c r="A1419" s="2">
        <v>45776.125</v>
      </c>
      <c r="B1419" t="s">
        <v>4065</v>
      </c>
      <c r="C1419" t="s">
        <v>2327</v>
      </c>
      <c r="D1419" t="s">
        <v>32</v>
      </c>
      <c r="E1419" t="s">
        <v>719</v>
      </c>
      <c r="F1419" t="s">
        <v>4066</v>
      </c>
      <c r="G1419" t="s">
        <v>7142</v>
      </c>
      <c r="H1419" t="s">
        <v>7143</v>
      </c>
      <c r="I1419" t="s">
        <v>7144</v>
      </c>
      <c r="J1419" t="s">
        <v>688</v>
      </c>
      <c r="K1419" s="3" t="s">
        <v>688</v>
      </c>
      <c r="L1419" t="s">
        <v>7143</v>
      </c>
      <c r="M1419" t="s">
        <v>7144</v>
      </c>
    </row>
    <row r="1420" spans="1:13" hidden="1" x14ac:dyDescent="0.3">
      <c r="A1420" s="2">
        <v>45776.166666666664</v>
      </c>
      <c r="B1420" t="s">
        <v>2328</v>
      </c>
      <c r="C1420" t="s">
        <v>2327</v>
      </c>
      <c r="D1420" t="s">
        <v>26</v>
      </c>
      <c r="E1420" t="s">
        <v>719</v>
      </c>
      <c r="F1420" t="s">
        <v>1460</v>
      </c>
      <c r="G1420" t="s">
        <v>7145</v>
      </c>
      <c r="H1420" t="s">
        <v>7143</v>
      </c>
      <c r="I1420" t="s">
        <v>7144</v>
      </c>
      <c r="J1420" t="s">
        <v>688</v>
      </c>
      <c r="K1420" s="3" t="s">
        <v>688</v>
      </c>
      <c r="L1420" t="s">
        <v>7143</v>
      </c>
      <c r="M1420" t="s">
        <v>7144</v>
      </c>
    </row>
    <row r="1421" spans="1:13" x14ac:dyDescent="0.3">
      <c r="A1421" s="2">
        <v>45776.208333333336</v>
      </c>
      <c r="B1421" t="s">
        <v>4067</v>
      </c>
      <c r="C1421" t="s">
        <v>2329</v>
      </c>
      <c r="D1421" t="s">
        <v>32</v>
      </c>
      <c r="E1421" t="s">
        <v>719</v>
      </c>
      <c r="F1421" t="s">
        <v>4068</v>
      </c>
      <c r="G1421" t="s">
        <v>7146</v>
      </c>
      <c r="H1421" t="s">
        <v>7147</v>
      </c>
      <c r="I1421" t="s">
        <v>7148</v>
      </c>
      <c r="J1421" t="s">
        <v>688</v>
      </c>
      <c r="K1421" s="3" t="s">
        <v>688</v>
      </c>
      <c r="L1421" t="s">
        <v>7147</v>
      </c>
      <c r="M1421" t="s">
        <v>7148</v>
      </c>
    </row>
    <row r="1422" spans="1:13" hidden="1" x14ac:dyDescent="0.3">
      <c r="A1422" s="2">
        <v>45776.25</v>
      </c>
      <c r="B1422" t="s">
        <v>2330</v>
      </c>
      <c r="C1422" t="s">
        <v>2329</v>
      </c>
      <c r="D1422" t="s">
        <v>26</v>
      </c>
      <c r="E1422" t="s">
        <v>719</v>
      </c>
      <c r="F1422" t="s">
        <v>1461</v>
      </c>
      <c r="G1422" t="s">
        <v>7149</v>
      </c>
      <c r="H1422" t="s">
        <v>7147</v>
      </c>
      <c r="I1422" t="s">
        <v>7148</v>
      </c>
      <c r="J1422" t="s">
        <v>688</v>
      </c>
      <c r="K1422" s="3" t="s">
        <v>688</v>
      </c>
      <c r="L1422" t="s">
        <v>7147</v>
      </c>
      <c r="M1422" t="s">
        <v>7148</v>
      </c>
    </row>
    <row r="1423" spans="1:13" hidden="1" x14ac:dyDescent="0.3">
      <c r="A1423" s="2">
        <v>45776.291666666664</v>
      </c>
      <c r="B1423" t="s">
        <v>2331</v>
      </c>
      <c r="C1423" t="s">
        <v>2329</v>
      </c>
      <c r="D1423" t="s">
        <v>26</v>
      </c>
      <c r="E1423" t="s">
        <v>719</v>
      </c>
      <c r="F1423" t="s">
        <v>1462</v>
      </c>
      <c r="G1423" t="s">
        <v>7150</v>
      </c>
      <c r="H1423" t="s">
        <v>7147</v>
      </c>
      <c r="I1423" t="s">
        <v>7148</v>
      </c>
      <c r="J1423" t="s">
        <v>688</v>
      </c>
      <c r="K1423" s="3" t="s">
        <v>688</v>
      </c>
      <c r="L1423" t="s">
        <v>7147</v>
      </c>
      <c r="M1423" t="s">
        <v>7148</v>
      </c>
    </row>
    <row r="1424" spans="1:13" hidden="1" x14ac:dyDescent="0.3">
      <c r="A1424" s="2">
        <v>45776.333333333336</v>
      </c>
      <c r="B1424" t="s">
        <v>2332</v>
      </c>
      <c r="C1424" t="s">
        <v>2329</v>
      </c>
      <c r="D1424" t="s">
        <v>26</v>
      </c>
      <c r="E1424" t="s">
        <v>719</v>
      </c>
      <c r="F1424" t="s">
        <v>1463</v>
      </c>
      <c r="G1424" t="s">
        <v>7151</v>
      </c>
      <c r="H1424" t="s">
        <v>7147</v>
      </c>
      <c r="I1424" t="s">
        <v>7148</v>
      </c>
      <c r="J1424" t="s">
        <v>688</v>
      </c>
      <c r="K1424" s="3" t="s">
        <v>688</v>
      </c>
      <c r="L1424" t="s">
        <v>7147</v>
      </c>
      <c r="M1424" t="s">
        <v>7148</v>
      </c>
    </row>
    <row r="1425" spans="1:13" x14ac:dyDescent="0.3">
      <c r="A1425" s="2">
        <v>45776.375</v>
      </c>
      <c r="B1425" t="s">
        <v>4069</v>
      </c>
      <c r="C1425" t="s">
        <v>2333</v>
      </c>
      <c r="D1425" t="s">
        <v>32</v>
      </c>
      <c r="E1425" t="s">
        <v>719</v>
      </c>
      <c r="F1425" t="s">
        <v>4070</v>
      </c>
      <c r="G1425" t="s">
        <v>7152</v>
      </c>
      <c r="H1425" t="s">
        <v>7153</v>
      </c>
      <c r="I1425" t="s">
        <v>7154</v>
      </c>
      <c r="J1425" t="s">
        <v>688</v>
      </c>
      <c r="K1425" s="3" t="s">
        <v>688</v>
      </c>
      <c r="L1425" t="s">
        <v>7153</v>
      </c>
      <c r="M1425" t="s">
        <v>7154</v>
      </c>
    </row>
    <row r="1426" spans="1:13" hidden="1" x14ac:dyDescent="0.3">
      <c r="A1426" s="2">
        <v>45776.416666666664</v>
      </c>
      <c r="B1426" t="s">
        <v>2334</v>
      </c>
      <c r="C1426" t="s">
        <v>2333</v>
      </c>
      <c r="D1426" t="s">
        <v>26</v>
      </c>
      <c r="E1426" t="s">
        <v>719</v>
      </c>
      <c r="F1426" t="s">
        <v>1464</v>
      </c>
      <c r="G1426" t="s">
        <v>7155</v>
      </c>
      <c r="H1426" t="s">
        <v>7153</v>
      </c>
      <c r="I1426" t="s">
        <v>7154</v>
      </c>
      <c r="J1426" t="s">
        <v>688</v>
      </c>
      <c r="K1426" s="3" t="s">
        <v>688</v>
      </c>
      <c r="L1426" t="s">
        <v>7153</v>
      </c>
      <c r="M1426" t="s">
        <v>7154</v>
      </c>
    </row>
    <row r="1427" spans="1:13" hidden="1" x14ac:dyDescent="0.3">
      <c r="A1427" s="2">
        <v>45776.458333333336</v>
      </c>
      <c r="B1427" t="s">
        <v>2335</v>
      </c>
      <c r="C1427" t="s">
        <v>2333</v>
      </c>
      <c r="D1427" t="s">
        <v>26</v>
      </c>
      <c r="E1427" t="s">
        <v>719</v>
      </c>
      <c r="F1427" t="s">
        <v>1465</v>
      </c>
      <c r="G1427" t="s">
        <v>7156</v>
      </c>
      <c r="H1427" t="s">
        <v>7153</v>
      </c>
      <c r="I1427" t="s">
        <v>7154</v>
      </c>
      <c r="J1427" t="s">
        <v>688</v>
      </c>
      <c r="K1427" s="3" t="s">
        <v>688</v>
      </c>
      <c r="L1427" t="s">
        <v>7153</v>
      </c>
      <c r="M1427" t="s">
        <v>7154</v>
      </c>
    </row>
    <row r="1428" spans="1:13" x14ac:dyDescent="0.3">
      <c r="A1428" s="2">
        <v>45776.5</v>
      </c>
      <c r="B1428" t="s">
        <v>4071</v>
      </c>
      <c r="C1428" t="s">
        <v>2336</v>
      </c>
      <c r="D1428" t="s">
        <v>32</v>
      </c>
      <c r="E1428" t="s">
        <v>719</v>
      </c>
      <c r="F1428" t="s">
        <v>4072</v>
      </c>
      <c r="G1428" t="s">
        <v>7157</v>
      </c>
      <c r="H1428" t="s">
        <v>7158</v>
      </c>
      <c r="I1428" t="s">
        <v>7159</v>
      </c>
      <c r="J1428" t="s">
        <v>688</v>
      </c>
      <c r="K1428" s="3" t="s">
        <v>688</v>
      </c>
      <c r="L1428" t="s">
        <v>7158</v>
      </c>
      <c r="M1428" t="s">
        <v>7159</v>
      </c>
    </row>
    <row r="1429" spans="1:13" hidden="1" x14ac:dyDescent="0.3">
      <c r="A1429" s="2">
        <v>45776.541666666664</v>
      </c>
      <c r="B1429" t="s">
        <v>2337</v>
      </c>
      <c r="C1429" t="s">
        <v>2336</v>
      </c>
      <c r="D1429" t="s">
        <v>26</v>
      </c>
      <c r="E1429" t="s">
        <v>719</v>
      </c>
      <c r="F1429" t="s">
        <v>1466</v>
      </c>
      <c r="G1429" t="s">
        <v>7160</v>
      </c>
      <c r="H1429" t="s">
        <v>7158</v>
      </c>
      <c r="I1429" t="s">
        <v>7159</v>
      </c>
      <c r="J1429" t="s">
        <v>688</v>
      </c>
      <c r="K1429" s="3" t="s">
        <v>688</v>
      </c>
      <c r="L1429" t="s">
        <v>7158</v>
      </c>
      <c r="M1429" t="s">
        <v>7159</v>
      </c>
    </row>
    <row r="1430" spans="1:13" hidden="1" x14ac:dyDescent="0.3">
      <c r="A1430" s="2">
        <v>45776.583333333336</v>
      </c>
      <c r="B1430" t="s">
        <v>2338</v>
      </c>
      <c r="C1430" t="s">
        <v>2336</v>
      </c>
      <c r="D1430" t="s">
        <v>26</v>
      </c>
      <c r="E1430" t="s">
        <v>719</v>
      </c>
      <c r="F1430" t="s">
        <v>1467</v>
      </c>
      <c r="G1430" t="s">
        <v>7161</v>
      </c>
      <c r="H1430" t="s">
        <v>7158</v>
      </c>
      <c r="I1430" t="s">
        <v>7159</v>
      </c>
      <c r="J1430" t="s">
        <v>688</v>
      </c>
      <c r="K1430" s="3" t="s">
        <v>688</v>
      </c>
      <c r="L1430" t="s">
        <v>7158</v>
      </c>
      <c r="M1430" t="s">
        <v>7159</v>
      </c>
    </row>
    <row r="1431" spans="1:13" hidden="1" x14ac:dyDescent="0.3">
      <c r="A1431" s="2">
        <v>45776.625</v>
      </c>
      <c r="B1431" t="s">
        <v>2339</v>
      </c>
      <c r="C1431" t="s">
        <v>2336</v>
      </c>
      <c r="D1431" t="s">
        <v>26</v>
      </c>
      <c r="E1431" t="s">
        <v>719</v>
      </c>
      <c r="F1431" t="s">
        <v>1468</v>
      </c>
      <c r="G1431" t="s">
        <v>7162</v>
      </c>
      <c r="H1431" t="s">
        <v>7158</v>
      </c>
      <c r="I1431" t="s">
        <v>7159</v>
      </c>
      <c r="J1431" t="s">
        <v>688</v>
      </c>
      <c r="K1431" s="3" t="s">
        <v>688</v>
      </c>
      <c r="L1431" t="s">
        <v>7158</v>
      </c>
      <c r="M1431" t="s">
        <v>7159</v>
      </c>
    </row>
    <row r="1432" spans="1:13" hidden="1" x14ac:dyDescent="0.3">
      <c r="A1432" s="2">
        <v>45776.666666666664</v>
      </c>
      <c r="B1432" t="s">
        <v>2340</v>
      </c>
      <c r="C1432" t="s">
        <v>2336</v>
      </c>
      <c r="D1432" t="s">
        <v>26</v>
      </c>
      <c r="E1432" t="s">
        <v>719</v>
      </c>
      <c r="F1432" t="s">
        <v>1469</v>
      </c>
      <c r="G1432" t="s">
        <v>7163</v>
      </c>
      <c r="H1432" t="s">
        <v>7158</v>
      </c>
      <c r="I1432" t="s">
        <v>7159</v>
      </c>
      <c r="J1432" t="s">
        <v>688</v>
      </c>
      <c r="K1432" s="3" t="s">
        <v>688</v>
      </c>
      <c r="L1432" t="s">
        <v>7158</v>
      </c>
      <c r="M1432" t="s">
        <v>7159</v>
      </c>
    </row>
    <row r="1433" spans="1:13" x14ac:dyDescent="0.3">
      <c r="A1433" s="2">
        <v>45776.708333333336</v>
      </c>
      <c r="B1433" t="s">
        <v>4073</v>
      </c>
      <c r="C1433" t="s">
        <v>2341</v>
      </c>
      <c r="D1433" t="s">
        <v>32</v>
      </c>
      <c r="E1433" t="s">
        <v>719</v>
      </c>
      <c r="F1433" t="s">
        <v>4074</v>
      </c>
      <c r="G1433" t="s">
        <v>7164</v>
      </c>
      <c r="H1433" t="s">
        <v>7165</v>
      </c>
      <c r="I1433" t="s">
        <v>7166</v>
      </c>
      <c r="J1433" t="s">
        <v>688</v>
      </c>
      <c r="K1433" s="3" t="s">
        <v>688</v>
      </c>
      <c r="L1433" t="s">
        <v>7165</v>
      </c>
      <c r="M1433" t="s">
        <v>7166</v>
      </c>
    </row>
    <row r="1434" spans="1:13" hidden="1" x14ac:dyDescent="0.3">
      <c r="A1434" s="2">
        <v>45776.75</v>
      </c>
      <c r="B1434" t="s">
        <v>2342</v>
      </c>
      <c r="C1434" t="s">
        <v>2341</v>
      </c>
      <c r="D1434" t="s">
        <v>26</v>
      </c>
      <c r="E1434" t="s">
        <v>719</v>
      </c>
      <c r="F1434" t="s">
        <v>1470</v>
      </c>
      <c r="G1434" t="s">
        <v>7167</v>
      </c>
      <c r="H1434" t="s">
        <v>7165</v>
      </c>
      <c r="I1434" t="s">
        <v>7166</v>
      </c>
      <c r="J1434" t="s">
        <v>688</v>
      </c>
      <c r="K1434" s="3" t="s">
        <v>688</v>
      </c>
      <c r="L1434" t="s">
        <v>7165</v>
      </c>
      <c r="M1434" t="s">
        <v>7166</v>
      </c>
    </row>
    <row r="1435" spans="1:13" hidden="1" x14ac:dyDescent="0.3">
      <c r="A1435" s="2">
        <v>45776.791666666664</v>
      </c>
      <c r="B1435" t="s">
        <v>2343</v>
      </c>
      <c r="C1435" t="s">
        <v>2341</v>
      </c>
      <c r="D1435" t="s">
        <v>26</v>
      </c>
      <c r="E1435" t="s">
        <v>719</v>
      </c>
      <c r="F1435" t="s">
        <v>1471</v>
      </c>
      <c r="G1435" t="s">
        <v>7168</v>
      </c>
      <c r="H1435" t="s">
        <v>7165</v>
      </c>
      <c r="I1435" t="s">
        <v>7166</v>
      </c>
      <c r="J1435" t="s">
        <v>688</v>
      </c>
      <c r="K1435" s="3" t="s">
        <v>688</v>
      </c>
      <c r="L1435" t="s">
        <v>7165</v>
      </c>
      <c r="M1435" t="s">
        <v>7166</v>
      </c>
    </row>
    <row r="1436" spans="1:13" hidden="1" x14ac:dyDescent="0.3">
      <c r="A1436" s="2">
        <v>45776.833333333336</v>
      </c>
      <c r="B1436" t="s">
        <v>2344</v>
      </c>
      <c r="C1436" t="s">
        <v>2341</v>
      </c>
      <c r="D1436" t="s">
        <v>26</v>
      </c>
      <c r="E1436" t="s">
        <v>719</v>
      </c>
      <c r="F1436" t="s">
        <v>1472</v>
      </c>
      <c r="G1436" t="s">
        <v>7169</v>
      </c>
      <c r="H1436" t="s">
        <v>7165</v>
      </c>
      <c r="I1436" t="s">
        <v>7166</v>
      </c>
      <c r="J1436" t="s">
        <v>688</v>
      </c>
      <c r="K1436" s="3" t="s">
        <v>688</v>
      </c>
      <c r="L1436" t="s">
        <v>7165</v>
      </c>
      <c r="M1436" t="s">
        <v>7166</v>
      </c>
    </row>
    <row r="1437" spans="1:13" hidden="1" x14ac:dyDescent="0.3">
      <c r="A1437" s="2">
        <v>45776.875</v>
      </c>
      <c r="B1437" t="s">
        <v>2345</v>
      </c>
      <c r="C1437" t="s">
        <v>2341</v>
      </c>
      <c r="D1437" t="s">
        <v>26</v>
      </c>
      <c r="E1437" t="s">
        <v>719</v>
      </c>
      <c r="F1437" t="s">
        <v>1473</v>
      </c>
      <c r="G1437" t="s">
        <v>7170</v>
      </c>
      <c r="H1437" t="s">
        <v>7165</v>
      </c>
      <c r="I1437" t="s">
        <v>7166</v>
      </c>
      <c r="J1437" t="s">
        <v>688</v>
      </c>
      <c r="K1437" s="3" t="s">
        <v>688</v>
      </c>
      <c r="L1437" t="s">
        <v>7165</v>
      </c>
      <c r="M1437" t="s">
        <v>7166</v>
      </c>
    </row>
    <row r="1438" spans="1:13" hidden="1" x14ac:dyDescent="0.3">
      <c r="A1438" s="2">
        <v>45776.916666666664</v>
      </c>
      <c r="B1438" t="s">
        <v>2346</v>
      </c>
      <c r="C1438" t="s">
        <v>2341</v>
      </c>
      <c r="D1438" t="s">
        <v>26</v>
      </c>
      <c r="E1438" t="s">
        <v>719</v>
      </c>
      <c r="F1438" t="s">
        <v>1474</v>
      </c>
      <c r="G1438" t="s">
        <v>7171</v>
      </c>
      <c r="H1438" t="s">
        <v>7165</v>
      </c>
      <c r="I1438" t="s">
        <v>7166</v>
      </c>
      <c r="J1438" t="s">
        <v>688</v>
      </c>
      <c r="K1438" s="3" t="s">
        <v>688</v>
      </c>
      <c r="L1438" t="s">
        <v>7165</v>
      </c>
      <c r="M1438" t="s">
        <v>7166</v>
      </c>
    </row>
    <row r="1439" spans="1:13" hidden="1" x14ac:dyDescent="0.3">
      <c r="A1439" s="2">
        <v>45776.958333333336</v>
      </c>
      <c r="B1439" t="s">
        <v>2347</v>
      </c>
      <c r="C1439" t="s">
        <v>2341</v>
      </c>
      <c r="D1439" t="s">
        <v>26</v>
      </c>
      <c r="E1439" t="s">
        <v>719</v>
      </c>
      <c r="F1439" t="s">
        <v>1475</v>
      </c>
      <c r="G1439" t="s">
        <v>7172</v>
      </c>
      <c r="H1439" t="s">
        <v>7165</v>
      </c>
      <c r="I1439" t="s">
        <v>7166</v>
      </c>
      <c r="J1439" t="s">
        <v>688</v>
      </c>
      <c r="K1439" s="3" t="s">
        <v>688</v>
      </c>
      <c r="L1439" t="s">
        <v>7165</v>
      </c>
      <c r="M1439" t="s">
        <v>7166</v>
      </c>
    </row>
    <row r="1440" spans="1:13" hidden="1" x14ac:dyDescent="0.3">
      <c r="A1440" s="2">
        <v>45777</v>
      </c>
      <c r="B1440" t="s">
        <v>2348</v>
      </c>
      <c r="C1440" t="s">
        <v>2341</v>
      </c>
      <c r="D1440" t="s">
        <v>26</v>
      </c>
      <c r="E1440" t="s">
        <v>719</v>
      </c>
      <c r="F1440" t="s">
        <v>1476</v>
      </c>
      <c r="G1440" t="s">
        <v>7173</v>
      </c>
      <c r="H1440" t="s">
        <v>7165</v>
      </c>
      <c r="I1440" t="s">
        <v>7166</v>
      </c>
      <c r="J1440" t="s">
        <v>688</v>
      </c>
      <c r="K1440" s="3" t="s">
        <v>688</v>
      </c>
      <c r="L1440" t="s">
        <v>7165</v>
      </c>
      <c r="M1440" t="s">
        <v>7166</v>
      </c>
    </row>
    <row r="1441" spans="1:13" x14ac:dyDescent="0.3">
      <c r="A1441" s="2">
        <v>45777.041666666664</v>
      </c>
      <c r="B1441" t="s">
        <v>4075</v>
      </c>
      <c r="C1441" t="s">
        <v>2349</v>
      </c>
      <c r="D1441" t="s">
        <v>32</v>
      </c>
      <c r="E1441" t="s">
        <v>719</v>
      </c>
      <c r="F1441" t="s">
        <v>4076</v>
      </c>
      <c r="G1441" t="s">
        <v>7174</v>
      </c>
      <c r="H1441" t="s">
        <v>7175</v>
      </c>
      <c r="I1441" t="s">
        <v>7176</v>
      </c>
      <c r="J1441" t="s">
        <v>688</v>
      </c>
      <c r="K1441" s="3" t="s">
        <v>688</v>
      </c>
      <c r="L1441" t="s">
        <v>7175</v>
      </c>
      <c r="M1441" t="s">
        <v>7176</v>
      </c>
    </row>
    <row r="1442" spans="1:13" hidden="1" x14ac:dyDescent="0.3">
      <c r="A1442" s="2">
        <v>45777.083333333336</v>
      </c>
      <c r="B1442" t="s">
        <v>2350</v>
      </c>
      <c r="C1442" t="s">
        <v>2349</v>
      </c>
      <c r="D1442" t="s">
        <v>26</v>
      </c>
      <c r="E1442" t="s">
        <v>719</v>
      </c>
      <c r="F1442" t="s">
        <v>1477</v>
      </c>
      <c r="G1442" t="s">
        <v>7177</v>
      </c>
      <c r="H1442" t="s">
        <v>7175</v>
      </c>
      <c r="I1442" t="s">
        <v>7176</v>
      </c>
      <c r="J1442" t="s">
        <v>688</v>
      </c>
      <c r="K1442" s="3" t="s">
        <v>688</v>
      </c>
      <c r="L1442" t="s">
        <v>7175</v>
      </c>
      <c r="M1442" t="s">
        <v>7176</v>
      </c>
    </row>
    <row r="1443" spans="1:13" hidden="1" x14ac:dyDescent="0.3">
      <c r="A1443" s="2">
        <v>45777.125</v>
      </c>
      <c r="B1443" t="s">
        <v>2351</v>
      </c>
      <c r="C1443" t="s">
        <v>2349</v>
      </c>
      <c r="D1443" t="s">
        <v>26</v>
      </c>
      <c r="E1443" t="s">
        <v>719</v>
      </c>
      <c r="F1443" t="s">
        <v>1478</v>
      </c>
      <c r="G1443" t="s">
        <v>7178</v>
      </c>
      <c r="H1443" t="s">
        <v>7175</v>
      </c>
      <c r="I1443" t="s">
        <v>7176</v>
      </c>
      <c r="J1443" t="s">
        <v>688</v>
      </c>
      <c r="K1443" s="3" t="s">
        <v>688</v>
      </c>
      <c r="L1443" t="s">
        <v>7175</v>
      </c>
      <c r="M1443" t="s">
        <v>7176</v>
      </c>
    </row>
    <row r="1444" spans="1:13" x14ac:dyDescent="0.3">
      <c r="A1444" s="2">
        <v>45777.166666666664</v>
      </c>
      <c r="B1444" t="s">
        <v>4077</v>
      </c>
      <c r="C1444" t="s">
        <v>2352</v>
      </c>
      <c r="D1444" t="s">
        <v>32</v>
      </c>
      <c r="E1444" t="s">
        <v>719</v>
      </c>
      <c r="F1444" t="s">
        <v>4078</v>
      </c>
      <c r="G1444" t="s">
        <v>7179</v>
      </c>
      <c r="H1444" t="s">
        <v>7180</v>
      </c>
      <c r="I1444" s="3" t="s">
        <v>688</v>
      </c>
      <c r="J1444" t="s">
        <v>688</v>
      </c>
      <c r="K1444" t="s">
        <v>7181</v>
      </c>
      <c r="L1444" t="s">
        <v>7180</v>
      </c>
      <c r="M1444" t="s">
        <v>7182</v>
      </c>
    </row>
    <row r="1445" spans="1:13" hidden="1" x14ac:dyDescent="0.3">
      <c r="A1445" s="2">
        <v>45777.208333333336</v>
      </c>
      <c r="B1445" t="s">
        <v>2353</v>
      </c>
      <c r="C1445" t="s">
        <v>2352</v>
      </c>
      <c r="D1445" t="s">
        <v>26</v>
      </c>
      <c r="E1445" t="s">
        <v>719</v>
      </c>
      <c r="F1445" t="s">
        <v>1479</v>
      </c>
      <c r="G1445" t="s">
        <v>7183</v>
      </c>
      <c r="H1445" t="s">
        <v>7180</v>
      </c>
      <c r="I1445" s="3" t="s">
        <v>688</v>
      </c>
      <c r="J1445" t="s">
        <v>688</v>
      </c>
      <c r="K1445" t="s">
        <v>7181</v>
      </c>
      <c r="L1445" t="s">
        <v>7180</v>
      </c>
      <c r="M1445" t="s">
        <v>7182</v>
      </c>
    </row>
    <row r="1446" spans="1:13" hidden="1" x14ac:dyDescent="0.3">
      <c r="A1446" s="2">
        <v>45777.25</v>
      </c>
      <c r="B1446" t="s">
        <v>2354</v>
      </c>
      <c r="C1446" t="s">
        <v>2352</v>
      </c>
      <c r="D1446" t="s">
        <v>26</v>
      </c>
      <c r="E1446" t="s">
        <v>719</v>
      </c>
      <c r="F1446" t="s">
        <v>1480</v>
      </c>
      <c r="G1446" t="s">
        <v>7184</v>
      </c>
      <c r="H1446" t="s">
        <v>7180</v>
      </c>
      <c r="I1446" s="3" t="s">
        <v>688</v>
      </c>
      <c r="J1446" t="s">
        <v>688</v>
      </c>
      <c r="K1446" t="s">
        <v>7181</v>
      </c>
      <c r="L1446" t="s">
        <v>7180</v>
      </c>
      <c r="M1446" t="s">
        <v>7182</v>
      </c>
    </row>
    <row r="1447" spans="1:13" x14ac:dyDescent="0.3">
      <c r="A1447" s="2">
        <v>45777.291666666664</v>
      </c>
      <c r="B1447" t="s">
        <v>4079</v>
      </c>
      <c r="C1447" t="s">
        <v>2355</v>
      </c>
      <c r="D1447" t="s">
        <v>32</v>
      </c>
      <c r="E1447" t="s">
        <v>719</v>
      </c>
      <c r="F1447" t="s">
        <v>4080</v>
      </c>
      <c r="G1447" t="s">
        <v>7185</v>
      </c>
      <c r="H1447" t="s">
        <v>7186</v>
      </c>
      <c r="I1447" s="3" t="s">
        <v>688</v>
      </c>
      <c r="J1447" t="s">
        <v>688</v>
      </c>
      <c r="K1447" t="s">
        <v>7187</v>
      </c>
      <c r="L1447" t="s">
        <v>7186</v>
      </c>
      <c r="M1447" t="s">
        <v>7188</v>
      </c>
    </row>
    <row r="1448" spans="1:13" hidden="1" x14ac:dyDescent="0.3">
      <c r="A1448" s="2">
        <v>45777.333333333336</v>
      </c>
      <c r="B1448" t="s">
        <v>2356</v>
      </c>
      <c r="C1448" t="s">
        <v>2355</v>
      </c>
      <c r="D1448" t="s">
        <v>26</v>
      </c>
      <c r="E1448" t="s">
        <v>719</v>
      </c>
      <c r="F1448" t="s">
        <v>1481</v>
      </c>
      <c r="G1448" t="s">
        <v>7189</v>
      </c>
      <c r="H1448" t="s">
        <v>7186</v>
      </c>
      <c r="I1448" s="3" t="s">
        <v>688</v>
      </c>
      <c r="J1448" t="s">
        <v>688</v>
      </c>
      <c r="K1448" t="s">
        <v>7187</v>
      </c>
      <c r="L1448" t="s">
        <v>7186</v>
      </c>
      <c r="M1448" t="s">
        <v>7188</v>
      </c>
    </row>
    <row r="1449" spans="1:13" hidden="1" x14ac:dyDescent="0.3">
      <c r="A1449" s="2">
        <v>45777.375</v>
      </c>
      <c r="B1449" t="s">
        <v>2357</v>
      </c>
      <c r="C1449" t="s">
        <v>2355</v>
      </c>
      <c r="D1449" t="s">
        <v>26</v>
      </c>
      <c r="E1449" t="s">
        <v>719</v>
      </c>
      <c r="F1449" t="s">
        <v>1482</v>
      </c>
      <c r="G1449" t="s">
        <v>7190</v>
      </c>
      <c r="H1449" t="s">
        <v>7186</v>
      </c>
      <c r="I1449" s="3" t="s">
        <v>688</v>
      </c>
      <c r="J1449" t="s">
        <v>688</v>
      </c>
      <c r="K1449" t="s">
        <v>7187</v>
      </c>
      <c r="L1449" t="s">
        <v>7186</v>
      </c>
      <c r="M1449" t="s">
        <v>7188</v>
      </c>
    </row>
    <row r="1450" spans="1:13" hidden="1" x14ac:dyDescent="0.3">
      <c r="A1450" s="2">
        <v>45777.416666666664</v>
      </c>
      <c r="B1450" t="s">
        <v>2358</v>
      </c>
      <c r="C1450" t="s">
        <v>2355</v>
      </c>
      <c r="D1450" t="s">
        <v>26</v>
      </c>
      <c r="E1450" t="s">
        <v>719</v>
      </c>
      <c r="F1450" t="s">
        <v>1483</v>
      </c>
      <c r="G1450" t="s">
        <v>7191</v>
      </c>
      <c r="H1450" t="s">
        <v>7186</v>
      </c>
      <c r="I1450" s="3" t="s">
        <v>688</v>
      </c>
      <c r="J1450" t="s">
        <v>688</v>
      </c>
      <c r="K1450" t="s">
        <v>7187</v>
      </c>
      <c r="L1450" t="s">
        <v>7186</v>
      </c>
      <c r="M1450" t="s">
        <v>7188</v>
      </c>
    </row>
    <row r="1451" spans="1:13" x14ac:dyDescent="0.3">
      <c r="A1451" s="2">
        <v>45777.458333333336</v>
      </c>
      <c r="B1451" t="s">
        <v>4081</v>
      </c>
      <c r="C1451" t="s">
        <v>2359</v>
      </c>
      <c r="D1451" t="s">
        <v>32</v>
      </c>
      <c r="E1451" t="s">
        <v>719</v>
      </c>
      <c r="F1451" t="s">
        <v>4082</v>
      </c>
      <c r="G1451" t="s">
        <v>7192</v>
      </c>
      <c r="H1451" t="s">
        <v>7193</v>
      </c>
      <c r="I1451" s="3" t="s">
        <v>688</v>
      </c>
      <c r="J1451" t="s">
        <v>688</v>
      </c>
      <c r="K1451" t="s">
        <v>7194</v>
      </c>
      <c r="L1451" t="s">
        <v>7193</v>
      </c>
      <c r="M1451" t="s">
        <v>7195</v>
      </c>
    </row>
    <row r="1452" spans="1:13" hidden="1" x14ac:dyDescent="0.3">
      <c r="A1452" s="2">
        <v>45777.5</v>
      </c>
      <c r="B1452" t="s">
        <v>2360</v>
      </c>
      <c r="C1452" t="s">
        <v>2359</v>
      </c>
      <c r="D1452" t="s">
        <v>26</v>
      </c>
      <c r="E1452" t="s">
        <v>719</v>
      </c>
      <c r="F1452" t="s">
        <v>1484</v>
      </c>
      <c r="G1452" t="s">
        <v>7196</v>
      </c>
      <c r="H1452" t="s">
        <v>7193</v>
      </c>
      <c r="I1452" s="3" t="s">
        <v>688</v>
      </c>
      <c r="J1452" t="s">
        <v>688</v>
      </c>
      <c r="K1452" t="s">
        <v>7194</v>
      </c>
      <c r="L1452" t="s">
        <v>7193</v>
      </c>
      <c r="M1452" t="s">
        <v>7195</v>
      </c>
    </row>
    <row r="1453" spans="1:13" hidden="1" x14ac:dyDescent="0.3">
      <c r="A1453" s="2">
        <v>45777.541666666664</v>
      </c>
      <c r="B1453" t="s">
        <v>2361</v>
      </c>
      <c r="C1453" t="s">
        <v>2359</v>
      </c>
      <c r="D1453" t="s">
        <v>26</v>
      </c>
      <c r="E1453" t="s">
        <v>719</v>
      </c>
      <c r="F1453" t="s">
        <v>1485</v>
      </c>
      <c r="G1453" t="s">
        <v>7197</v>
      </c>
      <c r="H1453" t="s">
        <v>7193</v>
      </c>
      <c r="I1453" s="3" t="s">
        <v>688</v>
      </c>
      <c r="J1453" t="s">
        <v>688</v>
      </c>
      <c r="K1453" t="s">
        <v>7194</v>
      </c>
      <c r="L1453" t="s">
        <v>7193</v>
      </c>
      <c r="M1453" t="s">
        <v>7195</v>
      </c>
    </row>
    <row r="1454" spans="1:13" hidden="1" x14ac:dyDescent="0.3">
      <c r="A1454" s="2">
        <v>45777.583333333336</v>
      </c>
      <c r="B1454" t="s">
        <v>2362</v>
      </c>
      <c r="C1454" t="s">
        <v>2359</v>
      </c>
      <c r="D1454" t="s">
        <v>26</v>
      </c>
      <c r="E1454" t="s">
        <v>719</v>
      </c>
      <c r="F1454" t="s">
        <v>1486</v>
      </c>
      <c r="G1454" t="s">
        <v>7198</v>
      </c>
      <c r="H1454" t="s">
        <v>7193</v>
      </c>
      <c r="I1454" s="3" t="s">
        <v>688</v>
      </c>
      <c r="J1454" t="s">
        <v>688</v>
      </c>
      <c r="K1454" t="s">
        <v>7194</v>
      </c>
      <c r="L1454" t="s">
        <v>7193</v>
      </c>
      <c r="M1454" t="s">
        <v>7195</v>
      </c>
    </row>
    <row r="1455" spans="1:13" hidden="1" x14ac:dyDescent="0.3">
      <c r="A1455" s="2">
        <v>45777.625</v>
      </c>
      <c r="B1455" t="s">
        <v>2363</v>
      </c>
      <c r="C1455" t="s">
        <v>2359</v>
      </c>
      <c r="D1455" t="s">
        <v>26</v>
      </c>
      <c r="E1455" t="s">
        <v>719</v>
      </c>
      <c r="F1455" t="s">
        <v>1487</v>
      </c>
      <c r="G1455" t="s">
        <v>7199</v>
      </c>
      <c r="H1455" t="s">
        <v>7193</v>
      </c>
      <c r="I1455" s="3" t="s">
        <v>688</v>
      </c>
      <c r="J1455" t="s">
        <v>688</v>
      </c>
      <c r="K1455" t="s">
        <v>7194</v>
      </c>
      <c r="L1455" t="s">
        <v>7193</v>
      </c>
      <c r="M1455" t="s">
        <v>7195</v>
      </c>
    </row>
    <row r="1456" spans="1:13" x14ac:dyDescent="0.3">
      <c r="A1456" s="2">
        <v>45777.666666666664</v>
      </c>
      <c r="B1456" t="s">
        <v>4083</v>
      </c>
      <c r="C1456" t="s">
        <v>2364</v>
      </c>
      <c r="D1456" t="s">
        <v>32</v>
      </c>
      <c r="E1456" t="s">
        <v>719</v>
      </c>
      <c r="F1456" t="s">
        <v>4084</v>
      </c>
      <c r="G1456" t="s">
        <v>7200</v>
      </c>
      <c r="H1456" t="s">
        <v>7201</v>
      </c>
      <c r="I1456" s="3" t="s">
        <v>688</v>
      </c>
      <c r="J1456" t="s">
        <v>688</v>
      </c>
      <c r="K1456" t="s">
        <v>7202</v>
      </c>
      <c r="L1456" t="s">
        <v>7201</v>
      </c>
      <c r="M1456" t="s">
        <v>7203</v>
      </c>
    </row>
    <row r="1457" spans="1:13" hidden="1" x14ac:dyDescent="0.3">
      <c r="A1457" s="2">
        <v>45777.708333333336</v>
      </c>
      <c r="B1457" t="s">
        <v>2365</v>
      </c>
      <c r="C1457" t="s">
        <v>2364</v>
      </c>
      <c r="D1457" t="s">
        <v>26</v>
      </c>
      <c r="E1457" t="s">
        <v>719</v>
      </c>
      <c r="F1457" t="s">
        <v>1488</v>
      </c>
      <c r="G1457" t="s">
        <v>7204</v>
      </c>
      <c r="H1457" t="s">
        <v>7201</v>
      </c>
      <c r="I1457" s="3" t="s">
        <v>688</v>
      </c>
      <c r="J1457" t="s">
        <v>688</v>
      </c>
      <c r="K1457" t="s">
        <v>7202</v>
      </c>
      <c r="L1457" t="s">
        <v>7201</v>
      </c>
      <c r="M1457" t="s">
        <v>7203</v>
      </c>
    </row>
    <row r="1458" spans="1:13" x14ac:dyDescent="0.3">
      <c r="A1458" s="2">
        <v>45777.75</v>
      </c>
      <c r="B1458" t="s">
        <v>4085</v>
      </c>
      <c r="C1458" t="s">
        <v>2366</v>
      </c>
      <c r="D1458" t="s">
        <v>32</v>
      </c>
      <c r="E1458" t="s">
        <v>719</v>
      </c>
      <c r="F1458" t="s">
        <v>4086</v>
      </c>
      <c r="G1458" t="s">
        <v>7205</v>
      </c>
      <c r="H1458" t="s">
        <v>7206</v>
      </c>
      <c r="I1458" s="3" t="s">
        <v>688</v>
      </c>
      <c r="J1458" t="s">
        <v>688</v>
      </c>
      <c r="K1458" t="s">
        <v>7207</v>
      </c>
      <c r="L1458" t="s">
        <v>7206</v>
      </c>
      <c r="M1458" t="s">
        <v>7208</v>
      </c>
    </row>
    <row r="1459" spans="1:13" hidden="1" x14ac:dyDescent="0.3">
      <c r="A1459" s="2">
        <v>45777.791666666664</v>
      </c>
      <c r="B1459" t="s">
        <v>2367</v>
      </c>
      <c r="C1459" t="s">
        <v>2366</v>
      </c>
      <c r="D1459" t="s">
        <v>26</v>
      </c>
      <c r="E1459" t="s">
        <v>719</v>
      </c>
      <c r="F1459" t="s">
        <v>1454</v>
      </c>
      <c r="G1459" t="s">
        <v>7209</v>
      </c>
      <c r="H1459" t="s">
        <v>7206</v>
      </c>
      <c r="I1459" s="3" t="s">
        <v>688</v>
      </c>
      <c r="J1459" t="s">
        <v>688</v>
      </c>
      <c r="K1459" t="s">
        <v>7207</v>
      </c>
      <c r="L1459" t="s">
        <v>7206</v>
      </c>
      <c r="M1459" t="s">
        <v>7208</v>
      </c>
    </row>
    <row r="1460" spans="1:13" hidden="1" x14ac:dyDescent="0.3">
      <c r="A1460" s="2">
        <v>45777.833333333336</v>
      </c>
      <c r="B1460" t="s">
        <v>2368</v>
      </c>
      <c r="C1460" t="s">
        <v>2366</v>
      </c>
      <c r="D1460" t="s">
        <v>26</v>
      </c>
      <c r="E1460" t="s">
        <v>719</v>
      </c>
      <c r="F1460" t="s">
        <v>1489</v>
      </c>
      <c r="G1460" t="s">
        <v>7210</v>
      </c>
      <c r="H1460" t="s">
        <v>7206</v>
      </c>
      <c r="I1460" s="3" t="s">
        <v>688</v>
      </c>
      <c r="J1460" t="s">
        <v>688</v>
      </c>
      <c r="K1460" t="s">
        <v>7207</v>
      </c>
      <c r="L1460" t="s">
        <v>7206</v>
      </c>
      <c r="M1460" t="s">
        <v>7208</v>
      </c>
    </row>
    <row r="1461" spans="1:13" x14ac:dyDescent="0.3">
      <c r="A1461" s="2">
        <v>45777.875</v>
      </c>
      <c r="B1461" t="s">
        <v>4087</v>
      </c>
      <c r="C1461" t="s">
        <v>2369</v>
      </c>
      <c r="D1461" t="s">
        <v>32</v>
      </c>
      <c r="E1461" t="s">
        <v>719</v>
      </c>
      <c r="F1461" t="s">
        <v>4088</v>
      </c>
      <c r="G1461" t="s">
        <v>7211</v>
      </c>
      <c r="H1461" t="s">
        <v>7212</v>
      </c>
      <c r="I1461" s="3" t="s">
        <v>688</v>
      </c>
      <c r="J1461" t="s">
        <v>688</v>
      </c>
      <c r="K1461" t="s">
        <v>7213</v>
      </c>
      <c r="L1461" t="s">
        <v>7212</v>
      </c>
      <c r="M1461" t="s">
        <v>7214</v>
      </c>
    </row>
    <row r="1462" spans="1:13" hidden="1" x14ac:dyDescent="0.3">
      <c r="A1462" s="2">
        <v>45777.916666666664</v>
      </c>
      <c r="B1462" t="s">
        <v>2370</v>
      </c>
      <c r="C1462" t="s">
        <v>2369</v>
      </c>
      <c r="D1462" t="s">
        <v>26</v>
      </c>
      <c r="E1462" t="s">
        <v>719</v>
      </c>
      <c r="F1462" t="s">
        <v>1490</v>
      </c>
      <c r="G1462" t="s">
        <v>7215</v>
      </c>
      <c r="H1462" t="s">
        <v>7212</v>
      </c>
      <c r="I1462" s="3" t="s">
        <v>688</v>
      </c>
      <c r="J1462" t="s">
        <v>688</v>
      </c>
      <c r="K1462" t="s">
        <v>7213</v>
      </c>
      <c r="L1462" t="s">
        <v>7212</v>
      </c>
      <c r="M1462" t="s">
        <v>7214</v>
      </c>
    </row>
    <row r="1463" spans="1:13" hidden="1" x14ac:dyDescent="0.3">
      <c r="A1463" s="2">
        <v>45777.958333333336</v>
      </c>
      <c r="B1463" t="s">
        <v>2371</v>
      </c>
      <c r="C1463" t="s">
        <v>2369</v>
      </c>
      <c r="D1463" t="s">
        <v>26</v>
      </c>
      <c r="E1463" t="s">
        <v>719</v>
      </c>
      <c r="F1463" t="s">
        <v>1491</v>
      </c>
      <c r="G1463" t="s">
        <v>7216</v>
      </c>
      <c r="H1463" t="s">
        <v>7212</v>
      </c>
      <c r="I1463" s="3" t="s">
        <v>688</v>
      </c>
      <c r="J1463" t="s">
        <v>688</v>
      </c>
      <c r="K1463" t="s">
        <v>7213</v>
      </c>
      <c r="L1463" t="s">
        <v>7212</v>
      </c>
      <c r="M1463" t="s">
        <v>7214</v>
      </c>
    </row>
    <row r="1464" spans="1:13" x14ac:dyDescent="0.3">
      <c r="A1464" s="2">
        <v>45778</v>
      </c>
      <c r="B1464" t="s">
        <v>4089</v>
      </c>
      <c r="C1464" t="s">
        <v>4090</v>
      </c>
      <c r="D1464" t="s">
        <v>32</v>
      </c>
      <c r="E1464" t="s">
        <v>719</v>
      </c>
      <c r="F1464" t="s">
        <v>4091</v>
      </c>
      <c r="G1464" t="s">
        <v>7217</v>
      </c>
      <c r="H1464" t="s">
        <v>7218</v>
      </c>
      <c r="I1464" s="3" t="s">
        <v>688</v>
      </c>
      <c r="J1464" t="s">
        <v>688</v>
      </c>
      <c r="K1464" t="s">
        <v>7219</v>
      </c>
      <c r="L1464" t="s">
        <v>7218</v>
      </c>
      <c r="M1464" t="s">
        <v>7220</v>
      </c>
    </row>
  </sheetData>
  <autoFilter ref="A1:W1464">
    <filterColumn colId="3">
      <filters>
        <filter val="Tru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948"/>
  <sheetViews>
    <sheetView topLeftCell="F1" zoomScale="85" zoomScaleNormal="85" workbookViewId="0">
      <pane ySplit="1" topLeftCell="A2" activePane="bottomLeft" state="frozen"/>
      <selection activeCell="M1" sqref="M1"/>
      <selection pane="bottomLeft" activeCell="I16" sqref="I16"/>
    </sheetView>
  </sheetViews>
  <sheetFormatPr baseColWidth="10" defaultRowHeight="14.4" x14ac:dyDescent="0.3"/>
  <cols>
    <col min="1" max="1" width="20.33203125" style="6" bestFit="1" customWidth="1"/>
    <col min="2" max="6" width="16.21875" customWidth="1"/>
    <col min="8" max="8" width="20.5546875" bestFit="1" customWidth="1"/>
    <col min="10" max="10" width="11.88671875" customWidth="1"/>
    <col min="12" max="13" width="0" hidden="1" customWidth="1"/>
    <col min="15" max="16" width="7.33203125" customWidth="1"/>
    <col min="17" max="17" width="9.21875" customWidth="1"/>
    <col min="18" max="18" width="11.5546875" customWidth="1"/>
    <col min="21" max="21" width="0" hidden="1" customWidth="1"/>
    <col min="22" max="22" width="25.44140625" hidden="1" customWidth="1"/>
    <col min="23" max="23" width="0" hidden="1" customWidth="1"/>
    <col min="24" max="24" width="25.44140625" hidden="1" customWidth="1"/>
    <col min="25" max="26" width="19.44140625" hidden="1" customWidth="1"/>
    <col min="32" max="32" width="23.21875" hidden="1" customWidth="1"/>
    <col min="33" max="33" width="12.109375" bestFit="1" customWidth="1"/>
    <col min="34" max="34" width="20.5546875" bestFit="1" customWidth="1"/>
    <col min="35" max="35" width="21.33203125" customWidth="1"/>
    <col min="36" max="36" width="22.6640625" hidden="1" customWidth="1"/>
    <col min="37" max="37" width="15" hidden="1" customWidth="1"/>
    <col min="38" max="38" width="19.88671875" hidden="1" customWidth="1"/>
    <col min="44" max="44" width="13.77734375" customWidth="1"/>
  </cols>
  <sheetData>
    <row r="1" spans="1:52" ht="43.2" x14ac:dyDescent="0.3">
      <c r="A1" s="6" t="s">
        <v>676</v>
      </c>
      <c r="B1" t="s">
        <v>677</v>
      </c>
      <c r="C1" t="s">
        <v>678</v>
      </c>
      <c r="E1" t="s">
        <v>679</v>
      </c>
      <c r="F1" t="s">
        <v>680</v>
      </c>
      <c r="G1" t="s">
        <v>681</v>
      </c>
      <c r="H1" t="s">
        <v>682</v>
      </c>
      <c r="I1" t="s">
        <v>683</v>
      </c>
      <c r="J1" t="s">
        <v>684</v>
      </c>
      <c r="K1" t="s">
        <v>685</v>
      </c>
      <c r="L1" t="s">
        <v>686</v>
      </c>
      <c r="M1" t="s">
        <v>687</v>
      </c>
      <c r="O1" t="s">
        <v>2373</v>
      </c>
      <c r="P1" t="s">
        <v>2374</v>
      </c>
      <c r="Q1" t="s">
        <v>2375</v>
      </c>
      <c r="R1" s="21" t="s">
        <v>2377</v>
      </c>
      <c r="S1" s="21" t="s">
        <v>2378</v>
      </c>
      <c r="T1" s="21" t="s">
        <v>2376</v>
      </c>
      <c r="U1" s="14" t="s">
        <v>4092</v>
      </c>
      <c r="V1" s="7" t="s">
        <v>4098</v>
      </c>
      <c r="W1" s="7" t="s">
        <v>4093</v>
      </c>
      <c r="X1" s="7" t="s">
        <v>4099</v>
      </c>
      <c r="Y1" s="7" t="s">
        <v>4094</v>
      </c>
      <c r="Z1" s="7" t="s">
        <v>4102</v>
      </c>
      <c r="AA1" s="22" t="s">
        <v>4180</v>
      </c>
      <c r="AB1" s="22" t="s">
        <v>4179</v>
      </c>
      <c r="AC1" s="22" t="s">
        <v>1493</v>
      </c>
      <c r="AD1" s="22" t="s">
        <v>2372</v>
      </c>
      <c r="AE1" s="24" t="s">
        <v>4100</v>
      </c>
      <c r="AF1" s="24" t="s">
        <v>4101</v>
      </c>
      <c r="AG1" s="24" t="s">
        <v>2380</v>
      </c>
      <c r="AH1" s="25" t="s">
        <v>1495</v>
      </c>
      <c r="AI1" s="25" t="s">
        <v>1496</v>
      </c>
      <c r="AJ1" s="26" t="s">
        <v>4096</v>
      </c>
      <c r="AK1" s="25" t="s">
        <v>4095</v>
      </c>
      <c r="AL1" s="25" t="s">
        <v>4097</v>
      </c>
      <c r="AM1" s="25" t="s">
        <v>2379</v>
      </c>
      <c r="AN1" t="s">
        <v>2381</v>
      </c>
      <c r="AO1" t="s">
        <v>2382</v>
      </c>
      <c r="AP1" t="s">
        <v>2383</v>
      </c>
      <c r="AR1" t="s">
        <v>2377</v>
      </c>
      <c r="AS1" t="s">
        <v>2378</v>
      </c>
      <c r="AT1" t="s">
        <v>2376</v>
      </c>
      <c r="AU1" t="s">
        <v>1494</v>
      </c>
      <c r="AV1" t="s">
        <v>2380</v>
      </c>
      <c r="AW1" t="s">
        <v>1495</v>
      </c>
      <c r="AX1" t="s">
        <v>1496</v>
      </c>
      <c r="AY1" t="s">
        <v>2379</v>
      </c>
    </row>
    <row r="2" spans="1:52" x14ac:dyDescent="0.3">
      <c r="A2" s="2">
        <v>45717.041666666664</v>
      </c>
      <c r="B2">
        <v>0</v>
      </c>
      <c r="C2">
        <v>0</v>
      </c>
      <c r="E2" t="s">
        <v>689</v>
      </c>
      <c r="F2">
        <v>83857.919999999998</v>
      </c>
      <c r="G2">
        <v>1000</v>
      </c>
      <c r="H2">
        <v>1000</v>
      </c>
      <c r="I2">
        <v>0</v>
      </c>
      <c r="J2">
        <v>0</v>
      </c>
      <c r="K2">
        <v>0</v>
      </c>
      <c r="L2">
        <v>1000</v>
      </c>
      <c r="M2">
        <v>0</v>
      </c>
      <c r="AH2">
        <v>1000</v>
      </c>
      <c r="AI2">
        <v>0</v>
      </c>
    </row>
    <row r="3" spans="1:52" x14ac:dyDescent="0.3">
      <c r="A3" s="2">
        <v>45718.25</v>
      </c>
      <c r="B3">
        <v>7.0551337078426002</v>
      </c>
      <c r="C3">
        <v>0.35275668539213001</v>
      </c>
      <c r="D3" t="s">
        <v>32</v>
      </c>
      <c r="E3" t="s">
        <v>1492</v>
      </c>
      <c r="F3">
        <v>85957.51</v>
      </c>
      <c r="G3">
        <v>999.64724331460695</v>
      </c>
      <c r="H3">
        <v>647.24331460786902</v>
      </c>
      <c r="I3">
        <v>4.09974566162675E-3</v>
      </c>
      <c r="J3">
        <v>0</v>
      </c>
      <c r="K3">
        <v>0</v>
      </c>
      <c r="L3">
        <v>647.24331460786902</v>
      </c>
      <c r="M3">
        <v>4.09974566162675E-3</v>
      </c>
      <c r="O3" t="str">
        <f>IF(B2=0,"NEUTRAL",IF(B2&gt;0,"LONG","SHORT"))</f>
        <v>NEUTRAL</v>
      </c>
      <c r="P3" t="str">
        <f>IF(OR(O3="LONG",O3="SHORT"),IF(B3=0,"NEUTRAL",IF(B3&gt;0,"LONG","SHORT")),"")</f>
        <v/>
      </c>
      <c r="Q3" t="b">
        <f>IF(OR(O3="LONG",O3="SHORT"),IF(B3=0,"NEUTRAL",IF(B3&gt;0,"LONG","SHORT")=O3),TRUE)</f>
        <v>1</v>
      </c>
      <c r="R3">
        <f>AH2</f>
        <v>1000</v>
      </c>
      <c r="S3">
        <f>AI2</f>
        <v>0</v>
      </c>
      <c r="T3">
        <f>R3+S3*F3</f>
        <v>1000</v>
      </c>
      <c r="U3">
        <f>S3*F3</f>
        <v>0</v>
      </c>
      <c r="V3">
        <f>U3/T3</f>
        <v>0</v>
      </c>
      <c r="W3">
        <f>C3</f>
        <v>0.35275668539213001</v>
      </c>
      <c r="X3">
        <f>W3-V3</f>
        <v>0.35275668539213001</v>
      </c>
      <c r="Y3">
        <f>T3*W3</f>
        <v>352.75668539213001</v>
      </c>
      <c r="Z3">
        <f>Y3/T3</f>
        <v>0.35275668539213001</v>
      </c>
      <c r="AA3">
        <f>AI2*F3/T3</f>
        <v>0</v>
      </c>
      <c r="AB3">
        <f>C3</f>
        <v>0.35275668539213001</v>
      </c>
      <c r="AC3">
        <f>AB3-AA3</f>
        <v>0.35275668539213001</v>
      </c>
      <c r="AD3" t="str">
        <f>IF(Q3,IF(O3="LONG",IF(AC3&gt;0,"L-I","L-D"),IF(O3="SHORT",IF(AC3&lt;0,"S-I","S-D"),IF(AC3&gt;0,"L-I","S-I"))),IF(AB3&gt;0,"TRANS-L","TRANS-S"))</f>
        <v>L-I</v>
      </c>
      <c r="AE3">
        <f>AC3*T3</f>
        <v>352.75668539213001</v>
      </c>
      <c r="AF3">
        <f>U3+AE3</f>
        <v>352.75668539213001</v>
      </c>
      <c r="AG3">
        <f>AE3/F3</f>
        <v>4.1038495111378869E-3</v>
      </c>
      <c r="AH3" s="9">
        <f>IF(AD3="S-D",R3-AE3/(1-0.001),IF(OR(AD3="L-D",AD3="S-I"),R3-AE3*(1-0.001),R3-AE3))</f>
        <v>647.24331460786993</v>
      </c>
      <c r="AI3">
        <f>IF(OR(AD3="L-I"),S3+AG3*(1-0.001),S3+AG3)</f>
        <v>4.0997456616267492E-3</v>
      </c>
      <c r="AJ3">
        <f>AI3*F3</f>
        <v>352.40392870673787</v>
      </c>
      <c r="AK3">
        <f>AJ3/AM3</f>
        <v>0.35252828541620829</v>
      </c>
      <c r="AL3">
        <f>W3-AK3</f>
        <v>2.2839997592172256E-4</v>
      </c>
      <c r="AM3">
        <f>AH3+AI3*F3</f>
        <v>999.64724331460775</v>
      </c>
      <c r="AN3" t="b">
        <f>IF(AH3&gt;0,ROUND(AH3,7)=ROUND(H3,7),ROUND(AH3,7)=ROUND(-J3,7))</f>
        <v>1</v>
      </c>
      <c r="AO3" t="b">
        <f>IF(AI3&gt;0,ROUND(AI3,7)=ROUND(I3,7),ROUND(AI3,7)=ROUND(-K3,7))</f>
        <v>1</v>
      </c>
      <c r="AP3" t="b">
        <f>ROUND(AM3,7)=ROUND(G3,7)</f>
        <v>1</v>
      </c>
    </row>
    <row r="4" spans="1:52" s="20" customFormat="1" x14ac:dyDescent="0.3">
      <c r="A4" s="27">
        <v>45718.375</v>
      </c>
      <c r="B4" s="20">
        <v>5.9090478689567396</v>
      </c>
      <c r="C4" s="20">
        <v>0.29545239344783703</v>
      </c>
      <c r="D4" s="20" t="s">
        <v>32</v>
      </c>
      <c r="E4" s="20" t="s">
        <v>1492</v>
      </c>
      <c r="F4" s="20">
        <v>85754.71</v>
      </c>
      <c r="G4" s="20">
        <v>998.75934491726696</v>
      </c>
      <c r="H4" s="20">
        <v>703.65682179315604</v>
      </c>
      <c r="I4" s="20">
        <v>3.44123982372642E-3</v>
      </c>
      <c r="J4" s="20">
        <v>0</v>
      </c>
      <c r="K4" s="20">
        <v>0</v>
      </c>
      <c r="L4" s="20">
        <v>703.65682179315604</v>
      </c>
      <c r="M4" s="20">
        <v>3.44123982372642E-3</v>
      </c>
      <c r="O4" s="20" t="str">
        <f>IF(B3=0,"NEUTRAL",IF(B3&gt;0,"LONG","SHORT"))</f>
        <v>LONG</v>
      </c>
      <c r="P4" s="20" t="str">
        <f>IF(OR(O4="LONG",O4="SHORT"),IF(B4=0,"NEUTRAL",IF(B4&gt;0,"LONG","SHORT")),"")</f>
        <v>LONG</v>
      </c>
      <c r="Q4" s="20" t="b">
        <f>IF(OR(O4="LONG",O4="SHORT"),IF(B4=0,"NEUTRAL",IF(B4&gt;0,"LONG","SHORT")=O4),TRUE)</f>
        <v>1</v>
      </c>
      <c r="R4" s="20">
        <f>AH3</f>
        <v>647.24331460786993</v>
      </c>
      <c r="S4" s="20">
        <f>AI3</f>
        <v>4.0997456616267492E-3</v>
      </c>
      <c r="T4" s="20">
        <f>R4+S4*F4</f>
        <v>998.81581489442999</v>
      </c>
      <c r="U4" s="20">
        <f>S4*F4</f>
        <v>351.57250028656006</v>
      </c>
      <c r="V4" s="20">
        <f>U4/T4</f>
        <v>0.35198932079756823</v>
      </c>
      <c r="W4" s="20">
        <f>C4</f>
        <v>0.29545239344783703</v>
      </c>
      <c r="X4" s="20">
        <f>W4-V4</f>
        <v>-5.6536927349731203E-2</v>
      </c>
      <c r="Y4" s="20">
        <f>T4*W4</f>
        <v>295.10252312411109</v>
      </c>
      <c r="Z4" s="20">
        <f>Y4/T4</f>
        <v>0.29545239344783703</v>
      </c>
      <c r="AA4" s="20">
        <f>AI3*F4/T4</f>
        <v>0.35198932079756823</v>
      </c>
      <c r="AB4" s="20">
        <f t="shared" ref="AB4:AB67" si="0">C4</f>
        <v>0.29545239344783703</v>
      </c>
      <c r="AC4" s="20">
        <f t="shared" ref="AC4:AC67" si="1">AB4-AA4</f>
        <v>-5.6536927349731203E-2</v>
      </c>
      <c r="AD4" s="20" t="str">
        <f t="shared" ref="AD4:AD14" si="2">IF(Q4,IF(O4="LONG",IF(AC4&gt;0,"L-I","L-D"),IF(O4="SHORT",IF(AC4&lt;0,"S-I","S-D"),IF(AC4&gt;0,"L-I","S-I"))),IF(AB4&gt;0,"TRANS-L","TRANS-S"))</f>
        <v>L-D</v>
      </c>
      <c r="AE4" s="20">
        <f>AC4*T4</f>
        <v>-56.469977162448956</v>
      </c>
      <c r="AF4" s="20">
        <f>U4+AE4</f>
        <v>295.10252312411109</v>
      </c>
      <c r="AG4" s="32">
        <f>AE4/F4</f>
        <v>-6.5850583790031997E-4</v>
      </c>
      <c r="AH4" s="28">
        <f>IF(AD4="S-D",R4-AE4/(1-0.001),IF(OR(AD4="L-D",AD4="S-I"),R4-AE4*(1-0.001),R4-AE4))</f>
        <v>703.6568217931565</v>
      </c>
      <c r="AI4" s="20">
        <f>IF(OR(AD4="L-I"),S4+AG4*(1-0.001),S4+AG4)</f>
        <v>3.4412398237264291E-3</v>
      </c>
      <c r="AJ4" s="20">
        <f>AI4*F4</f>
        <v>295.10252312411109</v>
      </c>
      <c r="AK4" s="20">
        <f>AJ4/AM4</f>
        <v>0.29546909836278523</v>
      </c>
      <c r="AL4" s="20">
        <f>W4-AK4</f>
        <v>-1.6704914948206806E-5</v>
      </c>
      <c r="AM4" s="20">
        <f>AH4+AI4*F4</f>
        <v>998.75934491726753</v>
      </c>
      <c r="AN4" s="20" t="b">
        <f>IF(AH4&gt;0,ROUND(AH4,7)=ROUND(H4,7),ROUND(AH4,7)=ROUND(-J4,7))</f>
        <v>1</v>
      </c>
      <c r="AO4" s="20" t="b">
        <f>IF(AI4&gt;0,ROUND(AI4,7)=ROUND(I4,7),ROUND(AI4,7)=ROUND(-K4,7))</f>
        <v>1</v>
      </c>
      <c r="AP4" s="20" t="b">
        <f>ROUND(AM4,7)=ROUND(G4,7)</f>
        <v>1</v>
      </c>
    </row>
    <row r="5" spans="1:52" x14ac:dyDescent="0.3">
      <c r="A5" s="2">
        <v>45718.583333333336</v>
      </c>
      <c r="B5">
        <v>4.3704864887383899</v>
      </c>
      <c r="C5">
        <v>0.21852432443691899</v>
      </c>
      <c r="D5" t="s">
        <v>32</v>
      </c>
      <c r="E5" t="s">
        <v>1492</v>
      </c>
      <c r="F5">
        <v>85710.81</v>
      </c>
      <c r="G5">
        <v>998.53154323486899</v>
      </c>
      <c r="H5">
        <v>780.31134467504103</v>
      </c>
      <c r="I5">
        <v>2.54600555705666E-3</v>
      </c>
      <c r="J5">
        <v>0</v>
      </c>
      <c r="K5">
        <v>0</v>
      </c>
      <c r="L5">
        <v>780.31134467504103</v>
      </c>
      <c r="M5">
        <v>2.54600555705666E-3</v>
      </c>
      <c r="O5" t="str">
        <f>IF(B4=0,"NEUTRAL",IF(B4&gt;0,"LONG","SHORT"))</f>
        <v>LONG</v>
      </c>
      <c r="P5" t="str">
        <f>IF(OR(O5="LONG",O5="SHORT"),IF(B5=0,"NEUTRAL",IF(B5&gt;0,"LONG","SHORT")),"")</f>
        <v>LONG</v>
      </c>
      <c r="Q5" t="b">
        <f>IF(OR(O5="LONG",O5="SHORT"),IF(B5=0,"NEUTRAL",IF(B5&gt;0,"LONG","SHORT")=O5),TRUE)</f>
        <v>1</v>
      </c>
      <c r="R5">
        <f>AH4</f>
        <v>703.6568217931565</v>
      </c>
      <c r="S5">
        <f>AI4</f>
        <v>3.4412398237264291E-3</v>
      </c>
      <c r="T5">
        <f>R5+S5*F5</f>
        <v>998.60827448900591</v>
      </c>
      <c r="U5">
        <f>S5*F5</f>
        <v>294.95145269584947</v>
      </c>
      <c r="V5">
        <f>U5/T5</f>
        <v>0.29536251624469861</v>
      </c>
      <c r="W5">
        <f>C5</f>
        <v>0.21852432443691899</v>
      </c>
      <c r="X5">
        <f>W5-V5</f>
        <v>-7.6838191807779621E-2</v>
      </c>
      <c r="Y5">
        <f>T5*W5</f>
        <v>218.2201985598274</v>
      </c>
      <c r="Z5">
        <f>Y5/T5</f>
        <v>0.21852432443691899</v>
      </c>
      <c r="AA5">
        <f>AI4*F5/T5</f>
        <v>0.29536251624469861</v>
      </c>
      <c r="AB5">
        <f t="shared" si="0"/>
        <v>0.21852432443691899</v>
      </c>
      <c r="AC5">
        <f t="shared" si="1"/>
        <v>-7.6838191807779621E-2</v>
      </c>
      <c r="AD5" t="str">
        <f t="shared" si="2"/>
        <v>L-D</v>
      </c>
      <c r="AE5">
        <f>AC5*T5</f>
        <v>-76.731254136022073</v>
      </c>
      <c r="AF5">
        <f>U5+AE5</f>
        <v>218.2201985598274</v>
      </c>
      <c r="AG5">
        <f>AE5/F5</f>
        <v>-8.9523426666977097E-4</v>
      </c>
      <c r="AH5" s="9">
        <f>IF(AD5="S-D",R5-AE5/(1-0.001),IF(OR(AD5="L-D",AD5="S-I"),R5-AE5*(1-0.001),R5-AE5))</f>
        <v>780.31134467504251</v>
      </c>
      <c r="AI5">
        <f>IF(OR(AD5="L-I"),S5+AG5*(1-0.001),S5+AG5)</f>
        <v>2.5460055570566582E-3</v>
      </c>
      <c r="AJ5">
        <f>AI5*F5</f>
        <v>218.2201985598274</v>
      </c>
      <c r="AK5">
        <f>AJ5/AM5</f>
        <v>0.21854111674116505</v>
      </c>
      <c r="AL5">
        <f>W5-AK5</f>
        <v>-1.6792304246060485E-5</v>
      </c>
      <c r="AM5">
        <f>AH5+AI5*F5</f>
        <v>998.5315432348699</v>
      </c>
      <c r="AN5" t="b">
        <f>IF(AH5&gt;0,ROUND(AH5,7)=ROUND(H5,7),ROUND(AH5,7)=ROUND(-J5,7))</f>
        <v>1</v>
      </c>
      <c r="AO5" t="b">
        <f>IF(AI5&gt;0,ROUND(AI5,7)=ROUND(I5,7),ROUND(AI5,7)=ROUND(-K5,7))</f>
        <v>1</v>
      </c>
      <c r="AP5" t="b">
        <f>ROUND(AM5,7)=ROUND(G5,7)</f>
        <v>1</v>
      </c>
    </row>
    <row r="6" spans="1:52" x14ac:dyDescent="0.3">
      <c r="A6" s="2">
        <v>45718.708333333336</v>
      </c>
      <c r="B6">
        <v>7.8855499941747897</v>
      </c>
      <c r="C6">
        <v>0.39427749970873899</v>
      </c>
      <c r="D6" t="s">
        <v>32</v>
      </c>
      <c r="E6" t="s">
        <v>1492</v>
      </c>
      <c r="F6">
        <v>91200</v>
      </c>
      <c r="G6">
        <v>1012.34003843671</v>
      </c>
      <c r="H6">
        <v>613.298302784155</v>
      </c>
      <c r="I6">
        <v>4.3754576277693297E-3</v>
      </c>
      <c r="J6">
        <v>0</v>
      </c>
      <c r="K6">
        <v>0</v>
      </c>
      <c r="L6">
        <v>613.298302784155</v>
      </c>
      <c r="M6">
        <v>4.3754576277693297E-3</v>
      </c>
      <c r="O6" t="str">
        <f>IF(B5=0,"NEUTRAL",IF(B5&gt;0,"LONG","SHORT"))</f>
        <v>LONG</v>
      </c>
      <c r="P6" t="str">
        <f>IF(OR(O6="LONG",O6="SHORT"),IF(B6=0,"NEUTRAL",IF(B6&gt;0,"LONG","SHORT")),"")</f>
        <v>LONG</v>
      </c>
      <c r="Q6" t="b">
        <f>IF(OR(O6="LONG",O6="SHORT"),IF(B6=0,"NEUTRAL",IF(B6&gt;0,"LONG","SHORT")=O6),TRUE)</f>
        <v>1</v>
      </c>
      <c r="R6">
        <f>AH5</f>
        <v>780.31134467504251</v>
      </c>
      <c r="S6">
        <f>AI5</f>
        <v>2.5460055570566582E-3</v>
      </c>
      <c r="T6">
        <f>R6+S6*F6</f>
        <v>1012.5070514786097</v>
      </c>
      <c r="U6">
        <f>S6*F6</f>
        <v>232.19570680356722</v>
      </c>
      <c r="V6">
        <f>U6/T6</f>
        <v>0.22932749600556496</v>
      </c>
      <c r="W6">
        <f>C6</f>
        <v>0.39427749970873899</v>
      </c>
      <c r="X6">
        <f>W6-V6</f>
        <v>0.16495000370317403</v>
      </c>
      <c r="Y6">
        <f>T6*W6</f>
        <v>399.20874869445373</v>
      </c>
      <c r="Z6">
        <f>Y6/T6</f>
        <v>0.39427749970873899</v>
      </c>
      <c r="AA6">
        <f>AI5*F6/T6</f>
        <v>0.22932749600556496</v>
      </c>
      <c r="AB6">
        <f t="shared" si="0"/>
        <v>0.39427749970873899</v>
      </c>
      <c r="AC6">
        <f t="shared" si="1"/>
        <v>0.16495000370317403</v>
      </c>
      <c r="AD6" t="str">
        <f t="shared" si="2"/>
        <v>L-I</v>
      </c>
      <c r="AE6">
        <f>AC6*T6</f>
        <v>167.01304189088648</v>
      </c>
      <c r="AF6">
        <f>U6+AE6</f>
        <v>399.20874869445367</v>
      </c>
      <c r="AG6">
        <f>AE6/F6</f>
        <v>1.8312833540667377E-3</v>
      </c>
      <c r="AH6" s="9">
        <f>IF(AD6="S-D",R6-AE6/(1-0.001),IF(OR(AD6="L-D",AD6="S-I"),R6-AE6*(1-0.001),R6-AE6))</f>
        <v>613.29830278415602</v>
      </c>
      <c r="AI6">
        <f>IF(OR(AD6="L-I"),S6+AG6*(1-0.001),S6+AG6)</f>
        <v>4.3754576277693288E-3</v>
      </c>
      <c r="AJ6">
        <f>AI6*F6</f>
        <v>399.04173565256281</v>
      </c>
      <c r="AK6">
        <f>AJ6/AM6</f>
        <v>0.39417756929655096</v>
      </c>
      <c r="AL6">
        <f>W6-AK6</f>
        <v>9.9930412188031781E-5</v>
      </c>
      <c r="AM6">
        <f>AH6+AI6*F6</f>
        <v>1012.3400384367188</v>
      </c>
      <c r="AN6" t="b">
        <f>IF(AH6&gt;0,ROUND(AH6,7)=ROUND(H6,7),ROUND(AH6,7)=ROUND(-J6,7))</f>
        <v>1</v>
      </c>
      <c r="AO6" t="b">
        <f>IF(AI6&gt;0,ROUND(AI6,7)=ROUND(I6,7),ROUND(AI6,7)=ROUND(-K6,7))</f>
        <v>1</v>
      </c>
      <c r="AP6" t="b">
        <f>ROUND(AM6,7)=ROUND(G6,7)</f>
        <v>1</v>
      </c>
    </row>
    <row r="7" spans="1:52" x14ac:dyDescent="0.3">
      <c r="A7" s="2">
        <v>45718.75</v>
      </c>
      <c r="B7">
        <v>13.319206048828001</v>
      </c>
      <c r="C7">
        <v>0.66596030244140403</v>
      </c>
      <c r="D7" t="s">
        <v>32</v>
      </c>
      <c r="E7" t="s">
        <v>1492</v>
      </c>
      <c r="F7">
        <v>94093.75</v>
      </c>
      <c r="G7">
        <v>1024.73061184167</v>
      </c>
      <c r="H7">
        <v>342.391197386182</v>
      </c>
      <c r="I7">
        <v>7.2516975299155902E-3</v>
      </c>
      <c r="J7">
        <v>0</v>
      </c>
      <c r="K7">
        <v>0</v>
      </c>
      <c r="L7">
        <v>342.391197386182</v>
      </c>
      <c r="M7">
        <v>7.2516975299155902E-3</v>
      </c>
      <c r="O7" t="str">
        <f>IF(B6=0,"NEUTRAL",IF(B6&gt;0,"LONG","SHORT"))</f>
        <v>LONG</v>
      </c>
      <c r="P7" t="str">
        <f>IF(OR(O7="LONG",O7="SHORT"),IF(B7=0,"NEUTRAL",IF(B7&gt;0,"LONG","SHORT")),"")</f>
        <v>LONG</v>
      </c>
      <c r="Q7" t="b">
        <f>IF(OR(O7="LONG",O7="SHORT"),IF(B7=0,"NEUTRAL",IF(B7&gt;0,"LONG","SHORT")=O7),TRUE)</f>
        <v>1</v>
      </c>
      <c r="R7">
        <f>AH6</f>
        <v>613.29830278415602</v>
      </c>
      <c r="S7">
        <f>AI6</f>
        <v>4.3754576277693288E-3</v>
      </c>
      <c r="T7">
        <f>R7+S7*F7</f>
        <v>1025.0015189470764</v>
      </c>
      <c r="U7">
        <f>S7*F7</f>
        <v>411.70321616292028</v>
      </c>
      <c r="V7">
        <f>U7/T7</f>
        <v>0.40166107908390097</v>
      </c>
      <c r="W7">
        <f>C7</f>
        <v>0.66596030244140403</v>
      </c>
      <c r="X7">
        <f>W7-V7</f>
        <v>0.26429922335750305</v>
      </c>
      <c r="Y7">
        <f>T7*W7</f>
        <v>682.61032156089357</v>
      </c>
      <c r="Z7">
        <f>Y7/T7</f>
        <v>0.66596030244140403</v>
      </c>
      <c r="AA7">
        <f>AI6*F7/T7</f>
        <v>0.40166107908390097</v>
      </c>
      <c r="AB7">
        <f t="shared" si="0"/>
        <v>0.66596030244140403</v>
      </c>
      <c r="AC7">
        <f t="shared" si="1"/>
        <v>0.26429922335750305</v>
      </c>
      <c r="AD7" t="str">
        <f t="shared" si="2"/>
        <v>L-I</v>
      </c>
      <c r="AE7">
        <f>AC7*T7</f>
        <v>270.90710539797323</v>
      </c>
      <c r="AF7">
        <f>U7+AE7</f>
        <v>682.61032156089345</v>
      </c>
      <c r="AG7">
        <f>AE7/F7</f>
        <v>2.879119021167434E-3</v>
      </c>
      <c r="AH7" s="9">
        <f>IF(AD7="S-D",R7-AE7/(1-0.001),IF(OR(AD7="L-D",AD7="S-I"),R7-AE7*(1-0.001),R7-AE7))</f>
        <v>342.3911973861828</v>
      </c>
      <c r="AI7">
        <f>IF(OR(AD7="L-I"),S7+AG7*(1-0.001),S7+AG7)</f>
        <v>7.2516975299155954E-3</v>
      </c>
      <c r="AJ7">
        <f>AI7*F7</f>
        <v>682.33941445549556</v>
      </c>
      <c r="AK7">
        <f>AJ7/AM7</f>
        <v>0.66587199266856434</v>
      </c>
      <c r="AL7">
        <f>W7-AK7</f>
        <v>8.8309772839689771E-5</v>
      </c>
      <c r="AM7">
        <f>AH7+AI7*F7</f>
        <v>1024.7306118416784</v>
      </c>
      <c r="AN7" t="b">
        <f>IF(AH7&gt;0,ROUND(AH7,7)=ROUND(H7,7),ROUND(AH7,7)=ROUND(-J7,7))</f>
        <v>1</v>
      </c>
      <c r="AO7" t="b">
        <f>IF(AI7&gt;0,ROUND(AI7,7)=ROUND(I7,7),ROUND(AI7,7)=ROUND(-K7,7))</f>
        <v>1</v>
      </c>
      <c r="AP7" t="b">
        <f>ROUND(AM7,7)=ROUND(G7,7)</f>
        <v>1</v>
      </c>
    </row>
    <row r="8" spans="1:52" x14ac:dyDescent="0.3">
      <c r="A8" s="2">
        <v>45718.791666666664</v>
      </c>
      <c r="B8">
        <v>18.322552278260101</v>
      </c>
      <c r="C8">
        <v>0.91612761391300901</v>
      </c>
      <c r="D8" t="s">
        <v>32</v>
      </c>
      <c r="E8" t="s">
        <v>1492</v>
      </c>
      <c r="F8">
        <v>92794.19</v>
      </c>
      <c r="G8">
        <v>1015.04936078911</v>
      </c>
      <c r="H8">
        <v>85.156186799580794</v>
      </c>
      <c r="I8">
        <v>1.0021027975884399E-2</v>
      </c>
      <c r="J8">
        <v>0</v>
      </c>
      <c r="K8">
        <v>0</v>
      </c>
      <c r="L8">
        <v>85.156186799580794</v>
      </c>
      <c r="M8">
        <v>1.0021027975884399E-2</v>
      </c>
      <c r="O8" t="str">
        <f>IF(B7=0,"NEUTRAL",IF(B7&gt;0,"LONG","SHORT"))</f>
        <v>LONG</v>
      </c>
      <c r="P8" t="str">
        <f>IF(OR(O8="LONG",O8="SHORT"),IF(B8=0,"NEUTRAL",IF(B8&gt;0,"LONG","SHORT")),"")</f>
        <v>LONG</v>
      </c>
      <c r="Q8" t="b">
        <f>IF(OR(O8="LONG",O8="SHORT"),IF(B8=0,"NEUTRAL",IF(B8&gt;0,"LONG","SHORT")=O8),TRUE)</f>
        <v>1</v>
      </c>
      <c r="R8">
        <f>AH7</f>
        <v>342.3911973861828</v>
      </c>
      <c r="S8">
        <f>AI7</f>
        <v>7.2516975299155954E-3</v>
      </c>
      <c r="T8">
        <f>R8+S8*F8</f>
        <v>1015.3065957997012</v>
      </c>
      <c r="U8">
        <f>S8*F8</f>
        <v>672.91539841351846</v>
      </c>
      <c r="V8">
        <f>U8/T8</f>
        <v>0.66277063617763654</v>
      </c>
      <c r="W8">
        <f>C8</f>
        <v>0.91612761391300901</v>
      </c>
      <c r="X8">
        <f>W8-V8</f>
        <v>0.25335697773537247</v>
      </c>
      <c r="Y8">
        <f>T8*W8</f>
        <v>930.15040900012013</v>
      </c>
      <c r="Z8">
        <f>Y8/T8</f>
        <v>0.91612761391300901</v>
      </c>
      <c r="AA8">
        <f>AI7*F8/T8</f>
        <v>0.66277063617763654</v>
      </c>
      <c r="AB8">
        <f t="shared" si="0"/>
        <v>0.91612761391300901</v>
      </c>
      <c r="AC8">
        <f t="shared" si="1"/>
        <v>0.25335697773537247</v>
      </c>
      <c r="AD8" t="str">
        <f t="shared" si="2"/>
        <v>L-I</v>
      </c>
      <c r="AE8">
        <f>AC8*T8</f>
        <v>257.23501058660173</v>
      </c>
      <c r="AF8">
        <f>U8+AE8</f>
        <v>930.15040900012013</v>
      </c>
      <c r="AG8">
        <f>AE8/F8</f>
        <v>2.7721025485173342E-3</v>
      </c>
      <c r="AH8" s="9">
        <f>IF(AD8="S-D",R8-AE8/(1-0.001),IF(OR(AD8="L-D",AD8="S-I"),R8-AE8*(1-0.001),R8-AE8))</f>
        <v>85.156186799581064</v>
      </c>
      <c r="AI8">
        <f>IF(OR(AD8="L-I"),S8+AG8*(1-0.001),S8+AG8)</f>
        <v>1.0021027975884413E-2</v>
      </c>
      <c r="AJ8">
        <f>AI8*F8</f>
        <v>929.89317398953369</v>
      </c>
      <c r="AK8">
        <f>AJ8/AM8</f>
        <v>0.916106358873642</v>
      </c>
      <c r="AL8">
        <f>W8-AK8</f>
        <v>2.1255039367007456E-5</v>
      </c>
      <c r="AM8">
        <f>AH8+AI8*F8</f>
        <v>1015.0493607891148</v>
      </c>
      <c r="AN8" t="b">
        <f>IF(AH8&gt;0,ROUND(AH8,7)=ROUND(H8,7),ROUND(AH8,7)=ROUND(-J8,7))</f>
        <v>1</v>
      </c>
      <c r="AO8" t="b">
        <f>IF(AI8&gt;0,ROUND(AI8,7)=ROUND(I8,7),ROUND(AI8,7)=ROUND(-K8,7))</f>
        <v>1</v>
      </c>
      <c r="AP8" t="b">
        <f>ROUND(AM8,7)=ROUND(G8,7)</f>
        <v>1</v>
      </c>
    </row>
    <row r="9" spans="1:52" x14ac:dyDescent="0.3">
      <c r="A9" s="2">
        <v>45718.833333333336</v>
      </c>
      <c r="B9">
        <v>20</v>
      </c>
      <c r="C9">
        <v>1</v>
      </c>
      <c r="D9" t="s">
        <v>32</v>
      </c>
      <c r="E9" t="s">
        <v>1492</v>
      </c>
      <c r="F9">
        <v>93522</v>
      </c>
      <c r="G9">
        <v>1022.25760897344</v>
      </c>
      <c r="H9" s="3">
        <v>1.4210854715202001E-14</v>
      </c>
      <c r="I9">
        <v>1.09306645385411E-2</v>
      </c>
      <c r="J9">
        <v>0</v>
      </c>
      <c r="K9">
        <v>0</v>
      </c>
      <c r="L9" s="3">
        <v>1.4210854715202001E-14</v>
      </c>
      <c r="M9">
        <v>1.09306645385411E-2</v>
      </c>
      <c r="O9" t="str">
        <f>IF(B8=0,"NEUTRAL",IF(B8&gt;0,"LONG","SHORT"))</f>
        <v>LONG</v>
      </c>
      <c r="P9" t="str">
        <f>IF(OR(O9="LONG",O9="SHORT"),IF(B9=0,"NEUTRAL",IF(B9&gt;0,"LONG","SHORT")),"")</f>
        <v>LONG</v>
      </c>
      <c r="Q9" t="b">
        <f>IF(OR(O9="LONG",O9="SHORT"),IF(B9=0,"NEUTRAL",IF(B9&gt;0,"LONG","SHORT")=O9),TRUE)</f>
        <v>1</v>
      </c>
      <c r="R9">
        <f>AH8</f>
        <v>85.156186799581064</v>
      </c>
      <c r="S9">
        <f>AI8</f>
        <v>1.0021027975884413E-2</v>
      </c>
      <c r="T9">
        <f>R9+S9*F9</f>
        <v>1022.3427651602432</v>
      </c>
      <c r="U9">
        <f>S9*F9</f>
        <v>937.18657836066211</v>
      </c>
      <c r="V9">
        <f>U9/T9</f>
        <v>0.91670485701903159</v>
      </c>
      <c r="W9">
        <f>C9</f>
        <v>1</v>
      </c>
      <c r="X9">
        <f>W9-V9</f>
        <v>8.3295142980968406E-2</v>
      </c>
      <c r="Y9">
        <f>T9*W9</f>
        <v>1022.3427651602432</v>
      </c>
      <c r="Z9">
        <f>Y9/T9</f>
        <v>1</v>
      </c>
      <c r="AA9">
        <f>AI8*F9/T9</f>
        <v>0.91670485701903159</v>
      </c>
      <c r="AB9">
        <f t="shared" si="0"/>
        <v>1</v>
      </c>
      <c r="AC9">
        <f t="shared" si="1"/>
        <v>8.3295142980968406E-2</v>
      </c>
      <c r="AD9" t="str">
        <f t="shared" si="2"/>
        <v>L-I</v>
      </c>
      <c r="AE9">
        <f>AC9*T9</f>
        <v>85.156186799581064</v>
      </c>
      <c r="AF9">
        <f>U9+AE9</f>
        <v>1022.3427651602432</v>
      </c>
      <c r="AG9">
        <f>AE9/F9</f>
        <v>9.105471097664835E-4</v>
      </c>
      <c r="AH9" s="9">
        <f>IF(AD9="S-D",R9-AE9/(1-0.001),IF(OR(AD9="L-D",AD9="S-I"),R9-AE9*(1-0.001),R9-AE9))</f>
        <v>0</v>
      </c>
      <c r="AI9">
        <f>IF(OR(AD9="L-I"),S9+AG9*(1-0.001),S9+AG9)</f>
        <v>1.093066453854113E-2</v>
      </c>
      <c r="AJ9">
        <f>AI9*F9</f>
        <v>1022.2576089734436</v>
      </c>
      <c r="AK9">
        <f>AJ9/AM9</f>
        <v>1</v>
      </c>
      <c r="AL9">
        <f>W9-AK9</f>
        <v>0</v>
      </c>
      <c r="AM9">
        <f>AH9+AI9*F9</f>
        <v>1022.2576089734436</v>
      </c>
      <c r="AN9" t="b">
        <f>IF(AH9&gt;0,ROUND(AH9,7)=ROUND(H9,7),ROUND(AH9,7)=ROUND(-J9,7))</f>
        <v>1</v>
      </c>
      <c r="AO9" t="b">
        <f>IF(AI9&gt;0,ROUND(AI9,7)=ROUND(I9,7),ROUND(AI9,7)=ROUND(-K9,7))</f>
        <v>1</v>
      </c>
      <c r="AP9" t="b">
        <f>ROUND(AM9,7)=ROUND(G9,7)</f>
        <v>1</v>
      </c>
    </row>
    <row r="10" spans="1:52" x14ac:dyDescent="0.3">
      <c r="A10" s="2">
        <v>45719.541666666664</v>
      </c>
      <c r="B10">
        <v>17.025068331856001</v>
      </c>
      <c r="C10">
        <v>0.85125341659280096</v>
      </c>
      <c r="D10" t="s">
        <v>32</v>
      </c>
      <c r="E10" t="s">
        <v>1492</v>
      </c>
      <c r="F10">
        <v>93027.34</v>
      </c>
      <c r="G10">
        <v>1016.6993933933099</v>
      </c>
      <c r="H10">
        <v>151.10180643576101</v>
      </c>
      <c r="I10">
        <v>9.3047655340628994E-3</v>
      </c>
      <c r="J10">
        <v>0</v>
      </c>
      <c r="K10">
        <v>0</v>
      </c>
      <c r="L10">
        <v>151.10180643576101</v>
      </c>
      <c r="M10">
        <v>9.3047655340628994E-3</v>
      </c>
      <c r="O10" t="str">
        <f>IF(B9=0,"NEUTRAL",IF(B9&gt;0,"LONG","SHORT"))</f>
        <v>LONG</v>
      </c>
      <c r="P10" t="str">
        <f>IF(OR(O10="LONG",O10="SHORT"),IF(B10=0,"NEUTRAL",IF(B10&gt;0,"LONG","SHORT")),"")</f>
        <v>LONG</v>
      </c>
      <c r="Q10" t="b">
        <f>IF(OR(O10="LONG",O10="SHORT"),IF(B10=0,"NEUTRAL",IF(B10&gt;0,"LONG","SHORT")=O10),TRUE)</f>
        <v>1</v>
      </c>
      <c r="R10">
        <f>AH9</f>
        <v>0</v>
      </c>
      <c r="S10">
        <f>AI9</f>
        <v>1.093066453854113E-2</v>
      </c>
      <c r="T10">
        <f>R10+S10*F10</f>
        <v>1016.8506464528087</v>
      </c>
      <c r="U10">
        <f>S10*F10</f>
        <v>1016.8506464528087</v>
      </c>
      <c r="V10">
        <f>U10/T10</f>
        <v>1</v>
      </c>
      <c r="W10">
        <f>C10</f>
        <v>0.85125341659280096</v>
      </c>
      <c r="X10">
        <f>W10-V10</f>
        <v>-0.14874658340719904</v>
      </c>
      <c r="Y10">
        <f>T10*W10</f>
        <v>865.59758695755181</v>
      </c>
      <c r="Z10">
        <f>Y10/T10</f>
        <v>0.85125341659280096</v>
      </c>
      <c r="AA10">
        <f>AI9*F10/T10</f>
        <v>1</v>
      </c>
      <c r="AB10">
        <f t="shared" si="0"/>
        <v>0.85125341659280096</v>
      </c>
      <c r="AC10">
        <f t="shared" si="1"/>
        <v>-0.14874658340719904</v>
      </c>
      <c r="AD10" t="str">
        <f t="shared" si="2"/>
        <v>L-D</v>
      </c>
      <c r="AE10">
        <f>AC10*T10</f>
        <v>-151.25305949525699</v>
      </c>
      <c r="AF10">
        <f>U10+AE10</f>
        <v>865.59758695755181</v>
      </c>
      <c r="AG10">
        <f>AE10/F10</f>
        <v>-1.6258990044782211E-3</v>
      </c>
      <c r="AH10" s="9">
        <f>IF(AD10="S-D",R10-AE10/(1-0.001),IF(OR(AD10="L-D",AD10="S-I"),R10-AE10*(1-0.001),R10-AE10))</f>
        <v>151.10180643576174</v>
      </c>
      <c r="AI10">
        <f>IF(OR(AD10="L-I"),S10+AG10*(1-0.001),S10+AG10)</f>
        <v>9.304765534062908E-3</v>
      </c>
      <c r="AJ10">
        <f>AI10*F10</f>
        <v>865.5975869575517</v>
      </c>
      <c r="AK10">
        <f>AJ10/AM10</f>
        <v>0.85138005646738146</v>
      </c>
      <c r="AL10">
        <f>W10-AK10</f>
        <v>-1.2663987458050308E-4</v>
      </c>
      <c r="AM10">
        <f>AH10+AI10*F10</f>
        <v>1016.6993933933135</v>
      </c>
      <c r="AN10" t="b">
        <f>IF(AH10&gt;0,ROUND(AH10,7)=ROUND(H10,7),ROUND(AH10,7)=ROUND(-J10,7))</f>
        <v>1</v>
      </c>
      <c r="AO10" t="b">
        <f>IF(AI10&gt;0,ROUND(AI10,7)=ROUND(I10,7),ROUND(AI10,7)=ROUND(-K10,7))</f>
        <v>1</v>
      </c>
      <c r="AP10" t="b">
        <f>ROUND(AM10,7)=ROUND(G10,7)</f>
        <v>1</v>
      </c>
    </row>
    <row r="11" spans="1:52" x14ac:dyDescent="0.3">
      <c r="A11" s="2">
        <v>45719.583333333336</v>
      </c>
      <c r="B11">
        <v>15.2518592630261</v>
      </c>
      <c r="C11">
        <v>0.76259296315130898</v>
      </c>
      <c r="D11" t="s">
        <v>32</v>
      </c>
      <c r="E11" t="s">
        <v>1492</v>
      </c>
      <c r="F11">
        <v>93586.83</v>
      </c>
      <c r="G11">
        <v>1021.81381095523</v>
      </c>
      <c r="H11">
        <v>242.51600746190701</v>
      </c>
      <c r="I11">
        <v>8.3270028859116808E-3</v>
      </c>
      <c r="J11">
        <v>0</v>
      </c>
      <c r="K11">
        <v>0</v>
      </c>
      <c r="L11">
        <v>242.51600746190701</v>
      </c>
      <c r="M11">
        <v>8.3270028859116808E-3</v>
      </c>
      <c r="O11" t="str">
        <f>IF(B10=0,"NEUTRAL",IF(B10&gt;0,"LONG","SHORT"))</f>
        <v>LONG</v>
      </c>
      <c r="P11" t="str">
        <f>IF(OR(O11="LONG",O11="SHORT"),IF(B11=0,"NEUTRAL",IF(B11&gt;0,"LONG","SHORT")),"")</f>
        <v>LONG</v>
      </c>
      <c r="Q11" t="b">
        <f>IF(OR(O11="LONG",O11="SHORT"),IF(B11=0,"NEUTRAL",IF(B11&gt;0,"LONG","SHORT")=O11),TRUE)</f>
        <v>1</v>
      </c>
      <c r="R11">
        <f>AH10</f>
        <v>151.10180643576174</v>
      </c>
      <c r="S11">
        <f>AI10</f>
        <v>9.304765534062908E-3</v>
      </c>
      <c r="T11">
        <f>R11+S11*F11</f>
        <v>1021.9053166619664</v>
      </c>
      <c r="U11">
        <f>S11*F11</f>
        <v>870.80351022620459</v>
      </c>
      <c r="V11">
        <f>U11/T11</f>
        <v>0.85213717555621216</v>
      </c>
      <c r="W11">
        <f>C11</f>
        <v>0.76259296315130898</v>
      </c>
      <c r="X11">
        <f>W11-V11</f>
        <v>-8.9544212404903178E-2</v>
      </c>
      <c r="Y11">
        <f>T11*W11</f>
        <v>779.29780349332566</v>
      </c>
      <c r="Z11">
        <f>Y11/T11</f>
        <v>0.76259296315130898</v>
      </c>
      <c r="AA11">
        <f>AI10*F11/T11</f>
        <v>0.85213717555621216</v>
      </c>
      <c r="AB11">
        <f t="shared" si="0"/>
        <v>0.76259296315130898</v>
      </c>
      <c r="AC11">
        <f t="shared" si="1"/>
        <v>-8.9544212404903178E-2</v>
      </c>
      <c r="AD11" t="str">
        <f t="shared" si="2"/>
        <v>L-D</v>
      </c>
      <c r="AE11">
        <f>AC11*T11</f>
        <v>-91.505706732878963</v>
      </c>
      <c r="AF11">
        <f>U11+AE11</f>
        <v>779.29780349332566</v>
      </c>
      <c r="AG11">
        <f>AE11/F11</f>
        <v>-9.7776264815122981E-4</v>
      </c>
      <c r="AH11" s="9">
        <f>IF(AD11="S-D",R11-AE11/(1-0.001),IF(OR(AD11="L-D",AD11="S-I"),R11-AE11*(1-0.001),R11-AE11))</f>
        <v>242.51600746190783</v>
      </c>
      <c r="AI11">
        <f>IF(OR(AD11="L-I"),S11+AG11*(1-0.001),S11+AG11)</f>
        <v>8.3270028859116774E-3</v>
      </c>
      <c r="AJ11">
        <f>AI11*F11</f>
        <v>779.29780349332555</v>
      </c>
      <c r="AK11">
        <f>AJ11/AM11</f>
        <v>0.76266125505272442</v>
      </c>
      <c r="AL11">
        <f>W11-AK11</f>
        <v>-6.8291901415440392E-5</v>
      </c>
      <c r="AM11">
        <f>AH11+AI11*F11</f>
        <v>1021.8138109552334</v>
      </c>
      <c r="AN11" t="b">
        <f>IF(AH11&gt;0,ROUND(AH11,7)=ROUND(H11,7),ROUND(AH11,7)=ROUND(-J11,7))</f>
        <v>1</v>
      </c>
      <c r="AO11" t="b">
        <f>IF(AI11&gt;0,ROUND(AI11,7)=ROUND(I11,7),ROUND(AI11,7)=ROUND(-K11,7))</f>
        <v>1</v>
      </c>
      <c r="AP11" t="b">
        <f>ROUND(AM11,7)=ROUND(G11,7)</f>
        <v>1</v>
      </c>
    </row>
    <row r="12" spans="1:52" x14ac:dyDescent="0.3">
      <c r="A12" s="2">
        <v>45719.625</v>
      </c>
      <c r="B12">
        <v>10.0150159958716</v>
      </c>
      <c r="C12">
        <v>0.50075079979358095</v>
      </c>
      <c r="D12" t="s">
        <v>32</v>
      </c>
      <c r="E12" t="s">
        <v>1492</v>
      </c>
      <c r="F12">
        <v>89278.88</v>
      </c>
      <c r="G12">
        <v>985.691784375569</v>
      </c>
      <c r="H12">
        <v>491.980790265297</v>
      </c>
      <c r="I12">
        <v>5.5299864213156696E-3</v>
      </c>
      <c r="J12">
        <v>0</v>
      </c>
      <c r="K12">
        <v>0</v>
      </c>
      <c r="L12">
        <v>491.980790265297</v>
      </c>
      <c r="M12">
        <v>5.5299864213156696E-3</v>
      </c>
      <c r="O12" t="str">
        <f>IF(B11=0,"NEUTRAL",IF(B11&gt;0,"LONG","SHORT"))</f>
        <v>LONG</v>
      </c>
      <c r="P12" t="str">
        <f>IF(OR(O12="LONG",O12="SHORT"),IF(B12=0,"NEUTRAL",IF(B12&gt;0,"LONG","SHORT")),"")</f>
        <v>LONG</v>
      </c>
      <c r="Q12" t="b">
        <f>IF(OR(O12="LONG",O12="SHORT"),IF(B12=0,"NEUTRAL",IF(B12&gt;0,"LONG","SHORT")=O12),TRUE)</f>
        <v>1</v>
      </c>
      <c r="R12">
        <f>AH11</f>
        <v>242.51600746190783</v>
      </c>
      <c r="S12">
        <f>AI11</f>
        <v>8.3270028859116774E-3</v>
      </c>
      <c r="T12">
        <f>R12+S12*F12</f>
        <v>985.94149887287028</v>
      </c>
      <c r="U12">
        <f>S12*F12</f>
        <v>743.42549141096242</v>
      </c>
      <c r="V12">
        <f>U12/T12</f>
        <v>0.75402596630819119</v>
      </c>
      <c r="W12">
        <f>C12</f>
        <v>0.50075079979358095</v>
      </c>
      <c r="X12">
        <f>W12-V12</f>
        <v>-0.25327516651461024</v>
      </c>
      <c r="Y12">
        <f>T12*W12</f>
        <v>493.71099411027177</v>
      </c>
      <c r="Z12">
        <f>Y12/T12</f>
        <v>0.50075079979358095</v>
      </c>
      <c r="AA12">
        <f>AI11*F12/T12</f>
        <v>0.75402596630819119</v>
      </c>
      <c r="AB12">
        <f t="shared" si="0"/>
        <v>0.50075079979358095</v>
      </c>
      <c r="AC12">
        <f t="shared" si="1"/>
        <v>-0.25327516651461024</v>
      </c>
      <c r="AD12" t="str">
        <f t="shared" si="2"/>
        <v>L-D</v>
      </c>
      <c r="AE12">
        <f>AC12*T12</f>
        <v>-249.71449730069062</v>
      </c>
      <c r="AF12">
        <f>U12+AE12</f>
        <v>493.71099411027183</v>
      </c>
      <c r="AG12">
        <f>AE12/F12</f>
        <v>-2.7970164645960008E-3</v>
      </c>
      <c r="AH12" s="9">
        <f>IF(AD12="S-D",R12-AE12/(1-0.001),IF(OR(AD12="L-D",AD12="S-I"),R12-AE12*(1-0.001),R12-AE12))</f>
        <v>491.98079026529774</v>
      </c>
      <c r="AI12">
        <f>IF(OR(AD12="L-I"),S12+AG12*(1-0.001),S12+AG12)</f>
        <v>5.5299864213156765E-3</v>
      </c>
      <c r="AJ12">
        <f>AI12*F12</f>
        <v>493.71099411027177</v>
      </c>
      <c r="AK12">
        <f>AJ12/AM12</f>
        <v>0.50087765966623632</v>
      </c>
      <c r="AL12">
        <f>W12-AK12</f>
        <v>-1.2685987265537157E-4</v>
      </c>
      <c r="AM12">
        <f>AH12+AI12*F12</f>
        <v>985.69178437556957</v>
      </c>
      <c r="AN12" t="b">
        <f>IF(AH12&gt;0,ROUND(AH12,7)=ROUND(H12,7),ROUND(AH12,7)=ROUND(-J12,7))</f>
        <v>1</v>
      </c>
      <c r="AO12" t="b">
        <f>IF(AI12&gt;0,ROUND(AI12,7)=ROUND(I12,7),ROUND(AI12,7)=ROUND(-K12,7))</f>
        <v>1</v>
      </c>
      <c r="AP12" t="b">
        <f>ROUND(AM12,7)=ROUND(G12,7)</f>
        <v>1</v>
      </c>
    </row>
    <row r="13" spans="1:52" x14ac:dyDescent="0.3">
      <c r="A13" s="2">
        <v>45719.666666666664</v>
      </c>
      <c r="B13">
        <v>4.8728261332602303</v>
      </c>
      <c r="C13">
        <v>0.24364130666301101</v>
      </c>
      <c r="D13" t="s">
        <v>32</v>
      </c>
      <c r="E13" t="s">
        <v>1492</v>
      </c>
      <c r="F13">
        <v>90035.37</v>
      </c>
      <c r="G13">
        <v>989.61844390823398</v>
      </c>
      <c r="H13">
        <v>748.44396556590402</v>
      </c>
      <c r="I13">
        <v>2.6786637111873902E-3</v>
      </c>
      <c r="J13">
        <v>0</v>
      </c>
      <c r="K13">
        <v>0</v>
      </c>
      <c r="L13">
        <v>748.44396556590402</v>
      </c>
      <c r="M13">
        <v>2.6786637111873902E-3</v>
      </c>
      <c r="O13" t="str">
        <f>IF(B12=0,"NEUTRAL",IF(B12&gt;0,"LONG","SHORT"))</f>
        <v>LONG</v>
      </c>
      <c r="P13" t="str">
        <f>IF(OR(O13="LONG",O13="SHORT"),IF(B13=0,"NEUTRAL",IF(B13&gt;0,"LONG","SHORT")),"")</f>
        <v>LONG</v>
      </c>
      <c r="Q13" t="b">
        <f>IF(OR(O13="LONG",O13="SHORT"),IF(B13=0,"NEUTRAL",IF(B13&gt;0,"LONG","SHORT")=O13),TRUE)</f>
        <v>1</v>
      </c>
      <c r="R13">
        <f>AH12</f>
        <v>491.98079026529774</v>
      </c>
      <c r="S13">
        <f>AI12</f>
        <v>5.5299864213156765E-3</v>
      </c>
      <c r="T13">
        <f>R13+S13*F13</f>
        <v>989.8751638034305</v>
      </c>
      <c r="U13">
        <f>S13*F13</f>
        <v>497.89437353813281</v>
      </c>
      <c r="V13">
        <f>U13/T13</f>
        <v>0.50298703487524288</v>
      </c>
      <c r="W13">
        <f>C13</f>
        <v>0.24364130666301101</v>
      </c>
      <c r="X13">
        <f>W13-V13</f>
        <v>-0.2593457282122319</v>
      </c>
      <c r="Y13">
        <f>T13*W13</f>
        <v>241.17447834232988</v>
      </c>
      <c r="Z13">
        <f>Y13/T13</f>
        <v>0.24364130666301101</v>
      </c>
      <c r="AA13">
        <f>AI12*F13/T13</f>
        <v>0.50298703487524288</v>
      </c>
      <c r="AB13">
        <f t="shared" si="0"/>
        <v>0.24364130666301101</v>
      </c>
      <c r="AC13">
        <f t="shared" si="1"/>
        <v>-0.2593457282122319</v>
      </c>
      <c r="AD13" t="str">
        <f t="shared" si="2"/>
        <v>L-D</v>
      </c>
      <c r="AE13">
        <f>AC13*T13</f>
        <v>-256.71989519580302</v>
      </c>
      <c r="AF13">
        <f>U13+AE13</f>
        <v>241.17447834232979</v>
      </c>
      <c r="AG13">
        <f>AE13/F13</f>
        <v>-2.8513227101282868E-3</v>
      </c>
      <c r="AH13" s="9">
        <f>IF(AD13="S-D",R13-AE13/(1-0.001),IF(OR(AD13="L-D",AD13="S-I"),R13-AE13*(1-0.001),R13-AE13))</f>
        <v>748.44396556590493</v>
      </c>
      <c r="AI13">
        <f>IF(OR(AD13="L-I"),S13+AG13*(1-0.001),S13+AG13)</f>
        <v>2.6786637111873898E-3</v>
      </c>
      <c r="AJ13">
        <f>AI13*F13</f>
        <v>241.17447834232976</v>
      </c>
      <c r="AK13">
        <f>AJ13/AM13</f>
        <v>0.24370451038672578</v>
      </c>
      <c r="AL13">
        <f>W13-AK13</f>
        <v>-6.3203723714766458E-5</v>
      </c>
      <c r="AM13">
        <f>AH13+AI13*F13</f>
        <v>989.61844390823467</v>
      </c>
      <c r="AN13" t="b">
        <f>IF(AH13&gt;0,ROUND(AH13,7)=ROUND(H13,7),ROUND(AH13,7)=ROUND(-J13,7))</f>
        <v>1</v>
      </c>
      <c r="AO13" t="b">
        <f>IF(AI13&gt;0,ROUND(AI13,7)=ROUND(I13,7),ROUND(AI13,7)=ROUND(-K13,7))</f>
        <v>1</v>
      </c>
      <c r="AP13" t="b">
        <f>ROUND(AM13,7)=ROUND(G13,7)</f>
        <v>1</v>
      </c>
    </row>
    <row r="14" spans="1:52" x14ac:dyDescent="0.3">
      <c r="A14" s="2">
        <v>45719.708333333336</v>
      </c>
      <c r="B14">
        <v>1.7254073758572399</v>
      </c>
      <c r="C14">
        <v>8.6270368792862304E-2</v>
      </c>
      <c r="D14" t="s">
        <v>32</v>
      </c>
      <c r="E14" t="s">
        <v>1492</v>
      </c>
      <c r="F14">
        <v>90154</v>
      </c>
      <c r="G14">
        <v>989.78012369831902</v>
      </c>
      <c r="H14">
        <v>904.37796145373795</v>
      </c>
      <c r="I14">
        <v>9.4729199197573805E-4</v>
      </c>
      <c r="J14">
        <v>0</v>
      </c>
      <c r="K14">
        <v>0</v>
      </c>
      <c r="L14">
        <v>904.37796145373795</v>
      </c>
      <c r="M14">
        <v>9.4729199197573805E-4</v>
      </c>
      <c r="O14" t="str">
        <f>IF(B13=0,"NEUTRAL",IF(B13&gt;0,"LONG","SHORT"))</f>
        <v>LONG</v>
      </c>
      <c r="P14" t="str">
        <f>IF(OR(O14="LONG",O14="SHORT"),IF(B14=0,"NEUTRAL",IF(B14&gt;0,"LONG","SHORT")),"")</f>
        <v>LONG</v>
      </c>
      <c r="Q14" t="b">
        <f>IF(OR(O14="LONG",O14="SHORT"),IF(B14=0,"NEUTRAL",IF(B14&gt;0,"LONG","SHORT")=O14),TRUE)</f>
        <v>1</v>
      </c>
      <c r="R14">
        <f>AH13</f>
        <v>748.44396556590493</v>
      </c>
      <c r="S14">
        <f>AI13</f>
        <v>2.6786637111873898E-3</v>
      </c>
      <c r="T14">
        <f>R14+S14*F14</f>
        <v>989.93621378429293</v>
      </c>
      <c r="U14">
        <f>S14*F14</f>
        <v>241.49224821838794</v>
      </c>
      <c r="V14">
        <f>U14/T14</f>
        <v>0.24394728150738113</v>
      </c>
      <c r="W14">
        <f>C14</f>
        <v>8.6270368792862304E-2</v>
      </c>
      <c r="X14">
        <f>W14-V14</f>
        <v>-0.15767691271451884</v>
      </c>
      <c r="Y14">
        <f>T14*W14</f>
        <v>85.402162244580737</v>
      </c>
      <c r="Z14">
        <f>Y14/T14</f>
        <v>8.6270368792862304E-2</v>
      </c>
      <c r="AA14">
        <f>AI13*F14/T14</f>
        <v>0.24394728150738113</v>
      </c>
      <c r="AB14">
        <f t="shared" si="0"/>
        <v>8.6270368792862304E-2</v>
      </c>
      <c r="AC14">
        <f t="shared" si="1"/>
        <v>-0.15767691271451884</v>
      </c>
      <c r="AD14" t="str">
        <f t="shared" si="2"/>
        <v>L-D</v>
      </c>
      <c r="AE14">
        <f>AC14*T14</f>
        <v>-156.09008597380722</v>
      </c>
      <c r="AF14">
        <f>U14+AE14</f>
        <v>85.402162244580722</v>
      </c>
      <c r="AG14">
        <f>AE14/F14</f>
        <v>-1.7313717192116514E-3</v>
      </c>
      <c r="AH14" s="9">
        <f>IF(AD14="S-D",R14-AE14/(1-0.001),IF(OR(AD14="L-D",AD14="S-I"),R14-AE14*(1-0.001),R14-AE14))</f>
        <v>904.37796145373841</v>
      </c>
      <c r="AI14">
        <f>IF(OR(AD14="L-I"),S14+AG14*(1-0.001),S14+AG14)</f>
        <v>9.4729199197573838E-4</v>
      </c>
      <c r="AJ14">
        <f>AI14*F14</f>
        <v>85.402162244580722</v>
      </c>
      <c r="AK14">
        <f>AJ14/AM14</f>
        <v>8.6283973783465209E-2</v>
      </c>
      <c r="AL14">
        <f>W14-AK14</f>
        <v>-1.3604990602905653E-5</v>
      </c>
      <c r="AM14">
        <f>AH14+AI14*F14</f>
        <v>989.78012369831913</v>
      </c>
      <c r="AN14" t="b">
        <f>IF(AH14&gt;0,ROUND(AH14,7)=ROUND(H14,7),ROUND(AH14,7)=ROUND(-J14,7))</f>
        <v>1</v>
      </c>
      <c r="AO14" t="b">
        <f>IF(AI14&gt;0,ROUND(AI14,7)=ROUND(I14,7),ROUND(AI14,7)=ROUND(-K14,7))</f>
        <v>1</v>
      </c>
      <c r="AP14" t="b">
        <f>ROUND(AM14,7)=ROUND(G14,7)</f>
        <v>1</v>
      </c>
    </row>
    <row r="15" spans="1:52" x14ac:dyDescent="0.3">
      <c r="A15" s="2">
        <v>45719.75</v>
      </c>
      <c r="B15">
        <v>-2.0526609766189301</v>
      </c>
      <c r="C15">
        <v>-0.102633048830946</v>
      </c>
      <c r="D15" t="s">
        <v>32</v>
      </c>
      <c r="E15" t="s">
        <v>1492</v>
      </c>
      <c r="F15">
        <v>90300.01</v>
      </c>
      <c r="G15">
        <v>989.73129897835304</v>
      </c>
      <c r="H15">
        <v>1091.3296463439401</v>
      </c>
      <c r="I15">
        <v>0</v>
      </c>
      <c r="J15">
        <v>0</v>
      </c>
      <c r="K15">
        <v>1.1251200012668201E-3</v>
      </c>
      <c r="L15">
        <v>1091.3296463439401</v>
      </c>
      <c r="M15">
        <v>-1.1251200012668201E-3</v>
      </c>
      <c r="O15" t="str">
        <f>IF(B14=0,"NEUTRAL",IF(B14&gt;0,"LONG","SHORT"))</f>
        <v>LONG</v>
      </c>
      <c r="P15" t="str">
        <f>IF(OR(O15="LONG",O15="SHORT"),IF(B15=0,"NEUTRAL",IF(B15&gt;0,"LONG","SHORT")),"")</f>
        <v>SHORT</v>
      </c>
      <c r="Q15" t="b">
        <f>IF(OR(O15="LONG",O15="SHORT"),IF(B15=0,"NEUTRAL",IF(B15&gt;0,"LONG","SHORT")=O15),TRUE)</f>
        <v>0</v>
      </c>
      <c r="R15">
        <f>AH14</f>
        <v>904.37796145373841</v>
      </c>
      <c r="S15">
        <f>AI14</f>
        <v>9.4729199197573838E-4</v>
      </c>
      <c r="T15">
        <f>R15+S15*F15</f>
        <v>989.9184378020675</v>
      </c>
      <c r="U15">
        <f>S15*F15</f>
        <v>85.540476348329094</v>
      </c>
      <c r="V15">
        <f>U15/T15</f>
        <v>8.6411640678454318E-2</v>
      </c>
      <c r="W15">
        <f>C15</f>
        <v>-0.102633048830946</v>
      </c>
      <c r="X15">
        <f>W15-V15</f>
        <v>-0.18904468950940032</v>
      </c>
      <c r="Y15">
        <f>T15*W15</f>
        <v>-101.59834736559337</v>
      </c>
      <c r="Z15">
        <f>Y15/T15</f>
        <v>-0.102633048830946</v>
      </c>
      <c r="AA15">
        <f>AI14*F15/T15</f>
        <v>8.6411640678454318E-2</v>
      </c>
      <c r="AB15">
        <f t="shared" si="0"/>
        <v>-0.102633048830946</v>
      </c>
      <c r="AC15">
        <f t="shared" si="1"/>
        <v>-0.18904468950940032</v>
      </c>
      <c r="AD15" t="str">
        <f>IF(Q15,IF(O15="LONG",IF(AC15&gt;0,"L-I","L-D"),IF(O15="SHORT",IF(AC15&lt;0,"S-I","S-D"),IF(AC15&gt;0,"L-I","S-I"))),IF(AB15&gt;0,"TRANS-L","TRANS-S"))</f>
        <v>TRANS-S</v>
      </c>
      <c r="AE15" s="8">
        <f>C15*T15</f>
        <v>-101.59834736559337</v>
      </c>
      <c r="AF15">
        <f>U15+AE15</f>
        <v>-16.057871017264276</v>
      </c>
      <c r="AG15" s="8">
        <f>AE15/F15</f>
        <v>-1.1251200012668146E-3</v>
      </c>
      <c r="AH15" s="8">
        <f>AW15-AE15*(1-0.001)</f>
        <v>1091.3296463439469</v>
      </c>
      <c r="AI15" s="8">
        <f>AX15+AG15</f>
        <v>-1.1251200012668146E-3</v>
      </c>
      <c r="AJ15">
        <f>AI15*F15</f>
        <v>-101.59834736559337</v>
      </c>
      <c r="AK15">
        <f t="shared" ref="AK15" si="3">AJ15/AM15</f>
        <v>-0.10265245473237825</v>
      </c>
      <c r="AL15">
        <f>W15-AK15</f>
        <v>1.9405901432248407E-5</v>
      </c>
      <c r="AM15" s="8">
        <f>AH15+AI15*F15</f>
        <v>989.73129897835361</v>
      </c>
      <c r="AN15" t="b">
        <f>IF(AH15&gt;0,ROUND(AH15,7)=ROUND(H15,7),ROUND(AH15,7)=ROUND(-J15,7))</f>
        <v>1</v>
      </c>
      <c r="AO15" t="b">
        <f>IF(AI15&gt;0,ROUND(AI15,7)=ROUND(I15,7),ROUND(AI15,7)=ROUND(-K15,7))</f>
        <v>1</v>
      </c>
      <c r="AP15" t="b">
        <f>ROUND(AM15,7)=ROUND(G15,7)</f>
        <v>1</v>
      </c>
      <c r="AR15" s="9">
        <f>AH14</f>
        <v>904.37796145373841</v>
      </c>
      <c r="AS15">
        <f>AI14</f>
        <v>9.4729199197573838E-4</v>
      </c>
      <c r="AT15">
        <f>AR15+AS15*F15</f>
        <v>989.9184378020675</v>
      </c>
      <c r="AW15">
        <f>AR15+AS15*F15*(1-0.001)</f>
        <v>989.83289732571916</v>
      </c>
      <c r="AX15">
        <v>0</v>
      </c>
      <c r="AY15">
        <f>AW15+AX15*F15</f>
        <v>989.83289732571916</v>
      </c>
    </row>
    <row r="16" spans="1:52" s="18" customFormat="1" x14ac:dyDescent="0.3">
      <c r="A16" s="2">
        <v>45719.791666666664</v>
      </c>
      <c r="B16">
        <v>-7.20514626153079</v>
      </c>
      <c r="C16">
        <v>-0.36025731307653902</v>
      </c>
      <c r="D16" t="s">
        <v>32</v>
      </c>
      <c r="E16" t="s">
        <v>1492</v>
      </c>
      <c r="F16">
        <v>87132.800000000003</v>
      </c>
      <c r="G16">
        <v>993.03498344136597</v>
      </c>
      <c r="H16">
        <v>1350.8766956868899</v>
      </c>
      <c r="I16">
        <v>0</v>
      </c>
      <c r="J16">
        <v>0</v>
      </c>
      <c r="K16">
        <v>4.1068542758355697E-3</v>
      </c>
      <c r="L16">
        <v>1350.8766956868899</v>
      </c>
      <c r="M16">
        <v>-4.1068542758355697E-3</v>
      </c>
      <c r="O16" s="18" t="str">
        <f>IF(B15=0,"NEUTRAL",IF(B15&gt;0,"LONG","SHORT"))</f>
        <v>SHORT</v>
      </c>
      <c r="P16" s="18" t="str">
        <f>IF(OR(O16="LONG",O16="SHORT"),IF(B16=0,"NEUTRAL",IF(B16&gt;0,"LONG","SHORT")),"")</f>
        <v>SHORT</v>
      </c>
      <c r="Q16" s="18" t="b">
        <f>IF(OR(O16="LONG",O16="SHORT"),IF(B16=0,"NEUTRAL",IF(B16&gt;0,"LONG","SHORT")=O16),TRUE)</f>
        <v>1</v>
      </c>
      <c r="R16">
        <f>AH15</f>
        <v>1091.3296463439469</v>
      </c>
      <c r="S16">
        <f>AI15</f>
        <v>-1.1251200012668146E-3</v>
      </c>
      <c r="T16">
        <f>R16+S16*F16</f>
        <v>993.29479029756578</v>
      </c>
      <c r="U16">
        <f>S16*F16</f>
        <v>-98.034856046381108</v>
      </c>
      <c r="V16">
        <f>U16/T16</f>
        <v>-9.8696637699078604E-2</v>
      </c>
      <c r="W16">
        <f>C16</f>
        <v>-0.36025731307653902</v>
      </c>
      <c r="X16">
        <f>W16-V16</f>
        <v>-0.26156067537746042</v>
      </c>
      <c r="Y16">
        <f>T16*W16</f>
        <v>-357.84171224552534</v>
      </c>
      <c r="Z16">
        <f>Y16/T16</f>
        <v>-0.36025731307653902</v>
      </c>
      <c r="AA16">
        <f>AI15*F16/T16</f>
        <v>-9.8696637699078604E-2</v>
      </c>
      <c r="AB16">
        <f t="shared" si="0"/>
        <v>-0.36025731307653902</v>
      </c>
      <c r="AC16">
        <f t="shared" si="1"/>
        <v>-0.26156067537746042</v>
      </c>
      <c r="AD16" t="str">
        <f t="shared" ref="AD16:AD79" si="4">IF(Q16,IF(O16="LONG",IF(AC16&gt;0,"L-I","L-D"),IF(O16="SHORT",IF(AC16&lt;0,"S-I","S-D"),IF(AC16&gt;0,"L-I","S-I"))),IF(AB16&gt;0,"TRANS-L","TRANS-S"))</f>
        <v>S-I</v>
      </c>
      <c r="AE16">
        <f>AC16*T16</f>
        <v>-259.80685619914425</v>
      </c>
      <c r="AF16">
        <f>U16+AE16</f>
        <v>-357.84171224552534</v>
      </c>
      <c r="AG16">
        <f>AE16/F16</f>
        <v>-2.9817342745687529E-3</v>
      </c>
      <c r="AH16" s="9">
        <f>IF(AD16="S-D",R16-AE16/(1-0.001),IF(OR(AD16="L-D",AD16="S-I"),R16-AE16*(1-0.001),R16-AE16))</f>
        <v>1350.8766956868922</v>
      </c>
      <c r="AI16">
        <f>IF(OR(AD16="L-I"),S16+AG16*(1-0.001),S16+AG16)</f>
        <v>-4.106854275835568E-3</v>
      </c>
      <c r="AJ16">
        <f>AI16*F16</f>
        <v>-357.8417122455254</v>
      </c>
      <c r="AK16">
        <f>AJ16/AM16</f>
        <v>-0.36035156687574438</v>
      </c>
      <c r="AL16">
        <f>W16-AK16</f>
        <v>9.4253799205357147E-5</v>
      </c>
      <c r="AM16">
        <f>AH16+AI16*F16</f>
        <v>993.03498344136676</v>
      </c>
      <c r="AN16" t="b">
        <f>IF(AH16&gt;0,ROUND(AH16,7)=ROUND(H16,7),ROUND(AH16,7)=ROUND(-J16,7))</f>
        <v>1</v>
      </c>
      <c r="AO16" t="b">
        <f>IF(AI16&gt;0,ROUND(AI16,7)=ROUND(I16,7),ROUND(AI16,7)=ROUND(-K16,7))</f>
        <v>1</v>
      </c>
      <c r="AP16" t="b">
        <f>ROUND(AM16,7)=ROUND(G16,7)</f>
        <v>1</v>
      </c>
      <c r="AQ16"/>
      <c r="AR16"/>
      <c r="AS16"/>
      <c r="AT16"/>
      <c r="AU16"/>
      <c r="AV16"/>
      <c r="AW16"/>
      <c r="AX16"/>
      <c r="AY16"/>
      <c r="AZ16"/>
    </row>
    <row r="17" spans="1:51" x14ac:dyDescent="0.3">
      <c r="A17" s="2">
        <v>45719.833333333336</v>
      </c>
      <c r="B17">
        <v>-13.9723878874939</v>
      </c>
      <c r="C17">
        <v>-0.698619394374699</v>
      </c>
      <c r="D17" t="s">
        <v>32</v>
      </c>
      <c r="E17" t="s">
        <v>1492</v>
      </c>
      <c r="F17">
        <v>85606</v>
      </c>
      <c r="G17">
        <v>998.95876583342204</v>
      </c>
      <c r="H17">
        <v>1697.09284926023</v>
      </c>
      <c r="I17">
        <v>0</v>
      </c>
      <c r="J17">
        <v>0</v>
      </c>
      <c r="K17">
        <v>8.1552003764550404E-3</v>
      </c>
      <c r="L17">
        <v>1697.09284926023</v>
      </c>
      <c r="M17">
        <v>-8.1552003764550404E-3</v>
      </c>
      <c r="O17" t="str">
        <f>IF(B16=0,"NEUTRAL",IF(B16&gt;0,"LONG","SHORT"))</f>
        <v>SHORT</v>
      </c>
      <c r="P17" t="str">
        <f>IF(OR(O17="LONG",O17="SHORT"),IF(B17=0,"NEUTRAL",IF(B17&gt;0,"LONG","SHORT")),"")</f>
        <v>SHORT</v>
      </c>
      <c r="Q17" t="b">
        <f>IF(OR(O17="LONG",O17="SHORT"),IF(B17=0,"NEUTRAL",IF(B17&gt;0,"LONG","SHORT")=O17),TRUE)</f>
        <v>1</v>
      </c>
      <c r="R17">
        <f>AH16</f>
        <v>1350.8766956868922</v>
      </c>
      <c r="S17">
        <f>AI16</f>
        <v>-4.106854275835568E-3</v>
      </c>
      <c r="T17">
        <f>R17+S17*F17</f>
        <v>999.30532854971261</v>
      </c>
      <c r="U17">
        <f>S17*F17</f>
        <v>-351.57136713717961</v>
      </c>
      <c r="V17">
        <f>U17/T17</f>
        <v>-0.3518157635038468</v>
      </c>
      <c r="W17">
        <f>C17</f>
        <v>-0.698619394374699</v>
      </c>
      <c r="X17">
        <f>W17-V17</f>
        <v>-0.3468036308708522</v>
      </c>
      <c r="Y17">
        <f>T17*W17</f>
        <v>-698.13408342680987</v>
      </c>
      <c r="Z17">
        <f>Y17/T17</f>
        <v>-0.698619394374699</v>
      </c>
      <c r="AA17">
        <f>AI16*F17/T17</f>
        <v>-0.3518157635038468</v>
      </c>
      <c r="AB17">
        <f t="shared" si="0"/>
        <v>-0.698619394374699</v>
      </c>
      <c r="AC17">
        <f t="shared" si="1"/>
        <v>-0.3468036308708522</v>
      </c>
      <c r="AD17" t="str">
        <f t="shared" si="4"/>
        <v>S-I</v>
      </c>
      <c r="AE17">
        <f>AC17*T17</f>
        <v>-346.5627162896302</v>
      </c>
      <c r="AF17">
        <f>U17+AE17</f>
        <v>-698.13408342680987</v>
      </c>
      <c r="AG17">
        <f>AE17/F17</f>
        <v>-4.048346100619468E-3</v>
      </c>
      <c r="AH17" s="9">
        <f>IF(AD17="S-D",R17-AE17/(1-0.001),IF(OR(AD17="L-D",AD17="S-I"),R17-AE17*(1-0.001),R17-AE17))</f>
        <v>1697.0928492602327</v>
      </c>
      <c r="AI17">
        <f>IF(OR(AD17="L-I"),S17+AG17*(1-0.001),S17+AG17)</f>
        <v>-8.1552003764550351E-3</v>
      </c>
      <c r="AJ17">
        <f>AI17*F17</f>
        <v>-698.13408342680975</v>
      </c>
      <c r="AK17">
        <f>AJ17/AM17</f>
        <v>-0.69886176217129681</v>
      </c>
      <c r="AL17">
        <f>W17-AK17</f>
        <v>2.4236779659780883E-4</v>
      </c>
      <c r="AM17">
        <f>AH17+AI17*F17</f>
        <v>998.95876583342294</v>
      </c>
      <c r="AN17" t="b">
        <f>IF(AH17&gt;0,ROUND(AH17,7)=ROUND(H17,7),ROUND(AH17,7)=ROUND(-J17,7))</f>
        <v>1</v>
      </c>
      <c r="AO17" t="b">
        <f>IF(AI17&gt;0,ROUND(AI17,7)=ROUND(I17,7),ROUND(AI17,7)=ROUND(-K17,7))</f>
        <v>1</v>
      </c>
      <c r="AP17" t="b">
        <f>ROUND(AM17,7)=ROUND(G17,7)</f>
        <v>1</v>
      </c>
    </row>
    <row r="18" spans="1:51" x14ac:dyDescent="0.3">
      <c r="A18" s="2">
        <v>45719.875</v>
      </c>
      <c r="B18">
        <v>-20</v>
      </c>
      <c r="C18">
        <v>-1</v>
      </c>
      <c r="D18" t="s">
        <v>32</v>
      </c>
      <c r="E18" t="s">
        <v>1492</v>
      </c>
      <c r="F18">
        <v>86074</v>
      </c>
      <c r="G18">
        <v>994.84894064238699</v>
      </c>
      <c r="H18">
        <v>1989.99107269962</v>
      </c>
      <c r="I18">
        <v>0</v>
      </c>
      <c r="J18">
        <v>0</v>
      </c>
      <c r="K18">
        <v>1.15614718969403E-2</v>
      </c>
      <c r="L18">
        <v>1989.99107269962</v>
      </c>
      <c r="M18">
        <v>-1.15614718969403E-2</v>
      </c>
      <c r="O18" t="str">
        <f>IF(B17=0,"NEUTRAL",IF(B17&gt;0,"LONG","SHORT"))</f>
        <v>SHORT</v>
      </c>
      <c r="P18" t="str">
        <f>IF(OR(O18="LONG",O18="SHORT"),IF(B18=0,"NEUTRAL",IF(B18&gt;0,"LONG","SHORT")),"")</f>
        <v>SHORT</v>
      </c>
      <c r="Q18" t="b">
        <f>IF(OR(O18="LONG",O18="SHORT"),IF(B18=0,"NEUTRAL",IF(B18&gt;0,"LONG","SHORT")=O18),TRUE)</f>
        <v>1</v>
      </c>
      <c r="R18">
        <f>AH17</f>
        <v>1697.0928492602327</v>
      </c>
      <c r="S18">
        <f>AI17</f>
        <v>-8.1552003764550351E-3</v>
      </c>
      <c r="T18">
        <f>R18+S18*F18</f>
        <v>995.14213205724195</v>
      </c>
      <c r="U18">
        <f>S18*F18</f>
        <v>-701.95071720299075</v>
      </c>
      <c r="V18">
        <f>U18/T18</f>
        <v>-0.70537734720552825</v>
      </c>
      <c r="W18">
        <f>C18</f>
        <v>-1</v>
      </c>
      <c r="X18">
        <f>W18-V18</f>
        <v>-0.29462265279447175</v>
      </c>
      <c r="Y18">
        <f>T18*W18</f>
        <v>-995.14213205724195</v>
      </c>
      <c r="Z18">
        <f>Y18/T18</f>
        <v>-1</v>
      </c>
      <c r="AA18">
        <f>AI17*F18/T18</f>
        <v>-0.70537734720552825</v>
      </c>
      <c r="AB18">
        <f t="shared" si="0"/>
        <v>-1</v>
      </c>
      <c r="AC18">
        <f t="shared" si="1"/>
        <v>-0.29462265279447175</v>
      </c>
      <c r="AD18" t="str">
        <f t="shared" si="4"/>
        <v>S-I</v>
      </c>
      <c r="AE18">
        <f>AC18*T18</f>
        <v>-293.19141485425115</v>
      </c>
      <c r="AF18">
        <f>U18+AE18</f>
        <v>-995.14213205724195</v>
      </c>
      <c r="AG18">
        <f>AE18/F18</f>
        <v>-3.4062715204852935E-3</v>
      </c>
      <c r="AH18" s="9">
        <f>IF(AD18="S-D",R18-AE18/(1-0.001),IF(OR(AD18="L-D",AD18="S-I"),R18-AE18*(1-0.001),R18-AE18))</f>
        <v>1989.9910726996295</v>
      </c>
      <c r="AI18">
        <f>IF(OR(AD18="L-I"),S18+AG18*(1-0.001),S18+AG18)</f>
        <v>-1.1561471896940328E-2</v>
      </c>
      <c r="AJ18">
        <f>AI18*F18</f>
        <v>-995.14213205724172</v>
      </c>
      <c r="AK18">
        <f>AJ18/AM18</f>
        <v>-1.0002947094808832</v>
      </c>
      <c r="AL18">
        <f>W18-AK18</f>
        <v>2.9470948088317073E-4</v>
      </c>
      <c r="AM18">
        <f>AH18+AI18*F18</f>
        <v>994.84894064238779</v>
      </c>
      <c r="AN18" t="b">
        <f>IF(AH18&gt;0,ROUND(AH18,7)=ROUND(H18,7),ROUND(AH18,7)=ROUND(-J18,7))</f>
        <v>1</v>
      </c>
      <c r="AO18" t="b">
        <f>IF(AI18&gt;0,ROUND(AI18,7)=ROUND(I18,7),ROUND(AI18,7)=ROUND(-K18,7))</f>
        <v>1</v>
      </c>
      <c r="AP18" t="b">
        <f>ROUND(AM18,7)=ROUND(G18,7)</f>
        <v>1</v>
      </c>
    </row>
    <row r="19" spans="1:51" s="18" customFormat="1" x14ac:dyDescent="0.3">
      <c r="A19" s="2">
        <v>45720.083333333336</v>
      </c>
      <c r="B19">
        <v>-20</v>
      </c>
      <c r="C19">
        <v>-1</v>
      </c>
      <c r="D19" t="s">
        <v>32</v>
      </c>
      <c r="E19" t="s">
        <v>1492</v>
      </c>
      <c r="F19">
        <v>83380.55</v>
      </c>
      <c r="G19">
        <v>1025.92719982165</v>
      </c>
      <c r="H19">
        <v>2051.9163869448498</v>
      </c>
      <c r="I19">
        <v>0</v>
      </c>
      <c r="J19">
        <v>0</v>
      </c>
      <c r="K19">
        <v>1.23048982901072E-2</v>
      </c>
      <c r="L19">
        <v>2051.9163869448498</v>
      </c>
      <c r="M19">
        <v>-1.23048982901072E-2</v>
      </c>
      <c r="O19" s="18" t="str">
        <f>IF(B18=0,"NEUTRAL",IF(B18&gt;0,"LONG","SHORT"))</f>
        <v>SHORT</v>
      </c>
      <c r="P19" s="18" t="str">
        <f>IF(OR(O19="LONG",O19="SHORT"),IF(B19=0,"NEUTRAL",IF(B19&gt;0,"LONG","SHORT")),"")</f>
        <v>SHORT</v>
      </c>
      <c r="Q19" s="18" t="b">
        <f>IF(OR(O19="LONG",O19="SHORT"),IF(B19=0,"NEUTRAL",IF(B19&gt;0,"LONG","SHORT")=O19),TRUE)</f>
        <v>1</v>
      </c>
      <c r="R19" s="18">
        <f>AH18</f>
        <v>1989.9910726996295</v>
      </c>
      <c r="S19" s="18">
        <f>AI18</f>
        <v>-1.1561471896940328E-2</v>
      </c>
      <c r="T19" s="18">
        <f>R19+S19*F19</f>
        <v>1025.9891871232016</v>
      </c>
      <c r="U19" s="18">
        <f>S19*F19</f>
        <v>-964.00188557642787</v>
      </c>
      <c r="V19" s="18">
        <f>U19/T19</f>
        <v>-0.93958289002968776</v>
      </c>
      <c r="W19" s="18">
        <f>C19</f>
        <v>-1</v>
      </c>
      <c r="X19" s="18">
        <f>W19-V19</f>
        <v>-6.0417109970312244E-2</v>
      </c>
      <c r="Y19" s="18">
        <f>T19*W19</f>
        <v>-1025.9891871232016</v>
      </c>
      <c r="Z19" s="18">
        <f>Y19/T19</f>
        <v>-1</v>
      </c>
      <c r="AA19" s="18">
        <f>AI18*F19/T19</f>
        <v>-0.93958289002968776</v>
      </c>
      <c r="AB19" s="18">
        <f t="shared" si="0"/>
        <v>-1</v>
      </c>
      <c r="AC19" s="18">
        <f t="shared" si="1"/>
        <v>-6.0417109970312244E-2</v>
      </c>
      <c r="AD19" t="str">
        <f t="shared" si="4"/>
        <v>S-I</v>
      </c>
      <c r="AE19">
        <f>AC19*T19</f>
        <v>-61.987301546773743</v>
      </c>
      <c r="AF19">
        <f>U19+AE19</f>
        <v>-1025.9891871232016</v>
      </c>
      <c r="AG19">
        <f>AE19/F19</f>
        <v>-7.434263931669165E-4</v>
      </c>
      <c r="AH19" s="9">
        <f>IF(AD19="S-D",R19-AE19/(1-0.001),IF(OR(AD19="L-D",AD19="S-I"),R19-AE19*(1-0.001),R19-AE19))</f>
        <v>2051.9163869448566</v>
      </c>
      <c r="AI19">
        <f>IF(OR(AD19="L-I"),S19+AG19*(1-0.001),S19+AG19)</f>
        <v>-1.2304898290107244E-2</v>
      </c>
      <c r="AJ19">
        <f>AI19*F19</f>
        <v>-1025.9891871232016</v>
      </c>
      <c r="AK19">
        <f>AJ19/AM19</f>
        <v>-1.000060420760418</v>
      </c>
      <c r="AL19">
        <f>W19-AK19</f>
        <v>6.042076041801181E-5</v>
      </c>
      <c r="AM19">
        <f>AH19+AI19*F19</f>
        <v>1025.927199821655</v>
      </c>
      <c r="AN19" t="b">
        <f>IF(AH19&gt;0,ROUND(AH19,7)=ROUND(H19,7),ROUND(AH19,7)=ROUND(-J19,7))</f>
        <v>1</v>
      </c>
      <c r="AO19" t="b">
        <f>IF(AI19&gt;0,ROUND(AI19,7)=ROUND(I19,7),ROUND(AI19,7)=ROUND(-K19,7))</f>
        <v>1</v>
      </c>
      <c r="AP19" t="b">
        <f>ROUND(AM19,7)=ROUND(G19,7)</f>
        <v>1</v>
      </c>
    </row>
    <row r="20" spans="1:51" x14ac:dyDescent="0.3">
      <c r="A20" s="2">
        <v>45720.75</v>
      </c>
      <c r="B20">
        <v>-20</v>
      </c>
      <c r="C20">
        <v>-1</v>
      </c>
      <c r="D20" t="s">
        <v>32</v>
      </c>
      <c r="E20" t="s">
        <v>1492</v>
      </c>
      <c r="F20">
        <v>85443.89</v>
      </c>
      <c r="G20">
        <v>1000.48711972751</v>
      </c>
      <c r="H20">
        <v>2001.0251307112501</v>
      </c>
      <c r="I20">
        <v>0</v>
      </c>
      <c r="J20">
        <v>0</v>
      </c>
      <c r="K20">
        <v>1.17098836556217E-2</v>
      </c>
      <c r="L20">
        <v>2001.0251307112501</v>
      </c>
      <c r="M20">
        <v>-1.17098836556217E-2</v>
      </c>
      <c r="O20" t="str">
        <f>IF(B19=0,"NEUTRAL",IF(B19&gt;0,"LONG","SHORT"))</f>
        <v>SHORT</v>
      </c>
      <c r="P20" t="str">
        <f>IF(OR(O20="LONG",O20="SHORT"),IF(B20=0,"NEUTRAL",IF(B20&gt;0,"LONG","SHORT")),"")</f>
        <v>SHORT</v>
      </c>
      <c r="Q20" t="b">
        <f>IF(OR(O20="LONG",O20="SHORT"),IF(B20=0,"NEUTRAL",IF(B20&gt;0,"LONG","SHORT")=O20),TRUE)</f>
        <v>1</v>
      </c>
      <c r="R20">
        <f>AH19</f>
        <v>2051.9163869448566</v>
      </c>
      <c r="S20">
        <f>AI19</f>
        <v>-1.2304898290107244E-2</v>
      </c>
      <c r="T20">
        <f>R20+S20*F20</f>
        <v>1000.5380109837452</v>
      </c>
      <c r="U20">
        <f>S20*F20</f>
        <v>-1051.3783759611115</v>
      </c>
      <c r="V20">
        <f>U20/T20</f>
        <v>-1.0508130270107172</v>
      </c>
      <c r="W20">
        <f>C20</f>
        <v>-1</v>
      </c>
      <c r="X20">
        <f>W20-V20</f>
        <v>5.0813027010717216E-2</v>
      </c>
      <c r="Y20">
        <f>T20*W20</f>
        <v>-1000.5380109837452</v>
      </c>
      <c r="Z20">
        <f>Y20/T20</f>
        <v>-1</v>
      </c>
      <c r="AA20">
        <f>AI19*F20/T20</f>
        <v>-1.0508130270107172</v>
      </c>
      <c r="AB20">
        <f t="shared" si="0"/>
        <v>-1</v>
      </c>
      <c r="AC20">
        <f t="shared" si="1"/>
        <v>5.0813027010717216E-2</v>
      </c>
      <c r="AD20" t="str">
        <f t="shared" si="4"/>
        <v>S-D</v>
      </c>
      <c r="AE20">
        <f>AC20*T20</f>
        <v>50.84036497736632</v>
      </c>
      <c r="AF20">
        <f>U20+AE20</f>
        <v>-1000.5380109837452</v>
      </c>
      <c r="AG20">
        <f>AE20/F20</f>
        <v>5.9501463448546552E-4</v>
      </c>
      <c r="AH20" s="9">
        <f>IF(AD20="S-D",R20-AE20/(1-0.001),IF(OR(AD20="L-D",AD20="S-I"),R20-AE20*(1-0.001),R20-AE20))</f>
        <v>2001.0251307112567</v>
      </c>
      <c r="AI20">
        <f>IF(OR(AD20="L-I"),S20+AG20*(1-0.001),S20+AG20)</f>
        <v>-1.1709883655621778E-2</v>
      </c>
      <c r="AJ20">
        <f>AI20*F20</f>
        <v>-1000.538010983745</v>
      </c>
      <c r="AK20">
        <f>AJ20/AM20</f>
        <v>-1.0000508664781684</v>
      </c>
      <c r="AL20">
        <f>W20-AK20</f>
        <v>5.0866478168432039E-5</v>
      </c>
      <c r="AM20">
        <f>AH20+AI20*F20</f>
        <v>1000.4871197275116</v>
      </c>
      <c r="AN20" t="b">
        <f>IF(AH20&gt;0,ROUND(AH20,7)=ROUND(H20,7),ROUND(AH20,7)=ROUND(-J20,7))</f>
        <v>1</v>
      </c>
      <c r="AO20" t="b">
        <f>IF(AI20&gt;0,ROUND(AI20,7)=ROUND(I20,7),ROUND(AI20,7)=ROUND(-K20,7))</f>
        <v>1</v>
      </c>
      <c r="AP20" t="b">
        <f>ROUND(AM20,7)=ROUND(G20,7)</f>
        <v>1</v>
      </c>
    </row>
    <row r="21" spans="1:51" x14ac:dyDescent="0.3">
      <c r="A21" s="2">
        <v>45720.791666666664</v>
      </c>
      <c r="B21">
        <v>-17.947456113061101</v>
      </c>
      <c r="C21">
        <v>-0.89737280565305699</v>
      </c>
      <c r="D21" t="s">
        <v>32</v>
      </c>
      <c r="E21" t="s">
        <v>1492</v>
      </c>
      <c r="F21">
        <v>86764.24</v>
      </c>
      <c r="G21">
        <v>984.89377901379896</v>
      </c>
      <c r="H21">
        <v>1868.8293016996299</v>
      </c>
      <c r="I21">
        <v>0</v>
      </c>
      <c r="J21">
        <v>0</v>
      </c>
      <c r="K21">
        <v>1.0187786151135801E-2</v>
      </c>
      <c r="L21">
        <v>1868.8293016996299</v>
      </c>
      <c r="M21">
        <v>-1.0187786151135801E-2</v>
      </c>
      <c r="O21" t="str">
        <f>IF(B20=0,"NEUTRAL",IF(B20&gt;0,"LONG","SHORT"))</f>
        <v>SHORT</v>
      </c>
      <c r="P21" t="str">
        <f>IF(OR(O21="LONG",O21="SHORT"),IF(B21=0,"NEUTRAL",IF(B21&gt;0,"LONG","SHORT")),"")</f>
        <v>SHORT</v>
      </c>
      <c r="Q21" t="b">
        <f>IF(OR(O21="LONG",O21="SHORT"),IF(B21=0,"NEUTRAL",IF(B21&gt;0,"LONG","SHORT")=O21),TRUE)</f>
        <v>1</v>
      </c>
      <c r="R21">
        <f>AH20</f>
        <v>2001.0251307112567</v>
      </c>
      <c r="S21">
        <f>AI20</f>
        <v>-1.1709883655621778E-2</v>
      </c>
      <c r="T21">
        <f>R21+S21*F21</f>
        <v>985.02597484281137</v>
      </c>
      <c r="U21">
        <f>S21*F21</f>
        <v>-1015.9991558684453</v>
      </c>
      <c r="V21">
        <f>U21/T21</f>
        <v>-1.0314440246416614</v>
      </c>
      <c r="W21">
        <f>C21</f>
        <v>-0.89737280565305699</v>
      </c>
      <c r="X21">
        <f>W21-V21</f>
        <v>0.13407121898860441</v>
      </c>
      <c r="Y21">
        <f>T21*W21</f>
        <v>-883.93552268583119</v>
      </c>
      <c r="Z21">
        <f>Y21/T21</f>
        <v>-0.89737280565305699</v>
      </c>
      <c r="AA21">
        <f>AI20*F21/T21</f>
        <v>-1.0314440246416614</v>
      </c>
      <c r="AB21">
        <f t="shared" si="0"/>
        <v>-0.89737280565305699</v>
      </c>
      <c r="AC21">
        <f t="shared" si="1"/>
        <v>0.13407121898860441</v>
      </c>
      <c r="AD21" t="str">
        <f t="shared" si="4"/>
        <v>S-D</v>
      </c>
      <c r="AE21">
        <f>AC21*T21</f>
        <v>132.0636331826141</v>
      </c>
      <c r="AF21">
        <f>U21+AE21</f>
        <v>-883.93552268583119</v>
      </c>
      <c r="AG21">
        <f>AE21/F21</f>
        <v>1.5220975044858815E-3</v>
      </c>
      <c r="AH21" s="9">
        <f>IF(AD21="S-D",R21-AE21/(1-0.001),IF(OR(AD21="L-D",AD21="S-I"),R21-AE21*(1-0.001),R21-AE21))</f>
        <v>1868.8293016996308</v>
      </c>
      <c r="AI21">
        <f>IF(OR(AD21="L-I"),S21+AG21*(1-0.001),S21+AG21)</f>
        <v>-1.0187786151135896E-2</v>
      </c>
      <c r="AJ21">
        <f>AI21*F21</f>
        <v>-883.93552268583119</v>
      </c>
      <c r="AK21">
        <f>AJ21/AM21</f>
        <v>-0.89749325411613357</v>
      </c>
      <c r="AL21">
        <f>W21-AK21</f>
        <v>1.2044846307657231E-4</v>
      </c>
      <c r="AM21">
        <f>AH21+AI21*F21</f>
        <v>984.89377901379964</v>
      </c>
      <c r="AN21" t="b">
        <f>IF(AH21&gt;0,ROUND(AH21,7)=ROUND(H21,7),ROUND(AH21,7)=ROUND(-J21,7))</f>
        <v>1</v>
      </c>
      <c r="AO21" t="b">
        <f>IF(AI21&gt;0,ROUND(AI21,7)=ROUND(I21,7),ROUND(AI21,7)=ROUND(-K21,7))</f>
        <v>1</v>
      </c>
      <c r="AP21" t="b">
        <f>ROUND(AM21,7)=ROUND(G21,7)</f>
        <v>1</v>
      </c>
    </row>
    <row r="22" spans="1:51" x14ac:dyDescent="0.3">
      <c r="A22" s="2">
        <v>45720.833333333336</v>
      </c>
      <c r="B22">
        <v>-10.6623672818627</v>
      </c>
      <c r="C22">
        <v>-0.53311836409313795</v>
      </c>
      <c r="D22" t="s">
        <v>32</v>
      </c>
      <c r="E22" t="s">
        <v>1492</v>
      </c>
      <c r="F22">
        <v>88206.19</v>
      </c>
      <c r="G22">
        <v>969.82172650114001</v>
      </c>
      <c r="H22">
        <v>1487.05502967076</v>
      </c>
      <c r="I22">
        <v>0</v>
      </c>
      <c r="J22">
        <v>0</v>
      </c>
      <c r="K22">
        <v>5.8639116276264398E-3</v>
      </c>
      <c r="L22">
        <v>1487.05502967076</v>
      </c>
      <c r="M22">
        <v>-5.8639116276264398E-3</v>
      </c>
      <c r="O22" t="str">
        <f>IF(B21=0,"NEUTRAL",IF(B21&gt;0,"LONG","SHORT"))</f>
        <v>SHORT</v>
      </c>
      <c r="P22" t="str">
        <f>IF(OR(O22="LONG",O22="SHORT"),IF(B22=0,"NEUTRAL",IF(B22&gt;0,"LONG","SHORT")),"")</f>
        <v>SHORT</v>
      </c>
      <c r="Q22" t="b">
        <f>IF(OR(O22="LONG",O22="SHORT"),IF(B22=0,"NEUTRAL",IF(B22&gt;0,"LONG","SHORT")=O22),TRUE)</f>
        <v>1</v>
      </c>
      <c r="R22">
        <f>AH21</f>
        <v>1868.8293016996308</v>
      </c>
      <c r="S22">
        <f>AI21</f>
        <v>-1.0187786151135896E-2</v>
      </c>
      <c r="T22">
        <f>R22+S22*F22</f>
        <v>970.20350077316925</v>
      </c>
      <c r="U22">
        <f>S22*F22</f>
        <v>-898.62580092646158</v>
      </c>
      <c r="V22">
        <f>U22/T22</f>
        <v>-0.92622403465905212</v>
      </c>
      <c r="W22">
        <f>C22</f>
        <v>-0.53311836409313795</v>
      </c>
      <c r="X22">
        <f>W22-V22</f>
        <v>0.39310567056591417</v>
      </c>
      <c r="Y22">
        <f>T22*W22</f>
        <v>-517.23330316962745</v>
      </c>
      <c r="Z22">
        <f>Y22/T22</f>
        <v>-0.53311836409313795</v>
      </c>
      <c r="AA22">
        <f>AI21*F22/T22</f>
        <v>-0.92622403465905212</v>
      </c>
      <c r="AB22">
        <f t="shared" si="0"/>
        <v>-0.53311836409313795</v>
      </c>
      <c r="AC22">
        <f t="shared" si="1"/>
        <v>0.39310567056591417</v>
      </c>
      <c r="AD22" t="str">
        <f t="shared" si="4"/>
        <v>S-D</v>
      </c>
      <c r="AE22">
        <f>AC22*T22</f>
        <v>381.39249775683413</v>
      </c>
      <c r="AF22">
        <f>U22+AE22</f>
        <v>-517.23330316962745</v>
      </c>
      <c r="AG22">
        <f>AE22/F22</f>
        <v>4.3238745235094512E-3</v>
      </c>
      <c r="AH22" s="9">
        <f>IF(AD22="S-D",R22-AE22/(1-0.001),IF(OR(AD22="L-D",AD22="S-I"),R22-AE22*(1-0.001),R22-AE22))</f>
        <v>1487.0550296707679</v>
      </c>
      <c r="AI22">
        <f>IF(OR(AD22="L-I"),S22+AG22*(1-0.001),S22+AG22)</f>
        <v>-5.863911627626445E-3</v>
      </c>
      <c r="AJ22">
        <f>AI22*F22</f>
        <v>-517.23330316962745</v>
      </c>
      <c r="AK22">
        <f>AJ22/AM22</f>
        <v>-0.53332822830817372</v>
      </c>
      <c r="AL22">
        <f>W22-AK22</f>
        <v>2.0986421503577102E-4</v>
      </c>
      <c r="AM22">
        <f>AH22+AI22*F22</f>
        <v>969.82172650114046</v>
      </c>
      <c r="AN22" t="b">
        <f>IF(AH22&gt;0,ROUND(AH22,7)=ROUND(H22,7),ROUND(AH22,7)=ROUND(-J22,7))</f>
        <v>1</v>
      </c>
      <c r="AO22" t="b">
        <f>IF(AI22&gt;0,ROUND(AI22,7)=ROUND(I22,7),ROUND(AI22,7)=ROUND(-K22,7))</f>
        <v>1</v>
      </c>
      <c r="AP22" t="b">
        <f>ROUND(AM22,7)=ROUND(G22,7)</f>
        <v>1</v>
      </c>
    </row>
    <row r="23" spans="1:51" x14ac:dyDescent="0.3">
      <c r="A23" s="2">
        <v>45720.875</v>
      </c>
      <c r="B23">
        <v>-6.36830105539243</v>
      </c>
      <c r="C23">
        <v>-0.31841505276962101</v>
      </c>
      <c r="D23" t="s">
        <v>32</v>
      </c>
      <c r="E23" t="s">
        <v>1492</v>
      </c>
      <c r="F23">
        <v>86825.27</v>
      </c>
      <c r="G23">
        <v>977.72136991788295</v>
      </c>
      <c r="H23">
        <v>1289.10560159186</v>
      </c>
      <c r="I23">
        <v>0</v>
      </c>
      <c r="J23">
        <v>0</v>
      </c>
      <c r="K23">
        <v>3.5863318556219499E-3</v>
      </c>
      <c r="L23">
        <v>1289.10560159186</v>
      </c>
      <c r="M23">
        <v>-3.5863318556219499E-3</v>
      </c>
      <c r="O23" t="str">
        <f>IF(B22=0,"NEUTRAL",IF(B22&gt;0,"LONG","SHORT"))</f>
        <v>SHORT</v>
      </c>
      <c r="P23" t="str">
        <f>IF(OR(O23="LONG",O23="SHORT"),IF(B23=0,"NEUTRAL",IF(B23&gt;0,"LONG","SHORT")),"")</f>
        <v>SHORT</v>
      </c>
      <c r="Q23" t="b">
        <f>IF(OR(O23="LONG",O23="SHORT"),IF(B23=0,"NEUTRAL",IF(B23&gt;0,"LONG","SHORT")=O23),TRUE)</f>
        <v>1</v>
      </c>
      <c r="R23">
        <f>AH22</f>
        <v>1487.0550296707679</v>
      </c>
      <c r="S23">
        <f>AI22</f>
        <v>-5.863911627626445E-3</v>
      </c>
      <c r="T23">
        <f>R23+S23*F23</f>
        <v>977.91931934596232</v>
      </c>
      <c r="U23">
        <f>S23*F23</f>
        <v>-509.13571032480559</v>
      </c>
      <c r="V23">
        <f>U23/T23</f>
        <v>-0.52063161065814534</v>
      </c>
      <c r="W23">
        <f>C23</f>
        <v>-0.31841505276962101</v>
      </c>
      <c r="X23">
        <f>W23-V23</f>
        <v>0.20221655788852433</v>
      </c>
      <c r="Y23">
        <f>T23*W23</f>
        <v>-311.38423167397644</v>
      </c>
      <c r="Z23">
        <f>Y23/T23</f>
        <v>-0.31841505276962101</v>
      </c>
      <c r="AA23">
        <f>AI22*F23/T23</f>
        <v>-0.52063161065814534</v>
      </c>
      <c r="AB23">
        <f t="shared" si="0"/>
        <v>-0.31841505276962101</v>
      </c>
      <c r="AC23">
        <f t="shared" si="1"/>
        <v>0.20221655788852433</v>
      </c>
      <c r="AD23" t="str">
        <f t="shared" si="4"/>
        <v>S-D</v>
      </c>
      <c r="AE23">
        <f>AC23*T23</f>
        <v>197.75147865082909</v>
      </c>
      <c r="AF23">
        <f>U23+AE23</f>
        <v>-311.3842316739765</v>
      </c>
      <c r="AG23">
        <f>AE23/F23</f>
        <v>2.277579772004499E-3</v>
      </c>
      <c r="AH23" s="9">
        <f>IF(AD23="S-D",R23-AE23/(1-0.001),IF(OR(AD23="L-D",AD23="S-I"),R23-AE23*(1-0.001),R23-AE23))</f>
        <v>1289.1056015918598</v>
      </c>
      <c r="AI23">
        <f>IF(OR(AD23="L-I"),S23+AG23*(1-0.001),S23+AG23)</f>
        <v>-3.586331855621946E-3</v>
      </c>
      <c r="AJ23">
        <f>AI23*F23</f>
        <v>-311.3842316739765</v>
      </c>
      <c r="AK23">
        <f>AJ23/AM23</f>
        <v>-0.31847951906802341</v>
      </c>
      <c r="AL23">
        <f>W23-AK23</f>
        <v>6.4466298402399147E-5</v>
      </c>
      <c r="AM23">
        <f>AH23+AI23*F23</f>
        <v>977.72136991788329</v>
      </c>
      <c r="AN23" t="b">
        <f>IF(AH23&gt;0,ROUND(AH23,7)=ROUND(H23,7),ROUND(AH23,7)=ROUND(-J23,7))</f>
        <v>1</v>
      </c>
      <c r="AO23" t="b">
        <f>IF(AI23&gt;0,ROUND(AI23,7)=ROUND(I23,7),ROUND(AI23,7)=ROUND(-K23,7))</f>
        <v>1</v>
      </c>
      <c r="AP23" t="b">
        <f>ROUND(AM23,7)=ROUND(G23,7)</f>
        <v>1</v>
      </c>
      <c r="AR23" s="9"/>
      <c r="AW23" s="9"/>
    </row>
    <row r="24" spans="1:51" x14ac:dyDescent="0.3">
      <c r="A24" s="2">
        <v>45720.916666666664</v>
      </c>
      <c r="B24">
        <v>-1.1886215540115499</v>
      </c>
      <c r="C24">
        <v>-5.9431077700577997E-2</v>
      </c>
      <c r="D24" t="s">
        <v>32</v>
      </c>
      <c r="E24" t="s">
        <v>1492</v>
      </c>
      <c r="F24">
        <v>87517.49</v>
      </c>
      <c r="G24">
        <v>974.982675850276</v>
      </c>
      <c r="H24">
        <v>1032.94217108419</v>
      </c>
      <c r="I24">
        <v>0</v>
      </c>
      <c r="J24">
        <v>0</v>
      </c>
      <c r="K24">
        <v>6.6226185456093203E-4</v>
      </c>
      <c r="L24">
        <v>1032.94217108419</v>
      </c>
      <c r="M24">
        <v>-6.6226185456093203E-4</v>
      </c>
      <c r="O24" t="str">
        <f>IF(B23=0,"NEUTRAL",IF(B23&gt;0,"LONG","SHORT"))</f>
        <v>SHORT</v>
      </c>
      <c r="P24" t="str">
        <f>IF(OR(O24="LONG",O24="SHORT"),IF(B24=0,"NEUTRAL",IF(B24&gt;0,"LONG","SHORT")),"")</f>
        <v>SHORT</v>
      </c>
      <c r="Q24" t="b">
        <f>IF(OR(O24="LONG",O24="SHORT"),IF(B24=0,"NEUTRAL",IF(B24&gt;0,"LONG","SHORT")=O24),TRUE)</f>
        <v>1</v>
      </c>
      <c r="R24">
        <f>AH23</f>
        <v>1289.1056015918598</v>
      </c>
      <c r="S24">
        <f>AI23</f>
        <v>-3.586331855621946E-3</v>
      </c>
      <c r="T24">
        <f>R24+S24*F24</f>
        <v>975.23883928078465</v>
      </c>
      <c r="U24">
        <f>S24*F24</f>
        <v>-313.86676231107515</v>
      </c>
      <c r="V24">
        <f>U24/T24</f>
        <v>-0.32183579003328494</v>
      </c>
      <c r="W24">
        <f>C24</f>
        <v>-5.9431077700577997E-2</v>
      </c>
      <c r="X24">
        <f>W24-V24</f>
        <v>0.26240471233270696</v>
      </c>
      <c r="Y24">
        <f>T24*W24</f>
        <v>-57.959495233917806</v>
      </c>
      <c r="Z24">
        <f>Y24/T24</f>
        <v>-5.9431077700577997E-2</v>
      </c>
      <c r="AA24">
        <f>AI23*F24/T24</f>
        <v>-0.32183579003328494</v>
      </c>
      <c r="AB24">
        <f t="shared" si="0"/>
        <v>-5.9431077700577997E-2</v>
      </c>
      <c r="AC24">
        <f t="shared" si="1"/>
        <v>0.26240471233270696</v>
      </c>
      <c r="AD24" t="str">
        <f t="shared" si="4"/>
        <v>S-D</v>
      </c>
      <c r="AE24">
        <f>AC24*T24</f>
        <v>255.90726707715734</v>
      </c>
      <c r="AF24">
        <f>U24+AE24</f>
        <v>-57.959495233917806</v>
      </c>
      <c r="AG24">
        <f>AE24/F24</f>
        <v>2.9240700010610145E-3</v>
      </c>
      <c r="AH24" s="9">
        <f>IF(AD24="S-D",R24-AE24/(1-0.001),IF(OR(AD24="L-D",AD24="S-I"),R24-AE24*(1-0.001),R24-AE24))</f>
        <v>1032.9421710841948</v>
      </c>
      <c r="AI24">
        <f>IF(OR(AD24="L-I"),S24+AG24*(1-0.001),S24+AG24)</f>
        <v>-6.6226185456093149E-4</v>
      </c>
      <c r="AJ24">
        <f>AI24*F24</f>
        <v>-57.959495233917778</v>
      </c>
      <c r="AK24">
        <f>AJ24/AM24</f>
        <v>-5.9446692407505212E-2</v>
      </c>
      <c r="AL24">
        <f>W24-AK24</f>
        <v>1.5614706927215283E-5</v>
      </c>
      <c r="AM24">
        <f>AH24+AI24*F24</f>
        <v>974.98267585027702</v>
      </c>
      <c r="AN24" t="b">
        <f>IF(AH24&gt;0,ROUND(AH24,7)=ROUND(H24,7),ROUND(AH24,7)=ROUND(-J24,7))</f>
        <v>1</v>
      </c>
      <c r="AO24" t="b">
        <f>IF(AI24&gt;0,ROUND(AI24,7)=ROUND(I24,7),ROUND(AI24,7)=ROUND(-K24,7))</f>
        <v>1</v>
      </c>
      <c r="AP24" t="b">
        <f>ROUND(AM24,7)=ROUND(G24,7)</f>
        <v>1</v>
      </c>
    </row>
    <row r="25" spans="1:51" x14ac:dyDescent="0.3">
      <c r="A25" s="2">
        <v>45720.958333333336</v>
      </c>
      <c r="B25">
        <v>4.2279665410429601</v>
      </c>
      <c r="C25">
        <v>0.21139832705214801</v>
      </c>
      <c r="D25" t="s">
        <v>32</v>
      </c>
      <c r="E25" t="s">
        <v>1492</v>
      </c>
      <c r="F25">
        <v>87486</v>
      </c>
      <c r="G25">
        <v>974.73941972361797</v>
      </c>
      <c r="H25">
        <v>768.83141862624996</v>
      </c>
      <c r="I25">
        <v>2.3536108759957901E-3</v>
      </c>
      <c r="J25">
        <v>0</v>
      </c>
      <c r="K25">
        <v>0</v>
      </c>
      <c r="L25">
        <v>768.83141862624996</v>
      </c>
      <c r="M25">
        <v>2.3536108759957901E-3</v>
      </c>
      <c r="O25" t="str">
        <f>IF(B24=0,"NEUTRAL",IF(B24&gt;0,"LONG","SHORT"))</f>
        <v>SHORT</v>
      </c>
      <c r="P25" t="str">
        <f>IF(OR(O25="LONG",O25="SHORT"),IF(B25=0,"NEUTRAL",IF(B25&gt;0,"LONG","SHORT")),"")</f>
        <v>LONG</v>
      </c>
      <c r="Q25" t="b">
        <f>IF(OR(O25="LONG",O25="SHORT"),IF(B25=0,"NEUTRAL",IF(B25&gt;0,"LONG","SHORT")=O25),TRUE)</f>
        <v>0</v>
      </c>
      <c r="R25">
        <f>AH24</f>
        <v>1032.9421710841948</v>
      </c>
      <c r="S25">
        <f>AI24</f>
        <v>-6.6226185456093149E-4</v>
      </c>
      <c r="T25">
        <f>R25+S25*F25</f>
        <v>975.00353047607712</v>
      </c>
      <c r="U25">
        <f>S25*F25</f>
        <v>-57.938640608117652</v>
      </c>
      <c r="V25">
        <f>U25/T25</f>
        <v>-5.9424031603072483E-2</v>
      </c>
      <c r="W25">
        <f>C25</f>
        <v>0.21139832705214801</v>
      </c>
      <c r="X25">
        <f>W25-V25</f>
        <v>0.27082235865522047</v>
      </c>
      <c r="Y25">
        <f>T25*W25</f>
        <v>206.11411521258071</v>
      </c>
      <c r="Z25">
        <f>Y25/T25</f>
        <v>0.21139832705214801</v>
      </c>
      <c r="AA25">
        <f>AI24*F25/T25</f>
        <v>-5.9424031603072483E-2</v>
      </c>
      <c r="AB25">
        <f t="shared" si="0"/>
        <v>0.21139832705214801</v>
      </c>
      <c r="AC25">
        <f t="shared" si="1"/>
        <v>0.27082235865522047</v>
      </c>
      <c r="AD25" t="str">
        <f t="shared" si="4"/>
        <v>TRANS-L</v>
      </c>
      <c r="AE25" s="8">
        <f>C25*T25</f>
        <v>206.11411521258071</v>
      </c>
      <c r="AF25">
        <f>U25+AE25</f>
        <v>148.17547460446306</v>
      </c>
      <c r="AG25" s="8">
        <f>AE25/F25</f>
        <v>2.3559668428386337E-3</v>
      </c>
      <c r="AH25" s="8">
        <f>AW25-AE25</f>
        <v>768.83141862625109</v>
      </c>
      <c r="AI25" s="8">
        <f>AX24+AG25*(1-0.001)</f>
        <v>2.3536108759957949E-3</v>
      </c>
      <c r="AJ25">
        <f>AI25*F25</f>
        <v>205.9080010973681</v>
      </c>
      <c r="AK25">
        <f t="shared" ref="AK25" si="5">AJ25/AM25</f>
        <v>0.21124415092984741</v>
      </c>
      <c r="AL25">
        <f>W25-AK25</f>
        <v>1.5417612230059219E-4</v>
      </c>
      <c r="AM25">
        <f>AH25+AI25*F25</f>
        <v>974.73941972361922</v>
      </c>
      <c r="AN25" t="b">
        <f>IF(AH25&gt;0,ROUND(AH25,7)=ROUND(H25,7),ROUND(AH25,7)=ROUND(-J25,7))</f>
        <v>1</v>
      </c>
      <c r="AO25" t="b">
        <f>IF(AI25&gt;0,ROUND(AI25,7)=ROUND(I25,7),ROUND(AI25,7)=ROUND(-K25,7))</f>
        <v>1</v>
      </c>
      <c r="AP25" t="b">
        <f>ROUND(AM25,7)=ROUND(G25,7)</f>
        <v>1</v>
      </c>
      <c r="AR25" s="9">
        <f>AH24</f>
        <v>1032.9421710841948</v>
      </c>
      <c r="AS25">
        <f>AI24</f>
        <v>-6.6226185456093149E-4</v>
      </c>
      <c r="AT25">
        <f>AR25+AS25*F25</f>
        <v>975.00353047607712</v>
      </c>
      <c r="AU25">
        <f>AS25*F25/(1-0.001)</f>
        <v>-57.996637245363011</v>
      </c>
      <c r="AW25" s="9">
        <f>AR25+AU25</f>
        <v>974.94553383883181</v>
      </c>
      <c r="AX25">
        <f>AS25-AU25/F25*(1-0.001)</f>
        <v>0</v>
      </c>
      <c r="AY25">
        <f>AW25+AX25*F25</f>
        <v>974.94553383883181</v>
      </c>
    </row>
    <row r="26" spans="1:51" x14ac:dyDescent="0.3">
      <c r="A26" s="2">
        <v>45721</v>
      </c>
      <c r="B26">
        <v>10.683325249332301</v>
      </c>
      <c r="C26">
        <v>0.53416626246661703</v>
      </c>
      <c r="D26" t="s">
        <v>32</v>
      </c>
      <c r="E26" t="s">
        <v>1492</v>
      </c>
      <c r="F26">
        <v>87281.98</v>
      </c>
      <c r="G26">
        <v>973.94424743531897</v>
      </c>
      <c r="H26">
        <v>453.842821247529</v>
      </c>
      <c r="I26">
        <v>5.9588637447018202E-3</v>
      </c>
      <c r="J26">
        <v>0</v>
      </c>
      <c r="K26">
        <v>0</v>
      </c>
      <c r="L26">
        <v>453.842821247529</v>
      </c>
      <c r="M26">
        <v>5.9588637447018202E-3</v>
      </c>
      <c r="O26" t="str">
        <f>IF(B25=0,"NEUTRAL",IF(B25&gt;0,"LONG","SHORT"))</f>
        <v>LONG</v>
      </c>
      <c r="P26" t="str">
        <f>IF(OR(O26="LONG",O26="SHORT"),IF(B26=0,"NEUTRAL",IF(B26&gt;0,"LONG","SHORT")),"")</f>
        <v>LONG</v>
      </c>
      <c r="Q26" t="b">
        <f>IF(OR(O26="LONG",O26="SHORT"),IF(B26=0,"NEUTRAL",IF(B26&gt;0,"LONG","SHORT")=O26),TRUE)</f>
        <v>1</v>
      </c>
      <c r="R26">
        <f>AH25</f>
        <v>768.83141862625109</v>
      </c>
      <c r="S26">
        <f>AI25</f>
        <v>2.3536108759957949E-3</v>
      </c>
      <c r="T26">
        <f>R26+S26*F26</f>
        <v>974.25923603269848</v>
      </c>
      <c r="U26">
        <f>S26*F26</f>
        <v>205.42781740644745</v>
      </c>
      <c r="V26">
        <f>U26/T26</f>
        <v>0.21085539639631684</v>
      </c>
      <c r="W26">
        <f>C26</f>
        <v>0.53416626246661703</v>
      </c>
      <c r="X26">
        <f>W26-V26</f>
        <v>0.32331086607030018</v>
      </c>
      <c r="Y26">
        <f>T26*W26</f>
        <v>520.41641478516817</v>
      </c>
      <c r="Z26">
        <f>Y26/T26</f>
        <v>0.53416626246661703</v>
      </c>
      <c r="AA26">
        <f>AI25*F26/T26</f>
        <v>0.21085539639631684</v>
      </c>
      <c r="AB26">
        <f t="shared" si="0"/>
        <v>0.53416626246661703</v>
      </c>
      <c r="AC26">
        <f t="shared" si="1"/>
        <v>0.32331086607030018</v>
      </c>
      <c r="AD26" t="str">
        <f t="shared" si="4"/>
        <v>L-I</v>
      </c>
      <c r="AE26">
        <f>AC26*T26</f>
        <v>314.98859737872073</v>
      </c>
      <c r="AF26">
        <f>U26+AE26</f>
        <v>520.41641478516817</v>
      </c>
      <c r="AG26">
        <f>AE26/F26</f>
        <v>3.6088617304364627E-3</v>
      </c>
      <c r="AH26" s="9">
        <f>IF(AD26="S-D",R26-AE26/(1-0.001),IF(OR(AD26="L-D",AD26="S-I"),R26-AE26*(1-0.001),R26-AE26))</f>
        <v>453.84282124753037</v>
      </c>
      <c r="AI26">
        <f>IF(OR(AD26="L-I"),S26+AG26*(1-0.001),S26+AG26)</f>
        <v>5.958863744701821E-3</v>
      </c>
      <c r="AJ26">
        <f>AI26*F26</f>
        <v>520.10142618778946</v>
      </c>
      <c r="AK26">
        <f>AJ26/AM26</f>
        <v>0.53401560464818054</v>
      </c>
      <c r="AL26">
        <f>W26-AK26</f>
        <v>1.5065781843648374E-4</v>
      </c>
      <c r="AM26">
        <f>AH26+AI26*F26</f>
        <v>973.94424743531977</v>
      </c>
      <c r="AN26" t="b">
        <f>IF(AH26&gt;0,ROUND(AH26,7)=ROUND(H26,7),ROUND(AH26,7)=ROUND(-J26,7))</f>
        <v>1</v>
      </c>
      <c r="AO26" t="b">
        <f>IF(AI26&gt;0,ROUND(AI26,7)=ROUND(I26,7),ROUND(AI26,7)=ROUND(-K26,7))</f>
        <v>1</v>
      </c>
      <c r="AP26" t="b">
        <f>ROUND(AM26,7)=ROUND(G26,7)</f>
        <v>1</v>
      </c>
    </row>
    <row r="27" spans="1:51" x14ac:dyDescent="0.3">
      <c r="A27" s="2">
        <v>45721.041666666664</v>
      </c>
      <c r="B27">
        <v>15.048769049671</v>
      </c>
      <c r="C27">
        <v>0.75243845248355001</v>
      </c>
      <c r="D27" t="s">
        <v>32</v>
      </c>
      <c r="E27" t="s">
        <v>1492</v>
      </c>
      <c r="F27">
        <v>86800.36</v>
      </c>
      <c r="G27">
        <v>970.860897323583</v>
      </c>
      <c r="H27">
        <v>240.400666234835</v>
      </c>
      <c r="I27">
        <v>8.4154055477275395E-3</v>
      </c>
      <c r="J27">
        <v>0</v>
      </c>
      <c r="K27">
        <v>0</v>
      </c>
      <c r="L27">
        <v>240.400666234835</v>
      </c>
      <c r="M27">
        <v>8.4154055477275395E-3</v>
      </c>
      <c r="O27" t="str">
        <f>IF(B26=0,"NEUTRAL",IF(B26&gt;0,"LONG","SHORT"))</f>
        <v>LONG</v>
      </c>
      <c r="P27" t="str">
        <f>IF(OR(O27="LONG",O27="SHORT"),IF(B27=0,"NEUTRAL",IF(B27&gt;0,"LONG","SHORT")),"")</f>
        <v>LONG</v>
      </c>
      <c r="Q27" t="b">
        <f>IF(OR(O27="LONG",O27="SHORT"),IF(B27=0,"NEUTRAL",IF(B27&gt;0,"LONG","SHORT")=O27),TRUE)</f>
        <v>1</v>
      </c>
      <c r="R27">
        <f>AH26</f>
        <v>453.84282124753037</v>
      </c>
      <c r="S27">
        <f>AI26</f>
        <v>5.958863744701821E-3</v>
      </c>
      <c r="T27">
        <f>R27+S27*F27</f>
        <v>971.07433947859658</v>
      </c>
      <c r="U27">
        <f>S27*F27</f>
        <v>517.23151823106616</v>
      </c>
      <c r="V27">
        <f>U27/T27</f>
        <v>0.5326384368356244</v>
      </c>
      <c r="W27">
        <f>C27</f>
        <v>0.75243845248355001</v>
      </c>
      <c r="X27">
        <f>W27-V27</f>
        <v>0.21980001564792562</v>
      </c>
      <c r="Y27">
        <f>T27*W27</f>
        <v>730.67367324376073</v>
      </c>
      <c r="Z27">
        <f>Y27/T27</f>
        <v>0.75243845248355001</v>
      </c>
      <c r="AA27">
        <f>AI26*F27/T27</f>
        <v>0.5326384368356244</v>
      </c>
      <c r="AB27">
        <f t="shared" si="0"/>
        <v>0.75243845248355001</v>
      </c>
      <c r="AC27">
        <f t="shared" si="1"/>
        <v>0.21980001564792562</v>
      </c>
      <c r="AD27" t="str">
        <f t="shared" si="4"/>
        <v>L-I</v>
      </c>
      <c r="AE27">
        <f>AC27*T27</f>
        <v>213.44215501269457</v>
      </c>
      <c r="AF27">
        <f>U27+AE27</f>
        <v>730.67367324376073</v>
      </c>
      <c r="AG27">
        <f>AE27/F27</f>
        <v>2.4590008038295531E-3</v>
      </c>
      <c r="AH27" s="9">
        <f>IF(AD27="S-D",R27-AE27/(1-0.001),IF(OR(AD27="L-D",AD27="S-I"),R27-AE27*(1-0.001),R27-AE27))</f>
        <v>240.4006662348358</v>
      </c>
      <c r="AI27">
        <f>IF(OR(AD27="L-I"),S27+AG27*(1-0.001),S27+AG27)</f>
        <v>8.4154055477275447E-3</v>
      </c>
      <c r="AJ27">
        <f>AI27*F27</f>
        <v>730.46023108874806</v>
      </c>
      <c r="AK27">
        <f>AJ27/AM27</f>
        <v>0.75238402648869762</v>
      </c>
      <c r="AL27">
        <f>W27-AK27</f>
        <v>5.4425994852391746E-5</v>
      </c>
      <c r="AM27">
        <f>AH27+AI27*F27</f>
        <v>970.86089732358391</v>
      </c>
      <c r="AN27" t="b">
        <f>IF(AH27&gt;0,ROUND(AH27,7)=ROUND(H27,7),ROUND(AH27,7)=ROUND(-J27,7))</f>
        <v>1</v>
      </c>
      <c r="AO27" t="b">
        <f>IF(AI27&gt;0,ROUND(AI27,7)=ROUND(I27,7),ROUND(AI27,7)=ROUND(-K27,7))</f>
        <v>1</v>
      </c>
      <c r="AP27" t="b">
        <f>ROUND(AM27,7)=ROUND(G27,7)</f>
        <v>1</v>
      </c>
    </row>
    <row r="28" spans="1:51" x14ac:dyDescent="0.3">
      <c r="A28" s="2">
        <v>45721.083333333336</v>
      </c>
      <c r="B28">
        <v>19.713810246044101</v>
      </c>
      <c r="C28">
        <v>0.98569051230220595</v>
      </c>
      <c r="D28" t="s">
        <v>32</v>
      </c>
      <c r="E28" t="s">
        <v>1492</v>
      </c>
      <c r="F28">
        <v>87643.11</v>
      </c>
      <c r="G28">
        <v>977.72657368883699</v>
      </c>
      <c r="H28">
        <v>13.994006141323601</v>
      </c>
      <c r="I28">
        <v>1.0996101890354101E-2</v>
      </c>
      <c r="J28">
        <v>0</v>
      </c>
      <c r="K28">
        <v>0</v>
      </c>
      <c r="L28">
        <v>13.994006141323601</v>
      </c>
      <c r="M28">
        <v>1.0996101890354101E-2</v>
      </c>
      <c r="O28" t="str">
        <f>IF(B27=0,"NEUTRAL",IF(B27&gt;0,"LONG","SHORT"))</f>
        <v>LONG</v>
      </c>
      <c r="P28" t="str">
        <f>IF(OR(O28="LONG",O28="SHORT"),IF(B28=0,"NEUTRAL",IF(B28&gt;0,"LONG","SHORT")),"")</f>
        <v>LONG</v>
      </c>
      <c r="Q28" t="b">
        <f>IF(OR(O28="LONG",O28="SHORT"),IF(B28=0,"NEUTRAL",IF(B28&gt;0,"LONG","SHORT")=O28),TRUE)</f>
        <v>1</v>
      </c>
      <c r="R28">
        <f>AH27</f>
        <v>240.4006662348358</v>
      </c>
      <c r="S28">
        <f>AI27</f>
        <v>8.4154055477275447E-3</v>
      </c>
      <c r="T28">
        <f>R28+S28*F28</f>
        <v>977.95298034893131</v>
      </c>
      <c r="U28">
        <f>S28*F28</f>
        <v>737.55231411409545</v>
      </c>
      <c r="V28">
        <f>U28/T28</f>
        <v>0.75417972942926004</v>
      </c>
      <c r="W28">
        <f>C28</f>
        <v>0.98569051230220595</v>
      </c>
      <c r="X28">
        <f>W28-V28</f>
        <v>0.23151078287294591</v>
      </c>
      <c r="Y28">
        <f>T28*W28</f>
        <v>963.9589742076073</v>
      </c>
      <c r="Z28">
        <f>Y28/T28</f>
        <v>0.98569051230220606</v>
      </c>
      <c r="AA28">
        <f>AI27*F28/T28</f>
        <v>0.75417972942926004</v>
      </c>
      <c r="AB28">
        <f t="shared" si="0"/>
        <v>0.98569051230220595</v>
      </c>
      <c r="AC28">
        <f t="shared" si="1"/>
        <v>0.23151078287294591</v>
      </c>
      <c r="AD28" t="str">
        <f t="shared" si="4"/>
        <v>L-I</v>
      </c>
      <c r="AE28">
        <f>AC28*T28</f>
        <v>226.40666009351176</v>
      </c>
      <c r="AF28">
        <f>U28+AE28</f>
        <v>963.95897420760718</v>
      </c>
      <c r="AG28">
        <f>AE28/F28</f>
        <v>2.5832796222488197E-3</v>
      </c>
      <c r="AH28" s="9">
        <f>IF(AD28="S-D",R28-AE28/(1-0.001),IF(OR(AD28="L-D",AD28="S-I"),R28-AE28*(1-0.001),R28-AE28))</f>
        <v>13.994006141324036</v>
      </c>
      <c r="AI28">
        <f>IF(OR(AD28="L-I"),S28+AG28*(1-0.001),S28+AG28)</f>
        <v>1.0996101890354115E-2</v>
      </c>
      <c r="AJ28">
        <f>AI28*F28</f>
        <v>963.73256754751355</v>
      </c>
      <c r="AK28">
        <f>AJ28/AM28</f>
        <v>0.98568719873437993</v>
      </c>
      <c r="AL28">
        <f>W28-AK28</f>
        <v>3.3135678260132195E-6</v>
      </c>
      <c r="AM28">
        <f>AH28+AI28*F28</f>
        <v>977.72657368883756</v>
      </c>
      <c r="AN28" t="b">
        <f>IF(AH28&gt;0,ROUND(AH28,7)=ROUND(H28,7),ROUND(AH28,7)=ROUND(-J28,7))</f>
        <v>1</v>
      </c>
      <c r="AO28" t="b">
        <f>IF(AI28&gt;0,ROUND(AI28,7)=ROUND(I28,7),ROUND(AI28,7)=ROUND(-K28,7))</f>
        <v>1</v>
      </c>
      <c r="AP28" t="b">
        <f>ROUND(AM28,7)=ROUND(G28,7)</f>
        <v>1</v>
      </c>
    </row>
    <row r="29" spans="1:51" x14ac:dyDescent="0.3">
      <c r="A29" s="2">
        <v>45721.916666666664</v>
      </c>
      <c r="B29">
        <v>16.771529103273501</v>
      </c>
      <c r="C29">
        <v>0.83857645516367496</v>
      </c>
      <c r="D29" t="s">
        <v>32</v>
      </c>
      <c r="E29" t="s">
        <v>1492</v>
      </c>
      <c r="F29">
        <v>90377.54</v>
      </c>
      <c r="G29">
        <v>1007.64595680302</v>
      </c>
      <c r="H29">
        <v>162.53309621745501</v>
      </c>
      <c r="I29">
        <v>9.3509168382495105E-3</v>
      </c>
      <c r="J29">
        <v>0</v>
      </c>
      <c r="K29">
        <v>0</v>
      </c>
      <c r="L29">
        <v>162.53309621745501</v>
      </c>
      <c r="M29">
        <v>9.3509168382495105E-3</v>
      </c>
      <c r="O29" t="str">
        <f>IF(B28=0,"NEUTRAL",IF(B28&gt;0,"LONG","SHORT"))</f>
        <v>LONG</v>
      </c>
      <c r="P29" t="str">
        <f>IF(OR(O29="LONG",O29="SHORT"),IF(B29=0,"NEUTRAL",IF(B29&gt;0,"LONG","SHORT")),"")</f>
        <v>LONG</v>
      </c>
      <c r="Q29" t="b">
        <f>IF(OR(O29="LONG",O29="SHORT"),IF(B29=0,"NEUTRAL",IF(B29&gt;0,"LONG","SHORT")=O29),TRUE)</f>
        <v>1</v>
      </c>
      <c r="R29">
        <f>AH28</f>
        <v>13.994006141324036</v>
      </c>
      <c r="S29">
        <f>AI28</f>
        <v>1.0996101890354115E-2</v>
      </c>
      <c r="T29">
        <f>R29+S29*F29</f>
        <v>1007.7946445808785</v>
      </c>
      <c r="U29">
        <f>S29*F29</f>
        <v>993.80063843955452</v>
      </c>
      <c r="V29">
        <f>U29/T29</f>
        <v>0.98611422851215502</v>
      </c>
      <c r="W29">
        <f>C29</f>
        <v>0.83857645516367496</v>
      </c>
      <c r="X29">
        <f>W29-V29</f>
        <v>-0.14753777334848006</v>
      </c>
      <c r="Y29">
        <f>T29*W29</f>
        <v>845.1128605855688</v>
      </c>
      <c r="Z29">
        <f>Y29/T29</f>
        <v>0.83857645516367496</v>
      </c>
      <c r="AA29">
        <f>AI28*F29/T29</f>
        <v>0.98611422851215502</v>
      </c>
      <c r="AB29">
        <f t="shared" si="0"/>
        <v>0.83857645516367496</v>
      </c>
      <c r="AC29">
        <f t="shared" si="1"/>
        <v>-0.14753777334848006</v>
      </c>
      <c r="AD29" t="str">
        <f t="shared" si="4"/>
        <v>L-D</v>
      </c>
      <c r="AE29">
        <f>AC29*T29</f>
        <v>-148.68777785398566</v>
      </c>
      <c r="AF29">
        <f>U29+AE29</f>
        <v>845.1128605855688</v>
      </c>
      <c r="AG29">
        <f>AE29/F29</f>
        <v>-1.6451850521046012E-3</v>
      </c>
      <c r="AH29" s="9">
        <f>IF(AD29="S-D",R29-AE29/(1-0.001),IF(OR(AD29="L-D",AD29="S-I"),R29-AE29*(1-0.001),R29-AE29))</f>
        <v>162.53309621745572</v>
      </c>
      <c r="AI29">
        <f>IF(OR(AD29="L-I"),S29+AG29*(1-0.001),S29+AG29)</f>
        <v>9.350916838249514E-3</v>
      </c>
      <c r="AJ29">
        <f>AI29*F29</f>
        <v>845.11286058556891</v>
      </c>
      <c r="AK29">
        <f>AJ29/AM29</f>
        <v>0.83870019512297034</v>
      </c>
      <c r="AL29">
        <f>W29-AK29</f>
        <v>-1.2373995929537696E-4</v>
      </c>
      <c r="AM29">
        <f>AH29+AI29*F29</f>
        <v>1007.6459568030247</v>
      </c>
      <c r="AN29" t="b">
        <f>IF(AH29&gt;0,ROUND(AH29,7)=ROUND(H29,7),ROUND(AH29,7)=ROUND(-J29,7))</f>
        <v>1</v>
      </c>
      <c r="AO29" t="b">
        <f>IF(AI29&gt;0,ROUND(AI29,7)=ROUND(I29,7),ROUND(AI29,7)=ROUND(-K29,7))</f>
        <v>1</v>
      </c>
      <c r="AP29" t="b">
        <f>ROUND(AM29,7)=ROUND(G29,7)</f>
        <v>1</v>
      </c>
    </row>
    <row r="30" spans="1:51" x14ac:dyDescent="0.3">
      <c r="A30" s="2">
        <v>45721.958333333336</v>
      </c>
      <c r="B30">
        <v>14.231728264934899</v>
      </c>
      <c r="C30">
        <v>0.71158641324674499</v>
      </c>
      <c r="D30" t="s">
        <v>32</v>
      </c>
      <c r="E30" t="s">
        <v>1492</v>
      </c>
      <c r="F30">
        <v>90449.46</v>
      </c>
      <c r="G30">
        <v>1008.19019509035</v>
      </c>
      <c r="H30">
        <v>290.68446823824701</v>
      </c>
      <c r="I30">
        <v>7.9326700994357593E-3</v>
      </c>
      <c r="J30">
        <v>0</v>
      </c>
      <c r="K30">
        <v>0</v>
      </c>
      <c r="L30">
        <v>290.68446823824701</v>
      </c>
      <c r="M30">
        <v>7.9326700994357593E-3</v>
      </c>
      <c r="O30" t="str">
        <f>IF(B29=0,"NEUTRAL",IF(B29&gt;0,"LONG","SHORT"))</f>
        <v>LONG</v>
      </c>
      <c r="P30" t="str">
        <f>IF(OR(O30="LONG",O30="SHORT"),IF(B30=0,"NEUTRAL",IF(B30&gt;0,"LONG","SHORT")),"")</f>
        <v>LONG</v>
      </c>
      <c r="Q30" t="b">
        <f>IF(OR(O30="LONG",O30="SHORT"),IF(B30=0,"NEUTRAL",IF(B30&gt;0,"LONG","SHORT")=O30),TRUE)</f>
        <v>1</v>
      </c>
      <c r="R30">
        <f>AH29</f>
        <v>162.53309621745572</v>
      </c>
      <c r="S30">
        <f>AI29</f>
        <v>9.350916838249514E-3</v>
      </c>
      <c r="T30">
        <f>R30+S30*F30</f>
        <v>1008.3184747420316</v>
      </c>
      <c r="U30">
        <f>S30*F30</f>
        <v>845.78537852457589</v>
      </c>
      <c r="V30">
        <f>U30/T30</f>
        <v>0.83880777721638167</v>
      </c>
      <c r="W30">
        <f>C30</f>
        <v>0.71158641324674499</v>
      </c>
      <c r="X30">
        <f>W30-V30</f>
        <v>-0.12722136396963668</v>
      </c>
      <c r="Y30">
        <f>T30*W30</f>
        <v>717.50572685211091</v>
      </c>
      <c r="Z30">
        <f>Y30/T30</f>
        <v>0.71158641324674499</v>
      </c>
      <c r="AA30">
        <f>AI29*F30/T30</f>
        <v>0.83880777721638167</v>
      </c>
      <c r="AB30">
        <f t="shared" si="0"/>
        <v>0.71158641324674499</v>
      </c>
      <c r="AC30">
        <f t="shared" si="1"/>
        <v>-0.12722136396963668</v>
      </c>
      <c r="AD30" t="str">
        <f t="shared" si="4"/>
        <v>L-D</v>
      </c>
      <c r="AE30">
        <f>AC30*T30</f>
        <v>-128.27965167246492</v>
      </c>
      <c r="AF30">
        <f>U30+AE30</f>
        <v>717.50572685211091</v>
      </c>
      <c r="AG30">
        <f>AE30/F30</f>
        <v>-1.4182467388137521E-3</v>
      </c>
      <c r="AH30" s="9">
        <f>IF(AD30="S-D",R30-AE30/(1-0.001),IF(OR(AD30="L-D",AD30="S-I"),R30-AE30*(1-0.001),R30-AE30))</f>
        <v>290.6844682382482</v>
      </c>
      <c r="AI30">
        <f>IF(OR(AD30="L-I"),S30+AG30*(1-0.001),S30+AG30)</f>
        <v>7.932670099435761E-3</v>
      </c>
      <c r="AJ30">
        <f>AI30*F30</f>
        <v>717.50572685211091</v>
      </c>
      <c r="AK30">
        <f>AJ30/AM30</f>
        <v>0.71167695375950801</v>
      </c>
      <c r="AL30">
        <f>W30-AK30</f>
        <v>-9.0540512763026548E-5</v>
      </c>
      <c r="AM30">
        <f>AH30+AI30*F30</f>
        <v>1008.1901950903591</v>
      </c>
      <c r="AN30" t="b">
        <f>IF(AH30&gt;0,ROUND(AH30,7)=ROUND(H30,7),ROUND(AH30,7)=ROUND(-J30,7))</f>
        <v>1</v>
      </c>
      <c r="AO30" t="b">
        <f>IF(AI30&gt;0,ROUND(AI30,7)=ROUND(I30,7),ROUND(AI30,7)=ROUND(-K30,7))</f>
        <v>1</v>
      </c>
      <c r="AP30" t="b">
        <f>ROUND(AM30,7)=ROUND(G30,7)</f>
        <v>1</v>
      </c>
    </row>
    <row r="31" spans="1:51" x14ac:dyDescent="0.3">
      <c r="A31" s="2">
        <v>45722.083333333336</v>
      </c>
      <c r="B31">
        <v>15.9824531746288</v>
      </c>
      <c r="C31">
        <v>0.79912265873144295</v>
      </c>
      <c r="D31" t="s">
        <v>32</v>
      </c>
      <c r="E31" t="s">
        <v>1492</v>
      </c>
      <c r="F31">
        <v>91057.19</v>
      </c>
      <c r="G31">
        <v>1012.9239232014399</v>
      </c>
      <c r="H31">
        <v>203.49097979615601</v>
      </c>
      <c r="I31">
        <v>8.8892809387736502E-3</v>
      </c>
      <c r="J31">
        <v>0</v>
      </c>
      <c r="K31">
        <v>0</v>
      </c>
      <c r="L31">
        <v>203.49097979615601</v>
      </c>
      <c r="M31">
        <v>8.8892809387736502E-3</v>
      </c>
      <c r="O31" t="str">
        <f>IF(B30=0,"NEUTRAL",IF(B30&gt;0,"LONG","SHORT"))</f>
        <v>LONG</v>
      </c>
      <c r="P31" t="str">
        <f>IF(OR(O31="LONG",O31="SHORT"),IF(B31=0,"NEUTRAL",IF(B31&gt;0,"LONG","SHORT")),"")</f>
        <v>LONG</v>
      </c>
      <c r="Q31" t="b">
        <f>IF(OR(O31="LONG",O31="SHORT"),IF(B31=0,"NEUTRAL",IF(B31&gt;0,"LONG","SHORT")=O31),TRUE)</f>
        <v>1</v>
      </c>
      <c r="R31">
        <f>AH30</f>
        <v>290.6844682382482</v>
      </c>
      <c r="S31">
        <f>AI30</f>
        <v>7.932670099435761E-3</v>
      </c>
      <c r="T31">
        <f>R31+S31*F31</f>
        <v>1013.0111166898891</v>
      </c>
      <c r="U31">
        <f>S31*F31</f>
        <v>722.32664845164095</v>
      </c>
      <c r="V31">
        <f>U31/T31</f>
        <v>0.71304908361905495</v>
      </c>
      <c r="W31">
        <f>C31</f>
        <v>0.79912265873144295</v>
      </c>
      <c r="X31">
        <f>W31-V31</f>
        <v>8.6073575112388001E-2</v>
      </c>
      <c r="Y31">
        <f>T31*W31</f>
        <v>809.52013689373223</v>
      </c>
      <c r="Z31">
        <f>Y31/T31</f>
        <v>0.79912265873144295</v>
      </c>
      <c r="AA31">
        <f>AI30*F31/T31</f>
        <v>0.71304908361905495</v>
      </c>
      <c r="AB31">
        <f t="shared" si="0"/>
        <v>0.79912265873144295</v>
      </c>
      <c r="AC31">
        <f t="shared" si="1"/>
        <v>8.6073575112388001E-2</v>
      </c>
      <c r="AD31" t="str">
        <f t="shared" si="4"/>
        <v>L-I</v>
      </c>
      <c r="AE31">
        <f>AC31*T31</f>
        <v>87.193488442091223</v>
      </c>
      <c r="AF31">
        <f>U31+AE31</f>
        <v>809.52013689373211</v>
      </c>
      <c r="AG31">
        <f>AE31/F31</f>
        <v>9.5756840774562915E-4</v>
      </c>
      <c r="AH31" s="9">
        <f>IF(AD31="S-D",R31-AE31/(1-0.001),IF(OR(AD31="L-D",AD31="S-I"),R31-AE31*(1-0.001),R31-AE31))</f>
        <v>203.49097979615698</v>
      </c>
      <c r="AI31">
        <f>IF(OR(AD31="L-I"),S31+AG31*(1-0.001),S31+AG31)</f>
        <v>8.889280938773645E-3</v>
      </c>
      <c r="AJ31">
        <f>AI31*F31</f>
        <v>809.43294340529019</v>
      </c>
      <c r="AK31">
        <f>AJ31/AM31</f>
        <v>0.79910536701216073</v>
      </c>
      <c r="AL31">
        <f>W31-AK31</f>
        <v>1.7291719282219731E-5</v>
      </c>
      <c r="AM31">
        <f>AH31+AI31*F31</f>
        <v>1012.9239232014472</v>
      </c>
      <c r="AN31" t="b">
        <f>IF(AH31&gt;0,ROUND(AH31,7)=ROUND(H31,7),ROUND(AH31,7)=ROUND(-J31,7))</f>
        <v>1</v>
      </c>
      <c r="AO31" t="b">
        <f>IF(AI31&gt;0,ROUND(AI31,7)=ROUND(I31,7),ROUND(AI31,7)=ROUND(-K31,7))</f>
        <v>1</v>
      </c>
      <c r="AP31" t="b">
        <f>ROUND(AM31,7)=ROUND(G31,7)</f>
        <v>1</v>
      </c>
    </row>
    <row r="32" spans="1:51" x14ac:dyDescent="0.3">
      <c r="A32" s="2">
        <v>45722.125</v>
      </c>
      <c r="B32">
        <v>17.329134021242201</v>
      </c>
      <c r="C32">
        <v>0.86645670106211203</v>
      </c>
      <c r="D32" t="s">
        <v>32</v>
      </c>
      <c r="E32" t="s">
        <v>1492</v>
      </c>
      <c r="F32">
        <v>91812</v>
      </c>
      <c r="G32">
        <v>1019.56631560722</v>
      </c>
      <c r="H32">
        <v>136.16524017350801</v>
      </c>
      <c r="I32">
        <v>9.6218476390200793E-3</v>
      </c>
      <c r="J32">
        <v>0</v>
      </c>
      <c r="K32">
        <v>0</v>
      </c>
      <c r="L32">
        <v>136.16524017350801</v>
      </c>
      <c r="M32">
        <v>9.6218476390200793E-3</v>
      </c>
      <c r="O32" t="str">
        <f>IF(B31=0,"NEUTRAL",IF(B31&gt;0,"LONG","SHORT"))</f>
        <v>LONG</v>
      </c>
      <c r="P32" t="str">
        <f>IF(OR(O32="LONG",O32="SHORT"),IF(B32=0,"NEUTRAL",IF(B32&gt;0,"LONG","SHORT")),"")</f>
        <v>LONG</v>
      </c>
      <c r="Q32" t="b">
        <f>IF(OR(O32="LONG",O32="SHORT"),IF(B32=0,"NEUTRAL",IF(B32&gt;0,"LONG","SHORT")=O32),TRUE)</f>
        <v>1</v>
      </c>
      <c r="R32">
        <f>AH31</f>
        <v>203.49097979615698</v>
      </c>
      <c r="S32">
        <f>AI31</f>
        <v>8.889280938773645E-3</v>
      </c>
      <c r="T32">
        <f>R32+S32*F32</f>
        <v>1019.633641346843</v>
      </c>
      <c r="U32">
        <f>S32*F32</f>
        <v>816.14266155068594</v>
      </c>
      <c r="V32">
        <f>U32/T32</f>
        <v>0.80042735788183295</v>
      </c>
      <c r="W32">
        <f>C32</f>
        <v>0.86645670106211203</v>
      </c>
      <c r="X32">
        <f>W32-V32</f>
        <v>6.6029343180279088E-2</v>
      </c>
      <c r="Y32">
        <f>T32*W32</f>
        <v>883.46840117333431</v>
      </c>
      <c r="Z32">
        <f>Y32/T32</f>
        <v>0.86645670106211203</v>
      </c>
      <c r="AA32">
        <f>AI31*F32/T32</f>
        <v>0.80042735788183295</v>
      </c>
      <c r="AB32">
        <f t="shared" si="0"/>
        <v>0.86645670106211203</v>
      </c>
      <c r="AC32">
        <f t="shared" si="1"/>
        <v>6.6029343180279088E-2</v>
      </c>
      <c r="AD32" t="str">
        <f t="shared" si="4"/>
        <v>L-I</v>
      </c>
      <c r="AE32">
        <f>AC32*T32</f>
        <v>67.3257396226483</v>
      </c>
      <c r="AF32">
        <f>U32+AE32</f>
        <v>883.4684011733342</v>
      </c>
      <c r="AG32">
        <f>AE32/F32</f>
        <v>7.3330000024668125E-4</v>
      </c>
      <c r="AH32" s="9">
        <f>IF(AD32="S-D",R32-AE32/(1-0.001),IF(OR(AD32="L-D",AD32="S-I"),R32-AE32*(1-0.001),R32-AE32))</f>
        <v>136.16524017350866</v>
      </c>
      <c r="AI32">
        <f>IF(OR(AD32="L-I"),S32+AG32*(1-0.001),S32+AG32)</f>
        <v>9.6218476390200793E-3</v>
      </c>
      <c r="AJ32">
        <f>AI32*F32</f>
        <v>883.40107543371153</v>
      </c>
      <c r="AK32">
        <f>AJ32/AM32</f>
        <v>0.86644788270352657</v>
      </c>
      <c r="AL32">
        <f>W32-AK32</f>
        <v>8.8183585854606505E-6</v>
      </c>
      <c r="AM32">
        <f>AH32+AI32*F32</f>
        <v>1019.5663156072202</v>
      </c>
      <c r="AN32" t="b">
        <f>IF(AH32&gt;0,ROUND(AH32,7)=ROUND(H32,7),ROUND(AH32,7)=ROUND(-J32,7))</f>
        <v>1</v>
      </c>
      <c r="AO32" t="b">
        <f>IF(AI32&gt;0,ROUND(AI32,7)=ROUND(I32,7),ROUND(AI32,7)=ROUND(-K32,7))</f>
        <v>1</v>
      </c>
      <c r="AP32" t="b">
        <f>ROUND(AM32,7)=ROUND(G32,7)</f>
        <v>1</v>
      </c>
    </row>
    <row r="33" spans="1:51" x14ac:dyDescent="0.3">
      <c r="A33" s="2">
        <v>45722.208333333336</v>
      </c>
      <c r="B33">
        <v>18.9870480196283</v>
      </c>
      <c r="C33">
        <v>0.94935240098141804</v>
      </c>
      <c r="D33" t="s">
        <v>32</v>
      </c>
      <c r="E33" t="s">
        <v>1492</v>
      </c>
      <c r="F33">
        <v>92287.45</v>
      </c>
      <c r="G33">
        <v>1024.0567281108899</v>
      </c>
      <c r="H33">
        <v>51.870283874787503</v>
      </c>
      <c r="I33">
        <v>1.0534329903319499E-2</v>
      </c>
      <c r="J33">
        <v>0</v>
      </c>
      <c r="K33">
        <v>0</v>
      </c>
      <c r="L33">
        <v>51.870283874787503</v>
      </c>
      <c r="M33">
        <v>1.0534329903319499E-2</v>
      </c>
      <c r="O33" t="str">
        <f>IF(B32=0,"NEUTRAL",IF(B32&gt;0,"LONG","SHORT"))</f>
        <v>LONG</v>
      </c>
      <c r="P33" t="str">
        <f>IF(OR(O33="LONG",O33="SHORT"),IF(B33=0,"NEUTRAL",IF(B33&gt;0,"LONG","SHORT")),"")</f>
        <v>LONG</v>
      </c>
      <c r="Q33" t="b">
        <f>IF(OR(O33="LONG",O33="SHORT"),IF(B33=0,"NEUTRAL",IF(B33&gt;0,"LONG","SHORT")=O33),TRUE)</f>
        <v>1</v>
      </c>
      <c r="R33">
        <f>AH32</f>
        <v>136.16524017350866</v>
      </c>
      <c r="S33">
        <f>AI32</f>
        <v>9.6218476390200793E-3</v>
      </c>
      <c r="T33">
        <f>R33+S33*F33</f>
        <v>1024.1410230671922</v>
      </c>
      <c r="U33">
        <f>S33*F33</f>
        <v>887.97578289368357</v>
      </c>
      <c r="V33">
        <f>U33/T33</f>
        <v>0.86704444299505901</v>
      </c>
      <c r="W33">
        <f>C33</f>
        <v>0.94935240098141804</v>
      </c>
      <c r="X33">
        <f>W33-V33</f>
        <v>8.2307957986359037E-2</v>
      </c>
      <c r="Y33">
        <f>T33*W33</f>
        <v>972.27073919240479</v>
      </c>
      <c r="Z33">
        <f>Y33/T33</f>
        <v>0.94935240098141804</v>
      </c>
      <c r="AA33">
        <f>AI32*F33/T33</f>
        <v>0.86704444299505901</v>
      </c>
      <c r="AB33">
        <f t="shared" si="0"/>
        <v>0.94935240098141804</v>
      </c>
      <c r="AC33">
        <f t="shared" si="1"/>
        <v>8.2307957986359037E-2</v>
      </c>
      <c r="AD33" t="str">
        <f t="shared" si="4"/>
        <v>L-I</v>
      </c>
      <c r="AE33">
        <f>AC33*T33</f>
        <v>84.294956298721218</v>
      </c>
      <c r="AF33">
        <f>U33+AE33</f>
        <v>972.27073919240479</v>
      </c>
      <c r="AG33">
        <f>AE33/F33</f>
        <v>9.1339565995941178E-4</v>
      </c>
      <c r="AH33" s="9">
        <f>IF(AD33="S-D",R33-AE33/(1-0.001),IF(OR(AD33="L-D",AD33="S-I"),R33-AE33*(1-0.001),R33-AE33))</f>
        <v>51.870283874787447</v>
      </c>
      <c r="AI33">
        <f>IF(OR(AD33="L-I"),S33+AG33*(1-0.001),S33+AG33)</f>
        <v>1.0534329903319532E-2</v>
      </c>
      <c r="AJ33">
        <f>AI33*F33</f>
        <v>972.18644423610613</v>
      </c>
      <c r="AK33">
        <f>AJ33/AM33</f>
        <v>0.94934823193782047</v>
      </c>
      <c r="AL33">
        <f>W33-AK33</f>
        <v>4.1690435975683116E-6</v>
      </c>
      <c r="AM33">
        <f>AH33+AI33*F33</f>
        <v>1024.0567281108936</v>
      </c>
      <c r="AN33" t="b">
        <f>IF(AH33&gt;0,ROUND(AH33,7)=ROUND(H33,7),ROUND(AH33,7)=ROUND(-J33,7))</f>
        <v>1</v>
      </c>
      <c r="AO33" t="b">
        <f>IF(AI33&gt;0,ROUND(AI33,7)=ROUND(I33,7),ROUND(AI33,7)=ROUND(-K33,7))</f>
        <v>1</v>
      </c>
      <c r="AP33" t="b">
        <f>ROUND(AM33,7)=ROUND(G33,7)</f>
        <v>1</v>
      </c>
    </row>
    <row r="34" spans="1:51" x14ac:dyDescent="0.3">
      <c r="A34" s="2">
        <v>45722.25</v>
      </c>
      <c r="B34">
        <v>20</v>
      </c>
      <c r="C34">
        <v>1</v>
      </c>
      <c r="D34" t="s">
        <v>32</v>
      </c>
      <c r="E34" t="s">
        <v>1492</v>
      </c>
      <c r="F34">
        <v>92737.98</v>
      </c>
      <c r="G34">
        <v>1028.75088947836</v>
      </c>
      <c r="H34" s="3">
        <v>7.8159700933610995E-14</v>
      </c>
      <c r="I34">
        <v>1.1093091411721E-2</v>
      </c>
      <c r="J34">
        <v>0</v>
      </c>
      <c r="K34">
        <v>0</v>
      </c>
      <c r="L34" s="3">
        <v>7.8159700933610995E-14</v>
      </c>
      <c r="M34">
        <v>1.1093091411721E-2</v>
      </c>
      <c r="O34" t="str">
        <f>IF(B33=0,"NEUTRAL",IF(B33&gt;0,"LONG","SHORT"))</f>
        <v>LONG</v>
      </c>
      <c r="P34" t="str">
        <f>IF(OR(O34="LONG",O34="SHORT"),IF(B34=0,"NEUTRAL",IF(B34&gt;0,"LONG","SHORT")),"")</f>
        <v>LONG</v>
      </c>
      <c r="Q34" t="b">
        <f>IF(OR(O34="LONG",O34="SHORT"),IF(B34=0,"NEUTRAL",IF(B34&gt;0,"LONG","SHORT")=O34),TRUE)</f>
        <v>1</v>
      </c>
      <c r="R34">
        <f>AH33</f>
        <v>51.870283874787447</v>
      </c>
      <c r="S34">
        <f>AI33</f>
        <v>1.0534329903319532E-2</v>
      </c>
      <c r="T34">
        <f>R34+S34*F34</f>
        <v>1028.8027597622363</v>
      </c>
      <c r="U34">
        <f>S34*F34</f>
        <v>976.93247588744873</v>
      </c>
      <c r="V34">
        <f>U34/T34</f>
        <v>0.94958189664384729</v>
      </c>
      <c r="W34">
        <f>C34</f>
        <v>1</v>
      </c>
      <c r="X34">
        <f>W34-V34</f>
        <v>5.041810335615271E-2</v>
      </c>
      <c r="Y34">
        <f>T34*W34</f>
        <v>1028.8027597622363</v>
      </c>
      <c r="Z34">
        <f>Y34/T34</f>
        <v>1</v>
      </c>
      <c r="AA34">
        <f>AI33*F34/T34</f>
        <v>0.94958189664384729</v>
      </c>
      <c r="AB34">
        <f t="shared" si="0"/>
        <v>1</v>
      </c>
      <c r="AC34">
        <f t="shared" si="1"/>
        <v>5.041810335615271E-2</v>
      </c>
      <c r="AD34" t="str">
        <f t="shared" si="4"/>
        <v>L-I</v>
      </c>
      <c r="AE34">
        <f>AC34*T34</f>
        <v>51.870283874787575</v>
      </c>
      <c r="AF34">
        <f>U34+AE34</f>
        <v>1028.8027597622363</v>
      </c>
      <c r="AG34">
        <f>AE34/F34</f>
        <v>5.5932082923078092E-4</v>
      </c>
      <c r="AH34" s="9">
        <f>IF(AD34="S-D",R34-AE34/(1-0.001),IF(OR(AD34="L-D",AD34="S-I"),R34-AE34*(1-0.001),R34-AE34))</f>
        <v>-1.2789769243681803E-13</v>
      </c>
      <c r="AI34">
        <f>IF(OR(AD34="L-I"),S34+AG34*(1-0.001),S34+AG34)</f>
        <v>1.1093091411721082E-2</v>
      </c>
      <c r="AJ34">
        <f>AI34*F34</f>
        <v>1028.7508894783614</v>
      </c>
      <c r="AK34">
        <f>AJ34/AM34</f>
        <v>1.0000000000000002</v>
      </c>
      <c r="AL34">
        <f>W34-AK34</f>
        <v>0</v>
      </c>
      <c r="AM34">
        <f>AH34+AI34*F34</f>
        <v>1028.7508894783612</v>
      </c>
      <c r="AN34" t="b">
        <f>IF(AH34&gt;0,ROUND(AH34,7)=ROUND(H34,7),ROUND(AH34,7)=ROUND(-J34,7))</f>
        <v>1</v>
      </c>
      <c r="AO34" t="b">
        <f>IF(AI34&gt;0,ROUND(AI34,7)=ROUND(I34,7),ROUND(AI34,7)=ROUND(-K34,7))</f>
        <v>1</v>
      </c>
      <c r="AP34" t="b">
        <f>ROUND(AM34,7)=ROUND(G34,7)</f>
        <v>1</v>
      </c>
    </row>
    <row r="35" spans="1:51" x14ac:dyDescent="0.3">
      <c r="A35" s="2">
        <v>45722.375</v>
      </c>
      <c r="B35">
        <v>18.9625615346866</v>
      </c>
      <c r="C35">
        <v>0.94812807673433297</v>
      </c>
      <c r="D35" t="s">
        <v>32</v>
      </c>
      <c r="E35" t="s">
        <v>1492</v>
      </c>
      <c r="F35">
        <v>91156.08</v>
      </c>
      <c r="G35">
        <v>1011.15027514383</v>
      </c>
      <c r="H35">
        <v>52.400577291560502</v>
      </c>
      <c r="I35">
        <v>1.05176714252332E-2</v>
      </c>
      <c r="J35">
        <v>0</v>
      </c>
      <c r="K35">
        <v>0</v>
      </c>
      <c r="L35">
        <v>52.400577291560502</v>
      </c>
      <c r="M35">
        <v>1.05176714252332E-2</v>
      </c>
      <c r="O35" t="str">
        <f>IF(B34=0,"NEUTRAL",IF(B34&gt;0,"LONG","SHORT"))</f>
        <v>LONG</v>
      </c>
      <c r="P35" t="str">
        <f>IF(OR(O35="LONG",O35="SHORT"),IF(B35=0,"NEUTRAL",IF(B35&gt;0,"LONG","SHORT")),"")</f>
        <v>LONG</v>
      </c>
      <c r="Q35" t="b">
        <f>IF(OR(O35="LONG",O35="SHORT"),IF(B35=0,"NEUTRAL",IF(B35&gt;0,"LONG","SHORT")=O35),TRUE)</f>
        <v>1</v>
      </c>
      <c r="R35">
        <f>AH34</f>
        <v>-1.2789769243681803E-13</v>
      </c>
      <c r="S35">
        <f>AI34</f>
        <v>1.1093091411721082E-2</v>
      </c>
      <c r="T35">
        <f>R35+S35*F35</f>
        <v>1011.2027281741598</v>
      </c>
      <c r="U35">
        <f>S35*F35</f>
        <v>1011.2027281741599</v>
      </c>
      <c r="V35">
        <f>U35/T35</f>
        <v>1.0000000000000002</v>
      </c>
      <c r="W35">
        <f>C35</f>
        <v>0.94812807673433297</v>
      </c>
      <c r="X35">
        <f>W35-V35</f>
        <v>-5.1871923265667252E-2</v>
      </c>
      <c r="Y35">
        <f>T35*W35</f>
        <v>958.74969785227665</v>
      </c>
      <c r="Z35">
        <f>Y35/T35</f>
        <v>0.94812807673433297</v>
      </c>
      <c r="AA35">
        <f>AI34*F35/T35</f>
        <v>1.0000000000000002</v>
      </c>
      <c r="AB35">
        <f t="shared" si="0"/>
        <v>0.94812807673433297</v>
      </c>
      <c r="AC35">
        <f t="shared" si="1"/>
        <v>-5.1871923265667252E-2</v>
      </c>
      <c r="AD35" t="str">
        <f t="shared" si="4"/>
        <v>L-D</v>
      </c>
      <c r="AE35">
        <f>AC35*T35</f>
        <v>-52.453030321883396</v>
      </c>
      <c r="AF35">
        <f>U35+AE35</f>
        <v>958.74969785227654</v>
      </c>
      <c r="AG35">
        <f>AE35/F35</f>
        <v>-5.7541998648782825E-4</v>
      </c>
      <c r="AH35" s="9">
        <f>IF(AD35="S-D",R35-AE35/(1-0.001),IF(OR(AD35="L-D",AD35="S-I"),R35-AE35*(1-0.001),R35-AE35))</f>
        <v>52.400577291561383</v>
      </c>
      <c r="AI35">
        <f>IF(OR(AD35="L-I"),S35+AG35*(1-0.001),S35+AG35)</f>
        <v>1.0517671425233254E-2</v>
      </c>
      <c r="AJ35">
        <f>AI35*F35</f>
        <v>958.74969785227654</v>
      </c>
      <c r="AK35">
        <f>AJ35/AM35</f>
        <v>0.94817726051243245</v>
      </c>
      <c r="AL35">
        <f>W35-AK35</f>
        <v>-4.9183778099481934E-5</v>
      </c>
      <c r="AM35">
        <f>AH35+AI35*F35</f>
        <v>1011.1502751438379</v>
      </c>
      <c r="AN35" t="b">
        <f>IF(AH35&gt;0,ROUND(AH35,7)=ROUND(H35,7),ROUND(AH35,7)=ROUND(-J35,7))</f>
        <v>1</v>
      </c>
      <c r="AO35" t="b">
        <f>IF(AI35&gt;0,ROUND(AI35,7)=ROUND(I35,7),ROUND(AI35,7)=ROUND(-K35,7))</f>
        <v>1</v>
      </c>
      <c r="AP35" t="b">
        <f>ROUND(AM35,7)=ROUND(G35,7)</f>
        <v>1</v>
      </c>
    </row>
    <row r="36" spans="1:51" x14ac:dyDescent="0.3">
      <c r="A36" s="2">
        <v>45722.416666666664</v>
      </c>
      <c r="B36">
        <v>17.6481206553775</v>
      </c>
      <c r="C36">
        <v>0.88240603276887797</v>
      </c>
      <c r="D36" t="s">
        <v>32</v>
      </c>
      <c r="E36" t="s">
        <v>1492</v>
      </c>
      <c r="F36">
        <v>90752.14</v>
      </c>
      <c r="G36">
        <v>1006.83576195223</v>
      </c>
      <c r="H36">
        <v>118.339568391383</v>
      </c>
      <c r="I36">
        <v>9.7903607954682795E-3</v>
      </c>
      <c r="J36">
        <v>0</v>
      </c>
      <c r="K36">
        <v>0</v>
      </c>
      <c r="L36">
        <v>118.339568391383</v>
      </c>
      <c r="M36">
        <v>9.7903607954682795E-3</v>
      </c>
      <c r="O36" t="str">
        <f>IF(B35=0,"NEUTRAL",IF(B35&gt;0,"LONG","SHORT"))</f>
        <v>LONG</v>
      </c>
      <c r="P36" t="str">
        <f>IF(OR(O36="LONG",O36="SHORT"),IF(B36=0,"NEUTRAL",IF(B36&gt;0,"LONG","SHORT")),"")</f>
        <v>LONG</v>
      </c>
      <c r="Q36" t="b">
        <f>IF(OR(O36="LONG",O36="SHORT"),IF(B36=0,"NEUTRAL",IF(B36&gt;0,"LONG","SHORT")=O36),TRUE)</f>
        <v>1</v>
      </c>
      <c r="R36">
        <f>AH35</f>
        <v>52.400577291561383</v>
      </c>
      <c r="S36">
        <f>AI35</f>
        <v>1.0517671425233254E-2</v>
      </c>
      <c r="T36">
        <f>R36+S36*F36</f>
        <v>1006.9017669483292</v>
      </c>
      <c r="U36">
        <f>S36*F36</f>
        <v>954.50118965676779</v>
      </c>
      <c r="V36">
        <f>U36/T36</f>
        <v>0.94795860032069013</v>
      </c>
      <c r="W36">
        <f>C36</f>
        <v>0.88240603276887797</v>
      </c>
      <c r="X36">
        <f>W36-V36</f>
        <v>-6.5552567551812158E-2</v>
      </c>
      <c r="Y36">
        <f>T36*W36</f>
        <v>888.4961935608485</v>
      </c>
      <c r="Z36">
        <f>Y36/T36</f>
        <v>0.88240603276887797</v>
      </c>
      <c r="AA36">
        <f>AI35*F36/T36</f>
        <v>0.94795860032069013</v>
      </c>
      <c r="AB36">
        <f t="shared" si="0"/>
        <v>0.88240603276887797</v>
      </c>
      <c r="AC36">
        <f t="shared" si="1"/>
        <v>-6.5552567551812158E-2</v>
      </c>
      <c r="AD36" t="str">
        <f t="shared" si="4"/>
        <v>L-D</v>
      </c>
      <c r="AE36">
        <f>AC36*T36</f>
        <v>-66.004996095919367</v>
      </c>
      <c r="AF36">
        <f>U36+AE36</f>
        <v>888.49619356084838</v>
      </c>
      <c r="AG36">
        <f>AE36/F36</f>
        <v>-7.2731062976497704E-4</v>
      </c>
      <c r="AH36" s="9">
        <f>IF(AD36="S-D",R36-AE36/(1-0.001),IF(OR(AD36="L-D",AD36="S-I"),R36-AE36*(1-0.001),R36-AE36))</f>
        <v>118.33956839138483</v>
      </c>
      <c r="AI36">
        <f>IF(OR(AD36="L-I"),S36+AG36*(1-0.001),S36+AG36)</f>
        <v>9.7903607954682777E-3</v>
      </c>
      <c r="AJ36">
        <f>AI36*F36</f>
        <v>888.4961935608485</v>
      </c>
      <c r="AK36">
        <f>AJ36/AM36</f>
        <v>0.88246388054201919</v>
      </c>
      <c r="AL36">
        <f>W36-AK36</f>
        <v>-5.7847773141217473E-5</v>
      </c>
      <c r="AM36">
        <f>AH36+AI36*F36</f>
        <v>1006.8357619522333</v>
      </c>
      <c r="AN36" t="b">
        <f>IF(AH36&gt;0,ROUND(AH36,7)=ROUND(H36,7),ROUND(AH36,7)=ROUND(-J36,7))</f>
        <v>1</v>
      </c>
      <c r="AO36" t="b">
        <f>IF(AI36&gt;0,ROUND(AI36,7)=ROUND(I36,7),ROUND(AI36,7)=ROUND(-K36,7))</f>
        <v>1</v>
      </c>
      <c r="AP36" t="b">
        <f>ROUND(AM36,7)=ROUND(G36,7)</f>
        <v>1</v>
      </c>
    </row>
    <row r="37" spans="1:51" x14ac:dyDescent="0.3">
      <c r="A37" s="2">
        <v>45722.5</v>
      </c>
      <c r="B37">
        <v>16.125717779000801</v>
      </c>
      <c r="C37">
        <v>0.80628588895004205</v>
      </c>
      <c r="D37" t="s">
        <v>32</v>
      </c>
      <c r="E37" t="s">
        <v>1492</v>
      </c>
      <c r="F37">
        <v>91350</v>
      </c>
      <c r="G37">
        <v>1012.61119447115</v>
      </c>
      <c r="H37">
        <v>196.094322060217</v>
      </c>
      <c r="I37">
        <v>8.9383346733545501E-3</v>
      </c>
      <c r="J37">
        <v>0</v>
      </c>
      <c r="K37">
        <v>0</v>
      </c>
      <c r="L37">
        <v>196.094322060217</v>
      </c>
      <c r="M37">
        <v>8.9383346733545501E-3</v>
      </c>
      <c r="O37" t="str">
        <f>IF(B36=0,"NEUTRAL",IF(B36&gt;0,"LONG","SHORT"))</f>
        <v>LONG</v>
      </c>
      <c r="P37" t="str">
        <f>IF(OR(O37="LONG",O37="SHORT"),IF(B37=0,"NEUTRAL",IF(B37&gt;0,"LONG","SHORT")),"")</f>
        <v>LONG</v>
      </c>
      <c r="Q37" t="b">
        <f>IF(OR(O37="LONG",O37="SHORT"),IF(B37=0,"NEUTRAL",IF(B37&gt;0,"LONG","SHORT")=O37),TRUE)</f>
        <v>1</v>
      </c>
      <c r="R37">
        <f>AH36</f>
        <v>118.33956839138483</v>
      </c>
      <c r="S37">
        <f>AI36</f>
        <v>9.7903607954682777E-3</v>
      </c>
      <c r="T37">
        <f>R37+S37*F37</f>
        <v>1012.689027057412</v>
      </c>
      <c r="U37">
        <f>S37*F37</f>
        <v>894.3494586660272</v>
      </c>
      <c r="V37">
        <f>U37/T37</f>
        <v>0.88314323032091491</v>
      </c>
      <c r="W37">
        <f>C37</f>
        <v>0.80628588895004205</v>
      </c>
      <c r="X37">
        <f>W37-V37</f>
        <v>-7.6857341370872856E-2</v>
      </c>
      <c r="Y37">
        <f>T37*W37</f>
        <v>816.51687241093862</v>
      </c>
      <c r="Z37">
        <f>Y37/T37</f>
        <v>0.80628588895004205</v>
      </c>
      <c r="AA37">
        <f>AI36*F37/T37</f>
        <v>0.88314323032091491</v>
      </c>
      <c r="AB37">
        <f t="shared" si="0"/>
        <v>0.80628588895004205</v>
      </c>
      <c r="AC37">
        <f t="shared" si="1"/>
        <v>-7.6857341370872856E-2</v>
      </c>
      <c r="AD37" t="str">
        <f t="shared" si="4"/>
        <v>L-D</v>
      </c>
      <c r="AE37">
        <f>AC37*T37</f>
        <v>-77.832586255088614</v>
      </c>
      <c r="AF37">
        <f>U37+AE37</f>
        <v>816.51687241093862</v>
      </c>
      <c r="AG37">
        <f>AE37/F37</f>
        <v>-8.5202612211372319E-4</v>
      </c>
      <c r="AH37" s="9">
        <f>IF(AD37="S-D",R37-AE37/(1-0.001),IF(OR(AD37="L-D",AD37="S-I"),R37-AE37*(1-0.001),R37-AE37))</f>
        <v>196.09432206021836</v>
      </c>
      <c r="AI37">
        <f>IF(OR(AD37="L-I"),S37+AG37*(1-0.001),S37+AG37)</f>
        <v>8.9383346733545553E-3</v>
      </c>
      <c r="AJ37">
        <f>AI37*F37</f>
        <v>816.51687241093862</v>
      </c>
      <c r="AK37">
        <f>AJ37/AM37</f>
        <v>0.80634786270298942</v>
      </c>
      <c r="AL37">
        <f>W37-AK37</f>
        <v>-6.1973752947364069E-5</v>
      </c>
      <c r="AM37">
        <f>AH37+AI37*F37</f>
        <v>1012.611194471157</v>
      </c>
      <c r="AN37" t="b">
        <f>IF(AH37&gt;0,ROUND(AH37,7)=ROUND(H37,7),ROUND(AH37,7)=ROUND(-J37,7))</f>
        <v>1</v>
      </c>
      <c r="AO37" t="b">
        <f>IF(AI37&gt;0,ROUND(AI37,7)=ROUND(I37,7),ROUND(AI37,7)=ROUND(-K37,7))</f>
        <v>1</v>
      </c>
      <c r="AP37" t="b">
        <f>ROUND(AM37,7)=ROUND(G37,7)</f>
        <v>1</v>
      </c>
    </row>
    <row r="38" spans="1:51" x14ac:dyDescent="0.3">
      <c r="A38" s="2">
        <v>45722.541666666664</v>
      </c>
      <c r="B38">
        <v>13.2510232733162</v>
      </c>
      <c r="C38">
        <v>0.66255116366581401</v>
      </c>
      <c r="D38" t="s">
        <v>32</v>
      </c>
      <c r="E38" t="s">
        <v>1492</v>
      </c>
      <c r="F38">
        <v>90102.02</v>
      </c>
      <c r="G38">
        <v>1001.31448561383</v>
      </c>
      <c r="H38">
        <v>337.79842777461499</v>
      </c>
      <c r="I38">
        <v>7.3640530793784801E-3</v>
      </c>
      <c r="J38">
        <v>0</v>
      </c>
      <c r="K38">
        <v>0</v>
      </c>
      <c r="L38">
        <v>337.79842777461499</v>
      </c>
      <c r="M38">
        <v>7.3640530793784801E-3</v>
      </c>
      <c r="O38" t="str">
        <f>IF(B37=0,"NEUTRAL",IF(B37&gt;0,"LONG","SHORT"))</f>
        <v>LONG</v>
      </c>
      <c r="P38" t="str">
        <f>IF(OR(O38="LONG",O38="SHORT"),IF(B38=0,"NEUTRAL",IF(B38&gt;0,"LONG","SHORT")),"")</f>
        <v>LONG</v>
      </c>
      <c r="Q38" t="b">
        <f>IF(OR(O38="LONG",O38="SHORT"),IF(B38=0,"NEUTRAL",IF(B38&gt;0,"LONG","SHORT")=O38),TRUE)</f>
        <v>1</v>
      </c>
      <c r="R38">
        <f>AH37</f>
        <v>196.09432206021836</v>
      </c>
      <c r="S38">
        <f>AI37</f>
        <v>8.9383346733545553E-3</v>
      </c>
      <c r="T38">
        <f>R38+S38*F38</f>
        <v>1001.456331565504</v>
      </c>
      <c r="U38">
        <f>S38*F38</f>
        <v>805.36200950528564</v>
      </c>
      <c r="V38">
        <f>U38/T38</f>
        <v>0.80419084099884985</v>
      </c>
      <c r="W38">
        <f>C38</f>
        <v>0.66255116366581401</v>
      </c>
      <c r="X38">
        <f>W38-V38</f>
        <v>-0.14163967733303584</v>
      </c>
      <c r="Y38">
        <f>T38*W38</f>
        <v>663.51605783922196</v>
      </c>
      <c r="Z38">
        <f>Y38/T38</f>
        <v>0.66255116366581401</v>
      </c>
      <c r="AA38">
        <f>AI37*F38/T38</f>
        <v>0.80419084099884985</v>
      </c>
      <c r="AB38">
        <f t="shared" si="0"/>
        <v>0.66255116366581401</v>
      </c>
      <c r="AC38">
        <f t="shared" si="1"/>
        <v>-0.14163967733303584</v>
      </c>
      <c r="AD38" t="str">
        <f t="shared" si="4"/>
        <v>L-D</v>
      </c>
      <c r="AE38">
        <f>AC38*T38</f>
        <v>-141.84595166606374</v>
      </c>
      <c r="AF38">
        <f>U38+AE38</f>
        <v>663.51605783922196</v>
      </c>
      <c r="AG38">
        <f>AE38/F38</f>
        <v>-1.57428159397607E-3</v>
      </c>
      <c r="AH38" s="9">
        <f>IF(AD38="S-D",R38-AE38/(1-0.001),IF(OR(AD38="L-D",AD38="S-I"),R38-AE38*(1-0.001),R38-AE38))</f>
        <v>337.79842777461602</v>
      </c>
      <c r="AI38">
        <f>IF(OR(AD38="L-I"),S38+AG38*(1-0.001),S38+AG38)</f>
        <v>7.3640530793784853E-3</v>
      </c>
      <c r="AJ38">
        <f>AI38*F38</f>
        <v>663.51605783922184</v>
      </c>
      <c r="AK38">
        <f>AJ38/AM38</f>
        <v>0.66264502049270291</v>
      </c>
      <c r="AL38">
        <f>W38-AK38</f>
        <v>-9.3856826888893963E-5</v>
      </c>
      <c r="AM38">
        <f>AH38+AI38*F38</f>
        <v>1001.3144856138379</v>
      </c>
      <c r="AN38" t="b">
        <f>IF(AH38&gt;0,ROUND(AH38,7)=ROUND(H38,7),ROUND(AH38,7)=ROUND(-J38,7))</f>
        <v>1</v>
      </c>
      <c r="AO38" t="b">
        <f>IF(AI38&gt;0,ROUND(AI38,7)=ROUND(I38,7),ROUND(AI38,7)=ROUND(-K38,7))</f>
        <v>1</v>
      </c>
      <c r="AP38" t="b">
        <f>ROUND(AM38,7)=ROUND(G38,7)</f>
        <v>1</v>
      </c>
    </row>
    <row r="39" spans="1:51" x14ac:dyDescent="0.3">
      <c r="A39" s="2">
        <v>45722.583333333336</v>
      </c>
      <c r="B39">
        <v>10.267995297252799</v>
      </c>
      <c r="C39">
        <v>0.51339976486264305</v>
      </c>
      <c r="D39" t="s">
        <v>32</v>
      </c>
      <c r="E39" t="s">
        <v>1492</v>
      </c>
      <c r="F39">
        <v>89569.13</v>
      </c>
      <c r="G39">
        <v>997.24272346335601</v>
      </c>
      <c r="H39">
        <v>485.182800880944</v>
      </c>
      <c r="I39">
        <v>5.7169241521315599E-3</v>
      </c>
      <c r="J39">
        <v>0</v>
      </c>
      <c r="K39">
        <v>0</v>
      </c>
      <c r="L39">
        <v>485.182800880944</v>
      </c>
      <c r="M39">
        <v>5.7169241521315599E-3</v>
      </c>
      <c r="O39" t="str">
        <f>IF(B38=0,"NEUTRAL",IF(B38&gt;0,"LONG","SHORT"))</f>
        <v>LONG</v>
      </c>
      <c r="P39" t="str">
        <f>IF(OR(O39="LONG",O39="SHORT"),IF(B39=0,"NEUTRAL",IF(B39&gt;0,"LONG","SHORT")),"")</f>
        <v>LONG</v>
      </c>
      <c r="Q39" t="b">
        <f>IF(OR(O39="LONG",O39="SHORT"),IF(B39=0,"NEUTRAL",IF(B39&gt;0,"LONG","SHORT")=O39),TRUE)</f>
        <v>1</v>
      </c>
      <c r="R39">
        <f>AH38</f>
        <v>337.79842777461602</v>
      </c>
      <c r="S39">
        <f>AI38</f>
        <v>7.3640530793784853E-3</v>
      </c>
      <c r="T39">
        <f>R39+S39*F39</f>
        <v>997.39025536836789</v>
      </c>
      <c r="U39">
        <f>S39*F39</f>
        <v>659.59182759375187</v>
      </c>
      <c r="V39">
        <f>U39/T39</f>
        <v>0.66131769790566453</v>
      </c>
      <c r="W39">
        <f>C39</f>
        <v>0.51339976486264305</v>
      </c>
      <c r="X39">
        <f>W39-V39</f>
        <v>-0.14791793304302148</v>
      </c>
      <c r="Y39">
        <f>T39*W39</f>
        <v>512.05992258241156</v>
      </c>
      <c r="Z39">
        <f>Y39/T39</f>
        <v>0.51339976486264305</v>
      </c>
      <c r="AA39">
        <f>AI38*F39/T39</f>
        <v>0.66131769790566453</v>
      </c>
      <c r="AB39">
        <f t="shared" si="0"/>
        <v>0.51339976486264305</v>
      </c>
      <c r="AC39">
        <f t="shared" si="1"/>
        <v>-0.14791793304302148</v>
      </c>
      <c r="AD39" t="str">
        <f t="shared" si="4"/>
        <v>L-D</v>
      </c>
      <c r="AE39">
        <f>AC39*T39</f>
        <v>-147.53190501134034</v>
      </c>
      <c r="AF39">
        <f>U39+AE39</f>
        <v>512.05992258241156</v>
      </c>
      <c r="AG39">
        <f>AE39/F39</f>
        <v>-1.6471289272469247E-3</v>
      </c>
      <c r="AH39" s="9">
        <f>IF(AD39="S-D",R39-AE39/(1-0.001),IF(OR(AD39="L-D",AD39="S-I"),R39-AE39*(1-0.001),R39-AE39))</f>
        <v>485.18280088094502</v>
      </c>
      <c r="AI39">
        <f>IF(OR(AD39="L-I"),S39+AG39*(1-0.001),S39+AG39)</f>
        <v>5.7169241521315608E-3</v>
      </c>
      <c r="AJ39">
        <f>AI39*F39</f>
        <v>512.05992258241156</v>
      </c>
      <c r="AK39">
        <f>AJ39/AM39</f>
        <v>0.51347571712938855</v>
      </c>
      <c r="AL39">
        <f>W39-AK39</f>
        <v>-7.5952266745504815E-5</v>
      </c>
      <c r="AM39">
        <f>AH39+AI39*F39</f>
        <v>997.24272346335658</v>
      </c>
      <c r="AN39" t="b">
        <f>IF(AH39&gt;0,ROUND(AH39,7)=ROUND(H39,7),ROUND(AH39,7)=ROUND(-J39,7))</f>
        <v>1</v>
      </c>
      <c r="AO39" t="b">
        <f>IF(AI39&gt;0,ROUND(AI39,7)=ROUND(I39,7),ROUND(AI39,7)=ROUND(-K39,7))</f>
        <v>1</v>
      </c>
      <c r="AP39" t="b">
        <f>ROUND(AM39,7)=ROUND(G39,7)</f>
        <v>1</v>
      </c>
    </row>
    <row r="40" spans="1:51" x14ac:dyDescent="0.3">
      <c r="A40" s="2">
        <v>45722.625</v>
      </c>
      <c r="B40">
        <v>6.7590529991039503</v>
      </c>
      <c r="C40">
        <v>0.33795264995519703</v>
      </c>
      <c r="D40" t="s">
        <v>32</v>
      </c>
      <c r="E40" t="s">
        <v>1492</v>
      </c>
      <c r="F40">
        <v>89803.99</v>
      </c>
      <c r="G40">
        <v>998.409472252564</v>
      </c>
      <c r="H40">
        <v>660.93489002483898</v>
      </c>
      <c r="I40">
        <v>3.7579018730428898E-3</v>
      </c>
      <c r="J40">
        <v>0</v>
      </c>
      <c r="K40">
        <v>0</v>
      </c>
      <c r="L40">
        <v>660.93489002483898</v>
      </c>
      <c r="M40">
        <v>3.7579018730428898E-3</v>
      </c>
      <c r="O40" t="str">
        <f>IF(B39=0,"NEUTRAL",IF(B39&gt;0,"LONG","SHORT"))</f>
        <v>LONG</v>
      </c>
      <c r="P40" t="str">
        <f>IF(OR(O40="LONG",O40="SHORT"),IF(B40=0,"NEUTRAL",IF(B40&gt;0,"LONG","SHORT")),"")</f>
        <v>LONG</v>
      </c>
      <c r="Q40" t="b">
        <f>IF(OR(O40="LONG",O40="SHORT"),IF(B40=0,"NEUTRAL",IF(B40&gt;0,"LONG","SHORT")=O40),TRUE)</f>
        <v>1</v>
      </c>
      <c r="R40">
        <f>AH39</f>
        <v>485.18280088094502</v>
      </c>
      <c r="S40">
        <f>AI39</f>
        <v>5.7169241521315608E-3</v>
      </c>
      <c r="T40">
        <f>R40+S40*F40</f>
        <v>998.58540026972616</v>
      </c>
      <c r="U40">
        <f>S40*F40</f>
        <v>513.40259938878114</v>
      </c>
      <c r="V40">
        <f>U40/T40</f>
        <v>0.51412988738880705</v>
      </c>
      <c r="W40">
        <f>C40</f>
        <v>0.33795264995519703</v>
      </c>
      <c r="X40">
        <f>W40-V40</f>
        <v>-0.17617723743361002</v>
      </c>
      <c r="Y40">
        <f>T40*W40</f>
        <v>337.47458222772508</v>
      </c>
      <c r="Z40">
        <f>Y40/T40</f>
        <v>0.33795264995519703</v>
      </c>
      <c r="AA40">
        <f>AI39*F40/T40</f>
        <v>0.51412988738880705</v>
      </c>
      <c r="AB40">
        <f t="shared" si="0"/>
        <v>0.33795264995519703</v>
      </c>
      <c r="AC40">
        <f t="shared" si="1"/>
        <v>-0.17617723743361002</v>
      </c>
      <c r="AD40" t="str">
        <f t="shared" si="4"/>
        <v>L-D</v>
      </c>
      <c r="AE40">
        <f>AC40*T40</f>
        <v>-175.92801716105606</v>
      </c>
      <c r="AF40">
        <f>U40+AE40</f>
        <v>337.47458222772508</v>
      </c>
      <c r="AG40">
        <f>AE40/F40</f>
        <v>-1.9590222790886692E-3</v>
      </c>
      <c r="AH40" s="9">
        <f>IF(AD40="S-D",R40-AE40/(1-0.001),IF(OR(AD40="L-D",AD40="S-I"),R40-AE40*(1-0.001),R40-AE40))</f>
        <v>660.93489002484</v>
      </c>
      <c r="AI40">
        <f>IF(OR(AD40="L-I"),S40+AG40*(1-0.001),S40+AG40)</f>
        <v>3.7579018730428916E-3</v>
      </c>
      <c r="AJ40">
        <f>AI40*F40</f>
        <v>337.47458222772514</v>
      </c>
      <c r="AK40">
        <f>AJ40/AM40</f>
        <v>0.33801220001081383</v>
      </c>
      <c r="AL40">
        <f>W40-AK40</f>
        <v>-5.9550055616808262E-5</v>
      </c>
      <c r="AM40">
        <f>AH40+AI40*F40</f>
        <v>998.40947225256514</v>
      </c>
      <c r="AN40" t="b">
        <f>IF(AH40&gt;0,ROUND(AH40,7)=ROUND(H40,7),ROUND(AH40,7)=ROUND(-J40,7))</f>
        <v>1</v>
      </c>
      <c r="AO40" t="b">
        <f>IF(AI40&gt;0,ROUND(AI40,7)=ROUND(I40,7),ROUND(AI40,7)=ROUND(-K40,7))</f>
        <v>1</v>
      </c>
      <c r="AP40" t="b">
        <f>ROUND(AM40,7)=ROUND(G40,7)</f>
        <v>1</v>
      </c>
    </row>
    <row r="41" spans="1:51" x14ac:dyDescent="0.3">
      <c r="A41" s="2">
        <v>45722.666666666664</v>
      </c>
      <c r="B41">
        <v>3.7674704287919898</v>
      </c>
      <c r="C41">
        <v>0.18837352143959901</v>
      </c>
      <c r="D41" t="s">
        <v>32</v>
      </c>
      <c r="E41" t="s">
        <v>1492</v>
      </c>
      <c r="F41">
        <v>90820.69</v>
      </c>
      <c r="G41">
        <v>1002.07762946491</v>
      </c>
      <c r="H41">
        <v>813.28401037920196</v>
      </c>
      <c r="I41">
        <v>2.07875120840536E-3</v>
      </c>
      <c r="J41">
        <v>0</v>
      </c>
      <c r="K41">
        <v>0</v>
      </c>
      <c r="L41">
        <v>813.28401037920196</v>
      </c>
      <c r="M41">
        <v>2.07875120840536E-3</v>
      </c>
      <c r="O41" t="str">
        <f>IF(B40=0,"NEUTRAL",IF(B40&gt;0,"LONG","SHORT"))</f>
        <v>LONG</v>
      </c>
      <c r="P41" t="str">
        <f>IF(OR(O41="LONG",O41="SHORT"),IF(B41=0,"NEUTRAL",IF(B41&gt;0,"LONG","SHORT")),"")</f>
        <v>LONG</v>
      </c>
      <c r="Q41" t="b">
        <f>IF(OR(O41="LONG",O41="SHORT"),IF(B41=0,"NEUTRAL",IF(B41&gt;0,"LONG","SHORT")=O41),TRUE)</f>
        <v>1</v>
      </c>
      <c r="R41">
        <f>AH40</f>
        <v>660.93489002484</v>
      </c>
      <c r="S41">
        <f>AI40</f>
        <v>3.7579018730428916E-3</v>
      </c>
      <c r="T41">
        <f>R41+S41*F41</f>
        <v>1002.2301310868878</v>
      </c>
      <c r="U41">
        <f>S41*F41</f>
        <v>341.29524106204781</v>
      </c>
      <c r="V41">
        <f>U41/T41</f>
        <v>0.34053580158473545</v>
      </c>
      <c r="W41">
        <f>C41</f>
        <v>0.18837352143959901</v>
      </c>
      <c r="X41">
        <f>W41-V41</f>
        <v>-0.15216228014513644</v>
      </c>
      <c r="Y41">
        <f>T41*W41</f>
        <v>188.793619085708</v>
      </c>
      <c r="Z41">
        <f>Y41/T41</f>
        <v>0.18837352143959901</v>
      </c>
      <c r="AA41">
        <f>AI40*F41/T41</f>
        <v>0.34053580158473545</v>
      </c>
      <c r="AB41">
        <f t="shared" si="0"/>
        <v>0.18837352143959901</v>
      </c>
      <c r="AC41">
        <f t="shared" si="1"/>
        <v>-0.15216228014513644</v>
      </c>
      <c r="AD41" t="str">
        <f t="shared" si="4"/>
        <v>L-D</v>
      </c>
      <c r="AE41">
        <f>AC41*T41</f>
        <v>-152.50162197633983</v>
      </c>
      <c r="AF41">
        <f>U41+AE41</f>
        <v>188.79361908570797</v>
      </c>
      <c r="AG41">
        <f>AE41/F41</f>
        <v>-1.6791506646375383E-3</v>
      </c>
      <c r="AH41" s="9">
        <f>IF(AD41="S-D",R41-AE41/(1-0.001),IF(OR(AD41="L-D",AD41="S-I"),R41-AE41*(1-0.001),R41-AE41))</f>
        <v>813.28401037920344</v>
      </c>
      <c r="AI41">
        <f>IF(OR(AD41="L-I"),S41+AG41*(1-0.001),S41+AG41)</f>
        <v>2.0787512084053531E-3</v>
      </c>
      <c r="AJ41">
        <f>AI41*F41</f>
        <v>188.79361908570797</v>
      </c>
      <c r="AK41">
        <f>AJ41/AM41</f>
        <v>0.18840218914628384</v>
      </c>
      <c r="AL41">
        <f>W41-AK41</f>
        <v>-2.8667706684831762E-5</v>
      </c>
      <c r="AM41">
        <f>AH41+AI41*F41</f>
        <v>1002.0776294649114</v>
      </c>
      <c r="AN41" t="b">
        <f>IF(AH41&gt;0,ROUND(AH41,7)=ROUND(H41,7),ROUND(AH41,7)=ROUND(-J41,7))</f>
        <v>1</v>
      </c>
      <c r="AO41" t="b">
        <f>IF(AI41&gt;0,ROUND(AI41,7)=ROUND(I41,7),ROUND(AI41,7)=ROUND(-K41,7))</f>
        <v>1</v>
      </c>
      <c r="AP41" t="b">
        <f>ROUND(AM41,7)=ROUND(G41,7)</f>
        <v>1</v>
      </c>
      <c r="AR41" s="9"/>
    </row>
    <row r="42" spans="1:51" x14ac:dyDescent="0.3">
      <c r="A42" s="2">
        <v>45722.708333333336</v>
      </c>
      <c r="B42">
        <v>1.11863079198948</v>
      </c>
      <c r="C42">
        <v>5.5931539599474098E-2</v>
      </c>
      <c r="D42" t="s">
        <v>32</v>
      </c>
      <c r="E42" t="s">
        <v>1492</v>
      </c>
      <c r="F42">
        <v>89316.02</v>
      </c>
      <c r="G42">
        <v>998.82000189966504</v>
      </c>
      <c r="H42">
        <v>942.94720188921497</v>
      </c>
      <c r="I42">
        <v>6.2556302901147995E-4</v>
      </c>
      <c r="J42">
        <v>0</v>
      </c>
      <c r="K42">
        <v>0</v>
      </c>
      <c r="L42">
        <v>942.94720188921497</v>
      </c>
      <c r="M42">
        <v>6.2556302901147995E-4</v>
      </c>
      <c r="O42" t="str">
        <f>IF(B41=0,"NEUTRAL",IF(B41&gt;0,"LONG","SHORT"))</f>
        <v>LONG</v>
      </c>
      <c r="P42" t="str">
        <f>IF(OR(O42="LONG",O42="SHORT"),IF(B42=0,"NEUTRAL",IF(B42&gt;0,"LONG","SHORT")),"")</f>
        <v>LONG</v>
      </c>
      <c r="Q42" t="b">
        <f>IF(OR(O42="LONG",O42="SHORT"),IF(B42=0,"NEUTRAL",IF(B42&gt;0,"LONG","SHORT")=O42),TRUE)</f>
        <v>1</v>
      </c>
      <c r="R42">
        <f>AH41</f>
        <v>813.28401037920344</v>
      </c>
      <c r="S42">
        <f>AI41</f>
        <v>2.0787512084053531E-3</v>
      </c>
      <c r="T42">
        <f>R42+S42*F42</f>
        <v>998.94979488416016</v>
      </c>
      <c r="U42">
        <f>S42*F42</f>
        <v>185.66578450495669</v>
      </c>
      <c r="V42">
        <f>U42/T42</f>
        <v>0.18586097665347315</v>
      </c>
      <c r="W42">
        <f>C42</f>
        <v>5.5931539599474098E-2</v>
      </c>
      <c r="X42">
        <f>W42-V42</f>
        <v>-0.12992943705399906</v>
      </c>
      <c r="Y42">
        <f>T42*W42</f>
        <v>55.872800010449929</v>
      </c>
      <c r="Z42">
        <f>Y42/T42</f>
        <v>5.5931539599474098E-2</v>
      </c>
      <c r="AA42">
        <f>AI41*F42/T42</f>
        <v>0.18586097665347315</v>
      </c>
      <c r="AB42">
        <f t="shared" si="0"/>
        <v>5.5931539599474098E-2</v>
      </c>
      <c r="AC42">
        <f t="shared" si="1"/>
        <v>-0.12992943705399906</v>
      </c>
      <c r="AD42" t="str">
        <f t="shared" si="4"/>
        <v>L-D</v>
      </c>
      <c r="AE42">
        <f>AC42*T42</f>
        <v>-129.79298449450675</v>
      </c>
      <c r="AF42">
        <f>U42+AE42</f>
        <v>55.872800010449936</v>
      </c>
      <c r="AG42">
        <f>AE42/F42</f>
        <v>-1.453188179393873E-3</v>
      </c>
      <c r="AH42" s="9">
        <f>IF(AD42="S-D",R42-AE42/(1-0.001),IF(OR(AD42="L-D",AD42="S-I"),R42-AE42*(1-0.001),R42-AE42))</f>
        <v>942.94720188921565</v>
      </c>
      <c r="AI42">
        <f>IF(OR(AD42="L-I"),S42+AG42*(1-0.001),S42+AG42)</f>
        <v>6.2556302901148005E-4</v>
      </c>
      <c r="AJ42">
        <f>AI42*F42</f>
        <v>55.872800010449936</v>
      </c>
      <c r="AK42">
        <f>AJ42/AM42</f>
        <v>5.5938807697267681E-2</v>
      </c>
      <c r="AL42">
        <f>W42-AK42</f>
        <v>-7.2680977935835056E-6</v>
      </c>
      <c r="AM42">
        <f>AH42+AI42*F42</f>
        <v>998.82000189966561</v>
      </c>
      <c r="AN42" t="b">
        <f>IF(AH42&gt;0,ROUND(AH42,7)=ROUND(H42,7),ROUND(AH42,7)=ROUND(-J42,7))</f>
        <v>1</v>
      </c>
      <c r="AO42" t="b">
        <f>IF(AI42&gt;0,ROUND(AI42,7)=ROUND(I42,7),ROUND(AI42,7)=ROUND(-K42,7))</f>
        <v>1</v>
      </c>
      <c r="AP42" t="b">
        <f>ROUND(AM42,7)=ROUND(G42,7)</f>
        <v>1</v>
      </c>
    </row>
    <row r="43" spans="1:51" x14ac:dyDescent="0.3">
      <c r="A43" s="2">
        <v>45722.75</v>
      </c>
      <c r="B43">
        <v>-1.4503443783049299</v>
      </c>
      <c r="C43">
        <v>-7.2517218915246595E-2</v>
      </c>
      <c r="D43" t="s">
        <v>32</v>
      </c>
      <c r="E43" t="s">
        <v>1492</v>
      </c>
      <c r="F43">
        <v>88628.01</v>
      </c>
      <c r="G43">
        <v>998.26176543589702</v>
      </c>
      <c r="H43">
        <v>1070.6622032222499</v>
      </c>
      <c r="I43">
        <v>0</v>
      </c>
      <c r="J43">
        <v>0</v>
      </c>
      <c r="K43">
        <v>8.1690244186181698E-4</v>
      </c>
      <c r="L43">
        <v>1070.6622032222499</v>
      </c>
      <c r="M43">
        <v>-8.1690244186181698E-4</v>
      </c>
      <c r="O43" t="str">
        <f>IF(B42=0,"NEUTRAL",IF(B42&gt;0,"LONG","SHORT"))</f>
        <v>LONG</v>
      </c>
      <c r="P43" t="str">
        <f>IF(OR(O43="LONG",O43="SHORT"),IF(B43=0,"NEUTRAL",IF(B43&gt;0,"LONG","SHORT")),"")</f>
        <v>SHORT</v>
      </c>
      <c r="Q43" t="b">
        <f>IF(OR(O43="LONG",O43="SHORT"),IF(B43=0,"NEUTRAL",IF(B43&gt;0,"LONG","SHORT")=O43),TRUE)</f>
        <v>0</v>
      </c>
      <c r="R43">
        <f>AH42</f>
        <v>942.94720188921565</v>
      </c>
      <c r="S43">
        <f>AI42</f>
        <v>6.2556302901148005E-4</v>
      </c>
      <c r="T43">
        <f>R43+S43*F43</f>
        <v>998.38960828007544</v>
      </c>
      <c r="U43">
        <f>S43*F43</f>
        <v>55.442406390859745</v>
      </c>
      <c r="V43">
        <f>U43/T43</f>
        <v>5.5531834397165164E-2</v>
      </c>
      <c r="W43">
        <f>C43</f>
        <v>-7.2517218915246595E-2</v>
      </c>
      <c r="X43">
        <f>W43-V43</f>
        <v>-0.12804905331241176</v>
      </c>
      <c r="Y43">
        <f>T43*W43</f>
        <v>-72.400437786353521</v>
      </c>
      <c r="Z43">
        <f>Y43/T43</f>
        <v>-7.2517218915246595E-2</v>
      </c>
      <c r="AA43">
        <f>AI42*F43/T43</f>
        <v>5.5531834397165164E-2</v>
      </c>
      <c r="AB43">
        <f t="shared" si="0"/>
        <v>-7.2517218915246595E-2</v>
      </c>
      <c r="AC43">
        <f t="shared" si="1"/>
        <v>-0.12804905331241176</v>
      </c>
      <c r="AD43" t="str">
        <f t="shared" si="4"/>
        <v>TRANS-S</v>
      </c>
      <c r="AE43" s="8">
        <f>C43*T43</f>
        <v>-72.400437786353521</v>
      </c>
      <c r="AF43">
        <f>U43+AE43</f>
        <v>-16.958031395493776</v>
      </c>
      <c r="AG43" s="8">
        <f>AE43/F43</f>
        <v>-8.1690244186181688E-4</v>
      </c>
      <c r="AH43" s="8">
        <f>AW43-AE43*(1-0.001)</f>
        <v>1070.6622032222517</v>
      </c>
      <c r="AI43" s="8">
        <f>AX43+AG43</f>
        <v>-8.1690244186181688E-4</v>
      </c>
      <c r="AJ43">
        <f>AI43*F43</f>
        <v>-72.400437786353521</v>
      </c>
      <c r="AK43">
        <f t="shared" ref="AK43" si="6">AJ43/AM43</f>
        <v>-7.2526505865662755E-2</v>
      </c>
      <c r="AL43">
        <f>W43-AK43</f>
        <v>9.2869504161596783E-6</v>
      </c>
      <c r="AM43" s="8">
        <f>AH43+AI43*F43</f>
        <v>998.26176543589816</v>
      </c>
      <c r="AN43" t="b">
        <f>IF(AH43&gt;0,ROUND(AH43,7)=ROUND(H43,7),ROUND(AH43,7)=ROUND(-J43,7))</f>
        <v>1</v>
      </c>
      <c r="AO43" t="b">
        <f>IF(AI43&gt;0,ROUND(AI43,7)=ROUND(I43,7),ROUND(AI43,7)=ROUND(-K43,7))</f>
        <v>1</v>
      </c>
      <c r="AP43" t="b">
        <f>ROUND(AM43,7)=ROUND(G43,7)</f>
        <v>1</v>
      </c>
      <c r="AR43" s="9">
        <f>AH42</f>
        <v>942.94720188921565</v>
      </c>
      <c r="AS43">
        <f>AI42</f>
        <v>6.2556302901148005E-4</v>
      </c>
      <c r="AT43">
        <f>AR43+AS43*F43</f>
        <v>998.38960828007544</v>
      </c>
      <c r="AW43">
        <f>AR43+AS43*F43*(1-0.001)</f>
        <v>998.33416587368458</v>
      </c>
      <c r="AX43">
        <v>0</v>
      </c>
      <c r="AY43">
        <f>AW43+AX43*F43</f>
        <v>998.33416587368458</v>
      </c>
    </row>
    <row r="44" spans="1:51" x14ac:dyDescent="0.3">
      <c r="A44" s="2">
        <v>45722.791666666664</v>
      </c>
      <c r="B44">
        <v>-3.7593422239885399</v>
      </c>
      <c r="C44">
        <v>-0.18796711119942699</v>
      </c>
      <c r="D44" t="s">
        <v>32</v>
      </c>
      <c r="E44" t="s">
        <v>1492</v>
      </c>
      <c r="F44">
        <v>88428.41</v>
      </c>
      <c r="G44">
        <v>998.30938551834402</v>
      </c>
      <c r="H44">
        <v>1185.9804145262699</v>
      </c>
      <c r="I44">
        <v>0</v>
      </c>
      <c r="J44">
        <v>0</v>
      </c>
      <c r="K44">
        <v>2.1222933784282002E-3</v>
      </c>
      <c r="L44">
        <v>1185.9804145262699</v>
      </c>
      <c r="M44">
        <v>-2.1222933784282002E-3</v>
      </c>
      <c r="O44" t="str">
        <f>IF(B43=0,"NEUTRAL",IF(B43&gt;0,"LONG","SHORT"))</f>
        <v>SHORT</v>
      </c>
      <c r="P44" t="str">
        <f>IF(OR(O44="LONG",O44="SHORT"),IF(B44=0,"NEUTRAL",IF(B44&gt;0,"LONG","SHORT")),"")</f>
        <v>SHORT</v>
      </c>
      <c r="Q44" t="b">
        <f>IF(OR(O44="LONG",O44="SHORT"),IF(B44=0,"NEUTRAL",IF(B44&gt;0,"LONG","SHORT")=O44),TRUE)</f>
        <v>1</v>
      </c>
      <c r="R44">
        <f>AH43</f>
        <v>1070.6622032222517</v>
      </c>
      <c r="S44">
        <f>AI43</f>
        <v>-8.1690244186181688E-4</v>
      </c>
      <c r="T44">
        <f>R44+S44*F44</f>
        <v>998.42481916329382</v>
      </c>
      <c r="U44">
        <f>S44*F44</f>
        <v>-72.237384058957915</v>
      </c>
      <c r="V44">
        <f>U44/T44</f>
        <v>-7.2351350519806526E-2</v>
      </c>
      <c r="W44">
        <f>C44</f>
        <v>-0.18796711119942699</v>
      </c>
      <c r="X44">
        <f>W44-V44</f>
        <v>-0.11561576067962047</v>
      </c>
      <c r="Y44">
        <f>T44*W44</f>
        <v>-187.67102900793464</v>
      </c>
      <c r="Z44">
        <f>Y44/T44</f>
        <v>-0.18796711119942699</v>
      </c>
      <c r="AA44">
        <f>AI43*F44/T44</f>
        <v>-7.2351350519806526E-2</v>
      </c>
      <c r="AB44">
        <f t="shared" si="0"/>
        <v>-0.18796711119942699</v>
      </c>
      <c r="AC44">
        <f t="shared" si="1"/>
        <v>-0.11561576067962047</v>
      </c>
      <c r="AD44" t="str">
        <f t="shared" si="4"/>
        <v>S-I</v>
      </c>
      <c r="AE44">
        <f>AC44*T44</f>
        <v>-115.43364494897672</v>
      </c>
      <c r="AF44">
        <f>U44+AE44</f>
        <v>-187.67102900793464</v>
      </c>
      <c r="AG44">
        <f>AE44/F44</f>
        <v>-1.3053909365663898E-3</v>
      </c>
      <c r="AH44" s="9">
        <f>IF(AD44="S-D",R44-AE44/(1-0.001),IF(OR(AD44="L-D",AD44="S-I"),R44-AE44*(1-0.001),R44-AE44))</f>
        <v>1185.9804145262794</v>
      </c>
      <c r="AI44">
        <f>IF(OR(AD44="L-I"),S44+AG44*(1-0.001),S44+AG44)</f>
        <v>-2.1222933784282067E-3</v>
      </c>
      <c r="AJ44">
        <f>AI44*F44</f>
        <v>-187.67102900793464</v>
      </c>
      <c r="AK44">
        <f>AJ44/AM44</f>
        <v>-0.18798884567281873</v>
      </c>
      <c r="AL44">
        <f>W44-AK44</f>
        <v>2.1734473391737952E-5</v>
      </c>
      <c r="AM44">
        <f>AH44+AI44*F44</f>
        <v>998.30938551834481</v>
      </c>
      <c r="AN44" t="b">
        <f>IF(AH44&gt;0,ROUND(AH44,7)=ROUND(H44,7),ROUND(AH44,7)=ROUND(-J44,7))</f>
        <v>1</v>
      </c>
      <c r="AO44" t="b">
        <f>IF(AI44&gt;0,ROUND(AI44,7)=ROUND(I44,7),ROUND(AI44,7)=ROUND(-K44,7))</f>
        <v>1</v>
      </c>
      <c r="AP44" t="b">
        <f>ROUND(AM44,7)=ROUND(G44,7)</f>
        <v>1</v>
      </c>
    </row>
    <row r="45" spans="1:51" x14ac:dyDescent="0.3">
      <c r="A45" s="2">
        <v>45722.833333333336</v>
      </c>
      <c r="B45">
        <v>-5.8755484811565601</v>
      </c>
      <c r="C45">
        <v>-0.29377742405782797</v>
      </c>
      <c r="D45" t="s">
        <v>32</v>
      </c>
      <c r="E45" t="s">
        <v>1492</v>
      </c>
      <c r="F45">
        <v>88526.18</v>
      </c>
      <c r="G45">
        <v>997.99654761850002</v>
      </c>
      <c r="H45">
        <v>1291.21634948524</v>
      </c>
      <c r="I45">
        <v>0</v>
      </c>
      <c r="J45">
        <v>0</v>
      </c>
      <c r="K45">
        <v>3.31223827648214E-3</v>
      </c>
      <c r="L45">
        <v>1291.21634948524</v>
      </c>
      <c r="M45">
        <v>-3.31223827648214E-3</v>
      </c>
      <c r="O45" t="str">
        <f>IF(B44=0,"NEUTRAL",IF(B44&gt;0,"LONG","SHORT"))</f>
        <v>SHORT</v>
      </c>
      <c r="P45" t="str">
        <f>IF(OR(O45="LONG",O45="SHORT"),IF(B45=0,"NEUTRAL",IF(B45&gt;0,"LONG","SHORT")),"")</f>
        <v>SHORT</v>
      </c>
      <c r="Q45" t="b">
        <f>IF(OR(O45="LONG",O45="SHORT"),IF(B45=0,"NEUTRAL",IF(B45&gt;0,"LONG","SHORT")=O45),TRUE)</f>
        <v>1</v>
      </c>
      <c r="R45">
        <f>AH44</f>
        <v>1185.9804145262794</v>
      </c>
      <c r="S45">
        <f>AI44</f>
        <v>-2.1222933784282067E-3</v>
      </c>
      <c r="T45">
        <f>R45+S45*F45</f>
        <v>998.10188889473591</v>
      </c>
      <c r="U45">
        <f>S45*F45</f>
        <v>-187.87852563154354</v>
      </c>
      <c r="V45">
        <f>U45/T45</f>
        <v>-0.18823581812834142</v>
      </c>
      <c r="W45">
        <f>C45</f>
        <v>-0.29377742405782797</v>
      </c>
      <c r="X45">
        <f>W45-V45</f>
        <v>-0.10554160592948655</v>
      </c>
      <c r="Y45">
        <f>T45*W45</f>
        <v>-293.21980186674796</v>
      </c>
      <c r="Z45">
        <f>Y45/T45</f>
        <v>-0.29377742405782797</v>
      </c>
      <c r="AA45">
        <f>AI44*F45/T45</f>
        <v>-0.18823581812834142</v>
      </c>
      <c r="AB45">
        <f t="shared" si="0"/>
        <v>-0.29377742405782797</v>
      </c>
      <c r="AC45">
        <f t="shared" si="1"/>
        <v>-0.10554160592948655</v>
      </c>
      <c r="AD45" t="str">
        <f t="shared" si="4"/>
        <v>S-I</v>
      </c>
      <c r="AE45">
        <f>AC45*T45</f>
        <v>-105.34127623520439</v>
      </c>
      <c r="AF45">
        <f>U45+AE45</f>
        <v>-293.21980186674796</v>
      </c>
      <c r="AG45">
        <f>AE45/F45</f>
        <v>-1.1899448980539362E-3</v>
      </c>
      <c r="AH45" s="9">
        <f>IF(AD45="S-D",R45-AE45/(1-0.001),IF(OR(AD45="L-D",AD45="S-I"),R45-AE45*(1-0.001),R45-AE45))</f>
        <v>1291.2163494852487</v>
      </c>
      <c r="AI45">
        <f>IF(OR(AD45="L-I"),S45+AG45*(1-0.001),S45+AG45)</f>
        <v>-3.3122382764821431E-3</v>
      </c>
      <c r="AJ45">
        <f>AI45*F45</f>
        <v>-293.21980186674796</v>
      </c>
      <c r="AK45">
        <f>AJ45/AM45</f>
        <v>-0.29380843307169002</v>
      </c>
      <c r="AL45">
        <f>W45-AK45</f>
        <v>3.1009013862048906E-5</v>
      </c>
      <c r="AM45">
        <f>AH45+AI45*F45</f>
        <v>997.9965476185007</v>
      </c>
      <c r="AN45" t="b">
        <f>IF(AH45&gt;0,ROUND(AH45,7)=ROUND(H45,7),ROUND(AH45,7)=ROUND(-J45,7))</f>
        <v>1</v>
      </c>
      <c r="AO45" t="b">
        <f>IF(AI45&gt;0,ROUND(AI45,7)=ROUND(I45,7),ROUND(AI45,7)=ROUND(-K45,7))</f>
        <v>1</v>
      </c>
      <c r="AP45" t="b">
        <f>ROUND(AM45,7)=ROUND(G45,7)</f>
        <v>1</v>
      </c>
    </row>
    <row r="46" spans="1:51" x14ac:dyDescent="0.3">
      <c r="A46" s="2">
        <v>45722.875</v>
      </c>
      <c r="B46">
        <v>-8.5540997595804296</v>
      </c>
      <c r="C46">
        <v>-0.42770498797902101</v>
      </c>
      <c r="D46" t="s">
        <v>32</v>
      </c>
      <c r="E46" t="s">
        <v>1492</v>
      </c>
      <c r="F46">
        <v>89045.440000000002</v>
      </c>
      <c r="G46">
        <v>996.14546199966901</v>
      </c>
      <c r="H46">
        <v>1422.2579480981999</v>
      </c>
      <c r="I46">
        <v>0</v>
      </c>
      <c r="J46">
        <v>0</v>
      </c>
      <c r="K46">
        <v>4.7853375321468897E-3</v>
      </c>
      <c r="L46">
        <v>1422.2579480981999</v>
      </c>
      <c r="M46">
        <v>-4.7853375321468897E-3</v>
      </c>
      <c r="O46" t="str">
        <f>IF(B45=0,"NEUTRAL",IF(B45&gt;0,"LONG","SHORT"))</f>
        <v>SHORT</v>
      </c>
      <c r="P46" t="str">
        <f>IF(OR(O46="LONG",O46="SHORT"),IF(B46=0,"NEUTRAL",IF(B46&gt;0,"LONG","SHORT")),"")</f>
        <v>SHORT</v>
      </c>
      <c r="Q46" t="b">
        <f>IF(OR(O46="LONG",O46="SHORT"),IF(B46=0,"NEUTRAL",IF(B46&gt;0,"LONG","SHORT")=O46),TRUE)</f>
        <v>1</v>
      </c>
      <c r="R46">
        <f>AH45</f>
        <v>1291.2163494852487</v>
      </c>
      <c r="S46">
        <f>AI45</f>
        <v>-3.3122382764821431E-3</v>
      </c>
      <c r="T46">
        <f>R46+S46*F46</f>
        <v>996.27663477105455</v>
      </c>
      <c r="U46">
        <f>S46*F46</f>
        <v>-294.93971471419411</v>
      </c>
      <c r="V46">
        <f>U46/T46</f>
        <v>-0.29604198715547675</v>
      </c>
      <c r="W46">
        <f>C46</f>
        <v>-0.42770498797902101</v>
      </c>
      <c r="X46">
        <f>W46-V46</f>
        <v>-0.13166300082354426</v>
      </c>
      <c r="Y46">
        <f>T46*W46</f>
        <v>-426.1124860985334</v>
      </c>
      <c r="Z46">
        <f>Y46/T46</f>
        <v>-0.42770498797902101</v>
      </c>
      <c r="AA46">
        <f>AI45*F46/T46</f>
        <v>-0.29604198715547675</v>
      </c>
      <c r="AB46">
        <f t="shared" si="0"/>
        <v>-0.42770498797902101</v>
      </c>
      <c r="AC46">
        <f t="shared" si="1"/>
        <v>-0.13166300082354426</v>
      </c>
      <c r="AD46" t="str">
        <f t="shared" si="4"/>
        <v>S-I</v>
      </c>
      <c r="AE46">
        <f>AC46*T46</f>
        <v>-131.17277138433926</v>
      </c>
      <c r="AF46">
        <f>U46+AE46</f>
        <v>-426.1124860985334</v>
      </c>
      <c r="AG46">
        <f>AE46/F46</f>
        <v>-1.4730992556647399E-3</v>
      </c>
      <c r="AH46" s="9">
        <f>IF(AD46="S-D",R46-AE46/(1-0.001),IF(OR(AD46="L-D",AD46="S-I"),R46-AE46*(1-0.001),R46-AE46))</f>
        <v>1422.2579480982035</v>
      </c>
      <c r="AI46">
        <f>IF(OR(AD46="L-I"),S46+AG46*(1-0.001),S46+AG46)</f>
        <v>-4.7853375321468827E-3</v>
      </c>
      <c r="AJ46">
        <f>AI46*F46</f>
        <v>-426.11248609853334</v>
      </c>
      <c r="AK46">
        <f>AJ46/AM46</f>
        <v>-0.4277613083165101</v>
      </c>
      <c r="AL46">
        <f>W46-AK46</f>
        <v>5.6320337489090821E-5</v>
      </c>
      <c r="AM46">
        <f>AH46+AI46*F46</f>
        <v>996.14546199967026</v>
      </c>
      <c r="AN46" t="b">
        <f>IF(AH46&gt;0,ROUND(AH46,7)=ROUND(H46,7),ROUND(AH46,7)=ROUND(-J46,7))</f>
        <v>1</v>
      </c>
      <c r="AO46" t="b">
        <f>IF(AI46&gt;0,ROUND(AI46,7)=ROUND(I46,7),ROUND(AI46,7)=ROUND(-K46,7))</f>
        <v>1</v>
      </c>
      <c r="AP46" t="b">
        <f>ROUND(AM46,7)=ROUND(G46,7)</f>
        <v>1</v>
      </c>
    </row>
    <row r="47" spans="1:51" x14ac:dyDescent="0.3">
      <c r="A47" s="2">
        <v>45722.916666666664</v>
      </c>
      <c r="B47">
        <v>-10.698304278201</v>
      </c>
      <c r="C47">
        <v>-0.53491521391005303</v>
      </c>
      <c r="D47" t="s">
        <v>32</v>
      </c>
      <c r="E47" t="s">
        <v>1492</v>
      </c>
      <c r="F47">
        <v>89939</v>
      </c>
      <c r="G47">
        <v>991.76929819393195</v>
      </c>
      <c r="H47">
        <v>1522.33537100937</v>
      </c>
      <c r="I47">
        <v>0</v>
      </c>
      <c r="J47">
        <v>0</v>
      </c>
      <c r="K47">
        <v>5.8991769178602998E-3</v>
      </c>
      <c r="L47">
        <v>1522.33537100937</v>
      </c>
      <c r="M47">
        <v>-5.8991769178602998E-3</v>
      </c>
      <c r="O47" t="str">
        <f>IF(B46=0,"NEUTRAL",IF(B46&gt;0,"LONG","SHORT"))</f>
        <v>SHORT</v>
      </c>
      <c r="P47" t="str">
        <f>IF(OR(O47="LONG",O47="SHORT"),IF(B47=0,"NEUTRAL",IF(B47&gt;0,"LONG","SHORT")),"")</f>
        <v>SHORT</v>
      </c>
      <c r="Q47" t="b">
        <f>IF(OR(O47="LONG",O47="SHORT"),IF(B47=0,"NEUTRAL",IF(B47&gt;0,"LONG","SHORT")=O47),TRUE)</f>
        <v>1</v>
      </c>
      <c r="R47">
        <f>AH46</f>
        <v>1422.2579480982035</v>
      </c>
      <c r="S47">
        <f>AI46</f>
        <v>-4.7853375321468827E-3</v>
      </c>
      <c r="T47">
        <f>R47+S47*F47</f>
        <v>991.86947579444507</v>
      </c>
      <c r="U47">
        <f>S47*F47</f>
        <v>-430.38847230375848</v>
      </c>
      <c r="V47">
        <f>U47/T47</f>
        <v>-0.43391644042582889</v>
      </c>
      <c r="W47">
        <f>C47</f>
        <v>-0.53491521391005303</v>
      </c>
      <c r="X47">
        <f>W47-V47</f>
        <v>-0.10099877348422415</v>
      </c>
      <c r="Y47">
        <f>T47*W47</f>
        <v>-530.56607281543779</v>
      </c>
      <c r="Z47">
        <f>Y47/T47</f>
        <v>-0.53491521391005303</v>
      </c>
      <c r="AA47">
        <f>AI46*F47/T47</f>
        <v>-0.43391644042582889</v>
      </c>
      <c r="AB47">
        <f t="shared" si="0"/>
        <v>-0.53491521391005303</v>
      </c>
      <c r="AC47">
        <f t="shared" si="1"/>
        <v>-0.10099877348422415</v>
      </c>
      <c r="AD47" t="str">
        <f t="shared" si="4"/>
        <v>S-I</v>
      </c>
      <c r="AE47">
        <f>AC47*T47</f>
        <v>-100.1776005116793</v>
      </c>
      <c r="AF47">
        <f>U47+AE47</f>
        <v>-530.56607281543779</v>
      </c>
      <c r="AG47">
        <f>AE47/F47</f>
        <v>-1.1138393857134201E-3</v>
      </c>
      <c r="AH47" s="9">
        <f>IF(AD47="S-D",R47-AE47/(1-0.001),IF(OR(AD47="L-D",AD47="S-I"),R47-AE47*(1-0.001),R47-AE47))</f>
        <v>1522.3353710093711</v>
      </c>
      <c r="AI47">
        <f>IF(OR(AD47="L-I"),S47+AG47*(1-0.001),S47+AG47)</f>
        <v>-5.8991769178603024E-3</v>
      </c>
      <c r="AJ47">
        <f>AI47*F47</f>
        <v>-530.56607281543779</v>
      </c>
      <c r="AK47">
        <f>AJ47/AM47</f>
        <v>-0.53496924514766486</v>
      </c>
      <c r="AL47">
        <f>W47-AK47</f>
        <v>5.4031237611829042E-5</v>
      </c>
      <c r="AM47">
        <f>AH47+AI47*F47</f>
        <v>991.76929819393331</v>
      </c>
      <c r="AN47" t="b">
        <f>IF(AH47&gt;0,ROUND(AH47,7)=ROUND(H47,7),ROUND(AH47,7)=ROUND(-J47,7))</f>
        <v>1</v>
      </c>
      <c r="AO47" t="b">
        <f>IF(AI47&gt;0,ROUND(AI47,7)=ROUND(I47,7),ROUND(AI47,7)=ROUND(-K47,7))</f>
        <v>1</v>
      </c>
      <c r="AP47" t="b">
        <f>ROUND(AM47,7)=ROUND(G47,7)</f>
        <v>1</v>
      </c>
    </row>
    <row r="48" spans="1:51" x14ac:dyDescent="0.3">
      <c r="A48" s="2">
        <v>45723.041666666664</v>
      </c>
      <c r="B48">
        <v>-13.864298680987201</v>
      </c>
      <c r="C48">
        <v>-0.69321493404936296</v>
      </c>
      <c r="D48" t="s">
        <v>32</v>
      </c>
      <c r="E48" t="s">
        <v>1492</v>
      </c>
      <c r="F48">
        <v>85529.22</v>
      </c>
      <c r="G48">
        <v>1017.58237995108</v>
      </c>
      <c r="H48">
        <v>1723.12501206616</v>
      </c>
      <c r="I48">
        <v>0</v>
      </c>
      <c r="J48">
        <v>0</v>
      </c>
      <c r="K48">
        <v>8.2491414292691599E-3</v>
      </c>
      <c r="L48">
        <v>1723.12501206616</v>
      </c>
      <c r="M48">
        <v>-8.2491414292691599E-3</v>
      </c>
      <c r="O48" t="str">
        <f>IF(B47=0,"NEUTRAL",IF(B47&gt;0,"LONG","SHORT"))</f>
        <v>SHORT</v>
      </c>
      <c r="P48" t="str">
        <f>IF(OR(O48="LONG",O48="SHORT"),IF(B48=0,"NEUTRAL",IF(B48&gt;0,"LONG","SHORT")),"")</f>
        <v>SHORT</v>
      </c>
      <c r="Q48" t="b">
        <f>IF(OR(O48="LONG",O48="SHORT"),IF(B48=0,"NEUTRAL",IF(B48&gt;0,"LONG","SHORT")=O48),TRUE)</f>
        <v>1</v>
      </c>
      <c r="R48">
        <f>AH47</f>
        <v>1522.3353710093711</v>
      </c>
      <c r="S48">
        <f>AI47</f>
        <v>-5.8991769178603024E-3</v>
      </c>
      <c r="T48">
        <f>R48+S48*F48</f>
        <v>1017.7833705827754</v>
      </c>
      <c r="U48">
        <f>S48*F48</f>
        <v>-504.55200042659573</v>
      </c>
      <c r="V48">
        <f>U48/T48</f>
        <v>-0.49573614092131696</v>
      </c>
      <c r="W48">
        <f>C48</f>
        <v>-0.69321493404936296</v>
      </c>
      <c r="X48">
        <f>W48-V48</f>
        <v>-0.197478793128046</v>
      </c>
      <c r="Y48">
        <f>T48*W48</f>
        <v>-705.54263211507703</v>
      </c>
      <c r="Z48">
        <f>Y48/T48</f>
        <v>-0.69321493404936296</v>
      </c>
      <c r="AA48">
        <f>AI47*F48/T48</f>
        <v>-0.49573614092131696</v>
      </c>
      <c r="AB48">
        <f t="shared" si="0"/>
        <v>-0.69321493404936296</v>
      </c>
      <c r="AC48">
        <f t="shared" si="1"/>
        <v>-0.197478793128046</v>
      </c>
      <c r="AD48" t="str">
        <f t="shared" si="4"/>
        <v>S-I</v>
      </c>
      <c r="AE48">
        <f>AC48*T48</f>
        <v>-200.9906316884813</v>
      </c>
      <c r="AF48">
        <f>U48+AE48</f>
        <v>-705.54263211507703</v>
      </c>
      <c r="AG48">
        <f>AE48/F48</f>
        <v>-2.3499645114088649E-3</v>
      </c>
      <c r="AH48" s="9">
        <f>IF(AD48="S-D",R48-AE48/(1-0.001),IF(OR(AD48="L-D",AD48="S-I"),R48-AE48*(1-0.001),R48-AE48))</f>
        <v>1723.1250120661639</v>
      </c>
      <c r="AI48">
        <f>IF(OR(AD48="L-I"),S48+AG48*(1-0.001),S48+AG48)</f>
        <v>-8.2491414292691669E-3</v>
      </c>
      <c r="AJ48">
        <f>AI48*F48</f>
        <v>-705.54263211507703</v>
      </c>
      <c r="AK48">
        <f>AJ48/AM48</f>
        <v>-0.69335185633716556</v>
      </c>
      <c r="AL48">
        <f>W48-AK48</f>
        <v>1.3692228780259885E-4</v>
      </c>
      <c r="AM48">
        <f>AH48+AI48*F48</f>
        <v>1017.5823799510869</v>
      </c>
      <c r="AN48" t="b">
        <f>IF(AH48&gt;0,ROUND(AH48,7)=ROUND(H48,7),ROUND(AH48,7)=ROUND(-J48,7))</f>
        <v>1</v>
      </c>
      <c r="AO48" t="b">
        <f>IF(AI48&gt;0,ROUND(AI48,7)=ROUND(I48,7),ROUND(AI48,7)=ROUND(-K48,7))</f>
        <v>1</v>
      </c>
      <c r="AP48" t="b">
        <f>ROUND(AM48,7)=ROUND(G48,7)</f>
        <v>1</v>
      </c>
    </row>
    <row r="49" spans="1:51" x14ac:dyDescent="0.3">
      <c r="A49" s="2">
        <v>45723.083333333336</v>
      </c>
      <c r="B49">
        <v>-16.156064796580299</v>
      </c>
      <c r="C49">
        <v>-0.80780323982901903</v>
      </c>
      <c r="D49" t="s">
        <v>32</v>
      </c>
      <c r="E49" t="s">
        <v>1492</v>
      </c>
      <c r="F49">
        <v>88263.85</v>
      </c>
      <c r="G49">
        <v>994.94834767070199</v>
      </c>
      <c r="H49">
        <v>1798.73198307445</v>
      </c>
      <c r="I49">
        <v>0</v>
      </c>
      <c r="J49">
        <v>0</v>
      </c>
      <c r="K49">
        <v>9.1066006683795091E-3</v>
      </c>
      <c r="L49">
        <v>1798.73198307445</v>
      </c>
      <c r="M49">
        <v>-9.1066006683795091E-3</v>
      </c>
      <c r="O49" t="str">
        <f>IF(B48=0,"NEUTRAL",IF(B48&gt;0,"LONG","SHORT"))</f>
        <v>SHORT</v>
      </c>
      <c r="P49" t="str">
        <f>IF(OR(O49="LONG",O49="SHORT"),IF(B49=0,"NEUTRAL",IF(B49&gt;0,"LONG","SHORT")),"")</f>
        <v>SHORT</v>
      </c>
      <c r="Q49" t="b">
        <f>IF(OR(O49="LONG",O49="SHORT"),IF(B49=0,"NEUTRAL",IF(B49&gt;0,"LONG","SHORT")=O49),TRUE)</f>
        <v>1</v>
      </c>
      <c r="R49">
        <f>AH48</f>
        <v>1723.1250120661639</v>
      </c>
      <c r="S49">
        <f>AI48</f>
        <v>-8.2491414292691669E-3</v>
      </c>
      <c r="T49">
        <f>R49+S49*F49</f>
        <v>995.0240303243645</v>
      </c>
      <c r="U49">
        <f>S49*F49</f>
        <v>-728.10098174179939</v>
      </c>
      <c r="V49">
        <f>U49/T49</f>
        <v>-0.73174210828300124</v>
      </c>
      <c r="W49">
        <f>C49</f>
        <v>-0.80780323982901903</v>
      </c>
      <c r="X49">
        <f>W49-V49</f>
        <v>-7.6061131546017791E-2</v>
      </c>
      <c r="Y49">
        <f>T49*W49</f>
        <v>-803.78363540374971</v>
      </c>
      <c r="Z49">
        <f>Y49/T49</f>
        <v>-0.80780323982901903</v>
      </c>
      <c r="AA49">
        <f>AI48*F49/T49</f>
        <v>-0.73174210828300124</v>
      </c>
      <c r="AB49">
        <f t="shared" si="0"/>
        <v>-0.80780323982901903</v>
      </c>
      <c r="AC49">
        <f t="shared" si="1"/>
        <v>-7.6061131546017791E-2</v>
      </c>
      <c r="AD49" t="str">
        <f t="shared" si="4"/>
        <v>S-I</v>
      </c>
      <c r="AE49">
        <f>AC49*T49</f>
        <v>-75.682653661950283</v>
      </c>
      <c r="AF49">
        <f>U49+AE49</f>
        <v>-803.78363540374971</v>
      </c>
      <c r="AG49">
        <f>AE49/F49</f>
        <v>-8.5745923911035237E-4</v>
      </c>
      <c r="AH49" s="9">
        <f>IF(AD49="S-D",R49-AE49/(1-0.001),IF(OR(AD49="L-D",AD49="S-I"),R49-AE49*(1-0.001),R49-AE49))</f>
        <v>1798.7319830744523</v>
      </c>
      <c r="AI49">
        <f>IF(OR(AD49="L-I"),S49+AG49*(1-0.001),S49+AG49)</f>
        <v>-9.1066006683795196E-3</v>
      </c>
      <c r="AJ49">
        <f>AI49*F49</f>
        <v>-803.78363540374971</v>
      </c>
      <c r="AK49">
        <f>AJ49/AM49</f>
        <v>-0.80786468693124303</v>
      </c>
      <c r="AL49">
        <f>W49-AK49</f>
        <v>6.1447102223999295E-5</v>
      </c>
      <c r="AM49">
        <f>AH49+AI49*F49</f>
        <v>994.94834767070256</v>
      </c>
      <c r="AN49" t="b">
        <f>IF(AH49&gt;0,ROUND(AH49,7)=ROUND(H49,7),ROUND(AH49,7)=ROUND(-J49,7))</f>
        <v>1</v>
      </c>
      <c r="AO49" t="b">
        <f>IF(AI49&gt;0,ROUND(AI49,7)=ROUND(I49,7),ROUND(AI49,7)=ROUND(-K49,7))</f>
        <v>1</v>
      </c>
      <c r="AP49" t="b">
        <f>ROUND(AM49,7)=ROUND(G49,7)</f>
        <v>1</v>
      </c>
    </row>
    <row r="50" spans="1:51" x14ac:dyDescent="0.3">
      <c r="A50" s="2">
        <v>45723.125</v>
      </c>
      <c r="B50">
        <v>-17.2769565422239</v>
      </c>
      <c r="C50">
        <v>-0.86384782711119701</v>
      </c>
      <c r="D50" t="s">
        <v>32</v>
      </c>
      <c r="E50" t="s">
        <v>1492</v>
      </c>
      <c r="F50">
        <v>87235</v>
      </c>
      <c r="G50">
        <v>1004.24451043745</v>
      </c>
      <c r="H50">
        <v>1871.82215065163</v>
      </c>
      <c r="I50">
        <v>0</v>
      </c>
      <c r="J50">
        <v>0</v>
      </c>
      <c r="K50">
        <v>9.9452930614337496E-3</v>
      </c>
      <c r="L50">
        <v>1871.82215065163</v>
      </c>
      <c r="M50">
        <v>-9.9452930614337496E-3</v>
      </c>
      <c r="O50" t="str">
        <f>IF(B49=0,"NEUTRAL",IF(B49&gt;0,"LONG","SHORT"))</f>
        <v>SHORT</v>
      </c>
      <c r="P50" t="str">
        <f>IF(OR(O50="LONG",O50="SHORT"),IF(B50=0,"NEUTRAL",IF(B50&gt;0,"LONG","SHORT")),"")</f>
        <v>SHORT</v>
      </c>
      <c r="Q50" t="b">
        <f>IF(OR(O50="LONG",O50="SHORT"),IF(B50=0,"NEUTRAL",IF(B50&gt;0,"LONG","SHORT")=O50),TRUE)</f>
        <v>1</v>
      </c>
      <c r="R50">
        <f>AH49</f>
        <v>1798.7319830744523</v>
      </c>
      <c r="S50">
        <f>AI49</f>
        <v>-9.1066006683795196E-3</v>
      </c>
      <c r="T50">
        <f>R50+S50*F50</f>
        <v>1004.3176737683649</v>
      </c>
      <c r="U50">
        <f>S50*F50</f>
        <v>-794.41430930608738</v>
      </c>
      <c r="V50">
        <f>U50/T50</f>
        <v>-0.79099903352822054</v>
      </c>
      <c r="W50">
        <f>C50</f>
        <v>-0.86384782711119701</v>
      </c>
      <c r="X50">
        <f>W50-V50</f>
        <v>-7.2848793582976468E-2</v>
      </c>
      <c r="Y50">
        <f>T50*W50</f>
        <v>-867.57764021417404</v>
      </c>
      <c r="Z50">
        <f>Y50/T50</f>
        <v>-0.86384782711119701</v>
      </c>
      <c r="AA50">
        <f>AI49*F50/T50</f>
        <v>-0.79099903352822054</v>
      </c>
      <c r="AB50">
        <f t="shared" si="0"/>
        <v>-0.86384782711119701</v>
      </c>
      <c r="AC50">
        <f t="shared" si="1"/>
        <v>-7.2848793582976468E-2</v>
      </c>
      <c r="AD50" t="str">
        <f t="shared" si="4"/>
        <v>S-I</v>
      </c>
      <c r="AE50">
        <f>AC50*T50</f>
        <v>-73.163330908086721</v>
      </c>
      <c r="AF50">
        <f>U50+AE50</f>
        <v>-867.57764021417415</v>
      </c>
      <c r="AG50">
        <f>AE50/F50</f>
        <v>-8.386923930542411E-4</v>
      </c>
      <c r="AH50" s="9">
        <f>IF(AD50="S-D",R50-AE50/(1-0.001),IF(OR(AD50="L-D",AD50="S-I"),R50-AE50*(1-0.001),R50-AE50))</f>
        <v>1871.8221506516309</v>
      </c>
      <c r="AI50">
        <f>IF(OR(AD50="L-I"),S50+AG50*(1-0.001),S50+AG50)</f>
        <v>-9.94529306143376E-3</v>
      </c>
      <c r="AJ50">
        <f>AI50*F50</f>
        <v>-867.57764021417404</v>
      </c>
      <c r="AK50">
        <f>AJ50/AM50</f>
        <v>-0.86391076196796968</v>
      </c>
      <c r="AL50">
        <f>W50-AK50</f>
        <v>6.2934856772667302E-5</v>
      </c>
      <c r="AM50">
        <f>AH50+AI50*F50</f>
        <v>1004.2445104374568</v>
      </c>
      <c r="AN50" t="b">
        <f>IF(AH50&gt;0,ROUND(AH50,7)=ROUND(H50,7),ROUND(AH50,7)=ROUND(-J50,7))</f>
        <v>1</v>
      </c>
      <c r="AO50" t="b">
        <f>IF(AI50&gt;0,ROUND(AI50,7)=ROUND(I50,7),ROUND(AI50,7)=ROUND(-K50,7))</f>
        <v>1</v>
      </c>
      <c r="AP50" t="b">
        <f>ROUND(AM50,7)=ROUND(G50,7)</f>
        <v>1</v>
      </c>
    </row>
    <row r="51" spans="1:51" x14ac:dyDescent="0.3">
      <c r="A51" s="2">
        <v>45723.375</v>
      </c>
      <c r="B51">
        <v>-19.138617852936399</v>
      </c>
      <c r="C51">
        <v>-0.95693089264682296</v>
      </c>
      <c r="D51" t="s">
        <v>32</v>
      </c>
      <c r="E51" t="s">
        <v>1492</v>
      </c>
      <c r="F51">
        <v>88365.78</v>
      </c>
      <c r="G51">
        <v>992.92716451829801</v>
      </c>
      <c r="H51">
        <v>1943.1581743709</v>
      </c>
      <c r="I51">
        <v>0</v>
      </c>
      <c r="J51">
        <v>0</v>
      </c>
      <c r="K51">
        <v>1.0753382246528E-2</v>
      </c>
      <c r="L51">
        <v>1943.1581743709</v>
      </c>
      <c r="M51">
        <v>-1.0753382246528E-2</v>
      </c>
      <c r="O51" t="str">
        <f>IF(B50=0,"NEUTRAL",IF(B50&gt;0,"LONG","SHORT"))</f>
        <v>SHORT</v>
      </c>
      <c r="P51" t="str">
        <f>IF(OR(O51="LONG",O51="SHORT"),IF(B51=0,"NEUTRAL",IF(B51&gt;0,"LONG","SHORT")),"")</f>
        <v>SHORT</v>
      </c>
      <c r="Q51" t="b">
        <f>IF(OR(O51="LONG",O51="SHORT"),IF(B51=0,"NEUTRAL",IF(B51&gt;0,"LONG","SHORT")=O51),TRUE)</f>
        <v>1</v>
      </c>
      <c r="R51">
        <f>AH50</f>
        <v>1871.8221506516309</v>
      </c>
      <c r="S51">
        <f>AI50</f>
        <v>-9.94529306143376E-3</v>
      </c>
      <c r="T51">
        <f>R51+S51*F51</f>
        <v>992.99857194944877</v>
      </c>
      <c r="U51">
        <f>S51*F51</f>
        <v>-878.82357870218209</v>
      </c>
      <c r="V51">
        <f>U51/T51</f>
        <v>-0.88501998243248325</v>
      </c>
      <c r="W51">
        <f>C51</f>
        <v>-0.95693089264682296</v>
      </c>
      <c r="X51">
        <f>W51-V51</f>
        <v>-7.1910910214339707E-2</v>
      </c>
      <c r="Y51">
        <f>T51*W51</f>
        <v>-950.23100985260646</v>
      </c>
      <c r="Z51">
        <f>Y51/T51</f>
        <v>-0.95693089264682296</v>
      </c>
      <c r="AA51">
        <f>AI50*F51/T51</f>
        <v>-0.88501998243248325</v>
      </c>
      <c r="AB51">
        <f t="shared" si="0"/>
        <v>-0.95693089264682296</v>
      </c>
      <c r="AC51">
        <f t="shared" si="1"/>
        <v>-7.1910910214339707E-2</v>
      </c>
      <c r="AD51" t="str">
        <f t="shared" si="4"/>
        <v>S-I</v>
      </c>
      <c r="AE51">
        <f>AC51*T51</f>
        <v>-71.407431150424358</v>
      </c>
      <c r="AF51">
        <f>U51+AE51</f>
        <v>-950.23100985260646</v>
      </c>
      <c r="AG51">
        <f>AE51/F51</f>
        <v>-8.0808918509432453E-4</v>
      </c>
      <c r="AH51" s="9">
        <f>IF(AD51="S-D",R51-AE51/(1-0.001),IF(OR(AD51="L-D",AD51="S-I"),R51-AE51*(1-0.001),R51-AE51))</f>
        <v>1943.1581743709048</v>
      </c>
      <c r="AI51">
        <f>IF(OR(AD51="L-I"),S51+AG51*(1-0.001),S51+AG51)</f>
        <v>-1.0753382246528085E-2</v>
      </c>
      <c r="AJ51">
        <f>AI51*F51</f>
        <v>-950.23100985260646</v>
      </c>
      <c r="AK51">
        <f>AJ51/AM51</f>
        <v>-0.95699971136714224</v>
      </c>
      <c r="AL51">
        <f>W51-AK51</f>
        <v>6.8818720319274718E-5</v>
      </c>
      <c r="AM51">
        <f>AH51+AI51*F51</f>
        <v>992.92716451829835</v>
      </c>
      <c r="AN51" t="b">
        <f>IF(AH51&gt;0,ROUND(AH51,7)=ROUND(H51,7),ROUND(AH51,7)=ROUND(-J51,7))</f>
        <v>1</v>
      </c>
      <c r="AO51" t="b">
        <f>IF(AI51&gt;0,ROUND(AI51,7)=ROUND(I51,7),ROUND(AI51,7)=ROUND(-K51,7))</f>
        <v>1</v>
      </c>
      <c r="AP51" t="b">
        <f>ROUND(AM51,7)=ROUND(G51,7)</f>
        <v>1</v>
      </c>
    </row>
    <row r="52" spans="1:51" x14ac:dyDescent="0.3">
      <c r="A52" s="2">
        <v>45723.458333333336</v>
      </c>
      <c r="B52">
        <v>-13.995294079010399</v>
      </c>
      <c r="C52">
        <v>-0.69976470395052204</v>
      </c>
      <c r="D52" t="s">
        <v>32</v>
      </c>
      <c r="E52" t="s">
        <v>1492</v>
      </c>
      <c r="F52">
        <v>89263.4</v>
      </c>
      <c r="G52">
        <v>983.00261892955405</v>
      </c>
      <c r="H52">
        <v>1671.06355775622</v>
      </c>
      <c r="I52">
        <v>0</v>
      </c>
      <c r="J52">
        <v>0</v>
      </c>
      <c r="K52">
        <v>7.7082089504395997E-3</v>
      </c>
      <c r="L52">
        <v>1671.06355775622</v>
      </c>
      <c r="M52">
        <v>-7.7082089504395997E-3</v>
      </c>
      <c r="O52" t="str">
        <f>IF(B51=0,"NEUTRAL",IF(B51&gt;0,"LONG","SHORT"))</f>
        <v>SHORT</v>
      </c>
      <c r="P52" t="str">
        <f>IF(OR(O52="LONG",O52="SHORT"),IF(B52=0,"NEUTRAL",IF(B52&gt;0,"LONG","SHORT")),"")</f>
        <v>SHORT</v>
      </c>
      <c r="Q52" t="b">
        <f>IF(OR(O52="LONG",O52="SHORT"),IF(B52=0,"NEUTRAL",IF(B52&gt;0,"LONG","SHORT")=O52),TRUE)</f>
        <v>1</v>
      </c>
      <c r="R52">
        <f>AH51</f>
        <v>1943.1581743709048</v>
      </c>
      <c r="S52">
        <f>AI51</f>
        <v>-1.0753382246528085E-2</v>
      </c>
      <c r="T52">
        <f>R52+S52*F52</f>
        <v>983.27471354616978</v>
      </c>
      <c r="U52">
        <f>S52*F52</f>
        <v>-959.88346082473504</v>
      </c>
      <c r="V52">
        <f>U52/T52</f>
        <v>-0.97621086721830319</v>
      </c>
      <c r="W52">
        <f>C52</f>
        <v>-0.69976470395052204</v>
      </c>
      <c r="X52">
        <f>W52-V52</f>
        <v>0.27644616326778115</v>
      </c>
      <c r="Y52">
        <f>T52*W52</f>
        <v>-688.06093882666983</v>
      </c>
      <c r="Z52">
        <f>Y52/T52</f>
        <v>-0.69976470395052204</v>
      </c>
      <c r="AA52">
        <f>AI51*F52/T52</f>
        <v>-0.97621086721830319</v>
      </c>
      <c r="AB52">
        <f t="shared" si="0"/>
        <v>-0.69976470395052204</v>
      </c>
      <c r="AC52">
        <f t="shared" si="1"/>
        <v>0.27644616326778115</v>
      </c>
      <c r="AD52" t="str">
        <f t="shared" si="4"/>
        <v>S-D</v>
      </c>
      <c r="AE52">
        <f>AC52*T52</f>
        <v>271.82252199806521</v>
      </c>
      <c r="AF52">
        <f>U52+AE52</f>
        <v>-688.06093882666983</v>
      </c>
      <c r="AG52">
        <f>AE52/F52</f>
        <v>3.0451732960884892E-3</v>
      </c>
      <c r="AH52" s="9">
        <f>IF(AD52="S-D",R52-AE52/(1-0.001),IF(OR(AD52="L-D",AD52="S-I"),R52-AE52*(1-0.001),R52-AE52))</f>
        <v>1671.063557756225</v>
      </c>
      <c r="AI52">
        <f>IF(OR(AD52="L-I"),S52+AG52*(1-0.001),S52+AG52)</f>
        <v>-7.7082089504395962E-3</v>
      </c>
      <c r="AJ52">
        <f>AI52*F52</f>
        <v>-688.06093882666983</v>
      </c>
      <c r="AK52">
        <f>AJ52/AM52</f>
        <v>-0.69995839845873109</v>
      </c>
      <c r="AL52">
        <f>W52-AK52</f>
        <v>1.9369450820905243E-4</v>
      </c>
      <c r="AM52">
        <f>AH52+AI52*F52</f>
        <v>983.00261892955518</v>
      </c>
      <c r="AN52" t="b">
        <f>IF(AH52&gt;0,ROUND(AH52,7)=ROUND(H52,7),ROUND(AH52,7)=ROUND(-J52,7))</f>
        <v>1</v>
      </c>
      <c r="AO52" t="b">
        <f>IF(AI52&gt;0,ROUND(AI52,7)=ROUND(I52,7),ROUND(AI52,7)=ROUND(-K52,7))</f>
        <v>1</v>
      </c>
      <c r="AP52" t="b">
        <f>ROUND(AM52,7)=ROUND(G52,7)</f>
        <v>1</v>
      </c>
    </row>
    <row r="53" spans="1:51" x14ac:dyDescent="0.3">
      <c r="A53" s="2">
        <v>45723.5</v>
      </c>
      <c r="B53">
        <v>-11.8193780927045</v>
      </c>
      <c r="C53">
        <v>-0.590968904635225</v>
      </c>
      <c r="D53" t="s">
        <v>32</v>
      </c>
      <c r="E53" t="s">
        <v>1492</v>
      </c>
      <c r="F53">
        <v>88966.96</v>
      </c>
      <c r="G53">
        <v>985.18403522588505</v>
      </c>
      <c r="H53">
        <v>1567.4583928182701</v>
      </c>
      <c r="I53">
        <v>0</v>
      </c>
      <c r="J53">
        <v>0</v>
      </c>
      <c r="K53">
        <v>6.5448381915307599E-3</v>
      </c>
      <c r="L53">
        <v>1567.4583928182701</v>
      </c>
      <c r="M53">
        <v>-6.5448381915307599E-3</v>
      </c>
      <c r="O53" t="str">
        <f>IF(B52=0,"NEUTRAL",IF(B52&gt;0,"LONG","SHORT"))</f>
        <v>SHORT</v>
      </c>
      <c r="P53" t="str">
        <f>IF(OR(O53="LONG",O53="SHORT"),IF(B53=0,"NEUTRAL",IF(B53&gt;0,"LONG","SHORT")),"")</f>
        <v>SHORT</v>
      </c>
      <c r="Q53" t="b">
        <f>IF(OR(O53="LONG",O53="SHORT"),IF(B53=0,"NEUTRAL",IF(B53&gt;0,"LONG","SHORT")=O53),TRUE)</f>
        <v>1</v>
      </c>
      <c r="R53">
        <f>AH52</f>
        <v>1671.063557756225</v>
      </c>
      <c r="S53">
        <f>AI52</f>
        <v>-7.7082089504395962E-3</v>
      </c>
      <c r="T53">
        <f>R53+S53*F53</f>
        <v>985.28764039082341</v>
      </c>
      <c r="U53">
        <f>S53*F53</f>
        <v>-685.7759173654016</v>
      </c>
      <c r="V53">
        <f>U53/T53</f>
        <v>-0.69601595437996389</v>
      </c>
      <c r="W53">
        <f>C53</f>
        <v>-0.590968904635225</v>
      </c>
      <c r="X53">
        <f>W53-V53</f>
        <v>0.10504704974473889</v>
      </c>
      <c r="Y53">
        <f>T53*W53</f>
        <v>-582.2743575923904</v>
      </c>
      <c r="Z53">
        <f>Y53/T53</f>
        <v>-0.590968904635225</v>
      </c>
      <c r="AA53">
        <f>AI52*F53/T53</f>
        <v>-0.69601595437996389</v>
      </c>
      <c r="AB53">
        <f t="shared" si="0"/>
        <v>-0.590968904635225</v>
      </c>
      <c r="AC53">
        <f t="shared" si="1"/>
        <v>0.10504704974473889</v>
      </c>
      <c r="AD53" t="str">
        <f t="shared" si="4"/>
        <v>S-D</v>
      </c>
      <c r="AE53">
        <f>AC53*T53</f>
        <v>103.50155977301122</v>
      </c>
      <c r="AF53">
        <f>U53+AE53</f>
        <v>-582.2743575923904</v>
      </c>
      <c r="AG53">
        <f>AE53/F53</f>
        <v>1.1633707589088266E-3</v>
      </c>
      <c r="AH53" s="9">
        <f>IF(AD53="S-D",R53-AE53/(1-0.001),IF(OR(AD53="L-D",AD53="S-I"),R53-AE53*(1-0.001),R53-AE53))</f>
        <v>1567.4583928182758</v>
      </c>
      <c r="AI53">
        <f>IF(OR(AD53="L-I"),S53+AG53*(1-0.001),S53+AG53)</f>
        <v>-6.5448381915307694E-3</v>
      </c>
      <c r="AJ53">
        <f>AI53*F53</f>
        <v>-582.27435759239029</v>
      </c>
      <c r="AK53">
        <f>AJ53/AM53</f>
        <v>-0.59103105285185109</v>
      </c>
      <c r="AL53">
        <f>W53-AK53</f>
        <v>6.2148216626090047E-5</v>
      </c>
      <c r="AM53">
        <f>AH53+AI53*F53</f>
        <v>985.18403522588551</v>
      </c>
      <c r="AN53" t="b">
        <f>IF(AH53&gt;0,ROUND(AH53,7)=ROUND(H53,7),ROUND(AH53,7)=ROUND(-J53,7))</f>
        <v>1</v>
      </c>
      <c r="AO53" t="b">
        <f>IF(AI53&gt;0,ROUND(AI53,7)=ROUND(I53,7),ROUND(AI53,7)=ROUND(-K53,7))</f>
        <v>1</v>
      </c>
      <c r="AP53" t="b">
        <f>ROUND(AM53,7)=ROUND(G53,7)</f>
        <v>1</v>
      </c>
    </row>
    <row r="54" spans="1:51" x14ac:dyDescent="0.3">
      <c r="A54" s="2">
        <v>45723.541666666664</v>
      </c>
      <c r="B54">
        <v>-8.7246821196951192</v>
      </c>
      <c r="C54">
        <v>-0.43623410598475598</v>
      </c>
      <c r="D54" t="s">
        <v>32</v>
      </c>
      <c r="E54" t="s">
        <v>1492</v>
      </c>
      <c r="F54">
        <v>89051.13</v>
      </c>
      <c r="G54">
        <v>984.47970807517595</v>
      </c>
      <c r="H54">
        <v>1414.0102726909799</v>
      </c>
      <c r="I54">
        <v>0</v>
      </c>
      <c r="J54">
        <v>0</v>
      </c>
      <c r="K54">
        <v>4.8234150944048296E-3</v>
      </c>
      <c r="L54">
        <v>1414.0102726909799</v>
      </c>
      <c r="M54">
        <v>-4.8234150944048296E-3</v>
      </c>
      <c r="O54" t="str">
        <f>IF(B53=0,"NEUTRAL",IF(B53&gt;0,"LONG","SHORT"))</f>
        <v>SHORT</v>
      </c>
      <c r="P54" t="str">
        <f>IF(OR(O54="LONG",O54="SHORT"),IF(B54=0,"NEUTRAL",IF(B54&gt;0,"LONG","SHORT")),"")</f>
        <v>SHORT</v>
      </c>
      <c r="Q54" t="b">
        <f>IF(OR(O54="LONG",O54="SHORT"),IF(B54=0,"NEUTRAL",IF(B54&gt;0,"LONG","SHORT")=O54),TRUE)</f>
        <v>1</v>
      </c>
      <c r="R54">
        <f>AH53</f>
        <v>1567.4583928182758</v>
      </c>
      <c r="S54">
        <f>AI53</f>
        <v>-6.5448381915307694E-3</v>
      </c>
      <c r="T54">
        <f>R54+S54*F54</f>
        <v>984.63315619530431</v>
      </c>
      <c r="U54">
        <f>S54*F54</f>
        <v>-582.82523662297149</v>
      </c>
      <c r="V54">
        <f>U54/T54</f>
        <v>-0.59192119720511094</v>
      </c>
      <c r="W54">
        <f>C54</f>
        <v>-0.43623410598475598</v>
      </c>
      <c r="X54">
        <f>W54-V54</f>
        <v>0.15568709122035496</v>
      </c>
      <c r="Y54">
        <f>T54*W54</f>
        <v>-429.53056461580718</v>
      </c>
      <c r="Z54">
        <f>Y54/T54</f>
        <v>-0.43623410598475598</v>
      </c>
      <c r="AA54">
        <f>AI53*F54/T54</f>
        <v>-0.59192119720511094</v>
      </c>
      <c r="AB54">
        <f t="shared" si="0"/>
        <v>-0.43623410598475598</v>
      </c>
      <c r="AC54">
        <f t="shared" si="1"/>
        <v>0.15568709122035496</v>
      </c>
      <c r="AD54" t="str">
        <f t="shared" si="4"/>
        <v>S-D</v>
      </c>
      <c r="AE54">
        <f>AC54*T54</f>
        <v>153.29467200716437</v>
      </c>
      <c r="AF54">
        <f>U54+AE54</f>
        <v>-429.53056461580712</v>
      </c>
      <c r="AG54">
        <f>AE54/F54</f>
        <v>1.7214230971259361E-3</v>
      </c>
      <c r="AH54" s="9">
        <f>IF(AD54="S-D",R54-AE54/(1-0.001),IF(OR(AD54="L-D",AD54="S-I"),R54-AE54*(1-0.001),R54-AE54))</f>
        <v>1414.010272690984</v>
      </c>
      <c r="AI54">
        <f>IF(OR(AD54="L-I"),S54+AG54*(1-0.001),S54+AG54)</f>
        <v>-4.8234150944048331E-3</v>
      </c>
      <c r="AJ54">
        <f>AI54*F54</f>
        <v>-429.53056461580707</v>
      </c>
      <c r="AK54">
        <f>AJ54/AM54</f>
        <v>-0.4363021005842887</v>
      </c>
      <c r="AL54">
        <f>W54-AK54</f>
        <v>6.7994599532716915E-5</v>
      </c>
      <c r="AM54">
        <f>AH54+AI54*F54</f>
        <v>984.47970807517697</v>
      </c>
      <c r="AN54" t="b">
        <f>IF(AH54&gt;0,ROUND(AH54,7)=ROUND(H54,7),ROUND(AH54,7)=ROUND(-J54,7))</f>
        <v>1</v>
      </c>
      <c r="AO54" t="b">
        <f>IF(AI54&gt;0,ROUND(AI54,7)=ROUND(I54,7),ROUND(AI54,7)=ROUND(-K54,7))</f>
        <v>1</v>
      </c>
      <c r="AP54" t="b">
        <f>ROUND(AM54,7)=ROUND(G54,7)</f>
        <v>1</v>
      </c>
    </row>
    <row r="55" spans="1:51" x14ac:dyDescent="0.3">
      <c r="A55" s="2">
        <v>45723.583333333336</v>
      </c>
      <c r="B55">
        <v>-5.4979893988677997</v>
      </c>
      <c r="C55">
        <v>-0.27489946994338998</v>
      </c>
      <c r="D55" t="s">
        <v>32</v>
      </c>
      <c r="E55" t="s">
        <v>1492</v>
      </c>
      <c r="F55">
        <v>89135.98</v>
      </c>
      <c r="G55">
        <v>983.91086233676299</v>
      </c>
      <c r="H55">
        <v>1254.4313050383</v>
      </c>
      <c r="I55">
        <v>0</v>
      </c>
      <c r="J55">
        <v>0</v>
      </c>
      <c r="K55">
        <v>3.0349185895700301E-3</v>
      </c>
      <c r="L55">
        <v>1254.4313050383</v>
      </c>
      <c r="M55">
        <v>-3.0349185895700301E-3</v>
      </c>
      <c r="O55" t="str">
        <f>IF(B54=0,"NEUTRAL",IF(B54&gt;0,"LONG","SHORT"))</f>
        <v>SHORT</v>
      </c>
      <c r="P55" t="str">
        <f>IF(OR(O55="LONG",O55="SHORT"),IF(B55=0,"NEUTRAL",IF(B55&gt;0,"LONG","SHORT")),"")</f>
        <v>SHORT</v>
      </c>
      <c r="Q55" t="b">
        <f>IF(OR(O55="LONG",O55="SHORT"),IF(B55=0,"NEUTRAL",IF(B55&gt;0,"LONG","SHORT")=O55),TRUE)</f>
        <v>1</v>
      </c>
      <c r="R55">
        <f>AH54</f>
        <v>1414.010272690984</v>
      </c>
      <c r="S55">
        <f>AI54</f>
        <v>-4.8234150944048331E-3</v>
      </c>
      <c r="T55">
        <f>R55+S55*F55</f>
        <v>984.07044130441682</v>
      </c>
      <c r="U55">
        <f>S55*F55</f>
        <v>-429.93983138656728</v>
      </c>
      <c r="V55">
        <f>U55/T55</f>
        <v>-0.43689944676792475</v>
      </c>
      <c r="W55">
        <f>C55</f>
        <v>-0.27489946994338998</v>
      </c>
      <c r="X55">
        <f>W55-V55</f>
        <v>0.16199997682453476</v>
      </c>
      <c r="Y55">
        <f>T55*W55</f>
        <v>-270.52044270154204</v>
      </c>
      <c r="Z55">
        <f>Y55/T55</f>
        <v>-0.27489946994338998</v>
      </c>
      <c r="AA55">
        <f>AI54*F55/T55</f>
        <v>-0.43689944676792475</v>
      </c>
      <c r="AB55">
        <f t="shared" si="0"/>
        <v>-0.27489946994338998</v>
      </c>
      <c r="AC55">
        <f t="shared" si="1"/>
        <v>0.16199997682453476</v>
      </c>
      <c r="AD55" t="str">
        <f t="shared" si="4"/>
        <v>S-D</v>
      </c>
      <c r="AE55">
        <f>AC55*T55</f>
        <v>159.41938868502521</v>
      </c>
      <c r="AF55">
        <f>U55+AE55</f>
        <v>-270.52044270154204</v>
      </c>
      <c r="AG55">
        <f>AE55/F55</f>
        <v>1.7884965048348064E-3</v>
      </c>
      <c r="AH55" s="9">
        <f>IF(AD55="S-D",R55-AE55/(1-0.001),IF(OR(AD55="L-D",AD55="S-I"),R55-AE55*(1-0.001),R55-AE55))</f>
        <v>1254.4313050383062</v>
      </c>
      <c r="AI55">
        <f>IF(OR(AD55="L-I"),S55+AG55*(1-0.001),S55+AG55)</f>
        <v>-3.0349185895700266E-3</v>
      </c>
      <c r="AJ55">
        <f>AI55*F55</f>
        <v>-270.52044270154209</v>
      </c>
      <c r="AK55">
        <f>AJ55/AM55</f>
        <v>-0.27494405545951867</v>
      </c>
      <c r="AL55">
        <f>W55-AK55</f>
        <v>4.4585516128681224E-5</v>
      </c>
      <c r="AM55">
        <f>AH55+AI55*F55</f>
        <v>983.91086233676401</v>
      </c>
      <c r="AN55" t="b">
        <f>IF(AH55&gt;0,ROUND(AH55,7)=ROUND(H55,7),ROUND(AH55,7)=ROUND(-J55,7))</f>
        <v>1</v>
      </c>
      <c r="AO55" t="b">
        <f>IF(AI55&gt;0,ROUND(AI55,7)=ROUND(I55,7),ROUND(AI55,7)=ROUND(-K55,7))</f>
        <v>1</v>
      </c>
      <c r="AP55" t="b">
        <f>ROUND(AM55,7)=ROUND(G55,7)</f>
        <v>1</v>
      </c>
    </row>
    <row r="56" spans="1:51" x14ac:dyDescent="0.3">
      <c r="A56" s="2">
        <v>45723.625</v>
      </c>
      <c r="B56">
        <v>-2.0837138397310402</v>
      </c>
      <c r="C56">
        <v>-0.104185691986552</v>
      </c>
      <c r="D56" t="s">
        <v>32</v>
      </c>
      <c r="E56" t="s">
        <v>1492</v>
      </c>
      <c r="F56">
        <v>90440.74</v>
      </c>
      <c r="G56">
        <v>979.77846599412703</v>
      </c>
      <c r="H56">
        <v>1081.87534132973</v>
      </c>
      <c r="I56">
        <v>0</v>
      </c>
      <c r="J56">
        <v>0</v>
      </c>
      <c r="K56">
        <v>1.1288814679712501E-3</v>
      </c>
      <c r="L56">
        <v>1081.87534132973</v>
      </c>
      <c r="M56">
        <v>-1.1288814679712501E-3</v>
      </c>
      <c r="O56" t="str">
        <f>IF(B55=0,"NEUTRAL",IF(B55&gt;0,"LONG","SHORT"))</f>
        <v>SHORT</v>
      </c>
      <c r="P56" t="str">
        <f>IF(OR(O56="LONG",O56="SHORT"),IF(B56=0,"NEUTRAL",IF(B56&gt;0,"LONG","SHORT")),"")</f>
        <v>SHORT</v>
      </c>
      <c r="Q56" t="b">
        <f>IF(OR(O56="LONG",O56="SHORT"),IF(B56=0,"NEUTRAL",IF(B56&gt;0,"LONG","SHORT")=O56),TRUE)</f>
        <v>1</v>
      </c>
      <c r="R56">
        <f>AH55</f>
        <v>1254.4313050383062</v>
      </c>
      <c r="S56">
        <f>AI55</f>
        <v>-3.0349185895700266E-3</v>
      </c>
      <c r="T56">
        <f>R56+S56*F56</f>
        <v>979.9510219578367</v>
      </c>
      <c r="U56">
        <f>S56*F56</f>
        <v>-274.48028308046952</v>
      </c>
      <c r="V56">
        <f>U56/T56</f>
        <v>-0.28009592003086792</v>
      </c>
      <c r="W56">
        <f>C56</f>
        <v>-0.104185691986552</v>
      </c>
      <c r="X56">
        <f>W56-V56</f>
        <v>0.17591022804431591</v>
      </c>
      <c r="Y56">
        <f>T56*W56</f>
        <v>-102.09687533560603</v>
      </c>
      <c r="Z56">
        <f>Y56/T56</f>
        <v>-0.104185691986552</v>
      </c>
      <c r="AA56">
        <f>AI55*F56/T56</f>
        <v>-0.28009592003086792</v>
      </c>
      <c r="AB56">
        <f t="shared" si="0"/>
        <v>-0.104185691986552</v>
      </c>
      <c r="AC56">
        <f t="shared" si="1"/>
        <v>0.17591022804431591</v>
      </c>
      <c r="AD56" t="str">
        <f t="shared" si="4"/>
        <v>S-D</v>
      </c>
      <c r="AE56">
        <f>AC56*T56</f>
        <v>172.38340774486349</v>
      </c>
      <c r="AF56">
        <f>U56+AE56</f>
        <v>-102.09687533560603</v>
      </c>
      <c r="AG56">
        <f>AE56/F56</f>
        <v>1.9060371215987781E-3</v>
      </c>
      <c r="AH56" s="9">
        <f>IF(AD56="S-D",R56-AE56/(1-0.001),IF(OR(AD56="L-D",AD56="S-I"),R56-AE56*(1-0.001),R56-AE56))</f>
        <v>1081.8753413297341</v>
      </c>
      <c r="AI56">
        <f>IF(OR(AD56="L-I"),S56+AG56*(1-0.001),S56+AG56)</f>
        <v>-1.1288814679712485E-3</v>
      </c>
      <c r="AJ56">
        <f>AI56*F56</f>
        <v>-102.09687533560603</v>
      </c>
      <c r="AK56">
        <f>AJ56/AM56</f>
        <v>-0.10420404089205397</v>
      </c>
      <c r="AL56">
        <f>W56-AK56</f>
        <v>1.8348905501966439E-5</v>
      </c>
      <c r="AM56">
        <f>AH56+AI56*F56</f>
        <v>979.77846599412806</v>
      </c>
      <c r="AN56" t="b">
        <f>IF(AH56&gt;0,ROUND(AH56,7)=ROUND(H56,7),ROUND(AH56,7)=ROUND(-J56,7))</f>
        <v>1</v>
      </c>
      <c r="AO56" t="b">
        <f>IF(AI56&gt;0,ROUND(AI56,7)=ROUND(I56,7),ROUND(AI56,7)=ROUND(-K56,7))</f>
        <v>1</v>
      </c>
      <c r="AP56" t="b">
        <f>ROUND(AM56,7)=ROUND(G56,7)</f>
        <v>1</v>
      </c>
      <c r="AR56" s="9"/>
      <c r="AW56" s="9"/>
    </row>
    <row r="57" spans="1:51" x14ac:dyDescent="0.3">
      <c r="A57" s="2">
        <v>45723.666666666664</v>
      </c>
      <c r="B57">
        <v>-0.96028234715905803</v>
      </c>
      <c r="C57">
        <v>-4.8014117357952898E-2</v>
      </c>
      <c r="D57" t="s">
        <v>32</v>
      </c>
      <c r="E57" t="s">
        <v>1492</v>
      </c>
      <c r="F57">
        <v>88457.99</v>
      </c>
      <c r="G57">
        <v>981.96399504622002</v>
      </c>
      <c r="H57">
        <v>1029.1146628030599</v>
      </c>
      <c r="I57">
        <v>0</v>
      </c>
      <c r="J57">
        <v>0</v>
      </c>
      <c r="K57">
        <v>5.3302892996827302E-4</v>
      </c>
      <c r="L57">
        <v>1029.1146628030599</v>
      </c>
      <c r="M57">
        <v>-5.3302892996827302E-4</v>
      </c>
      <c r="O57" t="str">
        <f>IF(B56=0,"NEUTRAL",IF(B56&gt;0,"LONG","SHORT"))</f>
        <v>SHORT</v>
      </c>
      <c r="P57" t="str">
        <f>IF(OR(O57="LONG",O57="SHORT"),IF(B57=0,"NEUTRAL",IF(B57&gt;0,"LONG","SHORT")),"")</f>
        <v>SHORT</v>
      </c>
      <c r="Q57" t="b">
        <f>IF(OR(O57="LONG",O57="SHORT"),IF(B57=0,"NEUTRAL",IF(B57&gt;0,"LONG","SHORT")=O57),TRUE)</f>
        <v>1</v>
      </c>
      <c r="R57">
        <f>AH56</f>
        <v>1081.8753413297341</v>
      </c>
      <c r="S57">
        <f>AI56</f>
        <v>-1.1288814679712485E-3</v>
      </c>
      <c r="T57">
        <f>R57+S57*F57</f>
        <v>982.01675572474801</v>
      </c>
      <c r="U57">
        <f>S57*F57</f>
        <v>-99.858585604986033</v>
      </c>
      <c r="V57">
        <f>U57/T57</f>
        <v>-0.10168725230282695</v>
      </c>
      <c r="W57">
        <f>C57</f>
        <v>-4.8014117357952898E-2</v>
      </c>
      <c r="X57">
        <f>W57-V57</f>
        <v>5.3673134944874051E-2</v>
      </c>
      <c r="Y57">
        <f>T57*W57</f>
        <v>-47.150667756844214</v>
      </c>
      <c r="Z57">
        <f>Y57/T57</f>
        <v>-4.8014117357952898E-2</v>
      </c>
      <c r="AA57">
        <f>AI56*F57/T57</f>
        <v>-0.10168725230282695</v>
      </c>
      <c r="AB57">
        <f t="shared" si="0"/>
        <v>-4.8014117357952898E-2</v>
      </c>
      <c r="AC57">
        <f t="shared" si="1"/>
        <v>5.3673134944874051E-2</v>
      </c>
      <c r="AD57" t="str">
        <f t="shared" si="4"/>
        <v>S-D</v>
      </c>
      <c r="AE57">
        <f>AC57*T57</f>
        <v>52.707917848141818</v>
      </c>
      <c r="AF57">
        <f>U57+AE57</f>
        <v>-47.150667756844214</v>
      </c>
      <c r="AG57">
        <f>AE57/F57</f>
        <v>5.9585253800297541E-4</v>
      </c>
      <c r="AH57" s="9">
        <f>IF(AD57="S-D",R57-AE57/(1-0.001),IF(OR(AD57="L-D",AD57="S-I"),R57-AE57*(1-0.001),R57-AE57))</f>
        <v>1029.1146628030656</v>
      </c>
      <c r="AI57">
        <f>IF(OR(AD57="L-I"),S57+AG57*(1-0.001),S57+AG57)</f>
        <v>-5.3302892996827313E-4</v>
      </c>
      <c r="AJ57">
        <f>AI57*F57</f>
        <v>-47.150667756844207</v>
      </c>
      <c r="AK57">
        <f>AJ57/AM57</f>
        <v>-4.8016697144404777E-2</v>
      </c>
      <c r="AL57">
        <f>W57-AK57</f>
        <v>2.5797864518783964E-6</v>
      </c>
      <c r="AM57">
        <f>AH57+AI57*F57</f>
        <v>981.96399504622138</v>
      </c>
      <c r="AN57" t="b">
        <f>IF(AH57&gt;0,ROUND(AH57,7)=ROUND(H57,7),ROUND(AH57,7)=ROUND(-J57,7))</f>
        <v>1</v>
      </c>
      <c r="AO57" t="b">
        <f>IF(AI57&gt;0,ROUND(AI57,7)=ROUND(I57,7),ROUND(AI57,7)=ROUND(-K57,7))</f>
        <v>1</v>
      </c>
      <c r="AP57" t="b">
        <f>ROUND(AM57,7)=ROUND(G57,7)</f>
        <v>1</v>
      </c>
      <c r="AR57" s="9"/>
    </row>
    <row r="58" spans="1:51" x14ac:dyDescent="0.3">
      <c r="A58" s="2">
        <v>45723.75</v>
      </c>
      <c r="B58">
        <v>7.6355522837578904E-2</v>
      </c>
      <c r="C58">
        <v>3.8177761418789402E-3</v>
      </c>
      <c r="D58" t="s">
        <v>32</v>
      </c>
      <c r="E58" t="s">
        <v>1492</v>
      </c>
      <c r="F58">
        <v>87685.99</v>
      </c>
      <c r="G58">
        <v>982.324956935057</v>
      </c>
      <c r="H58">
        <v>978.57821770378405</v>
      </c>
      <c r="I58" s="3">
        <v>4.27290520557768E-5</v>
      </c>
      <c r="J58" s="3">
        <v>0</v>
      </c>
      <c r="K58">
        <v>0</v>
      </c>
      <c r="L58">
        <v>978.57821770378405</v>
      </c>
      <c r="M58" s="3">
        <v>4.27290520557768E-5</v>
      </c>
      <c r="O58" t="str">
        <f>IF(B57=0,"NEUTRAL",IF(B57&gt;0,"LONG","SHORT"))</f>
        <v>SHORT</v>
      </c>
      <c r="P58" t="str">
        <f>IF(OR(O58="LONG",O58="SHORT"),IF(B58=0,"NEUTRAL",IF(B58&gt;0,"LONG","SHORT")),"")</f>
        <v>LONG</v>
      </c>
      <c r="Q58" t="b">
        <f>IF(OR(O58="LONG",O58="SHORT"),IF(B58=0,"NEUTRAL",IF(B58&gt;0,"LONG","SHORT")=O58),TRUE)</f>
        <v>0</v>
      </c>
      <c r="R58">
        <f>AH57</f>
        <v>1029.1146628030656</v>
      </c>
      <c r="S58">
        <f>AI57</f>
        <v>-5.3302892996827313E-4</v>
      </c>
      <c r="T58">
        <f>R58+S58*F58</f>
        <v>982.37549338015685</v>
      </c>
      <c r="U58">
        <f>S58*F58</f>
        <v>-46.739169422908702</v>
      </c>
      <c r="V58">
        <f>U58/T58</f>
        <v>-4.7577702963750253E-2</v>
      </c>
      <c r="W58">
        <f>C58</f>
        <v>3.8177761418789402E-3</v>
      </c>
      <c r="X58">
        <f>W58-V58</f>
        <v>5.1395479105629194E-2</v>
      </c>
      <c r="Y58">
        <f>T58*W58</f>
        <v>3.7504897209933157</v>
      </c>
      <c r="Z58">
        <f>Y58/T58</f>
        <v>3.8177761418789402E-3</v>
      </c>
      <c r="AA58">
        <f>AI57*F58/T58</f>
        <v>-4.7577702963750253E-2</v>
      </c>
      <c r="AB58">
        <f t="shared" si="0"/>
        <v>3.8177761418789402E-3</v>
      </c>
      <c r="AC58">
        <f t="shared" si="1"/>
        <v>5.1395479105629194E-2</v>
      </c>
      <c r="AD58" t="str">
        <f t="shared" si="4"/>
        <v>TRANS-L</v>
      </c>
      <c r="AE58" s="8">
        <f>C58*T58</f>
        <v>3.7504897209933157</v>
      </c>
      <c r="AF58">
        <f>U58+AE58</f>
        <v>-42.988679701915387</v>
      </c>
      <c r="AG58" s="8">
        <f>AE58/F58</f>
        <v>4.2771823879656434E-5</v>
      </c>
      <c r="AH58" s="8">
        <f>AW58-AE58</f>
        <v>978.5782177037853</v>
      </c>
      <c r="AI58" s="8">
        <f>AX57+AG58*(1-0.001)</f>
        <v>4.272905205577678E-5</v>
      </c>
      <c r="AJ58">
        <f>AI58*F58</f>
        <v>3.7467392312723224</v>
      </c>
      <c r="AK58">
        <f t="shared" ref="AK58" si="7">AJ58/AM58</f>
        <v>3.8141545776893288E-3</v>
      </c>
      <c r="AL58">
        <f>W58-AK58</f>
        <v>3.6215641896113551E-6</v>
      </c>
      <c r="AM58">
        <f>AH58+AI58*F58</f>
        <v>982.32495693505757</v>
      </c>
      <c r="AN58" t="b">
        <f>IF(AH58&gt;0,ROUND(AH58,7)=ROUND(H58,7),ROUND(AH58,7)=ROUND(-J58,7))</f>
        <v>1</v>
      </c>
      <c r="AO58" t="b">
        <f>IF(AI58&gt;0,ROUND(AI58,7)=ROUND(I58,7),ROUND(AI58,7)=ROUND(-K58,7))</f>
        <v>1</v>
      </c>
      <c r="AP58" t="b">
        <f>ROUND(AM58,7)=ROUND(G58,7)</f>
        <v>1</v>
      </c>
      <c r="AR58" s="9">
        <f>AH57</f>
        <v>1029.1146628030656</v>
      </c>
      <c r="AS58">
        <f>AI57</f>
        <v>-5.3302892996827313E-4</v>
      </c>
      <c r="AT58">
        <f>AR58+AS58*F58</f>
        <v>982.37549338015685</v>
      </c>
      <c r="AU58">
        <f>AS58*F58/(1-0.001)</f>
        <v>-46.785955378286992</v>
      </c>
      <c r="AW58" s="9">
        <f>AR58+AU58</f>
        <v>982.3287074247786</v>
      </c>
      <c r="AX58">
        <f>AS58-AU58/F58*(1-0.001)</f>
        <v>0</v>
      </c>
      <c r="AY58">
        <f>AW58+AX58*F58</f>
        <v>982.3287074247786</v>
      </c>
    </row>
    <row r="59" spans="1:51" x14ac:dyDescent="0.3">
      <c r="A59" s="2">
        <v>45723.875</v>
      </c>
      <c r="B59">
        <v>-1.2106564055548401</v>
      </c>
      <c r="C59">
        <v>-6.0532820277742198E-2</v>
      </c>
      <c r="D59" t="s">
        <v>32</v>
      </c>
      <c r="E59" t="s">
        <v>1492</v>
      </c>
      <c r="F59">
        <v>86987.72</v>
      </c>
      <c r="G59">
        <v>982.23194252307098</v>
      </c>
      <c r="H59">
        <v>1041.6930365132</v>
      </c>
      <c r="I59">
        <v>0</v>
      </c>
      <c r="J59">
        <v>0</v>
      </c>
      <c r="K59">
        <v>6.8355733418616897E-4</v>
      </c>
      <c r="L59">
        <v>1041.6930365132</v>
      </c>
      <c r="M59">
        <v>-6.8355733418616897E-4</v>
      </c>
      <c r="O59" t="str">
        <f>IF(B58=0,"NEUTRAL",IF(B58&gt;0,"LONG","SHORT"))</f>
        <v>LONG</v>
      </c>
      <c r="P59" t="str">
        <f>IF(OR(O59="LONG",O59="SHORT"),IF(B59=0,"NEUTRAL",IF(B59&gt;0,"LONG","SHORT")),"")</f>
        <v>SHORT</v>
      </c>
      <c r="Q59" t="b">
        <f>IF(OR(O59="LONG",O59="SHORT"),IF(B59=0,"NEUTRAL",IF(B59&gt;0,"LONG","SHORT")=O59),TRUE)</f>
        <v>0</v>
      </c>
      <c r="R59">
        <f>AH58</f>
        <v>978.5782177037853</v>
      </c>
      <c r="S59">
        <f>AI58</f>
        <v>4.272905205577678E-5</v>
      </c>
      <c r="T59">
        <f>R59+S59*F59</f>
        <v>982.29512051987865</v>
      </c>
      <c r="U59">
        <f>S59*F59</f>
        <v>3.7169028160933348</v>
      </c>
      <c r="V59">
        <f>U59/T59</f>
        <v>3.7838962430416716E-3</v>
      </c>
      <c r="W59">
        <f>C59</f>
        <v>-6.0532820277742198E-2</v>
      </c>
      <c r="X59">
        <f>W59-V59</f>
        <v>-6.431671652078387E-2</v>
      </c>
      <c r="Y59">
        <f>T59*W59</f>
        <v>-59.46109399013293</v>
      </c>
      <c r="Z59">
        <f>Y59/T59</f>
        <v>-6.0532820277742198E-2</v>
      </c>
      <c r="AA59">
        <f>AI58*F59/T59</f>
        <v>3.7838962430416716E-3</v>
      </c>
      <c r="AB59">
        <f t="shared" si="0"/>
        <v>-6.0532820277742198E-2</v>
      </c>
      <c r="AC59">
        <f t="shared" si="1"/>
        <v>-6.431671652078387E-2</v>
      </c>
      <c r="AD59" t="str">
        <f t="shared" si="4"/>
        <v>TRANS-S</v>
      </c>
      <c r="AE59" s="8">
        <f>C59*T59</f>
        <v>-59.46109399013293</v>
      </c>
      <c r="AF59">
        <f>U59+AE59</f>
        <v>-55.744191174039592</v>
      </c>
      <c r="AG59" s="8">
        <f>AE59/F59</f>
        <v>-6.8355733418616941E-4</v>
      </c>
      <c r="AH59" s="8">
        <f>AW59-AE59*(1-0.001)</f>
        <v>1041.6930365132052</v>
      </c>
      <c r="AI59" s="8">
        <f>AX59+AG59</f>
        <v>-6.8355733418616941E-4</v>
      </c>
      <c r="AJ59">
        <f>AI59*F59</f>
        <v>-59.46109399013293</v>
      </c>
      <c r="AK59">
        <f t="shared" ref="AK59" si="8">AJ59/AM59</f>
        <v>-6.0536713800402805E-2</v>
      </c>
      <c r="AL59">
        <f>W59-AK59</f>
        <v>3.8935226606071072E-6</v>
      </c>
      <c r="AM59" s="8">
        <f>AH59+AI59*F59</f>
        <v>982.23194252307235</v>
      </c>
      <c r="AN59" t="b">
        <f>IF(AH59&gt;0,ROUND(AH59,7)=ROUND(H59,7),ROUND(AH59,7)=ROUND(-J59,7))</f>
        <v>1</v>
      </c>
      <c r="AO59" t="b">
        <f>IF(AI59&gt;0,ROUND(AI59,7)=ROUND(I59,7),ROUND(AI59,7)=ROUND(-K59,7))</f>
        <v>1</v>
      </c>
      <c r="AP59" t="b">
        <f>ROUND(AM59,7)=ROUND(G59,7)</f>
        <v>1</v>
      </c>
      <c r="AR59" s="9">
        <f>AH58</f>
        <v>978.5782177037853</v>
      </c>
      <c r="AS59">
        <f>AI58</f>
        <v>4.272905205577678E-5</v>
      </c>
      <c r="AT59">
        <f>AR59+AS59*F59</f>
        <v>982.29512051987865</v>
      </c>
      <c r="AW59">
        <f>AR59+AS59*F59*(1-0.001)</f>
        <v>982.29140361706254</v>
      </c>
      <c r="AX59">
        <v>0</v>
      </c>
      <c r="AY59">
        <f>AW59+AX59*F59</f>
        <v>982.29140361706254</v>
      </c>
    </row>
    <row r="60" spans="1:51" x14ac:dyDescent="0.3">
      <c r="A60" s="2">
        <v>45723.916666666664</v>
      </c>
      <c r="B60">
        <v>-2.5140527685004699</v>
      </c>
      <c r="C60">
        <v>-0.12570263842502299</v>
      </c>
      <c r="D60" t="s">
        <v>32</v>
      </c>
      <c r="E60" t="s">
        <v>1492</v>
      </c>
      <c r="F60">
        <v>86314.63</v>
      </c>
      <c r="G60">
        <v>982.62751214557102</v>
      </c>
      <c r="H60">
        <v>1106.1544940976601</v>
      </c>
      <c r="I60">
        <v>0</v>
      </c>
      <c r="J60">
        <v>0</v>
      </c>
      <c r="K60">
        <v>1.43112450290404E-3</v>
      </c>
      <c r="L60">
        <v>1106.1544940976601</v>
      </c>
      <c r="M60">
        <v>-1.43112450290404E-3</v>
      </c>
      <c r="O60" t="str">
        <f>IF(B59=0,"NEUTRAL",IF(B59&gt;0,"LONG","SHORT"))</f>
        <v>SHORT</v>
      </c>
      <c r="P60" t="str">
        <f>IF(OR(O60="LONG",O60="SHORT"),IF(B60=0,"NEUTRAL",IF(B60&gt;0,"LONG","SHORT")),"")</f>
        <v>SHORT</v>
      </c>
      <c r="Q60" t="b">
        <f>IF(OR(O60="LONG",O60="SHORT"),IF(B60=0,"NEUTRAL",IF(B60&gt;0,"LONG","SHORT")=O60),TRUE)</f>
        <v>1</v>
      </c>
      <c r="R60">
        <f>AH59</f>
        <v>1041.6930365132052</v>
      </c>
      <c r="S60">
        <f>AI59</f>
        <v>-6.8355733418616941E-4</v>
      </c>
      <c r="T60">
        <f>R60+S60*F60</f>
        <v>982.69203812913963</v>
      </c>
      <c r="U60">
        <f>S60*F60</f>
        <v>-59.000998384065568</v>
      </c>
      <c r="V60">
        <f>U60/T60</f>
        <v>-6.0040171381048682E-2</v>
      </c>
      <c r="W60">
        <f>C60</f>
        <v>-0.12570263842502299</v>
      </c>
      <c r="X60">
        <f>W60-V60</f>
        <v>-6.5662467043974312E-2</v>
      </c>
      <c r="Y60">
        <f>T60*W60</f>
        <v>-123.52698195209615</v>
      </c>
      <c r="Z60">
        <f>Y60/T60</f>
        <v>-0.12570263842502299</v>
      </c>
      <c r="AA60">
        <f>AI59*F60/T60</f>
        <v>-6.0040171381048682E-2</v>
      </c>
      <c r="AB60">
        <f t="shared" si="0"/>
        <v>-0.12570263842502299</v>
      </c>
      <c r="AC60">
        <f t="shared" si="1"/>
        <v>-6.5662467043974312E-2</v>
      </c>
      <c r="AD60" t="str">
        <f t="shared" si="4"/>
        <v>S-I</v>
      </c>
      <c r="AE60">
        <f>AC60*T60</f>
        <v>-64.525983568030583</v>
      </c>
      <c r="AF60">
        <f>U60+AE60</f>
        <v>-123.52698195209615</v>
      </c>
      <c r="AG60">
        <f>AE60/F60</f>
        <v>-7.475671687178706E-4</v>
      </c>
      <c r="AH60" s="9">
        <f>IF(AD60="S-D",R60-AE60/(1-0.001),IF(OR(AD60="L-D",AD60="S-I"),R60-AE60*(1-0.001),R60-AE60))</f>
        <v>1106.1544940976678</v>
      </c>
      <c r="AI60">
        <f>IF(OR(AD60="L-I"),S60+AG60*(1-0.001),S60+AG60)</f>
        <v>-1.43112450290404E-3</v>
      </c>
      <c r="AJ60">
        <f>AI60*F60</f>
        <v>-123.52698195209615</v>
      </c>
      <c r="AK60">
        <f>AJ60/AM60</f>
        <v>-0.12571089291238591</v>
      </c>
      <c r="AL60">
        <f>W60-AK60</f>
        <v>8.254487362913121E-6</v>
      </c>
      <c r="AM60">
        <f>AH60+AI60*F60</f>
        <v>982.6275121455717</v>
      </c>
      <c r="AN60" t="b">
        <f>IF(AH60&gt;0,ROUND(AH60,7)=ROUND(H60,7),ROUND(AH60,7)=ROUND(-J60,7))</f>
        <v>1</v>
      </c>
      <c r="AO60" t="b">
        <f>IF(AI60&gt;0,ROUND(AI60,7)=ROUND(I60,7),ROUND(AI60,7)=ROUND(-K60,7))</f>
        <v>1</v>
      </c>
      <c r="AP60" t="b">
        <f>ROUND(AM60,7)=ROUND(G60,7)</f>
        <v>1</v>
      </c>
    </row>
    <row r="61" spans="1:51" x14ac:dyDescent="0.3">
      <c r="A61" s="2">
        <v>45723.958333333336</v>
      </c>
      <c r="B61">
        <v>-4.1573550846339904</v>
      </c>
      <c r="C61">
        <v>-0.20786775423169901</v>
      </c>
      <c r="D61" t="s">
        <v>32</v>
      </c>
      <c r="E61" t="s">
        <v>1492</v>
      </c>
      <c r="F61">
        <v>86745.15</v>
      </c>
      <c r="G61">
        <v>981.93139903314295</v>
      </c>
      <c r="H61">
        <v>1186.05990014344</v>
      </c>
      <c r="I61">
        <v>0</v>
      </c>
      <c r="J61">
        <v>0</v>
      </c>
      <c r="K61">
        <v>2.3531978572899999E-3</v>
      </c>
      <c r="L61">
        <v>1186.05990014344</v>
      </c>
      <c r="M61">
        <v>-2.3531978572899999E-3</v>
      </c>
      <c r="O61" t="str">
        <f>IF(B60=0,"NEUTRAL",IF(B60&gt;0,"LONG","SHORT"))</f>
        <v>SHORT</v>
      </c>
      <c r="P61" t="str">
        <f>IF(OR(O61="LONG",O61="SHORT"),IF(B61=0,"NEUTRAL",IF(B61&gt;0,"LONG","SHORT")),"")</f>
        <v>SHORT</v>
      </c>
      <c r="Q61" t="b">
        <f>IF(OR(O61="LONG",O61="SHORT"),IF(B61=0,"NEUTRAL",IF(B61&gt;0,"LONG","SHORT")=O61),TRUE)</f>
        <v>1</v>
      </c>
      <c r="R61">
        <f>AH60</f>
        <v>1106.1544940976678</v>
      </c>
      <c r="S61">
        <f>AI60</f>
        <v>-1.43112450290404E-3</v>
      </c>
      <c r="T61">
        <f>R61+S61*F61</f>
        <v>982.01138442458137</v>
      </c>
      <c r="U61">
        <f>S61*F61</f>
        <v>-124.14310967308637</v>
      </c>
      <c r="V61">
        <f>U61/T61</f>
        <v>-0.12641717972122002</v>
      </c>
      <c r="W61">
        <f>C61</f>
        <v>-0.20786775423169901</v>
      </c>
      <c r="X61">
        <f>W61-V61</f>
        <v>-8.145057451047899E-2</v>
      </c>
      <c r="Y61">
        <f>T61*W61</f>
        <v>-204.12850111029937</v>
      </c>
      <c r="Z61">
        <f>Y61/T61</f>
        <v>-0.20786775423169901</v>
      </c>
      <c r="AA61">
        <f>AI60*F61/T61</f>
        <v>-0.12641717972122002</v>
      </c>
      <c r="AB61">
        <f t="shared" si="0"/>
        <v>-0.20786775423169901</v>
      </c>
      <c r="AC61">
        <f t="shared" si="1"/>
        <v>-8.145057451047899E-2</v>
      </c>
      <c r="AD61" t="str">
        <f t="shared" si="4"/>
        <v>S-I</v>
      </c>
      <c r="AE61">
        <f>AC61*T61</f>
        <v>-79.985391437212996</v>
      </c>
      <c r="AF61">
        <f>U61+AE61</f>
        <v>-204.12850111029937</v>
      </c>
      <c r="AG61">
        <f>AE61/F61</f>
        <v>-9.2207335438595703E-4</v>
      </c>
      <c r="AH61" s="9">
        <f>IF(AD61="S-D",R61-AE61/(1-0.001),IF(OR(AD61="L-D",AD61="S-I"),R61-AE61*(1-0.001),R61-AE61))</f>
        <v>1186.0599001434437</v>
      </c>
      <c r="AI61">
        <f>IF(OR(AD61="L-I"),S61+AG61*(1-0.001),S61+AG61)</f>
        <v>-2.3531978572899973E-3</v>
      </c>
      <c r="AJ61">
        <f>AI61*F61</f>
        <v>-204.1285011102994</v>
      </c>
      <c r="AK61">
        <f>AJ61/AM61</f>
        <v>-0.20788468655885114</v>
      </c>
      <c r="AL61">
        <f>W61-AK61</f>
        <v>1.6932327152135995E-5</v>
      </c>
      <c r="AM61">
        <f>AH61+AI61*F61</f>
        <v>981.93139903314432</v>
      </c>
      <c r="AN61" t="b">
        <f>IF(AH61&gt;0,ROUND(AH61,7)=ROUND(H61,7),ROUND(AH61,7)=ROUND(-J61,7))</f>
        <v>1</v>
      </c>
      <c r="AO61" t="b">
        <f>IF(AI61&gt;0,ROUND(AI61,7)=ROUND(I61,7),ROUND(AI61,7)=ROUND(-K61,7))</f>
        <v>1</v>
      </c>
      <c r="AP61" t="b">
        <f>ROUND(AM61,7)=ROUND(G61,7)</f>
        <v>1</v>
      </c>
    </row>
    <row r="62" spans="1:51" x14ac:dyDescent="0.3">
      <c r="A62" s="2">
        <v>45724</v>
      </c>
      <c r="B62">
        <v>-6.1154870172049902</v>
      </c>
      <c r="C62">
        <v>-0.30577435086024901</v>
      </c>
      <c r="D62" t="s">
        <v>32</v>
      </c>
      <c r="E62" t="s">
        <v>1492</v>
      </c>
      <c r="F62">
        <v>86801.75</v>
      </c>
      <c r="G62">
        <v>981.70226101679202</v>
      </c>
      <c r="H62">
        <v>1281.91097075427</v>
      </c>
      <c r="I62">
        <v>0</v>
      </c>
      <c r="J62">
        <v>0</v>
      </c>
      <c r="K62">
        <v>3.45855595926903E-3</v>
      </c>
      <c r="L62">
        <v>1281.91097075427</v>
      </c>
      <c r="M62">
        <v>-3.45855595926903E-3</v>
      </c>
      <c r="O62" t="str">
        <f>IF(B61=0,"NEUTRAL",IF(B61&gt;0,"LONG","SHORT"))</f>
        <v>SHORT</v>
      </c>
      <c r="P62" t="str">
        <f>IF(OR(O62="LONG",O62="SHORT"),IF(B62=0,"NEUTRAL",IF(B62&gt;0,"LONG","SHORT")),"")</f>
        <v>SHORT</v>
      </c>
      <c r="Q62" t="b">
        <f>IF(OR(O62="LONG",O62="SHORT"),IF(B62=0,"NEUTRAL",IF(B62&gt;0,"LONG","SHORT")=O62),TRUE)</f>
        <v>1</v>
      </c>
      <c r="R62">
        <f>AH61</f>
        <v>1186.0599001434437</v>
      </c>
      <c r="S62">
        <f>AI61</f>
        <v>-2.3531978572899973E-3</v>
      </c>
      <c r="T62">
        <f>R62+S62*F62</f>
        <v>981.79820803442158</v>
      </c>
      <c r="U62">
        <f>S62*F62</f>
        <v>-204.26169210902202</v>
      </c>
      <c r="V62">
        <f>U62/T62</f>
        <v>-0.20804854850769972</v>
      </c>
      <c r="W62">
        <f>C62</f>
        <v>-0.30577435086024901</v>
      </c>
      <c r="X62">
        <f>W62-V62</f>
        <v>-9.7725802352549296E-2</v>
      </c>
      <c r="Y62">
        <f>T62*W62</f>
        <v>-300.208709737481</v>
      </c>
      <c r="Z62">
        <f>Y62/T62</f>
        <v>-0.30577435086024907</v>
      </c>
      <c r="AA62">
        <f>AI61*F62/T62</f>
        <v>-0.20804854850769972</v>
      </c>
      <c r="AB62">
        <f t="shared" si="0"/>
        <v>-0.30577435086024901</v>
      </c>
      <c r="AC62">
        <f t="shared" si="1"/>
        <v>-9.7725802352549296E-2</v>
      </c>
      <c r="AD62" t="str">
        <f t="shared" si="4"/>
        <v>S-I</v>
      </c>
      <c r="AE62">
        <f>AC62*T62</f>
        <v>-95.947017628458966</v>
      </c>
      <c r="AF62">
        <f>U62+AE62</f>
        <v>-300.208709737481</v>
      </c>
      <c r="AG62">
        <f>AE62/F62</f>
        <v>-1.1053581019790381E-3</v>
      </c>
      <c r="AH62" s="9">
        <f>IF(AD62="S-D",R62-AE62/(1-0.001),IF(OR(AD62="L-D",AD62="S-I"),R62-AE62*(1-0.001),R62-AE62))</f>
        <v>1281.9109707542741</v>
      </c>
      <c r="AI62">
        <f>IF(OR(AD62="L-I"),S62+AG62*(1-0.001),S62+AG62)</f>
        <v>-3.4585559592690352E-3</v>
      </c>
      <c r="AJ62">
        <f>AI62*F62</f>
        <v>-300.208709737481</v>
      </c>
      <c r="AK62">
        <f>AJ62/AM62</f>
        <v>-0.30580423582455785</v>
      </c>
      <c r="AL62">
        <f>W62-AK62</f>
        <v>2.9884964308835027E-5</v>
      </c>
      <c r="AM62">
        <f>AH62+AI62*F62</f>
        <v>981.70226101679305</v>
      </c>
      <c r="AN62" t="b">
        <f>IF(AH62&gt;0,ROUND(AH62,7)=ROUND(H62,7),ROUND(AH62,7)=ROUND(-J62,7))</f>
        <v>1</v>
      </c>
      <c r="AO62" t="b">
        <f>IF(AI62&gt;0,ROUND(AI62,7)=ROUND(I62,7),ROUND(AI62,7)=ROUND(-K62,7))</f>
        <v>1</v>
      </c>
      <c r="AP62" t="b">
        <f>ROUND(AM62,7)=ROUND(G62,7)</f>
        <v>1</v>
      </c>
    </row>
    <row r="63" spans="1:51" x14ac:dyDescent="0.3">
      <c r="A63" s="2">
        <v>45724.041666666664</v>
      </c>
      <c r="B63">
        <v>-9.6875115469029502</v>
      </c>
      <c r="C63">
        <v>-0.48437557734514702</v>
      </c>
      <c r="D63" t="s">
        <v>32</v>
      </c>
      <c r="E63" t="s">
        <v>1492</v>
      </c>
      <c r="F63">
        <v>86726.8</v>
      </c>
      <c r="G63">
        <v>981.78579111820602</v>
      </c>
      <c r="H63">
        <v>1457.4239498202101</v>
      </c>
      <c r="I63">
        <v>0</v>
      </c>
      <c r="J63">
        <v>0</v>
      </c>
      <c r="K63">
        <v>5.4843273209896999E-3</v>
      </c>
      <c r="L63">
        <v>1457.4239498202101</v>
      </c>
      <c r="M63">
        <v>-5.4843273209896999E-3</v>
      </c>
      <c r="O63" t="str">
        <f>IF(B62=0,"NEUTRAL",IF(B62&gt;0,"LONG","SHORT"))</f>
        <v>SHORT</v>
      </c>
      <c r="P63" t="str">
        <f>IF(OR(O63="LONG",O63="SHORT"),IF(B63=0,"NEUTRAL",IF(B63&gt;0,"LONG","SHORT")),"")</f>
        <v>SHORT</v>
      </c>
      <c r="Q63" t="b">
        <f>IF(OR(O63="LONG",O63="SHORT"),IF(B63=0,"NEUTRAL",IF(B63&gt;0,"LONG","SHORT")=O63),TRUE)</f>
        <v>1</v>
      </c>
      <c r="R63">
        <f>AH62</f>
        <v>1281.9109707542741</v>
      </c>
      <c r="S63">
        <f>AI62</f>
        <v>-3.4585559592690352E-3</v>
      </c>
      <c r="T63">
        <f>R63+S63*F63</f>
        <v>981.96147978594036</v>
      </c>
      <c r="U63">
        <f>S63*F63</f>
        <v>-299.94949096833375</v>
      </c>
      <c r="V63">
        <f>U63/T63</f>
        <v>-0.3054595288541464</v>
      </c>
      <c r="W63">
        <f>C63</f>
        <v>-0.48437557734514702</v>
      </c>
      <c r="X63">
        <f>W63-V63</f>
        <v>-0.17891604849100062</v>
      </c>
      <c r="Y63">
        <f>T63*W63</f>
        <v>-475.63815870200978</v>
      </c>
      <c r="Z63">
        <f>Y63/T63</f>
        <v>-0.48437557734514702</v>
      </c>
      <c r="AA63">
        <f>AI62*F63/T63</f>
        <v>-0.3054595288541464</v>
      </c>
      <c r="AB63">
        <f t="shared" si="0"/>
        <v>-0.48437557734514702</v>
      </c>
      <c r="AC63">
        <f t="shared" si="1"/>
        <v>-0.17891604849100062</v>
      </c>
      <c r="AD63" t="str">
        <f t="shared" si="4"/>
        <v>S-I</v>
      </c>
      <c r="AE63">
        <f>AC63*T63</f>
        <v>-175.68866773367603</v>
      </c>
      <c r="AF63">
        <f>U63+AE63</f>
        <v>-475.63815870200978</v>
      </c>
      <c r="AG63">
        <f>AE63/F63</f>
        <v>-2.0257713617206677E-3</v>
      </c>
      <c r="AH63" s="9">
        <f>IF(AD63="S-D",R63-AE63/(1-0.001),IF(OR(AD63="L-D",AD63="S-I"),R63-AE63*(1-0.001),R63-AE63))</f>
        <v>1457.4239498202164</v>
      </c>
      <c r="AI63">
        <f>IF(OR(AD63="L-I"),S63+AG63*(1-0.001),S63+AG63)</f>
        <v>-5.4843273209897025E-3</v>
      </c>
      <c r="AJ63">
        <f>AI63*F63</f>
        <v>-475.63815870200972</v>
      </c>
      <c r="AK63">
        <f>AJ63/AM63</f>
        <v>-0.4844622554175293</v>
      </c>
      <c r="AL63">
        <f>W63-AK63</f>
        <v>8.6678072382273541E-5</v>
      </c>
      <c r="AM63">
        <f>AH63+AI63*F63</f>
        <v>981.7857911182067</v>
      </c>
      <c r="AN63" t="b">
        <f>IF(AH63&gt;0,ROUND(AH63,7)=ROUND(H63,7),ROUND(AH63,7)=ROUND(-J63,7))</f>
        <v>1</v>
      </c>
      <c r="AO63" t="b">
        <f>IF(AI63&gt;0,ROUND(AI63,7)=ROUND(I63,7),ROUND(AI63,7)=ROUND(-K63,7))</f>
        <v>1</v>
      </c>
      <c r="AP63" t="b">
        <f>ROUND(AM63,7)=ROUND(G63,7)</f>
        <v>1</v>
      </c>
    </row>
    <row r="64" spans="1:51" x14ac:dyDescent="0.3">
      <c r="A64" s="2">
        <v>45724.083333333336</v>
      </c>
      <c r="B64">
        <v>-11.450170531399699</v>
      </c>
      <c r="C64">
        <v>-0.57250852656998696</v>
      </c>
      <c r="D64" t="s">
        <v>32</v>
      </c>
      <c r="E64" t="s">
        <v>1492</v>
      </c>
      <c r="F64">
        <v>86105.99</v>
      </c>
      <c r="G64">
        <v>985.09871982489403</v>
      </c>
      <c r="H64">
        <v>1549.12869073822</v>
      </c>
      <c r="I64">
        <v>0</v>
      </c>
      <c r="J64">
        <v>0</v>
      </c>
      <c r="K64">
        <v>6.5504150281918E-3</v>
      </c>
      <c r="L64">
        <v>1549.12869073822</v>
      </c>
      <c r="M64">
        <v>-6.5504150281918E-3</v>
      </c>
      <c r="O64" t="str">
        <f>IF(B63=0,"NEUTRAL",IF(B63&gt;0,"LONG","SHORT"))</f>
        <v>SHORT</v>
      </c>
      <c r="P64" t="str">
        <f>IF(OR(O64="LONG",O64="SHORT"),IF(B64=0,"NEUTRAL",IF(B64&gt;0,"LONG","SHORT")),"")</f>
        <v>SHORT</v>
      </c>
      <c r="Q64" t="b">
        <f>IF(OR(O64="LONG",O64="SHORT"),IF(B64=0,"NEUTRAL",IF(B64&gt;0,"LONG","SHORT")=O64),TRUE)</f>
        <v>1</v>
      </c>
      <c r="R64">
        <f>AH63</f>
        <v>1457.4239498202164</v>
      </c>
      <c r="S64">
        <f>AI63</f>
        <v>-5.4843273209897025E-3</v>
      </c>
      <c r="T64">
        <f>R64+S64*F64</f>
        <v>985.19051636235031</v>
      </c>
      <c r="U64">
        <f>S64*F64</f>
        <v>-472.23343345786611</v>
      </c>
      <c r="V64">
        <f>U64/T64</f>
        <v>-0.47933209426488227</v>
      </c>
      <c r="W64">
        <f>C64</f>
        <v>-0.57250852656998696</v>
      </c>
      <c r="X64">
        <f>W64-V64</f>
        <v>-9.3176432305104695E-2</v>
      </c>
      <c r="Y64">
        <f>T64*W64</f>
        <v>-564.02997091333384</v>
      </c>
      <c r="Z64">
        <f>Y64/T64</f>
        <v>-0.57250852656998696</v>
      </c>
      <c r="AA64">
        <f>AI63*F64/T64</f>
        <v>-0.47933209426488227</v>
      </c>
      <c r="AB64">
        <f t="shared" si="0"/>
        <v>-0.57250852656998696</v>
      </c>
      <c r="AC64">
        <f t="shared" si="1"/>
        <v>-9.3176432305104695E-2</v>
      </c>
      <c r="AD64" t="str">
        <f t="shared" si="4"/>
        <v>S-I</v>
      </c>
      <c r="AE64">
        <f>AC64*T64</f>
        <v>-91.796537455467671</v>
      </c>
      <c r="AF64">
        <f>U64+AE64</f>
        <v>-564.02997091333373</v>
      </c>
      <c r="AG64">
        <f>AE64/F64</f>
        <v>-1.0660877072021084E-3</v>
      </c>
      <c r="AH64" s="9">
        <f>IF(AD64="S-D",R64-AE64/(1-0.001),IF(OR(AD64="L-D",AD64="S-I"),R64-AE64*(1-0.001),R64-AE64))</f>
        <v>1549.1286907382287</v>
      </c>
      <c r="AI64">
        <f>IF(OR(AD64="L-I"),S64+AG64*(1-0.001),S64+AG64)</f>
        <v>-6.5504150281918104E-3</v>
      </c>
      <c r="AJ64">
        <f>AI64*F64</f>
        <v>-564.02997091333373</v>
      </c>
      <c r="AK64">
        <f>AJ64/AM64</f>
        <v>-0.57256187584285179</v>
      </c>
      <c r="AL64">
        <f>W64-AK64</f>
        <v>5.3349272864822161E-5</v>
      </c>
      <c r="AM64">
        <f>AH64+AI64*F64</f>
        <v>985.09871982489494</v>
      </c>
      <c r="AN64" t="b">
        <f>IF(AH64&gt;0,ROUND(AH64,7)=ROUND(H64,7),ROUND(AH64,7)=ROUND(-J64,7))</f>
        <v>1</v>
      </c>
      <c r="AO64" t="b">
        <f>IF(AI64&gt;0,ROUND(AI64,7)=ROUND(I64,7),ROUND(AI64,7)=ROUND(-K64,7))</f>
        <v>1</v>
      </c>
      <c r="AP64" t="b">
        <f>ROUND(AM64,7)=ROUND(G64,7)</f>
        <v>1</v>
      </c>
    </row>
    <row r="65" spans="1:42" x14ac:dyDescent="0.3">
      <c r="A65" s="2">
        <v>45724.208333333336</v>
      </c>
      <c r="B65">
        <v>-13.074229868692001</v>
      </c>
      <c r="C65">
        <v>-0.6537114934346</v>
      </c>
      <c r="D65" t="s">
        <v>32</v>
      </c>
      <c r="E65" t="s">
        <v>1492</v>
      </c>
      <c r="F65">
        <v>86444.53</v>
      </c>
      <c r="G65">
        <v>982.80486917025098</v>
      </c>
      <c r="H65">
        <v>1625.32556858578</v>
      </c>
      <c r="I65">
        <v>0</v>
      </c>
      <c r="J65">
        <v>0</v>
      </c>
      <c r="K65">
        <v>7.4327513772766201E-3</v>
      </c>
      <c r="L65">
        <v>1625.32556858578</v>
      </c>
      <c r="M65">
        <v>-7.4327513772766201E-3</v>
      </c>
      <c r="O65" t="str">
        <f>IF(B64=0,"NEUTRAL",IF(B64&gt;0,"LONG","SHORT"))</f>
        <v>SHORT</v>
      </c>
      <c r="P65" t="str">
        <f>IF(OR(O65="LONG",O65="SHORT"),IF(B65=0,"NEUTRAL",IF(B65&gt;0,"LONG","SHORT")),"")</f>
        <v>SHORT</v>
      </c>
      <c r="Q65" t="b">
        <f>IF(OR(O65="LONG",O65="SHORT"),IF(B65=0,"NEUTRAL",IF(B65&gt;0,"LONG","SHORT")=O65),TRUE)</f>
        <v>1</v>
      </c>
      <c r="R65">
        <f>AH64</f>
        <v>1549.1286907382287</v>
      </c>
      <c r="S65">
        <f>AI64</f>
        <v>-6.5504150281918104E-3</v>
      </c>
      <c r="T65">
        <f>R65+S65*F65</f>
        <v>982.88114232125088</v>
      </c>
      <c r="U65">
        <f>S65*F65</f>
        <v>-566.24754841697779</v>
      </c>
      <c r="V65">
        <f>U65/T65</f>
        <v>-0.57610989165961835</v>
      </c>
      <c r="W65">
        <f>C65</f>
        <v>-0.6537114934346</v>
      </c>
      <c r="X65">
        <f>W65-V65</f>
        <v>-7.7601601774981654E-2</v>
      </c>
      <c r="Y65">
        <f>T65*W65</f>
        <v>-642.52069941553054</v>
      </c>
      <c r="Z65">
        <f>Y65/T65</f>
        <v>-0.6537114934346</v>
      </c>
      <c r="AA65">
        <f>AI64*F65/T65</f>
        <v>-0.57610989165961835</v>
      </c>
      <c r="AB65">
        <f t="shared" si="0"/>
        <v>-0.6537114934346</v>
      </c>
      <c r="AC65">
        <f t="shared" si="1"/>
        <v>-7.7601601774981654E-2</v>
      </c>
      <c r="AD65" t="str">
        <f t="shared" si="4"/>
        <v>S-I</v>
      </c>
      <c r="AE65">
        <f>AC65*T65</f>
        <v>-76.273150998552779</v>
      </c>
      <c r="AF65">
        <f>U65+AE65</f>
        <v>-642.52069941553054</v>
      </c>
      <c r="AG65">
        <f>AE65/F65</f>
        <v>-8.8233634908481526E-4</v>
      </c>
      <c r="AH65" s="9">
        <f>IF(AD65="S-D",R65-AE65/(1-0.001),IF(OR(AD65="L-D",AD65="S-I"),R65-AE65*(1-0.001),R65-AE65))</f>
        <v>1625.325568585783</v>
      </c>
      <c r="AI65">
        <f>IF(OR(AD65="L-I"),S65+AG65*(1-0.001),S65+AG65)</f>
        <v>-7.4327513772766253E-3</v>
      </c>
      <c r="AJ65">
        <f>AI65*F65</f>
        <v>-642.52069941553054</v>
      </c>
      <c r="AK65">
        <f>AJ65/AM65</f>
        <v>-0.65376222643055093</v>
      </c>
      <c r="AL65">
        <f>W65-AK65</f>
        <v>5.0732995950930615E-5</v>
      </c>
      <c r="AM65">
        <f>AH65+AI65*F65</f>
        <v>982.80486917025246</v>
      </c>
      <c r="AN65" t="b">
        <f>IF(AH65&gt;0,ROUND(AH65,7)=ROUND(H65,7),ROUND(AH65,7)=ROUND(-J65,7))</f>
        <v>1</v>
      </c>
      <c r="AO65" t="b">
        <f>IF(AI65&gt;0,ROUND(AI65,7)=ROUND(I65,7),ROUND(AI65,7)=ROUND(-K65,7))</f>
        <v>1</v>
      </c>
      <c r="AP65" t="b">
        <f>ROUND(AM65,7)=ROUND(G65,7)</f>
        <v>1</v>
      </c>
    </row>
    <row r="66" spans="1:42" x14ac:dyDescent="0.3">
      <c r="A66" s="2">
        <v>45724.291666666664</v>
      </c>
      <c r="B66">
        <v>-14.408772306874001</v>
      </c>
      <c r="C66">
        <v>-0.72043861534370401</v>
      </c>
      <c r="D66" t="s">
        <v>32</v>
      </c>
      <c r="E66" t="s">
        <v>1492</v>
      </c>
      <c r="F66">
        <v>86465</v>
      </c>
      <c r="G66">
        <v>982.58745263189405</v>
      </c>
      <c r="H66">
        <v>1690.52841813243</v>
      </c>
      <c r="I66">
        <v>0</v>
      </c>
      <c r="J66">
        <v>0</v>
      </c>
      <c r="K66">
        <v>8.1876015208527803E-3</v>
      </c>
      <c r="L66">
        <v>1690.52841813243</v>
      </c>
      <c r="M66">
        <v>-8.1876015208527803E-3</v>
      </c>
      <c r="O66" t="str">
        <f>IF(B65=0,"NEUTRAL",IF(B65&gt;0,"LONG","SHORT"))</f>
        <v>SHORT</v>
      </c>
      <c r="P66" t="str">
        <f>IF(OR(O66="LONG",O66="SHORT"),IF(B66=0,"NEUTRAL",IF(B66&gt;0,"LONG","SHORT")),"")</f>
        <v>SHORT</v>
      </c>
      <c r="Q66" t="b">
        <f>IF(OR(O66="LONG",O66="SHORT"),IF(B66=0,"NEUTRAL",IF(B66&gt;0,"LONG","SHORT")=O66),TRUE)</f>
        <v>1</v>
      </c>
      <c r="R66">
        <f>AH65</f>
        <v>1625.325568585783</v>
      </c>
      <c r="S66">
        <f>AI65</f>
        <v>-7.4327513772766253E-3</v>
      </c>
      <c r="T66">
        <f>R66+S66*F66</f>
        <v>982.65272074955965</v>
      </c>
      <c r="U66">
        <f>S66*F66</f>
        <v>-642.67284783622335</v>
      </c>
      <c r="V66">
        <f>U66/T66</f>
        <v>-0.65401828567268161</v>
      </c>
      <c r="W66">
        <f>C66</f>
        <v>-0.72043861534370401</v>
      </c>
      <c r="X66">
        <f>W66-V66</f>
        <v>-6.6420329671022404E-2</v>
      </c>
      <c r="Y66">
        <f>T66*W66</f>
        <v>-707.94096550053621</v>
      </c>
      <c r="Z66">
        <f>Y66/T66</f>
        <v>-0.72043861534370401</v>
      </c>
      <c r="AA66">
        <f>AI65*F66/T66</f>
        <v>-0.65401828567268161</v>
      </c>
      <c r="AB66">
        <f t="shared" si="0"/>
        <v>-0.72043861534370401</v>
      </c>
      <c r="AC66">
        <f t="shared" si="1"/>
        <v>-6.6420329671022404E-2</v>
      </c>
      <c r="AD66" t="str">
        <f t="shared" si="4"/>
        <v>S-I</v>
      </c>
      <c r="AE66">
        <f>AC66*T66</f>
        <v>-65.268117664312868</v>
      </c>
      <c r="AF66">
        <f>U66+AE66</f>
        <v>-707.94096550053621</v>
      </c>
      <c r="AG66">
        <f>AE66/F66</f>
        <v>-7.5485014357616219E-4</v>
      </c>
      <c r="AH66" s="9">
        <f>IF(AD66="S-D",R66-AE66/(1-0.001),IF(OR(AD66="L-D",AD66="S-I"),R66-AE66*(1-0.001),R66-AE66))</f>
        <v>1690.5284181324316</v>
      </c>
      <c r="AI66">
        <f>IF(OR(AD66="L-I"),S66+AG66*(1-0.001),S66+AG66)</f>
        <v>-8.1876015208527872E-3</v>
      </c>
      <c r="AJ66">
        <f>AI66*F66</f>
        <v>-707.94096550053621</v>
      </c>
      <c r="AK66">
        <f>AJ66/AM66</f>
        <v>-0.72048647029258428</v>
      </c>
      <c r="AL66">
        <f>W66-AK66</f>
        <v>4.7854948880265979E-5</v>
      </c>
      <c r="AM66">
        <f>AH66+AI66*F66</f>
        <v>982.58745263189542</v>
      </c>
      <c r="AN66" t="b">
        <f>IF(AH66&gt;0,ROUND(AH66,7)=ROUND(H66,7),ROUND(AH66,7)=ROUND(-J66,7))</f>
        <v>1</v>
      </c>
      <c r="AO66" t="b">
        <f>IF(AI66&gt;0,ROUND(AI66,7)=ROUND(I66,7),ROUND(AI66,7)=ROUND(-K66,7))</f>
        <v>1</v>
      </c>
      <c r="AP66" t="b">
        <f>ROUND(AM66,7)=ROUND(G66,7)</f>
        <v>1</v>
      </c>
    </row>
    <row r="67" spans="1:42" x14ac:dyDescent="0.3">
      <c r="A67" s="2">
        <v>45724.583333333336</v>
      </c>
      <c r="B67">
        <v>-12.107754285410699</v>
      </c>
      <c r="C67">
        <v>-0.60538771427053795</v>
      </c>
      <c r="D67" t="s">
        <v>32</v>
      </c>
      <c r="E67" t="s">
        <v>1492</v>
      </c>
      <c r="F67">
        <v>86327.96</v>
      </c>
      <c r="G67">
        <v>983.59807683755503</v>
      </c>
      <c r="H67">
        <v>1579.12371137592</v>
      </c>
      <c r="I67">
        <v>0</v>
      </c>
      <c r="J67">
        <v>0</v>
      </c>
      <c r="K67">
        <v>6.8984096755948798E-3</v>
      </c>
      <c r="L67">
        <v>1579.12371137592</v>
      </c>
      <c r="M67">
        <v>-6.8984096755948798E-3</v>
      </c>
      <c r="O67" t="str">
        <f>IF(B66=0,"NEUTRAL",IF(B66&gt;0,"LONG","SHORT"))</f>
        <v>SHORT</v>
      </c>
      <c r="P67" t="str">
        <f>IF(OR(O67="LONG",O67="SHORT"),IF(B67=0,"NEUTRAL",IF(B67&gt;0,"LONG","SHORT")),"")</f>
        <v>SHORT</v>
      </c>
      <c r="Q67" t="b">
        <f>IF(OR(O67="LONG",O67="SHORT"),IF(B67=0,"NEUTRAL",IF(B67&gt;0,"LONG","SHORT")=O67),TRUE)</f>
        <v>1</v>
      </c>
      <c r="R67">
        <f>AH66</f>
        <v>1690.5284181324316</v>
      </c>
      <c r="S67">
        <f>AI66</f>
        <v>-8.1876015208527872E-3</v>
      </c>
      <c r="T67">
        <f>R67+S67*F67</f>
        <v>983.70948154431301</v>
      </c>
      <c r="U67">
        <f>S67*F67</f>
        <v>-706.81893658811862</v>
      </c>
      <c r="V67">
        <f>U67/T67</f>
        <v>-0.71852406614856712</v>
      </c>
      <c r="W67">
        <f>C67</f>
        <v>-0.60538771427053795</v>
      </c>
      <c r="X67">
        <f>W67-V67</f>
        <v>0.11313635187802917</v>
      </c>
      <c r="Y67">
        <f>T67*W67</f>
        <v>-595.52563453836763</v>
      </c>
      <c r="Z67">
        <f>Y67/T67</f>
        <v>-0.60538771427053795</v>
      </c>
      <c r="AA67">
        <f>AI66*F67/T67</f>
        <v>-0.71852406614856712</v>
      </c>
      <c r="AB67">
        <f t="shared" si="0"/>
        <v>-0.60538771427053795</v>
      </c>
      <c r="AC67">
        <f t="shared" si="1"/>
        <v>0.11313635187802917</v>
      </c>
      <c r="AD67" t="str">
        <f t="shared" si="4"/>
        <v>S-D</v>
      </c>
      <c r="AE67">
        <f>AC67*T67</f>
        <v>111.29330204975105</v>
      </c>
      <c r="AF67">
        <f>U67+AE67</f>
        <v>-595.52563453836751</v>
      </c>
      <c r="AG67">
        <f>AE67/F67</f>
        <v>1.28919184525791E-3</v>
      </c>
      <c r="AH67" s="9">
        <f>IF(AD67="S-D",R67-AE67/(1-0.001),IF(OR(AD67="L-D",AD67="S-I"),R67-AE67*(1-0.001),R67-AE67))</f>
        <v>1579.1237113759241</v>
      </c>
      <c r="AI67">
        <f>IF(OR(AD67="L-I"),S67+AG67*(1-0.001),S67+AG67)</f>
        <v>-6.8984096755948772E-3</v>
      </c>
      <c r="AJ67">
        <f>AI67*F67</f>
        <v>-595.52563453836763</v>
      </c>
      <c r="AK67">
        <f>AJ67/AM67</f>
        <v>-0.60545628195318246</v>
      </c>
      <c r="AL67">
        <f>W67-AK67</f>
        <v>6.8567682644515848E-5</v>
      </c>
      <c r="AM67">
        <f>AH67+AI67*F67</f>
        <v>983.5980768375565</v>
      </c>
      <c r="AN67" t="b">
        <f>IF(AH67&gt;0,ROUND(AH67,7)=ROUND(H67,7),ROUND(AH67,7)=ROUND(-J67,7))</f>
        <v>1</v>
      </c>
      <c r="AO67" t="b">
        <f>IF(AI67&gt;0,ROUND(AI67,7)=ROUND(I67,7),ROUND(AI67,7)=ROUND(-K67,7))</f>
        <v>1</v>
      </c>
      <c r="AP67" t="b">
        <f>ROUND(AM67,7)=ROUND(G67,7)</f>
        <v>1</v>
      </c>
    </row>
    <row r="68" spans="1:42" x14ac:dyDescent="0.3">
      <c r="A68" s="2">
        <v>45724.666666666664</v>
      </c>
      <c r="B68">
        <v>-10.348627168197</v>
      </c>
      <c r="C68">
        <v>-0.51743135840985299</v>
      </c>
      <c r="D68" t="s">
        <v>32</v>
      </c>
      <c r="E68" t="s">
        <v>1492</v>
      </c>
      <c r="F68">
        <v>86400</v>
      </c>
      <c r="G68">
        <v>983.01369273147895</v>
      </c>
      <c r="H68">
        <v>1491.7010383294801</v>
      </c>
      <c r="I68">
        <v>0</v>
      </c>
      <c r="J68">
        <v>0</v>
      </c>
      <c r="K68">
        <v>5.8875850184954299E-3</v>
      </c>
      <c r="L68">
        <v>1491.7010383294801</v>
      </c>
      <c r="M68">
        <v>-5.8875850184954299E-3</v>
      </c>
      <c r="O68" t="str">
        <f>IF(B67=0,"NEUTRAL",IF(B67&gt;0,"LONG","SHORT"))</f>
        <v>SHORT</v>
      </c>
      <c r="P68" t="str">
        <f>IF(OR(O68="LONG",O68="SHORT"),IF(B68=0,"NEUTRAL",IF(B68&gt;0,"LONG","SHORT")),"")</f>
        <v>SHORT</v>
      </c>
      <c r="Q68" t="b">
        <f>IF(OR(O68="LONG",O68="SHORT"),IF(B68=0,"NEUTRAL",IF(B68&gt;0,"LONG","SHORT")=O68),TRUE)</f>
        <v>1</v>
      </c>
      <c r="R68">
        <f>AH67</f>
        <v>1579.1237113759241</v>
      </c>
      <c r="S68">
        <f>AI67</f>
        <v>-6.8984096755948772E-3</v>
      </c>
      <c r="T68">
        <f>R68+S68*F68</f>
        <v>983.10111540452669</v>
      </c>
      <c r="U68">
        <f>S68*F68</f>
        <v>-596.02259597139744</v>
      </c>
      <c r="V68">
        <f>U68/T68</f>
        <v>-0.60626784634065434</v>
      </c>
      <c r="W68">
        <f>C68</f>
        <v>-0.51743135840985299</v>
      </c>
      <c r="X68">
        <f>W68-V68</f>
        <v>8.8836487930801344E-2</v>
      </c>
      <c r="Y68">
        <f>T68*W68</f>
        <v>-508.68734559800589</v>
      </c>
      <c r="Z68">
        <f>Y68/T68</f>
        <v>-0.51743135840985299</v>
      </c>
      <c r="AA68">
        <f>AI67*F68/T68</f>
        <v>-0.60626784634065434</v>
      </c>
      <c r="AB68">
        <f t="shared" ref="AB68:AB131" si="9">C68</f>
        <v>-0.51743135840985299</v>
      </c>
      <c r="AC68">
        <f t="shared" ref="AC68:AC131" si="10">AB68-AA68</f>
        <v>8.8836487930801344E-2</v>
      </c>
      <c r="AD68" t="str">
        <f t="shared" si="4"/>
        <v>S-D</v>
      </c>
      <c r="AE68">
        <f>AC68*T68</f>
        <v>87.335250373391574</v>
      </c>
      <c r="AF68">
        <f>U68+AE68</f>
        <v>-508.68734559800589</v>
      </c>
      <c r="AG68">
        <f>AE68/F68</f>
        <v>1.0108246570994395E-3</v>
      </c>
      <c r="AH68" s="9">
        <f>IF(AD68="S-D",R68-AE68/(1-0.001),IF(OR(AD68="L-D",AD68="S-I"),R68-AE68*(1-0.001),R68-AE68))</f>
        <v>1491.7010383294862</v>
      </c>
      <c r="AI68">
        <f>IF(OR(AD68="L-I"),S68+AG68*(1-0.001),S68+AG68)</f>
        <v>-5.8875850184954377E-3</v>
      </c>
      <c r="AJ68">
        <f>AI68*F68</f>
        <v>-508.68734559800583</v>
      </c>
      <c r="AK68">
        <f>AJ68/AM68</f>
        <v>-0.51747737529934756</v>
      </c>
      <c r="AL68">
        <f>W68-AK68</f>
        <v>4.6016889494571167E-5</v>
      </c>
      <c r="AM68">
        <f>AH68+AI68*F68</f>
        <v>983.01369273148043</v>
      </c>
      <c r="AN68" t="b">
        <f>IF(AH68&gt;0,ROUND(AH68,7)=ROUND(H68,7),ROUND(AH68,7)=ROUND(-J68,7))</f>
        <v>1</v>
      </c>
      <c r="AO68" t="b">
        <f>IF(AI68&gt;0,ROUND(AI68,7)=ROUND(I68,7),ROUND(AI68,7)=ROUND(-K68,7))</f>
        <v>1</v>
      </c>
      <c r="AP68" t="b">
        <f>ROUND(AM68,7)=ROUND(G68,7)</f>
        <v>1</v>
      </c>
    </row>
    <row r="69" spans="1:42" x14ac:dyDescent="0.3">
      <c r="A69" s="2">
        <v>45724.75</v>
      </c>
      <c r="B69">
        <v>-8.6751978292507399</v>
      </c>
      <c r="C69">
        <v>-0.43375989146253702</v>
      </c>
      <c r="D69" t="s">
        <v>32</v>
      </c>
      <c r="E69" t="s">
        <v>1492</v>
      </c>
      <c r="F69">
        <v>85943.08</v>
      </c>
      <c r="G69">
        <v>985.62533116512202</v>
      </c>
      <c r="H69">
        <v>1413.1841253216901</v>
      </c>
      <c r="I69">
        <v>0</v>
      </c>
      <c r="J69">
        <v>0</v>
      </c>
      <c r="K69">
        <v>4.9749065795241998E-3</v>
      </c>
      <c r="L69">
        <v>1413.1841253216901</v>
      </c>
      <c r="M69">
        <v>-4.9749065795241998E-3</v>
      </c>
      <c r="O69" t="str">
        <f>IF(B68=0,"NEUTRAL",IF(B68&gt;0,"LONG","SHORT"))</f>
        <v>SHORT</v>
      </c>
      <c r="P69" t="str">
        <f>IF(OR(O69="LONG",O69="SHORT"),IF(B69=0,"NEUTRAL",IF(B69&gt;0,"LONG","SHORT")),"")</f>
        <v>SHORT</v>
      </c>
      <c r="Q69" t="b">
        <f>IF(OR(O69="LONG",O69="SHORT"),IF(B69=0,"NEUTRAL",IF(B69&gt;0,"LONG","SHORT")=O69),TRUE)</f>
        <v>1</v>
      </c>
      <c r="R69">
        <f>AH68</f>
        <v>1491.7010383294862</v>
      </c>
      <c r="S69">
        <f>AI68</f>
        <v>-5.8875850184954377E-3</v>
      </c>
      <c r="T69">
        <f>R69+S69*F69</f>
        <v>985.70384807813139</v>
      </c>
      <c r="U69">
        <f>S69*F69</f>
        <v>-505.99719025135488</v>
      </c>
      <c r="V69">
        <f>U69/T69</f>
        <v>-0.51333591852960614</v>
      </c>
      <c r="W69">
        <f>C69</f>
        <v>-0.43375989146253702</v>
      </c>
      <c r="X69">
        <f>W69-V69</f>
        <v>7.9576027067069122E-2</v>
      </c>
      <c r="Y69">
        <f>T69*W69</f>
        <v>-427.55879415657535</v>
      </c>
      <c r="Z69">
        <f>Y69/T69</f>
        <v>-0.43375989146253702</v>
      </c>
      <c r="AA69">
        <f>AI68*F69/T69</f>
        <v>-0.51333591852960614</v>
      </c>
      <c r="AB69">
        <f t="shared" si="9"/>
        <v>-0.43375989146253702</v>
      </c>
      <c r="AC69">
        <f t="shared" si="10"/>
        <v>7.9576027067069122E-2</v>
      </c>
      <c r="AD69" t="str">
        <f t="shared" si="4"/>
        <v>S-D</v>
      </c>
      <c r="AE69">
        <f>AC69*T69</f>
        <v>78.438396094779577</v>
      </c>
      <c r="AF69">
        <f>U69+AE69</f>
        <v>-427.55879415657529</v>
      </c>
      <c r="AG69">
        <f>AE69/F69</f>
        <v>9.1267843897123045E-4</v>
      </c>
      <c r="AH69" s="9">
        <f>IF(AD69="S-D",R69-AE69/(1-0.001),IF(OR(AD69="L-D",AD69="S-I"),R69-AE69*(1-0.001),R69-AE69))</f>
        <v>1413.184125321699</v>
      </c>
      <c r="AI69">
        <f>IF(OR(AD69="L-I"),S69+AG69*(1-0.001),S69+AG69)</f>
        <v>-4.9749065795242076E-3</v>
      </c>
      <c r="AJ69">
        <f>AI69*F69</f>
        <v>-427.55879415657535</v>
      </c>
      <c r="AK69">
        <f>AJ69/AM69</f>
        <v>-0.43379444565527875</v>
      </c>
      <c r="AL69">
        <f>W69-AK69</f>
        <v>3.4554192741731438E-5</v>
      </c>
      <c r="AM69">
        <f>AH69+AI69*F69</f>
        <v>985.62533116512361</v>
      </c>
      <c r="AN69" t="b">
        <f>IF(AH69&gt;0,ROUND(AH69,7)=ROUND(H69,7),ROUND(AH69,7)=ROUND(-J69,7))</f>
        <v>1</v>
      </c>
      <c r="AO69" t="b">
        <f>IF(AI69&gt;0,ROUND(AI69,7)=ROUND(I69,7),ROUND(AI69,7)=ROUND(-K69,7))</f>
        <v>1</v>
      </c>
      <c r="AP69" t="b">
        <f>ROUND(AM69,7)=ROUND(G69,7)</f>
        <v>1</v>
      </c>
    </row>
    <row r="70" spans="1:42" x14ac:dyDescent="0.3">
      <c r="A70" s="2">
        <v>45724.791666666664</v>
      </c>
      <c r="B70">
        <v>-7.5621784467344497</v>
      </c>
      <c r="C70">
        <v>-0.378108922336722</v>
      </c>
      <c r="D70" t="s">
        <v>32</v>
      </c>
      <c r="E70" t="s">
        <v>1492</v>
      </c>
      <c r="F70">
        <v>86044.02</v>
      </c>
      <c r="G70">
        <v>985.06753135896702</v>
      </c>
      <c r="H70">
        <v>1357.5513893038601</v>
      </c>
      <c r="I70">
        <v>0</v>
      </c>
      <c r="J70">
        <v>0</v>
      </c>
      <c r="K70">
        <v>4.3289918107603199E-3</v>
      </c>
      <c r="L70">
        <v>1357.5513893038601</v>
      </c>
      <c r="M70">
        <v>-4.3289918107603199E-3</v>
      </c>
      <c r="O70" t="str">
        <f>IF(B69=0,"NEUTRAL",IF(B69&gt;0,"LONG","SHORT"))</f>
        <v>SHORT</v>
      </c>
      <c r="P70" t="str">
        <f>IF(OR(O70="LONG",O70="SHORT"),IF(B70=0,"NEUTRAL",IF(B70&gt;0,"LONG","SHORT")),"")</f>
        <v>SHORT</v>
      </c>
      <c r="Q70" t="b">
        <f>IF(OR(O70="LONG",O70="SHORT"),IF(B70=0,"NEUTRAL",IF(B70&gt;0,"LONG","SHORT")=O70),TRUE)</f>
        <v>1</v>
      </c>
      <c r="R70">
        <f>AH69</f>
        <v>1413.184125321699</v>
      </c>
      <c r="S70">
        <f>AI69</f>
        <v>-4.9749065795242076E-3</v>
      </c>
      <c r="T70">
        <f>R70+S70*F70</f>
        <v>985.12316409498635</v>
      </c>
      <c r="U70">
        <f>S70*F70</f>
        <v>-428.06096122671255</v>
      </c>
      <c r="V70">
        <f>U70/T70</f>
        <v>-0.43452532315587555</v>
      </c>
      <c r="W70">
        <f>C70</f>
        <v>-0.378108922336722</v>
      </c>
      <c r="X70">
        <f>W70-V70</f>
        <v>5.6416400819153556E-2</v>
      </c>
      <c r="Y70">
        <f>T70*W70</f>
        <v>-372.48385794489701</v>
      </c>
      <c r="Z70">
        <f>Y70/T70</f>
        <v>-0.378108922336722</v>
      </c>
      <c r="AA70">
        <f>AI69*F70/T70</f>
        <v>-0.43452532315587555</v>
      </c>
      <c r="AB70">
        <f t="shared" si="9"/>
        <v>-0.378108922336722</v>
      </c>
      <c r="AC70">
        <f t="shared" si="10"/>
        <v>5.6416400819153556E-2</v>
      </c>
      <c r="AD70" t="str">
        <f t="shared" si="4"/>
        <v>S-D</v>
      </c>
      <c r="AE70">
        <f>AC70*T70</f>
        <v>55.577103281815532</v>
      </c>
      <c r="AF70">
        <f>U70+AE70</f>
        <v>-372.48385794489701</v>
      </c>
      <c r="AG70">
        <f>AE70/F70</f>
        <v>6.4591476876389004E-4</v>
      </c>
      <c r="AH70" s="9">
        <f>IF(AD70="S-D",R70-AE70/(1-0.001),IF(OR(AD70="L-D",AD70="S-I"),R70-AE70*(1-0.001),R70-AE70))</f>
        <v>1357.5513893038656</v>
      </c>
      <c r="AI70">
        <f>IF(OR(AD70="L-I"),S70+AG70*(1-0.001),S70+AG70)</f>
        <v>-4.3289918107603173E-3</v>
      </c>
      <c r="AJ70">
        <f>AI70*F70</f>
        <v>-372.48385794489695</v>
      </c>
      <c r="AK70">
        <f>AJ70/AM70</f>
        <v>-0.3781302764400627</v>
      </c>
      <c r="AL70">
        <f>W70-AK70</f>
        <v>2.1354103340698316E-5</v>
      </c>
      <c r="AM70">
        <f>AH70+AI70*F70</f>
        <v>985.06753135896861</v>
      </c>
      <c r="AN70" t="b">
        <f>IF(AH70&gt;0,ROUND(AH70,7)=ROUND(H70,7),ROUND(AH70,7)=ROUND(-J70,7))</f>
        <v>1</v>
      </c>
      <c r="AO70" t="b">
        <f>IF(AI70&gt;0,ROUND(AI70,7)=ROUND(I70,7),ROUND(AI70,7)=ROUND(-K70,7))</f>
        <v>1</v>
      </c>
      <c r="AP70" t="b">
        <f>ROUND(AM70,7)=ROUND(G70,7)</f>
        <v>1</v>
      </c>
    </row>
    <row r="71" spans="1:42" x14ac:dyDescent="0.3">
      <c r="A71" s="2">
        <v>45724.833333333336</v>
      </c>
      <c r="B71">
        <v>-6.1200410435241404</v>
      </c>
      <c r="C71">
        <v>-0.30600205217620702</v>
      </c>
      <c r="D71" t="s">
        <v>32</v>
      </c>
      <c r="E71" t="s">
        <v>1492</v>
      </c>
      <c r="F71">
        <v>86233.52</v>
      </c>
      <c r="G71">
        <v>984.17499267339394</v>
      </c>
      <c r="H71">
        <v>1285.3566518697601</v>
      </c>
      <c r="I71">
        <v>0</v>
      </c>
      <c r="J71">
        <v>0</v>
      </c>
      <c r="K71">
        <v>3.49262861119868E-3</v>
      </c>
      <c r="L71">
        <v>1285.3566518697601</v>
      </c>
      <c r="M71">
        <v>-3.49262861119868E-3</v>
      </c>
      <c r="O71" t="str">
        <f>IF(B70=0,"NEUTRAL",IF(B70&gt;0,"LONG","SHORT"))</f>
        <v>SHORT</v>
      </c>
      <c r="P71" t="str">
        <f>IF(OR(O71="LONG",O71="SHORT"),IF(B71=0,"NEUTRAL",IF(B71&gt;0,"LONG","SHORT")),"")</f>
        <v>SHORT</v>
      </c>
      <c r="Q71" t="b">
        <f>IF(OR(O71="LONG",O71="SHORT"),IF(B71=0,"NEUTRAL",IF(B71&gt;0,"LONG","SHORT")=O71),TRUE)</f>
        <v>1</v>
      </c>
      <c r="R71">
        <f>AH70</f>
        <v>1357.5513893038656</v>
      </c>
      <c r="S71">
        <f>AI70</f>
        <v>-4.3289918107603173E-3</v>
      </c>
      <c r="T71">
        <f>R71+S71*F71</f>
        <v>984.2471874108295</v>
      </c>
      <c r="U71">
        <f>S71*F71</f>
        <v>-373.30420189303607</v>
      </c>
      <c r="V71">
        <f>U71/T71</f>
        <v>-0.37927891150499887</v>
      </c>
      <c r="W71">
        <f>C71</f>
        <v>-0.30600205217620702</v>
      </c>
      <c r="X71">
        <f>W71-V71</f>
        <v>7.3276859328791855E-2</v>
      </c>
      <c r="Y71">
        <f>T71*W71</f>
        <v>-301.18165919637363</v>
      </c>
      <c r="Z71">
        <f>Y71/T71</f>
        <v>-0.30600205217620702</v>
      </c>
      <c r="AA71">
        <f>AI70*F71/T71</f>
        <v>-0.37927891150499887</v>
      </c>
      <c r="AB71">
        <f t="shared" si="9"/>
        <v>-0.30600205217620702</v>
      </c>
      <c r="AC71">
        <f t="shared" si="10"/>
        <v>7.3276859328791855E-2</v>
      </c>
      <c r="AD71" t="str">
        <f t="shared" si="4"/>
        <v>S-D</v>
      </c>
      <c r="AE71">
        <f>AC71*T71</f>
        <v>72.122542696662393</v>
      </c>
      <c r="AF71">
        <f>U71+AE71</f>
        <v>-301.18165919637369</v>
      </c>
      <c r="AG71">
        <f>AE71/F71</f>
        <v>8.3636319956163665E-4</v>
      </c>
      <c r="AH71" s="9">
        <f>IF(AD71="S-D",R71-AE71/(1-0.001),IF(OR(AD71="L-D",AD71="S-I"),R71-AE71*(1-0.001),R71-AE71))</f>
        <v>1285.3566518697692</v>
      </c>
      <c r="AI71">
        <f>IF(OR(AD71="L-I"),S71+AG71*(1-0.001),S71+AG71)</f>
        <v>-3.4926286111986804E-3</v>
      </c>
      <c r="AJ71">
        <f>AI71*F71</f>
        <v>-301.18165919637363</v>
      </c>
      <c r="AK71">
        <f>AJ71/AM71</f>
        <v>-0.30602449913734253</v>
      </c>
      <c r="AL71">
        <f>W71-AK71</f>
        <v>2.244696113551381E-5</v>
      </c>
      <c r="AM71">
        <f>AH71+AI71*F71</f>
        <v>984.17499267339554</v>
      </c>
      <c r="AN71" t="b">
        <f>IF(AH71&gt;0,ROUND(AH71,7)=ROUND(H71,7),ROUND(AH71,7)=ROUND(-J71,7))</f>
        <v>1</v>
      </c>
      <c r="AO71" t="b">
        <f>IF(AI71&gt;0,ROUND(AI71,7)=ROUND(I71,7),ROUND(AI71,7)=ROUND(-K71,7))</f>
        <v>1</v>
      </c>
      <c r="AP71" t="b">
        <f>ROUND(AM71,7)=ROUND(G71,7)</f>
        <v>1</v>
      </c>
    </row>
    <row r="72" spans="1:42" x14ac:dyDescent="0.3">
      <c r="A72" s="2">
        <v>45724.875</v>
      </c>
      <c r="B72">
        <v>-4.3454964603002404</v>
      </c>
      <c r="C72">
        <v>-0.217274823015012</v>
      </c>
      <c r="D72" t="s">
        <v>32</v>
      </c>
      <c r="E72" t="s">
        <v>1492</v>
      </c>
      <c r="F72">
        <v>86281.39</v>
      </c>
      <c r="G72">
        <v>983.92016417478897</v>
      </c>
      <c r="H72">
        <v>1197.7202848828899</v>
      </c>
      <c r="I72">
        <v>0</v>
      </c>
      <c r="J72">
        <v>0</v>
      </c>
      <c r="K72">
        <v>2.4779401526575499E-3</v>
      </c>
      <c r="L72">
        <v>1197.7202848828899</v>
      </c>
      <c r="M72">
        <v>-2.4779401526575499E-3</v>
      </c>
      <c r="O72" t="str">
        <f>IF(B71=0,"NEUTRAL",IF(B71&gt;0,"LONG","SHORT"))</f>
        <v>SHORT</v>
      </c>
      <c r="P72" t="str">
        <f>IF(OR(O72="LONG",O72="SHORT"),IF(B72=0,"NEUTRAL",IF(B72&gt;0,"LONG","SHORT")),"")</f>
        <v>SHORT</v>
      </c>
      <c r="Q72" t="b">
        <f>IF(OR(O72="LONG",O72="SHORT"),IF(B72=0,"NEUTRAL",IF(B72&gt;0,"LONG","SHORT")=O72),TRUE)</f>
        <v>1</v>
      </c>
      <c r="R72">
        <f>AH71</f>
        <v>1285.3566518697692</v>
      </c>
      <c r="S72">
        <f>AI71</f>
        <v>-3.4926286111986804E-3</v>
      </c>
      <c r="T72">
        <f>R72+S72*F72</f>
        <v>984.00780054177744</v>
      </c>
      <c r="U72">
        <f>S72*F72</f>
        <v>-301.34885132799172</v>
      </c>
      <c r="V72">
        <f>U72/T72</f>
        <v>-0.30624640491881705</v>
      </c>
      <c r="W72">
        <f>C72</f>
        <v>-0.217274823015012</v>
      </c>
      <c r="X72">
        <f>W72-V72</f>
        <v>8.8971581903805053E-2</v>
      </c>
      <c r="Y72">
        <f>T72*W72</f>
        <v>-213.80012070810591</v>
      </c>
      <c r="Z72">
        <f>Y72/T72</f>
        <v>-0.217274823015012</v>
      </c>
      <c r="AA72">
        <f>AI71*F72/T72</f>
        <v>-0.30624640491881705</v>
      </c>
      <c r="AB72">
        <f t="shared" si="9"/>
        <v>-0.217274823015012</v>
      </c>
      <c r="AC72">
        <f t="shared" si="10"/>
        <v>8.8971581903805053E-2</v>
      </c>
      <c r="AD72" t="str">
        <f t="shared" si="4"/>
        <v>S-D</v>
      </c>
      <c r="AE72">
        <f>AC72*T72</f>
        <v>87.548730619885816</v>
      </c>
      <c r="AF72">
        <f>U72+AE72</f>
        <v>-213.80012070810591</v>
      </c>
      <c r="AG72">
        <f>AE72/F72</f>
        <v>1.0146884585411271E-3</v>
      </c>
      <c r="AH72" s="9">
        <f>IF(AD72="S-D",R72-AE72/(1-0.001),IF(OR(AD72="L-D",AD72="S-I"),R72-AE72*(1-0.001),R72-AE72))</f>
        <v>1197.7202848828965</v>
      </c>
      <c r="AI72">
        <f>IF(OR(AD72="L-I"),S72+AG72*(1-0.001),S72+AG72)</f>
        <v>-2.4779401526575534E-3</v>
      </c>
      <c r="AJ72">
        <f>AI72*F72</f>
        <v>-213.80012070810591</v>
      </c>
      <c r="AK72">
        <f>AJ72/AM72</f>
        <v>-0.21729417537389234</v>
      </c>
      <c r="AL72">
        <f>W72-AK72</f>
        <v>1.9352358880342369E-5</v>
      </c>
      <c r="AM72">
        <f>AH72+AI72*F72</f>
        <v>983.92016417479067</v>
      </c>
      <c r="AN72" t="b">
        <f>IF(AH72&gt;0,ROUND(AH72,7)=ROUND(H72,7),ROUND(AH72,7)=ROUND(-J72,7))</f>
        <v>1</v>
      </c>
      <c r="AO72" t="b">
        <f>IF(AI72&gt;0,ROUND(AI72,7)=ROUND(I72,7),ROUND(AI72,7)=ROUND(-K72,7))</f>
        <v>1</v>
      </c>
      <c r="AP72" t="b">
        <f>ROUND(AM72,7)=ROUND(G72,7)</f>
        <v>1</v>
      </c>
    </row>
    <row r="73" spans="1:42" x14ac:dyDescent="0.3">
      <c r="A73" s="2">
        <v>45724.916666666664</v>
      </c>
      <c r="B73">
        <v>-3.1750734365249</v>
      </c>
      <c r="C73">
        <v>-0.158753671826245</v>
      </c>
      <c r="D73" t="s">
        <v>32</v>
      </c>
      <c r="E73" t="s">
        <v>1492</v>
      </c>
      <c r="F73">
        <v>86228.160000000003</v>
      </c>
      <c r="G73">
        <v>983.99456108389199</v>
      </c>
      <c r="H73">
        <v>1140.2164396595799</v>
      </c>
      <c r="I73">
        <v>0</v>
      </c>
      <c r="J73">
        <v>0</v>
      </c>
      <c r="K73">
        <v>1.8117269181633399E-3</v>
      </c>
      <c r="L73">
        <v>1140.2164396595799</v>
      </c>
      <c r="M73">
        <v>-1.8117269181633399E-3</v>
      </c>
      <c r="O73" t="str">
        <f>IF(B72=0,"NEUTRAL",IF(B72&gt;0,"LONG","SHORT"))</f>
        <v>SHORT</v>
      </c>
      <c r="P73" t="str">
        <f>IF(OR(O73="LONG",O73="SHORT"),IF(B73=0,"NEUTRAL",IF(B73&gt;0,"LONG","SHORT")),"")</f>
        <v>SHORT</v>
      </c>
      <c r="Q73" t="b">
        <f>IF(OR(O73="LONG",O73="SHORT"),IF(B73=0,"NEUTRAL",IF(B73&gt;0,"LONG","SHORT")=O73),TRUE)</f>
        <v>1</v>
      </c>
      <c r="R73">
        <f>AH72</f>
        <v>1197.7202848828965</v>
      </c>
      <c r="S73">
        <f>AI72</f>
        <v>-2.4779401526575534E-3</v>
      </c>
      <c r="T73">
        <f>R73+S73*F73</f>
        <v>984.05206492911657</v>
      </c>
      <c r="U73">
        <f>S73*F73</f>
        <v>-213.66821995377995</v>
      </c>
      <c r="V73">
        <f>U73/T73</f>
        <v>-0.21713101122263379</v>
      </c>
      <c r="W73">
        <f>C73</f>
        <v>-0.158753671826245</v>
      </c>
      <c r="X73">
        <f>W73-V73</f>
        <v>5.8377339396388783E-2</v>
      </c>
      <c r="Y73">
        <f>T73*W73</f>
        <v>-156.22187857569571</v>
      </c>
      <c r="Z73">
        <f>Y73/T73</f>
        <v>-0.158753671826245</v>
      </c>
      <c r="AA73">
        <f>AI72*F73/T73</f>
        <v>-0.21713101122263379</v>
      </c>
      <c r="AB73">
        <f t="shared" si="9"/>
        <v>-0.158753671826245</v>
      </c>
      <c r="AC73">
        <f t="shared" si="10"/>
        <v>5.8377339396388783E-2</v>
      </c>
      <c r="AD73" t="str">
        <f t="shared" si="4"/>
        <v>S-D</v>
      </c>
      <c r="AE73">
        <f>AC73*T73</f>
        <v>57.446341378084249</v>
      </c>
      <c r="AF73">
        <f>U73+AE73</f>
        <v>-156.22187857569571</v>
      </c>
      <c r="AG73">
        <f>AE73/F73</f>
        <v>6.6621323449420988E-4</v>
      </c>
      <c r="AH73" s="9">
        <f>IF(AD73="S-D",R73-AE73/(1-0.001),IF(OR(AD73="L-D",AD73="S-I"),R73-AE73*(1-0.001),R73-AE73))</f>
        <v>1140.216439659589</v>
      </c>
      <c r="AI73">
        <f>IF(OR(AD73="L-I"),S73+AG73*(1-0.001),S73+AG73)</f>
        <v>-1.8117269181633436E-3</v>
      </c>
      <c r="AJ73">
        <f>AI73*F73</f>
        <v>-156.22187857569571</v>
      </c>
      <c r="AK73">
        <f>AJ73/AM73</f>
        <v>-0.15876294926225365</v>
      </c>
      <c r="AL73">
        <f>W73-AK73</f>
        <v>9.2774360086478325E-6</v>
      </c>
      <c r="AM73">
        <f>AH73+AI73*F73</f>
        <v>983.99456108389336</v>
      </c>
      <c r="AN73" t="b">
        <f>IF(AH73&gt;0,ROUND(AH73,7)=ROUND(H73,7),ROUND(AH73,7)=ROUND(-J73,7))</f>
        <v>1</v>
      </c>
      <c r="AO73" t="b">
        <f>IF(AI73&gt;0,ROUND(AI73,7)=ROUND(I73,7),ROUND(AI73,7)=ROUND(-K73,7))</f>
        <v>1</v>
      </c>
      <c r="AP73" t="b">
        <f>ROUND(AM73,7)=ROUND(G73,7)</f>
        <v>1</v>
      </c>
    </row>
    <row r="74" spans="1:42" x14ac:dyDescent="0.3">
      <c r="A74" s="2">
        <v>45725.041666666664</v>
      </c>
      <c r="B74">
        <v>-1.3307107472551001</v>
      </c>
      <c r="C74">
        <v>-6.6535537362755096E-2</v>
      </c>
      <c r="D74" t="s">
        <v>32</v>
      </c>
      <c r="E74" t="s">
        <v>1492</v>
      </c>
      <c r="F74">
        <v>86416.12</v>
      </c>
      <c r="G74">
        <v>983.56282322531104</v>
      </c>
      <c r="H74">
        <v>1049.0107726167</v>
      </c>
      <c r="I74">
        <v>0</v>
      </c>
      <c r="J74">
        <v>0</v>
      </c>
      <c r="K74">
        <v>7.5735811086394397E-4</v>
      </c>
      <c r="L74">
        <v>1049.0107726167</v>
      </c>
      <c r="M74">
        <v>-7.5735811086394397E-4</v>
      </c>
      <c r="O74" t="str">
        <f>IF(B73=0,"NEUTRAL",IF(B73&gt;0,"LONG","SHORT"))</f>
        <v>SHORT</v>
      </c>
      <c r="P74" t="str">
        <f>IF(OR(O74="LONG",O74="SHORT"),IF(B74=0,"NEUTRAL",IF(B74&gt;0,"LONG","SHORT")),"")</f>
        <v>SHORT</v>
      </c>
      <c r="Q74" t="b">
        <f>IF(OR(O74="LONG",O74="SHORT"),IF(B74=0,"NEUTRAL",IF(B74&gt;0,"LONG","SHORT")=O74),TRUE)</f>
        <v>1</v>
      </c>
      <c r="R74">
        <f>AH73</f>
        <v>1140.216439659589</v>
      </c>
      <c r="S74">
        <f>AI73</f>
        <v>-1.8117269181633436E-3</v>
      </c>
      <c r="T74">
        <f>R74+S74*F74</f>
        <v>983.65402889235531</v>
      </c>
      <c r="U74">
        <f>S74*F74</f>
        <v>-156.56241076723367</v>
      </c>
      <c r="V74">
        <f>U74/T74</f>
        <v>-0.15916410258953642</v>
      </c>
      <c r="W74">
        <f>C74</f>
        <v>-6.6535537362755096E-2</v>
      </c>
      <c r="X74">
        <f>W74-V74</f>
        <v>9.2628565226781326E-2</v>
      </c>
      <c r="Y74">
        <f>T74*W74</f>
        <v>-65.447949391391887</v>
      </c>
      <c r="Z74">
        <f>Y74/T74</f>
        <v>-6.6535537362755096E-2</v>
      </c>
      <c r="AA74">
        <f>AI73*F74/T74</f>
        <v>-0.15916410258953642</v>
      </c>
      <c r="AB74">
        <f t="shared" si="9"/>
        <v>-6.6535537362755096E-2</v>
      </c>
      <c r="AC74">
        <f t="shared" si="10"/>
        <v>9.2628565226781326E-2</v>
      </c>
      <c r="AD74" t="str">
        <f t="shared" si="4"/>
        <v>S-D</v>
      </c>
      <c r="AE74">
        <f>AC74*T74</f>
        <v>91.114461375841771</v>
      </c>
      <c r="AF74">
        <f>U74+AE74</f>
        <v>-65.447949391391901</v>
      </c>
      <c r="AG74">
        <f>AE74/F74</f>
        <v>1.0543688072993994E-3</v>
      </c>
      <c r="AH74" s="9">
        <f>IF(AD74="S-D",R74-AE74/(1-0.001),IF(OR(AD74="L-D",AD74="S-I"),R74-AE74*(1-0.001),R74-AE74))</f>
        <v>1049.0107726167043</v>
      </c>
      <c r="AI74">
        <f>IF(OR(AD74="L-I"),S74+AG74*(1-0.001),S74+AG74)</f>
        <v>-7.5735811086394419E-4</v>
      </c>
      <c r="AJ74">
        <f>AI74*F74</f>
        <v>-65.447949391391901</v>
      </c>
      <c r="AK74">
        <f>AJ74/AM74</f>
        <v>-6.6541707195453062E-2</v>
      </c>
      <c r="AL74">
        <f>W74-AK74</f>
        <v>6.1698326979664486E-6</v>
      </c>
      <c r="AM74">
        <f>AH74+AI74*F74</f>
        <v>983.5628232253124</v>
      </c>
      <c r="AN74" t="b">
        <f>IF(AH74&gt;0,ROUND(AH74,7)=ROUND(H74,7),ROUND(AH74,7)=ROUND(-J74,7))</f>
        <v>1</v>
      </c>
      <c r="AO74" t="b">
        <f>IF(AI74&gt;0,ROUND(AI74,7)=ROUND(I74,7),ROUND(AI74,7)=ROUND(-K74,7))</f>
        <v>1</v>
      </c>
      <c r="AP74" t="b">
        <f>ROUND(AM74,7)=ROUND(G74,7)</f>
        <v>1</v>
      </c>
    </row>
    <row r="75" spans="1:42" x14ac:dyDescent="0.3">
      <c r="A75" s="2">
        <v>45725.208333333336</v>
      </c>
      <c r="B75">
        <v>-0.17106401504241001</v>
      </c>
      <c r="C75">
        <v>-8.5532007521205104E-3</v>
      </c>
      <c r="D75" t="s">
        <v>32</v>
      </c>
      <c r="E75" t="s">
        <v>1492</v>
      </c>
      <c r="F75">
        <v>86053.74</v>
      </c>
      <c r="G75">
        <v>983.78045930192798</v>
      </c>
      <c r="H75">
        <v>992.19541701949299</v>
      </c>
      <c r="I75">
        <v>0</v>
      </c>
      <c r="J75">
        <v>0</v>
      </c>
      <c r="K75" s="3">
        <v>9.7787239898753305E-5</v>
      </c>
      <c r="L75" s="3">
        <v>992.19541701949299</v>
      </c>
      <c r="M75" s="3">
        <v>-9.7787239898753305E-5</v>
      </c>
      <c r="O75" t="str">
        <f>IF(B74=0,"NEUTRAL",IF(B74&gt;0,"LONG","SHORT"))</f>
        <v>SHORT</v>
      </c>
      <c r="P75" t="str">
        <f>IF(OR(O75="LONG",O75="SHORT"),IF(B75=0,"NEUTRAL",IF(B75&gt;0,"LONG","SHORT")),"")</f>
        <v>SHORT</v>
      </c>
      <c r="Q75" t="b">
        <f>IF(OR(O75="LONG",O75="SHORT"),IF(B75=0,"NEUTRAL",IF(B75&gt;0,"LONG","SHORT")=O75),TRUE)</f>
        <v>1</v>
      </c>
      <c r="R75">
        <f>AH74</f>
        <v>1049.0107726167043</v>
      </c>
      <c r="S75">
        <f>AI74</f>
        <v>-7.5735811086394419E-4</v>
      </c>
      <c r="T75">
        <f>R75+S75*F75</f>
        <v>983.83727465752736</v>
      </c>
      <c r="U75">
        <f>S75*F75</f>
        <v>-65.173497959177027</v>
      </c>
      <c r="V75">
        <f>U75/T75</f>
        <v>-6.6244184519095237E-2</v>
      </c>
      <c r="W75">
        <f>C75</f>
        <v>-8.5532007521205104E-3</v>
      </c>
      <c r="X75">
        <f>W75-V75</f>
        <v>5.7690983766974728E-2</v>
      </c>
      <c r="Y75">
        <f>T75*W75</f>
        <v>-8.4149577175649561</v>
      </c>
      <c r="Z75">
        <f>Y75/T75</f>
        <v>-8.5532007521205104E-3</v>
      </c>
      <c r="AA75">
        <f>AI74*F75/T75</f>
        <v>-6.6244184519095237E-2</v>
      </c>
      <c r="AB75">
        <f t="shared" si="9"/>
        <v>-8.5532007521205104E-3</v>
      </c>
      <c r="AC75">
        <f t="shared" si="10"/>
        <v>5.7690983766974728E-2</v>
      </c>
      <c r="AD75" t="str">
        <f t="shared" si="4"/>
        <v>S-D</v>
      </c>
      <c r="AE75">
        <f>AC75*T75</f>
        <v>56.758540241612067</v>
      </c>
      <c r="AF75">
        <f>U75+AE75</f>
        <v>-8.4149577175649597</v>
      </c>
      <c r="AG75">
        <f>AE75/F75</f>
        <v>6.5957087096519065E-4</v>
      </c>
      <c r="AH75" s="9">
        <f>IF(AD75="S-D",R75-AE75/(1-0.001),IF(OR(AD75="L-D",AD75="S-I"),R75-AE75*(1-0.001),R75-AE75))</f>
        <v>992.19541701949504</v>
      </c>
      <c r="AI75">
        <f>IF(OR(AD75="L-I"),S75+AG75*(1-0.001),S75+AG75)</f>
        <v>-9.7787239898753536E-5</v>
      </c>
      <c r="AJ75">
        <f>AI75*F75</f>
        <v>-8.4149577175649632</v>
      </c>
      <c r="AK75">
        <f>AJ75/AM75</f>
        <v>-8.5536947171486223E-3</v>
      </c>
      <c r="AL75">
        <f>W75-AK75</f>
        <v>4.9396502811195619E-7</v>
      </c>
      <c r="AM75">
        <f>AH75+AI75*F75</f>
        <v>983.78045930193002</v>
      </c>
      <c r="AN75" t="b">
        <f>IF(AH75&gt;0,ROUND(AH75,7)=ROUND(H75,7),ROUND(AH75,7)=ROUND(-J75,7))</f>
        <v>1</v>
      </c>
      <c r="AO75" t="b">
        <f>IF(AI75&gt;0,ROUND(AI75,7)=ROUND(I75,7),ROUND(AI75,7)=ROUND(-K75,7))</f>
        <v>1</v>
      </c>
      <c r="AP75" t="b">
        <f>ROUND(AM75,7)=ROUND(G75,7)</f>
        <v>1</v>
      </c>
    </row>
    <row r="76" spans="1:42" x14ac:dyDescent="0.3">
      <c r="A76" s="2">
        <v>45725.416666666664</v>
      </c>
      <c r="B76">
        <v>-1.5655829535463599</v>
      </c>
      <c r="C76">
        <v>-7.8279147677318001E-2</v>
      </c>
      <c r="D76" t="s">
        <v>32</v>
      </c>
      <c r="E76" t="s">
        <v>1492</v>
      </c>
      <c r="F76">
        <v>85564</v>
      </c>
      <c r="G76">
        <v>983.75970344752204</v>
      </c>
      <c r="H76">
        <v>1060.7729481169299</v>
      </c>
      <c r="I76">
        <v>0</v>
      </c>
      <c r="J76">
        <v>0</v>
      </c>
      <c r="K76">
        <v>9.0006597014412001E-4</v>
      </c>
      <c r="L76">
        <v>1060.7729481169299</v>
      </c>
      <c r="M76">
        <v>-9.0006597014412001E-4</v>
      </c>
      <c r="O76" t="str">
        <f>IF(B75=0,"NEUTRAL",IF(B75&gt;0,"LONG","SHORT"))</f>
        <v>SHORT</v>
      </c>
      <c r="P76" t="str">
        <f>IF(OR(O76="LONG",O76="SHORT"),IF(B76=0,"NEUTRAL",IF(B76&gt;0,"LONG","SHORT")),"")</f>
        <v>SHORT</v>
      </c>
      <c r="Q76" t="b">
        <f>IF(OR(O76="LONG",O76="SHORT"),IF(B76=0,"NEUTRAL",IF(B76&gt;0,"LONG","SHORT")=O76),TRUE)</f>
        <v>1</v>
      </c>
      <c r="R76">
        <f>AH75</f>
        <v>992.19541701949504</v>
      </c>
      <c r="S76">
        <f>AI75</f>
        <v>-9.7787239898753536E-5</v>
      </c>
      <c r="T76">
        <f>R76+S76*F76</f>
        <v>983.82834962479808</v>
      </c>
      <c r="U76">
        <f>S76*F76</f>
        <v>-8.3670673946969476</v>
      </c>
      <c r="V76">
        <f>U76/T76</f>
        <v>-8.5046008258329725E-3</v>
      </c>
      <c r="W76">
        <f>C76</f>
        <v>-7.8279147677318001E-2</v>
      </c>
      <c r="X76">
        <f>W76-V76</f>
        <v>-6.9774546851485028E-2</v>
      </c>
      <c r="Y76">
        <f>T76*W76</f>
        <v>-77.01324466941162</v>
      </c>
      <c r="Z76">
        <f>Y76/T76</f>
        <v>-7.8279147677318001E-2</v>
      </c>
      <c r="AA76">
        <f>AI75*F76/T76</f>
        <v>-8.5046008258329725E-3</v>
      </c>
      <c r="AB76">
        <f t="shared" si="9"/>
        <v>-7.8279147677318001E-2</v>
      </c>
      <c r="AC76">
        <f t="shared" si="10"/>
        <v>-6.9774546851485028E-2</v>
      </c>
      <c r="AD76" t="str">
        <f t="shared" si="4"/>
        <v>S-I</v>
      </c>
      <c r="AE76">
        <f>AC76*T76</f>
        <v>-68.64617727471466</v>
      </c>
      <c r="AF76">
        <f>U76+AE76</f>
        <v>-77.013244669411606</v>
      </c>
      <c r="AG76">
        <f>AE76/F76</f>
        <v>-8.0227873024536788E-4</v>
      </c>
      <c r="AH76" s="9">
        <f>IF(AD76="S-D",R76-AE76/(1-0.001),IF(OR(AD76="L-D",AD76="S-I"),R76-AE76*(1-0.001),R76-AE76))</f>
        <v>1060.7729481169349</v>
      </c>
      <c r="AI76">
        <f>IF(OR(AD76="L-I"),S76+AG76*(1-0.001),S76+AG76)</f>
        <v>-9.0006597014412142E-4</v>
      </c>
      <c r="AJ76">
        <f>AI76*F76</f>
        <v>-77.013244669411606</v>
      </c>
      <c r="AK76">
        <f>AJ76/AM76</f>
        <v>-7.8284609950502737E-2</v>
      </c>
      <c r="AL76">
        <f>W76-AK76</f>
        <v>5.4622731847364658E-6</v>
      </c>
      <c r="AM76">
        <f>AH76+AI76*F76</f>
        <v>983.75970344752329</v>
      </c>
      <c r="AN76" t="b">
        <f>IF(AH76&gt;0,ROUND(AH76,7)=ROUND(H76,7),ROUND(AH76,7)=ROUND(-J76,7))</f>
        <v>1</v>
      </c>
      <c r="AO76" t="b">
        <f>IF(AI76&gt;0,ROUND(AI76,7)=ROUND(I76,7),ROUND(AI76,7)=ROUND(-K76,7))</f>
        <v>1</v>
      </c>
      <c r="AP76" t="b">
        <f>ROUND(AM76,7)=ROUND(G76,7)</f>
        <v>1</v>
      </c>
    </row>
    <row r="77" spans="1:42" x14ac:dyDescent="0.3">
      <c r="A77" s="2">
        <v>45725.458333333336</v>
      </c>
      <c r="B77">
        <v>-2.7728892324490002</v>
      </c>
      <c r="C77">
        <v>-0.13864446162245</v>
      </c>
      <c r="D77" t="s">
        <v>32</v>
      </c>
      <c r="E77" t="s">
        <v>1492</v>
      </c>
      <c r="F77">
        <v>84844.1</v>
      </c>
      <c r="G77">
        <v>984.34754355643804</v>
      </c>
      <c r="H77">
        <v>1120.8302137244</v>
      </c>
      <c r="I77">
        <v>0</v>
      </c>
      <c r="J77">
        <v>0</v>
      </c>
      <c r="K77">
        <v>1.6086288871938301E-3</v>
      </c>
      <c r="L77">
        <v>1120.8302137244</v>
      </c>
      <c r="M77">
        <v>-1.6086288871938301E-3</v>
      </c>
      <c r="O77" t="str">
        <f>IF(B76=0,"NEUTRAL",IF(B76&gt;0,"LONG","SHORT"))</f>
        <v>SHORT</v>
      </c>
      <c r="P77" t="str">
        <f>IF(OR(O77="LONG",O77="SHORT"),IF(B77=0,"NEUTRAL",IF(B77&gt;0,"LONG","SHORT")),"")</f>
        <v>SHORT</v>
      </c>
      <c r="Q77" t="b">
        <f>IF(OR(O77="LONG",O77="SHORT"),IF(B77=0,"NEUTRAL",IF(B77&gt;0,"LONG","SHORT")=O77),TRUE)</f>
        <v>1</v>
      </c>
      <c r="R77">
        <f>AH76</f>
        <v>1060.7729481169349</v>
      </c>
      <c r="S77">
        <f>AI76</f>
        <v>-9.0006597014412142E-4</v>
      </c>
      <c r="T77">
        <f>R77+S77*F77</f>
        <v>984.40766093943012</v>
      </c>
      <c r="U77">
        <f>S77*F77</f>
        <v>-76.365287177504854</v>
      </c>
      <c r="V77">
        <f>U77/T77</f>
        <v>-7.7574860708244278E-2</v>
      </c>
      <c r="W77">
        <f>C77</f>
        <v>-0.13864446162245</v>
      </c>
      <c r="X77">
        <f>W77-V77</f>
        <v>-6.1069600914205727E-2</v>
      </c>
      <c r="Y77">
        <f>T77*W77</f>
        <v>-136.4826701679626</v>
      </c>
      <c r="Z77">
        <f>Y77/T77</f>
        <v>-0.13864446162245</v>
      </c>
      <c r="AA77">
        <f>AI76*F77/T77</f>
        <v>-7.7574860708244278E-2</v>
      </c>
      <c r="AB77">
        <f t="shared" si="9"/>
        <v>-0.13864446162245</v>
      </c>
      <c r="AC77">
        <f t="shared" si="10"/>
        <v>-6.1069600914205727E-2</v>
      </c>
      <c r="AD77" t="str">
        <f t="shared" si="4"/>
        <v>S-I</v>
      </c>
      <c r="AE77">
        <f>AC77*T77</f>
        <v>-60.117382990457742</v>
      </c>
      <c r="AF77">
        <f>U77+AE77</f>
        <v>-136.4826701679626</v>
      </c>
      <c r="AG77">
        <f>AE77/F77</f>
        <v>-7.0856291704971517E-4</v>
      </c>
      <c r="AH77" s="9">
        <f>IF(AD77="S-D",R77-AE77/(1-0.001),IF(OR(AD77="L-D",AD77="S-I"),R77-AE77*(1-0.001),R77-AE77))</f>
        <v>1120.8302137244023</v>
      </c>
      <c r="AI77">
        <f>IF(OR(AD77="L-I"),S77+AG77*(1-0.001),S77+AG77)</f>
        <v>-1.6086288871938366E-3</v>
      </c>
      <c r="AJ77">
        <f>AI77*F77</f>
        <v>-136.4826701679626</v>
      </c>
      <c r="AK77">
        <f>AJ77/AM77</f>
        <v>-0.13865292910149582</v>
      </c>
      <c r="AL77">
        <f>W77-AK77</f>
        <v>8.4674790458150184E-6</v>
      </c>
      <c r="AM77">
        <f>AH77+AI77*F77</f>
        <v>984.34754355643963</v>
      </c>
      <c r="AN77" t="b">
        <f>IF(AH77&gt;0,ROUND(AH77,7)=ROUND(H77,7),ROUND(AH77,7)=ROUND(-J77,7))</f>
        <v>1</v>
      </c>
      <c r="AO77" t="b">
        <f>IF(AI77&gt;0,ROUND(AI77,7)=ROUND(I77,7),ROUND(AI77,7)=ROUND(-K77,7))</f>
        <v>1</v>
      </c>
      <c r="AP77" t="b">
        <f>ROUND(AM77,7)=ROUND(G77,7)</f>
        <v>1</v>
      </c>
    </row>
    <row r="78" spans="1:42" x14ac:dyDescent="0.3">
      <c r="A78" s="2">
        <v>45725.541666666664</v>
      </c>
      <c r="B78">
        <v>-4.5645195963726</v>
      </c>
      <c r="C78">
        <v>-0.22822597981862999</v>
      </c>
      <c r="D78" t="s">
        <v>32</v>
      </c>
      <c r="E78" t="s">
        <v>1492</v>
      </c>
      <c r="F78">
        <v>84599.99</v>
      </c>
      <c r="G78">
        <v>984.65157263892604</v>
      </c>
      <c r="H78">
        <v>1209.3948755741101</v>
      </c>
      <c r="I78">
        <v>0</v>
      </c>
      <c r="J78">
        <v>0</v>
      </c>
      <c r="K78">
        <v>2.6565405378321102E-3</v>
      </c>
      <c r="L78">
        <v>1209.3948755741101</v>
      </c>
      <c r="M78">
        <v>-2.6565405378321102E-3</v>
      </c>
      <c r="O78" t="str">
        <f>IF(B77=0,"NEUTRAL",IF(B77&gt;0,"LONG","SHORT"))</f>
        <v>SHORT</v>
      </c>
      <c r="P78" t="str">
        <f>IF(OR(O78="LONG",O78="SHORT"),IF(B78=0,"NEUTRAL",IF(B78&gt;0,"LONG","SHORT")),"")</f>
        <v>SHORT</v>
      </c>
      <c r="Q78" t="b">
        <f>IF(OR(O78="LONG",O78="SHORT"),IF(B78=0,"NEUTRAL",IF(B78&gt;0,"LONG","SHORT")=O78),TRUE)</f>
        <v>1</v>
      </c>
      <c r="R78">
        <f>AH77</f>
        <v>1120.8302137244023</v>
      </c>
      <c r="S78">
        <f>AI77</f>
        <v>-1.6086288871938366E-3</v>
      </c>
      <c r="T78">
        <f>R78+S78*F78</f>
        <v>984.74022595409258</v>
      </c>
      <c r="U78">
        <f>S78*F78</f>
        <v>-136.0899877703097</v>
      </c>
      <c r="V78">
        <f>U78/T78</f>
        <v>-0.13819887132005315</v>
      </c>
      <c r="W78">
        <f>C78</f>
        <v>-0.22822597981862999</v>
      </c>
      <c r="X78">
        <f>W78-V78</f>
        <v>-9.0027108498576841E-2</v>
      </c>
      <c r="Y78">
        <f>T78*W78</f>
        <v>-224.74330293519188</v>
      </c>
      <c r="Z78">
        <f>Y78/T78</f>
        <v>-0.22822597981862999</v>
      </c>
      <c r="AA78">
        <f>AI77*F78/T78</f>
        <v>-0.13819887132005315</v>
      </c>
      <c r="AB78">
        <f t="shared" si="9"/>
        <v>-0.22822597981862999</v>
      </c>
      <c r="AC78">
        <f t="shared" si="10"/>
        <v>-9.0027108498576841E-2</v>
      </c>
      <c r="AD78" t="str">
        <f t="shared" si="4"/>
        <v>S-I</v>
      </c>
      <c r="AE78">
        <f>AC78*T78</f>
        <v>-88.653315164882173</v>
      </c>
      <c r="AF78">
        <f>U78+AE78</f>
        <v>-224.74330293519188</v>
      </c>
      <c r="AG78">
        <f>AE78/F78</f>
        <v>-1.0479116506382823E-3</v>
      </c>
      <c r="AH78" s="9">
        <f>IF(AD78="S-D",R78-AE78/(1-0.001),IF(OR(AD78="L-D",AD78="S-I"),R78-AE78*(1-0.001),R78-AE78))</f>
        <v>1209.3948755741196</v>
      </c>
      <c r="AI78">
        <f>IF(OR(AD78="L-I"),S78+AG78*(1-0.001),S78+AG78)</f>
        <v>-2.6565405378321189E-3</v>
      </c>
      <c r="AJ78">
        <f>AI78*F78</f>
        <v>-224.74330293519191</v>
      </c>
      <c r="AK78">
        <f>AJ78/AM78</f>
        <v>-0.22824652819358812</v>
      </c>
      <c r="AL78">
        <f>W78-AK78</f>
        <v>2.0548374958129223E-5</v>
      </c>
      <c r="AM78">
        <f>AH78+AI78*F78</f>
        <v>984.65157263892775</v>
      </c>
      <c r="AN78" t="b">
        <f>IF(AH78&gt;0,ROUND(AH78,7)=ROUND(H78,7),ROUND(AH78,7)=ROUND(-J78,7))</f>
        <v>1</v>
      </c>
      <c r="AO78" t="b">
        <f>IF(AI78&gt;0,ROUND(AI78,7)=ROUND(I78,7),ROUND(AI78,7)=ROUND(-K78,7))</f>
        <v>1</v>
      </c>
      <c r="AP78" t="b">
        <f>ROUND(AM78,7)=ROUND(G78,7)</f>
        <v>1</v>
      </c>
    </row>
    <row r="79" spans="1:42" x14ac:dyDescent="0.3">
      <c r="A79" s="2">
        <v>45725.583333333336</v>
      </c>
      <c r="B79">
        <v>-6.5756411645283501</v>
      </c>
      <c r="C79">
        <v>-0.32878205822641698</v>
      </c>
      <c r="D79" t="s">
        <v>32</v>
      </c>
      <c r="E79" t="s">
        <v>1492</v>
      </c>
      <c r="F79">
        <v>83489.95</v>
      </c>
      <c r="G79">
        <v>987.49752802921103</v>
      </c>
      <c r="H79">
        <v>1312.20283303525</v>
      </c>
      <c r="I79">
        <v>0</v>
      </c>
      <c r="J79">
        <v>0</v>
      </c>
      <c r="K79">
        <v>3.8891543833245402E-3</v>
      </c>
      <c r="L79">
        <v>1312.20283303525</v>
      </c>
      <c r="M79">
        <v>-3.8891543833245402E-3</v>
      </c>
      <c r="O79" t="str">
        <f>IF(B78=0,"NEUTRAL",IF(B78&gt;0,"LONG","SHORT"))</f>
        <v>SHORT</v>
      </c>
      <c r="P79" t="str">
        <f>IF(OR(O79="LONG",O79="SHORT"),IF(B79=0,"NEUTRAL",IF(B79&gt;0,"LONG","SHORT")),"")</f>
        <v>SHORT</v>
      </c>
      <c r="Q79" t="b">
        <f>IF(OR(O79="LONG",O79="SHORT"),IF(B79=0,"NEUTRAL",IF(B79&gt;0,"LONG","SHORT")=O79),TRUE)</f>
        <v>1</v>
      </c>
      <c r="R79">
        <f>AH78</f>
        <v>1209.3948755741196</v>
      </c>
      <c r="S79">
        <f>AI78</f>
        <v>-2.6565405378321189E-3</v>
      </c>
      <c r="T79">
        <f>R79+S79*F79</f>
        <v>987.60043889754297</v>
      </c>
      <c r="U79">
        <f>S79*F79</f>
        <v>-221.79443667657671</v>
      </c>
      <c r="V79">
        <f>U79/T79</f>
        <v>-0.2245791191872753</v>
      </c>
      <c r="W79">
        <f>C79</f>
        <v>-0.32878205822641698</v>
      </c>
      <c r="X79">
        <f>W79-V79</f>
        <v>-0.10420293903914168</v>
      </c>
      <c r="Y79">
        <f>T79*W79</f>
        <v>-324.70530500604696</v>
      </c>
      <c r="Z79">
        <f>Y79/T79</f>
        <v>-0.32878205822641698</v>
      </c>
      <c r="AA79">
        <f>AI78*F79/T79</f>
        <v>-0.2245791191872753</v>
      </c>
      <c r="AB79">
        <f t="shared" si="9"/>
        <v>-0.32878205822641698</v>
      </c>
      <c r="AC79">
        <f t="shared" si="10"/>
        <v>-0.10420293903914168</v>
      </c>
      <c r="AD79" t="str">
        <f t="shared" si="4"/>
        <v>S-I</v>
      </c>
      <c r="AE79">
        <f>AC79*T79</f>
        <v>-102.91086832947025</v>
      </c>
      <c r="AF79">
        <f>U79+AE79</f>
        <v>-324.70530500604696</v>
      </c>
      <c r="AG79">
        <f>AE79/F79</f>
        <v>-1.2326138454924246E-3</v>
      </c>
      <c r="AH79" s="9">
        <f>IF(AD79="S-D",R79-AE79/(1-0.001),IF(OR(AD79="L-D",AD79="S-I"),R79-AE79*(1-0.001),R79-AE79))</f>
        <v>1312.2028330352605</v>
      </c>
      <c r="AI79">
        <f>IF(OR(AD79="L-I"),S79+AG79*(1-0.001),S79+AG79)</f>
        <v>-3.8891543833245437E-3</v>
      </c>
      <c r="AJ79">
        <f>AI79*F79</f>
        <v>-324.70530500604696</v>
      </c>
      <c r="AK79">
        <f>AJ79/AM79</f>
        <v>-0.32881632185355819</v>
      </c>
      <c r="AL79">
        <f>W79-AK79</f>
        <v>3.4263627141206676E-5</v>
      </c>
      <c r="AM79">
        <f>AH79+AI79*F79</f>
        <v>987.49752802921353</v>
      </c>
      <c r="AN79" t="b">
        <f>IF(AH79&gt;0,ROUND(AH79,7)=ROUND(H79,7),ROUND(AH79,7)=ROUND(-J79,7))</f>
        <v>1</v>
      </c>
      <c r="AO79" t="b">
        <f>IF(AI79&gt;0,ROUND(AI79,7)=ROUND(I79,7),ROUND(AI79,7)=ROUND(-K79,7))</f>
        <v>1</v>
      </c>
      <c r="AP79" t="b">
        <f>ROUND(AM79,7)=ROUND(G79,7)</f>
        <v>1</v>
      </c>
    </row>
    <row r="80" spans="1:42" x14ac:dyDescent="0.3">
      <c r="A80" s="2">
        <v>45725.625</v>
      </c>
      <c r="B80">
        <v>-8.4792683178460599</v>
      </c>
      <c r="C80">
        <v>-0.42396341589230302</v>
      </c>
      <c r="D80" t="s">
        <v>32</v>
      </c>
      <c r="E80" t="s">
        <v>1492</v>
      </c>
      <c r="F80">
        <v>83602.570000000007</v>
      </c>
      <c r="G80">
        <v>986.96619763348599</v>
      </c>
      <c r="H80">
        <v>1405.44332828141</v>
      </c>
      <c r="I80">
        <v>0</v>
      </c>
      <c r="J80">
        <v>0</v>
      </c>
      <c r="K80">
        <v>5.0055534255456996E-3</v>
      </c>
      <c r="L80">
        <v>1405.44332828141</v>
      </c>
      <c r="M80">
        <v>-5.0055534255456996E-3</v>
      </c>
      <c r="O80" t="str">
        <f>IF(B79=0,"NEUTRAL",IF(B79&gt;0,"LONG","SHORT"))</f>
        <v>SHORT</v>
      </c>
      <c r="P80" t="str">
        <f>IF(OR(O80="LONG",O80="SHORT"),IF(B80=0,"NEUTRAL",IF(B80&gt;0,"LONG","SHORT")),"")</f>
        <v>SHORT</v>
      </c>
      <c r="Q80" t="b">
        <f>IF(OR(O80="LONG",O80="SHORT"),IF(B80=0,"NEUTRAL",IF(B80&gt;0,"LONG","SHORT")=O80),TRUE)</f>
        <v>1</v>
      </c>
      <c r="R80">
        <f>AH79</f>
        <v>1312.2028330352605</v>
      </c>
      <c r="S80">
        <f>AI79</f>
        <v>-3.8891543833245437E-3</v>
      </c>
      <c r="T80">
        <f>R80+S80*F80</f>
        <v>987.05953146256343</v>
      </c>
      <c r="U80">
        <f>S80*F80</f>
        <v>-325.143301572697</v>
      </c>
      <c r="V80">
        <f>U80/T80</f>
        <v>-0.32940596915255949</v>
      </c>
      <c r="W80">
        <f>C80</f>
        <v>-0.42396341589230302</v>
      </c>
      <c r="X80">
        <f>W80-V80</f>
        <v>-9.4557446739743534E-2</v>
      </c>
      <c r="Y80">
        <f>T80*W80</f>
        <v>-418.47713064792453</v>
      </c>
      <c r="Z80">
        <f>Y80/T80</f>
        <v>-0.42396341589230302</v>
      </c>
      <c r="AA80">
        <f>AI79*F80/T80</f>
        <v>-0.32940596915255949</v>
      </c>
      <c r="AB80">
        <f t="shared" si="9"/>
        <v>-0.42396341589230302</v>
      </c>
      <c r="AC80">
        <f t="shared" si="10"/>
        <v>-9.4557446739743534E-2</v>
      </c>
      <c r="AD80" t="str">
        <f t="shared" ref="AD80:AD143" si="11">IF(Q80,IF(O80="LONG",IF(AC80&gt;0,"L-I","L-D"),IF(O80="SHORT",IF(AC80&lt;0,"S-I","S-D"),IF(AC80&gt;0,"L-I","S-I"))),IF(AB80&gt;0,"TRANS-L","TRANS-S"))</f>
        <v>S-I</v>
      </c>
      <c r="AE80">
        <f>AC80*T80</f>
        <v>-93.333829075227541</v>
      </c>
      <c r="AF80">
        <f>U80+AE80</f>
        <v>-418.47713064792453</v>
      </c>
      <c r="AG80">
        <f>AE80/F80</f>
        <v>-1.1163990422211605E-3</v>
      </c>
      <c r="AH80" s="9">
        <f>IF(AD80="S-D",R80-AE80/(1-0.001),IF(OR(AD80="L-D",AD80="S-I"),R80-AE80*(1-0.001),R80-AE80))</f>
        <v>1405.4433282814127</v>
      </c>
      <c r="AI80">
        <f>IF(OR(AD80="L-I"),S80+AG80*(1-0.001),S80+AG80)</f>
        <v>-5.005553425545704E-3</v>
      </c>
      <c r="AJ80">
        <f>AI80*F80</f>
        <v>-418.47713064792453</v>
      </c>
      <c r="AK80">
        <f>AJ80/AM80</f>
        <v>-0.42400350858148311</v>
      </c>
      <c r="AL80">
        <f>W80-AK80</f>
        <v>4.0092689180093455E-5</v>
      </c>
      <c r="AM80">
        <f>AH80+AI80*F80</f>
        <v>986.96619763348826</v>
      </c>
      <c r="AN80" t="b">
        <f>IF(AH80&gt;0,ROUND(AH80,7)=ROUND(H80,7),ROUND(AH80,7)=ROUND(-J80,7))</f>
        <v>1</v>
      </c>
      <c r="AO80" t="b">
        <f>IF(AI80&gt;0,ROUND(AI80,7)=ROUND(I80,7),ROUND(AI80,7)=ROUND(-K80,7))</f>
        <v>1</v>
      </c>
      <c r="AP80" t="b">
        <f>ROUND(AM80,7)=ROUND(G80,7)</f>
        <v>1</v>
      </c>
    </row>
    <row r="81" spans="1:42" x14ac:dyDescent="0.3">
      <c r="A81" s="2">
        <v>45725.666666666664</v>
      </c>
      <c r="B81">
        <v>-10.8211153478313</v>
      </c>
      <c r="C81">
        <v>-0.54105576739156802</v>
      </c>
      <c r="D81" t="s">
        <v>32</v>
      </c>
      <c r="E81" t="s">
        <v>1492</v>
      </c>
      <c r="F81">
        <v>83080.41</v>
      </c>
      <c r="G81">
        <v>989.46034293025195</v>
      </c>
      <c r="H81">
        <v>1524.8782537187799</v>
      </c>
      <c r="I81">
        <v>0</v>
      </c>
      <c r="J81">
        <v>0</v>
      </c>
      <c r="K81">
        <v>6.4445747293318404E-3</v>
      </c>
      <c r="L81">
        <v>1524.8782537187799</v>
      </c>
      <c r="M81">
        <v>-6.4445747293318404E-3</v>
      </c>
      <c r="O81" t="str">
        <f>IF(B80=0,"NEUTRAL",IF(B80&gt;0,"LONG","SHORT"))</f>
        <v>SHORT</v>
      </c>
      <c r="P81" t="str">
        <f>IF(OR(O81="LONG",O81="SHORT"),IF(B81=0,"NEUTRAL",IF(B81&gt;0,"LONG","SHORT")),"")</f>
        <v>SHORT</v>
      </c>
      <c r="Q81" t="b">
        <f>IF(OR(O81="LONG",O81="SHORT"),IF(B81=0,"NEUTRAL",IF(B81&gt;0,"LONG","SHORT")=O81),TRUE)</f>
        <v>1</v>
      </c>
      <c r="R81">
        <f>AH80</f>
        <v>1405.4433282814127</v>
      </c>
      <c r="S81">
        <f>AI80</f>
        <v>-5.005553425545704E-3</v>
      </c>
      <c r="T81">
        <f>R81+S81*F81</f>
        <v>989.57989741017116</v>
      </c>
      <c r="U81">
        <f>S81*F81</f>
        <v>-415.86343087124158</v>
      </c>
      <c r="V81">
        <f>U81/T81</f>
        <v>-0.42024239978964556</v>
      </c>
      <c r="W81">
        <f>C81</f>
        <v>-0.54105576739156802</v>
      </c>
      <c r="X81">
        <f>W81-V81</f>
        <v>-0.12081336760192246</v>
      </c>
      <c r="Y81">
        <f>T81*W81</f>
        <v>-535.4179107885293</v>
      </c>
      <c r="Z81">
        <f>Y81/T81</f>
        <v>-0.54105576739156802</v>
      </c>
      <c r="AA81">
        <f>AI80*F81/T81</f>
        <v>-0.42024239978964556</v>
      </c>
      <c r="AB81">
        <f t="shared" si="9"/>
        <v>-0.54105576739156802</v>
      </c>
      <c r="AC81">
        <f t="shared" si="10"/>
        <v>-0.12081336760192246</v>
      </c>
      <c r="AD81" t="str">
        <f t="shared" si="11"/>
        <v>S-I</v>
      </c>
      <c r="AE81">
        <f>AC81*T81</f>
        <v>-119.55447991728772</v>
      </c>
      <c r="AF81">
        <f>U81+AE81</f>
        <v>-535.4179107885293</v>
      </c>
      <c r="AG81">
        <f>AE81/F81</f>
        <v>-1.4390213037861479E-3</v>
      </c>
      <c r="AH81" s="9">
        <f>IF(AD81="S-D",R81-AE81/(1-0.001),IF(OR(AD81="L-D",AD81="S-I"),R81-AE81*(1-0.001),R81-AE81))</f>
        <v>1524.8782537187831</v>
      </c>
      <c r="AI81">
        <f>IF(OR(AD81="L-I"),S81+AG81*(1-0.001),S81+AG81)</f>
        <v>-6.4445747293318516E-3</v>
      </c>
      <c r="AJ81">
        <f>AI81*F81</f>
        <v>-535.4179107885293</v>
      </c>
      <c r="AK81">
        <f>AJ81/AM81</f>
        <v>-0.54112114205902084</v>
      </c>
      <c r="AL81">
        <f>W81-AK81</f>
        <v>6.5374667452822166E-5</v>
      </c>
      <c r="AM81">
        <f>AH81+AI81*F81</f>
        <v>989.46034293025377</v>
      </c>
      <c r="AN81" t="b">
        <f>IF(AH81&gt;0,ROUND(AH81,7)=ROUND(H81,7),ROUND(AH81,7)=ROUND(-J81,7))</f>
        <v>1</v>
      </c>
      <c r="AO81" t="b">
        <f>IF(AI81&gt;0,ROUND(AI81,7)=ROUND(I81,7),ROUND(AI81,7)=ROUND(-K81,7))</f>
        <v>1</v>
      </c>
      <c r="AP81" t="b">
        <f>ROUND(AM81,7)=ROUND(G81,7)</f>
        <v>1</v>
      </c>
    </row>
    <row r="82" spans="1:42" x14ac:dyDescent="0.3">
      <c r="A82" s="2">
        <v>45725.708333333336</v>
      </c>
      <c r="B82">
        <v>-13.4123181494503</v>
      </c>
      <c r="C82">
        <v>-0.67061590747251598</v>
      </c>
      <c r="D82" t="s">
        <v>32</v>
      </c>
      <c r="E82" t="s">
        <v>1492</v>
      </c>
      <c r="F82">
        <v>82496.009999999995</v>
      </c>
      <c r="G82">
        <v>993.09213057762497</v>
      </c>
      <c r="H82">
        <v>1659.1656563425399</v>
      </c>
      <c r="I82">
        <v>0</v>
      </c>
      <c r="J82">
        <v>0</v>
      </c>
      <c r="K82">
        <v>8.0740089825546094E-3</v>
      </c>
      <c r="L82">
        <v>1659.1656563425399</v>
      </c>
      <c r="M82">
        <v>-8.0740089825546094E-3</v>
      </c>
      <c r="O82" t="str">
        <f>IF(B81=0,"NEUTRAL",IF(B81&gt;0,"LONG","SHORT"))</f>
        <v>SHORT</v>
      </c>
      <c r="P82" t="str">
        <f>IF(OR(O82="LONG",O82="SHORT"),IF(B82=0,"NEUTRAL",IF(B82&gt;0,"LONG","SHORT")),"")</f>
        <v>SHORT</v>
      </c>
      <c r="Q82" t="b">
        <f>IF(OR(O82="LONG",O82="SHORT"),IF(B82=0,"NEUTRAL",IF(B82&gt;0,"LONG","SHORT")=O82),TRUE)</f>
        <v>1</v>
      </c>
      <c r="R82">
        <f>AH81</f>
        <v>1524.8782537187831</v>
      </c>
      <c r="S82">
        <f>AI81</f>
        <v>-6.4445747293318516E-3</v>
      </c>
      <c r="T82">
        <f>R82+S82*F82</f>
        <v>993.22655240207541</v>
      </c>
      <c r="U82">
        <f>S82*F82</f>
        <v>-531.65170131670766</v>
      </c>
      <c r="V82">
        <f>U82/T82</f>
        <v>-0.53527737456366931</v>
      </c>
      <c r="W82">
        <f>C82</f>
        <v>-0.67061590747251598</v>
      </c>
      <c r="X82">
        <f>W82-V82</f>
        <v>-0.13533853290884668</v>
      </c>
      <c r="Y82">
        <f>T82*W82</f>
        <v>-666.07352576491621</v>
      </c>
      <c r="Z82">
        <f>Y82/T82</f>
        <v>-0.67061590747251598</v>
      </c>
      <c r="AA82">
        <f>AI81*F82/T82</f>
        <v>-0.53527737456366931</v>
      </c>
      <c r="AB82">
        <f t="shared" si="9"/>
        <v>-0.67061590747251598</v>
      </c>
      <c r="AC82">
        <f t="shared" si="10"/>
        <v>-0.13533853290884668</v>
      </c>
      <c r="AD82" t="str">
        <f t="shared" si="11"/>
        <v>S-I</v>
      </c>
      <c r="AE82">
        <f>AC82*T82</f>
        <v>-134.42182444820861</v>
      </c>
      <c r="AF82">
        <f>U82+AE82</f>
        <v>-666.07352576491621</v>
      </c>
      <c r="AG82">
        <f>AE82/F82</f>
        <v>-1.6294342532227756E-3</v>
      </c>
      <c r="AH82" s="9">
        <f>IF(AD82="S-D",R82-AE82/(1-0.001),IF(OR(AD82="L-D",AD82="S-I"),R82-AE82*(1-0.001),R82-AE82))</f>
        <v>1659.1656563425436</v>
      </c>
      <c r="AI82">
        <f>IF(OR(AD82="L-I"),S82+AG82*(1-0.001),S82+AG82)</f>
        <v>-8.0740089825546268E-3</v>
      </c>
      <c r="AJ82">
        <f>AI82*F82</f>
        <v>-666.07352576491633</v>
      </c>
      <c r="AK82">
        <f>AJ82/AM82</f>
        <v>-0.67070667993058997</v>
      </c>
      <c r="AL82">
        <f>W82-AK82</f>
        <v>9.0772458073984374E-5</v>
      </c>
      <c r="AM82">
        <f>AH82+AI82*F82</f>
        <v>993.09213057762724</v>
      </c>
      <c r="AN82" t="b">
        <f>IF(AH82&gt;0,ROUND(AH82,7)=ROUND(H82,7),ROUND(AH82,7)=ROUND(-J82,7))</f>
        <v>1</v>
      </c>
      <c r="AO82" t="b">
        <f>IF(AI82&gt;0,ROUND(AI82,7)=ROUND(I82,7),ROUND(AI82,7)=ROUND(-K82,7))</f>
        <v>1</v>
      </c>
      <c r="AP82" t="b">
        <f>ROUND(AM82,7)=ROUND(G82,7)</f>
        <v>1</v>
      </c>
    </row>
    <row r="83" spans="1:42" x14ac:dyDescent="0.3">
      <c r="A83" s="2">
        <v>45725.75</v>
      </c>
      <c r="B83">
        <v>-16.287944684260999</v>
      </c>
      <c r="C83">
        <v>-0.81439723421305399</v>
      </c>
      <c r="D83" t="s">
        <v>32</v>
      </c>
      <c r="E83" t="s">
        <v>1492</v>
      </c>
      <c r="F83">
        <v>82366</v>
      </c>
      <c r="G83">
        <v>993.99722995051297</v>
      </c>
      <c r="H83">
        <v>1803.6235887421501</v>
      </c>
      <c r="I83">
        <v>0</v>
      </c>
      <c r="J83">
        <v>0</v>
      </c>
      <c r="K83">
        <v>9.8296185172479702E-3</v>
      </c>
      <c r="L83">
        <v>1803.6235887421501</v>
      </c>
      <c r="M83">
        <v>-9.8296185172479702E-3</v>
      </c>
      <c r="O83" t="str">
        <f>IF(B82=0,"NEUTRAL",IF(B82&gt;0,"LONG","SHORT"))</f>
        <v>SHORT</v>
      </c>
      <c r="P83" t="str">
        <f>IF(OR(O83="LONG",O83="SHORT"),IF(B83=0,"NEUTRAL",IF(B83&gt;0,"LONG","SHORT")),"")</f>
        <v>SHORT</v>
      </c>
      <c r="Q83" t="b">
        <f>IF(OR(O83="LONG",O83="SHORT"),IF(B83=0,"NEUTRAL",IF(B83&gt;0,"LONG","SHORT")=O83),TRUE)</f>
        <v>1</v>
      </c>
      <c r="R83">
        <f>AH82</f>
        <v>1659.1656563425436</v>
      </c>
      <c r="S83">
        <f>AI82</f>
        <v>-8.0740089825546268E-3</v>
      </c>
      <c r="T83">
        <f>R83+S83*F83</f>
        <v>994.14183248544919</v>
      </c>
      <c r="U83">
        <f>S83*F83</f>
        <v>-665.02382385709438</v>
      </c>
      <c r="V83">
        <f>U83/T83</f>
        <v>-0.66894260167532793</v>
      </c>
      <c r="W83">
        <f>C83</f>
        <v>-0.81439723421305399</v>
      </c>
      <c r="X83">
        <f>W83-V83</f>
        <v>-0.14545463253772606</v>
      </c>
      <c r="Y83">
        <f>T83*W83</f>
        <v>-809.62635879164702</v>
      </c>
      <c r="Z83">
        <f>Y83/T83</f>
        <v>-0.81439723421305399</v>
      </c>
      <c r="AA83">
        <f>AI82*F83/T83</f>
        <v>-0.66894260167532793</v>
      </c>
      <c r="AB83">
        <f t="shared" si="9"/>
        <v>-0.81439723421305399</v>
      </c>
      <c r="AC83">
        <f t="shared" si="10"/>
        <v>-0.14545463253772606</v>
      </c>
      <c r="AD83" t="str">
        <f t="shared" si="11"/>
        <v>S-I</v>
      </c>
      <c r="AE83">
        <f>AC83*T83</f>
        <v>-144.60253493455264</v>
      </c>
      <c r="AF83">
        <f>U83+AE83</f>
        <v>-809.62635879164702</v>
      </c>
      <c r="AG83">
        <f>AE83/F83</f>
        <v>-1.7556095346933521E-3</v>
      </c>
      <c r="AH83" s="9">
        <f>IF(AD83="S-D",R83-AE83/(1-0.001),IF(OR(AD83="L-D",AD83="S-I"),R83-AE83*(1-0.001),R83-AE83))</f>
        <v>1803.6235887421617</v>
      </c>
      <c r="AI83">
        <f>IF(OR(AD83="L-I"),S83+AG83*(1-0.001),S83+AG83)</f>
        <v>-9.8296185172479789E-3</v>
      </c>
      <c r="AJ83">
        <f>AI83*F83</f>
        <v>-809.62635879164702</v>
      </c>
      <c r="AK83">
        <f>AJ83/AM83</f>
        <v>-0.81451570929624584</v>
      </c>
      <c r="AL83">
        <f>W83-AK83</f>
        <v>1.1847508319184907E-4</v>
      </c>
      <c r="AM83">
        <f>AH83+AI83*F83</f>
        <v>993.99722995051468</v>
      </c>
      <c r="AN83" t="b">
        <f>IF(AH83&gt;0,ROUND(AH83,7)=ROUND(H83,7),ROUND(AH83,7)=ROUND(-J83,7))</f>
        <v>1</v>
      </c>
      <c r="AO83" t="b">
        <f>IF(AI83&gt;0,ROUND(AI83,7)=ROUND(I83,7),ROUND(AI83,7)=ROUND(-K83,7))</f>
        <v>1</v>
      </c>
      <c r="AP83" t="b">
        <f>ROUND(AM83,7)=ROUND(G83,7)</f>
        <v>1</v>
      </c>
    </row>
    <row r="84" spans="1:42" x14ac:dyDescent="0.3">
      <c r="A84" s="2">
        <v>45725.791666666664</v>
      </c>
      <c r="B84">
        <v>-18.585633907483501</v>
      </c>
      <c r="C84">
        <v>-0.92928169537417804</v>
      </c>
      <c r="D84" t="s">
        <v>32</v>
      </c>
      <c r="E84" t="s">
        <v>1492</v>
      </c>
      <c r="F84">
        <v>82670</v>
      </c>
      <c r="G84">
        <v>990.90071393635105</v>
      </c>
      <c r="H84">
        <v>1911.8272616755801</v>
      </c>
      <c r="I84">
        <v>0</v>
      </c>
      <c r="J84">
        <v>0</v>
      </c>
      <c r="K84">
        <v>1.1139791311712E-2</v>
      </c>
      <c r="L84">
        <v>1911.8272616755801</v>
      </c>
      <c r="M84">
        <v>-1.1139791311712E-2</v>
      </c>
      <c r="O84" t="str">
        <f>IF(B83=0,"NEUTRAL",IF(B83&gt;0,"LONG","SHORT"))</f>
        <v>SHORT</v>
      </c>
      <c r="P84" t="str">
        <f>IF(OR(O84="LONG",O84="SHORT"),IF(B84=0,"NEUTRAL",IF(B84&gt;0,"LONG","SHORT")),"")</f>
        <v>SHORT</v>
      </c>
      <c r="Q84" t="b">
        <f>IF(OR(O84="LONG",O84="SHORT"),IF(B84=0,"NEUTRAL",IF(B84&gt;0,"LONG","SHORT")=O84),TRUE)</f>
        <v>1</v>
      </c>
      <c r="R84">
        <f>AH83</f>
        <v>1803.6235887421617</v>
      </c>
      <c r="S84">
        <f>AI83</f>
        <v>-9.8296185172479789E-3</v>
      </c>
      <c r="T84">
        <f>R84+S84*F84</f>
        <v>991.00902592127125</v>
      </c>
      <c r="U84">
        <f>S84*F84</f>
        <v>-812.61456282089046</v>
      </c>
      <c r="V84">
        <f>U84/T84</f>
        <v>-0.81998704508817155</v>
      </c>
      <c r="W84">
        <f>C84</f>
        <v>-0.92928169537417804</v>
      </c>
      <c r="X84">
        <f>W84-V84</f>
        <v>-0.10929465028600649</v>
      </c>
      <c r="Y84">
        <f>T84*W84</f>
        <v>-920.92654773923175</v>
      </c>
      <c r="Z84">
        <f>Y84/T84</f>
        <v>-0.92928169537417815</v>
      </c>
      <c r="AA84">
        <f>AI83*F84/T84</f>
        <v>-0.81998704508817155</v>
      </c>
      <c r="AB84">
        <f t="shared" si="9"/>
        <v>-0.92928169537417804</v>
      </c>
      <c r="AC84">
        <f t="shared" si="10"/>
        <v>-0.10929465028600649</v>
      </c>
      <c r="AD84" t="str">
        <f t="shared" si="11"/>
        <v>S-I</v>
      </c>
      <c r="AE84">
        <f>AC84*T84</f>
        <v>-108.31198491834128</v>
      </c>
      <c r="AF84">
        <f>U84+AE84</f>
        <v>-920.92654773923175</v>
      </c>
      <c r="AG84">
        <f>AE84/F84</f>
        <v>-1.3101727944640291E-3</v>
      </c>
      <c r="AH84" s="9">
        <f>IF(AD84="S-D",R84-AE84/(1-0.001),IF(OR(AD84="L-D",AD84="S-I"),R84-AE84*(1-0.001),R84-AE84))</f>
        <v>1911.8272616755846</v>
      </c>
      <c r="AI84">
        <f>IF(OR(AD84="L-I"),S84+AG84*(1-0.001),S84+AG84)</f>
        <v>-1.1139791311712008E-2</v>
      </c>
      <c r="AJ84">
        <f>AI84*F84</f>
        <v>-920.92654773923175</v>
      </c>
      <c r="AK84">
        <f>AJ84/AM84</f>
        <v>-0.92938327199387238</v>
      </c>
      <c r="AL84">
        <f>W84-AK84</f>
        <v>1.0157661969434351E-4</v>
      </c>
      <c r="AM84">
        <f>AH84+AI84*F84</f>
        <v>990.90071393635287</v>
      </c>
      <c r="AN84" t="b">
        <f>IF(AH84&gt;0,ROUND(AH84,7)=ROUND(H84,7),ROUND(AH84,7)=ROUND(-J84,7))</f>
        <v>1</v>
      </c>
      <c r="AO84" t="b">
        <f>IF(AI84&gt;0,ROUND(AI84,7)=ROUND(I84,7),ROUND(AI84,7)=ROUND(-K84,7))</f>
        <v>1</v>
      </c>
      <c r="AP84" t="b">
        <f>ROUND(AM84,7)=ROUND(G84,7)</f>
        <v>1</v>
      </c>
    </row>
    <row r="85" spans="1:42" x14ac:dyDescent="0.3">
      <c r="A85" s="2">
        <v>45725.833333333336</v>
      </c>
      <c r="B85">
        <v>-20</v>
      </c>
      <c r="C85">
        <v>-1</v>
      </c>
      <c r="D85" t="s">
        <v>32</v>
      </c>
      <c r="E85" t="s">
        <v>1492</v>
      </c>
      <c r="F85">
        <v>82640.86</v>
      </c>
      <c r="G85">
        <v>991.15470406194004</v>
      </c>
      <c r="H85">
        <v>1982.38003151711</v>
      </c>
      <c r="I85">
        <v>0</v>
      </c>
      <c r="J85">
        <v>0</v>
      </c>
      <c r="K85">
        <v>1.1994373333665299E-2</v>
      </c>
      <c r="L85">
        <v>1982.38003151711</v>
      </c>
      <c r="M85">
        <v>-1.1994373333665299E-2</v>
      </c>
      <c r="O85" t="str">
        <f>IF(B84=0,"NEUTRAL",IF(B84&gt;0,"LONG","SHORT"))</f>
        <v>SHORT</v>
      </c>
      <c r="P85" t="str">
        <f>IF(OR(O85="LONG",O85="SHORT"),IF(B85=0,"NEUTRAL",IF(B85&gt;0,"LONG","SHORT")),"")</f>
        <v>SHORT</v>
      </c>
      <c r="Q85" t="b">
        <f>IF(OR(O85="LONG",O85="SHORT"),IF(B85=0,"NEUTRAL",IF(B85&gt;0,"LONG","SHORT")=O85),TRUE)</f>
        <v>1</v>
      </c>
      <c r="R85">
        <f>AH84</f>
        <v>1911.8272616755846</v>
      </c>
      <c r="S85">
        <f>AI84</f>
        <v>-1.1139791311712008E-2</v>
      </c>
      <c r="T85">
        <f>R85+S85*F85</f>
        <v>991.22532745517617</v>
      </c>
      <c r="U85">
        <f>S85*F85</f>
        <v>-920.60193422040845</v>
      </c>
      <c r="V85">
        <f>U85/T85</f>
        <v>-0.92875142384014464</v>
      </c>
      <c r="W85">
        <f>C85</f>
        <v>-1</v>
      </c>
      <c r="X85">
        <f>W85-V85</f>
        <v>-7.1248576159855359E-2</v>
      </c>
      <c r="Y85">
        <f>T85*W85</f>
        <v>-991.22532745517617</v>
      </c>
      <c r="Z85">
        <f>Y85/T85</f>
        <v>-1</v>
      </c>
      <c r="AA85">
        <f>AI84*F85/T85</f>
        <v>-0.92875142384014464</v>
      </c>
      <c r="AB85">
        <f t="shared" si="9"/>
        <v>-1</v>
      </c>
      <c r="AC85">
        <f t="shared" si="10"/>
        <v>-7.1248576159855359E-2</v>
      </c>
      <c r="AD85" t="str">
        <f t="shared" si="11"/>
        <v>S-I</v>
      </c>
      <c r="AE85">
        <f>AC85*T85</f>
        <v>-70.62339323476769</v>
      </c>
      <c r="AF85">
        <f>U85+AE85</f>
        <v>-991.22532745517617</v>
      </c>
      <c r="AG85">
        <f>AE85/F85</f>
        <v>-8.5458202195339797E-4</v>
      </c>
      <c r="AH85" s="9">
        <f>IF(AD85="S-D",R85-AE85/(1-0.001),IF(OR(AD85="L-D",AD85="S-I"),R85-AE85*(1-0.001),R85-AE85))</f>
        <v>1982.3800315171175</v>
      </c>
      <c r="AI85">
        <f>IF(OR(AD85="L-I"),S85+AG85*(1-0.001),S85+AG85)</f>
        <v>-1.1994373333665407E-2</v>
      </c>
      <c r="AJ85">
        <f>AI85*F85</f>
        <v>-991.22532745517617</v>
      </c>
      <c r="AK85">
        <f>AJ85/AM85</f>
        <v>-1.0000712536528813</v>
      </c>
      <c r="AL85">
        <f>W85-AK85</f>
        <v>7.1253652881297924E-5</v>
      </c>
      <c r="AM85">
        <f>AH85+AI85*F85</f>
        <v>991.15470406194129</v>
      </c>
      <c r="AN85" t="b">
        <f>IF(AH85&gt;0,ROUND(AH85,7)=ROUND(H85,7),ROUND(AH85,7)=ROUND(-J85,7))</f>
        <v>1</v>
      </c>
      <c r="AO85" t="b">
        <f>IF(AI85&gt;0,ROUND(AI85,7)=ROUND(I85,7),ROUND(AI85,7)=ROUND(-K85,7))</f>
        <v>1</v>
      </c>
      <c r="AP85" t="b">
        <f>ROUND(AM85,7)=ROUND(G85,7)</f>
        <v>1</v>
      </c>
    </row>
    <row r="86" spans="1:42" x14ac:dyDescent="0.3">
      <c r="A86" s="2">
        <v>45725.958333333336</v>
      </c>
      <c r="B86">
        <v>-20</v>
      </c>
      <c r="C86">
        <v>-1</v>
      </c>
      <c r="D86" t="s">
        <v>32</v>
      </c>
      <c r="E86" t="s">
        <v>1492</v>
      </c>
      <c r="F86">
        <v>80358.19</v>
      </c>
      <c r="G86">
        <v>1018.47921247053</v>
      </c>
      <c r="H86">
        <v>2037.0131127100301</v>
      </c>
      <c r="I86">
        <v>0</v>
      </c>
      <c r="J86">
        <v>0</v>
      </c>
      <c r="K86">
        <v>1.2674923367979001E-2</v>
      </c>
      <c r="L86">
        <v>2037.0131127100301</v>
      </c>
      <c r="M86">
        <v>-1.2674923367979001E-2</v>
      </c>
      <c r="O86" t="str">
        <f>IF(B85=0,"NEUTRAL",IF(B85&gt;0,"LONG","SHORT"))</f>
        <v>SHORT</v>
      </c>
      <c r="P86" t="str">
        <f>IF(OR(O86="LONG",O86="SHORT"),IF(B86=0,"NEUTRAL",IF(B86&gt;0,"LONG","SHORT")),"")</f>
        <v>SHORT</v>
      </c>
      <c r="Q86" t="b">
        <f>IF(OR(O86="LONG",O86="SHORT"),IF(B86=0,"NEUTRAL",IF(B86&gt;0,"LONG","SHORT")=O86),TRUE)</f>
        <v>1</v>
      </c>
      <c r="R86">
        <f>AH85</f>
        <v>1982.3800315171175</v>
      </c>
      <c r="S86">
        <f>AI85</f>
        <v>-1.1994373333665407E-2</v>
      </c>
      <c r="T86">
        <f>R86+S86*F86</f>
        <v>1018.5339002394993</v>
      </c>
      <c r="U86">
        <f>S86*F86</f>
        <v>-963.84613127761816</v>
      </c>
      <c r="V86">
        <f>U86/T86</f>
        <v>-0.94630736497919044</v>
      </c>
      <c r="W86">
        <f>C86</f>
        <v>-1</v>
      </c>
      <c r="X86">
        <f>W86-V86</f>
        <v>-5.3692635020809565E-2</v>
      </c>
      <c r="Y86">
        <f>T86*W86</f>
        <v>-1018.5339002394993</v>
      </c>
      <c r="Z86">
        <f>Y86/T86</f>
        <v>-1</v>
      </c>
      <c r="AA86">
        <f>AI85*F86/T86</f>
        <v>-0.94630736497919044</v>
      </c>
      <c r="AB86">
        <f t="shared" si="9"/>
        <v>-1</v>
      </c>
      <c r="AC86">
        <f t="shared" si="10"/>
        <v>-5.3692635020809565E-2</v>
      </c>
      <c r="AD86" t="str">
        <f t="shared" si="11"/>
        <v>S-I</v>
      </c>
      <c r="AE86">
        <f>AC86*T86</f>
        <v>-54.687768961881098</v>
      </c>
      <c r="AF86">
        <f>U86+AE86</f>
        <v>-1018.5339002394993</v>
      </c>
      <c r="AG86">
        <f>AE86/F86</f>
        <v>-6.8055003431362869E-4</v>
      </c>
      <c r="AH86" s="9">
        <f>IF(AD86="S-D",R86-AE86/(1-0.001),IF(OR(AD86="L-D",AD86="S-I"),R86-AE86*(1-0.001),R86-AE86))</f>
        <v>2037.0131127100367</v>
      </c>
      <c r="AI86">
        <f>IF(OR(AD86="L-I"),S86+AG86*(1-0.001),S86+AG86)</f>
        <v>-1.2674923367979036E-2</v>
      </c>
      <c r="AJ86">
        <f>AI86*F86</f>
        <v>-1018.5339002394993</v>
      </c>
      <c r="AK86">
        <f>AJ86/AM86</f>
        <v>-1.0000536955180748</v>
      </c>
      <c r="AL86">
        <f>W86-AK86</f>
        <v>5.3695518074770021E-5</v>
      </c>
      <c r="AM86">
        <f>AH86+AI86*F86</f>
        <v>1018.4792124705374</v>
      </c>
      <c r="AN86" t="b">
        <f>IF(AH86&gt;0,ROUND(AH86,7)=ROUND(H86,7),ROUND(AH86,7)=ROUND(-J86,7))</f>
        <v>1</v>
      </c>
      <c r="AO86" t="b">
        <f>IF(AI86&gt;0,ROUND(AI86,7)=ROUND(I86,7),ROUND(AI86,7)=ROUND(-K86,7))</f>
        <v>1</v>
      </c>
      <c r="AP86" t="b">
        <f>ROUND(AM86,7)=ROUND(G86,7)</f>
        <v>1</v>
      </c>
    </row>
    <row r="87" spans="1:42" x14ac:dyDescent="0.3">
      <c r="A87" s="2">
        <v>45726.208333333336</v>
      </c>
      <c r="B87">
        <v>-20</v>
      </c>
      <c r="C87">
        <v>-1</v>
      </c>
      <c r="D87" t="s">
        <v>32</v>
      </c>
      <c r="E87" t="s">
        <v>1492</v>
      </c>
      <c r="F87">
        <v>82634.05</v>
      </c>
      <c r="G87">
        <v>989.57505617913</v>
      </c>
      <c r="H87">
        <v>1979.20791755341</v>
      </c>
      <c r="I87">
        <v>0</v>
      </c>
      <c r="J87">
        <v>0</v>
      </c>
      <c r="K87">
        <v>1.19760905023327E-2</v>
      </c>
      <c r="L87">
        <v>1979.20791755341</v>
      </c>
      <c r="M87">
        <v>-1.19760905023327E-2</v>
      </c>
      <c r="O87" t="str">
        <f>IF(B86=0,"NEUTRAL",IF(B86&gt;0,"LONG","SHORT"))</f>
        <v>SHORT</v>
      </c>
      <c r="P87" t="str">
        <f>IF(OR(O87="LONG",O87="SHORT"),IF(B87=0,"NEUTRAL",IF(B87&gt;0,"LONG","SHORT")),"")</f>
        <v>SHORT</v>
      </c>
      <c r="Q87" t="b">
        <f>IF(OR(O87="LONG",O87="SHORT"),IF(B87=0,"NEUTRAL",IF(B87&gt;0,"LONG","SHORT")=O87),TRUE)</f>
        <v>1</v>
      </c>
      <c r="R87">
        <f>AH86</f>
        <v>2037.0131127100367</v>
      </c>
      <c r="S87">
        <f>AI86</f>
        <v>-1.2674923367979036E-2</v>
      </c>
      <c r="T87">
        <f>R87+S87*F87</f>
        <v>989.63286137428872</v>
      </c>
      <c r="U87">
        <f>S87*F87</f>
        <v>-1047.380251335748</v>
      </c>
      <c r="V87">
        <f>U87/T87</f>
        <v>-1.0583523367254259</v>
      </c>
      <c r="W87">
        <f>C87</f>
        <v>-1</v>
      </c>
      <c r="X87">
        <f>W87-V87</f>
        <v>5.8352336725425946E-2</v>
      </c>
      <c r="Y87">
        <f>T87*W87</f>
        <v>-989.63286137428872</v>
      </c>
      <c r="Z87">
        <f>Y87/T87</f>
        <v>-1</v>
      </c>
      <c r="AA87">
        <f>AI86*F87/T87</f>
        <v>-1.0583523367254259</v>
      </c>
      <c r="AB87">
        <f t="shared" si="9"/>
        <v>-1</v>
      </c>
      <c r="AC87">
        <f t="shared" si="10"/>
        <v>5.8352336725425946E-2</v>
      </c>
      <c r="AD87" t="str">
        <f t="shared" si="11"/>
        <v>S-D</v>
      </c>
      <c r="AE87">
        <f>AC87*T87</f>
        <v>57.74738996145927</v>
      </c>
      <c r="AF87">
        <f>U87+AE87</f>
        <v>-989.63286137428872</v>
      </c>
      <c r="AG87">
        <f>AE87/F87</f>
        <v>6.9883286564629556E-4</v>
      </c>
      <c r="AH87" s="9">
        <f>IF(AD87="S-D",R87-AE87/(1-0.001),IF(OR(AD87="L-D",AD87="S-I"),R87-AE87*(1-0.001),R87-AE87))</f>
        <v>1979.2079175534209</v>
      </c>
      <c r="AI87">
        <f>IF(OR(AD87="L-I"),S87+AG87*(1-0.001),S87+AG87)</f>
        <v>-1.197609050233274E-2</v>
      </c>
      <c r="AJ87">
        <f>AI87*F87</f>
        <v>-989.63286137428872</v>
      </c>
      <c r="AK87">
        <f>AJ87/AM87</f>
        <v>-1.0000584141594875</v>
      </c>
      <c r="AL87">
        <f>W87-AK87</f>
        <v>5.8414159487485406E-5</v>
      </c>
      <c r="AM87">
        <f>AH87+AI87*F87</f>
        <v>989.57505617913216</v>
      </c>
      <c r="AN87" t="b">
        <f>IF(AH87&gt;0,ROUND(AH87,7)=ROUND(H87,7),ROUND(AH87,7)=ROUND(-J87,7))</f>
        <v>1</v>
      </c>
      <c r="AO87" t="b">
        <f>IF(AI87&gt;0,ROUND(AI87,7)=ROUND(I87,7),ROUND(AI87,7)=ROUND(-K87,7))</f>
        <v>1</v>
      </c>
      <c r="AP87" t="b">
        <f>ROUND(AM87,7)=ROUND(G87,7)</f>
        <v>1</v>
      </c>
    </row>
    <row r="88" spans="1:42" x14ac:dyDescent="0.3">
      <c r="A88" s="2">
        <v>45726.375</v>
      </c>
      <c r="B88">
        <v>-17.439915224003801</v>
      </c>
      <c r="C88">
        <v>-0.87199576120019395</v>
      </c>
      <c r="D88" t="s">
        <v>32</v>
      </c>
      <c r="E88" t="s">
        <v>1492</v>
      </c>
      <c r="F88">
        <v>81350.460000000006</v>
      </c>
      <c r="G88">
        <v>1004.84939758035</v>
      </c>
      <c r="H88">
        <v>1881.1593108843899</v>
      </c>
      <c r="I88">
        <v>0</v>
      </c>
      <c r="J88">
        <v>0</v>
      </c>
      <c r="K88">
        <v>1.0772033904959301E-2</v>
      </c>
      <c r="L88">
        <v>1881.1593108843899</v>
      </c>
      <c r="M88">
        <v>-1.0772033904959301E-2</v>
      </c>
      <c r="O88" t="str">
        <f>IF(B87=0,"NEUTRAL",IF(B87&gt;0,"LONG","SHORT"))</f>
        <v>SHORT</v>
      </c>
      <c r="P88" t="str">
        <f>IF(OR(O88="LONG",O88="SHORT"),IF(B88=0,"NEUTRAL",IF(B88&gt;0,"LONG","SHORT")),"")</f>
        <v>SHORT</v>
      </c>
      <c r="Q88" t="b">
        <f>IF(OR(O88="LONG",O88="SHORT"),IF(B88=0,"NEUTRAL",IF(B88&gt;0,"LONG","SHORT")=O88),TRUE)</f>
        <v>1</v>
      </c>
      <c r="R88">
        <f>AH87</f>
        <v>1979.2079175534209</v>
      </c>
      <c r="S88">
        <f>AI87</f>
        <v>-1.197609050233274E-2</v>
      </c>
      <c r="T88">
        <f>R88+S88*F88</f>
        <v>1004.9474461870213</v>
      </c>
      <c r="U88">
        <f>S88*F88</f>
        <v>-974.26047136639954</v>
      </c>
      <c r="V88">
        <f>U88/T88</f>
        <v>-0.96946409990188587</v>
      </c>
      <c r="W88">
        <f>C88</f>
        <v>-0.87199576120019395</v>
      </c>
      <c r="X88">
        <f>W88-V88</f>
        <v>9.7468338701691914E-2</v>
      </c>
      <c r="Y88">
        <f>T88*W88</f>
        <v>-876.30991330404265</v>
      </c>
      <c r="Z88">
        <f>Y88/T88</f>
        <v>-0.87199576120019395</v>
      </c>
      <c r="AA88">
        <f>AI87*F88/T88</f>
        <v>-0.96946409990188587</v>
      </c>
      <c r="AB88">
        <f t="shared" si="9"/>
        <v>-0.87199576120019395</v>
      </c>
      <c r="AC88">
        <f t="shared" si="10"/>
        <v>9.7468338701691914E-2</v>
      </c>
      <c r="AD88" t="str">
        <f t="shared" si="11"/>
        <v>S-D</v>
      </c>
      <c r="AE88">
        <f>AC88*T88</f>
        <v>97.950558062356905</v>
      </c>
      <c r="AF88">
        <f>U88+AE88</f>
        <v>-876.30991330404265</v>
      </c>
      <c r="AG88">
        <f>AE88/F88</f>
        <v>1.2040565973733511E-3</v>
      </c>
      <c r="AH88" s="9">
        <f>IF(AD88="S-D",R88-AE88/(1-0.001),IF(OR(AD88="L-D",AD88="S-I"),R88-AE88*(1-0.001),R88-AE88))</f>
        <v>1881.1593108843949</v>
      </c>
      <c r="AI88">
        <f>IF(OR(AD88="L-I"),S88+AG88*(1-0.001),S88+AG88)</f>
        <v>-1.0772033904959389E-2</v>
      </c>
      <c r="AJ88">
        <f>AI88*F88</f>
        <v>-876.30991330404265</v>
      </c>
      <c r="AK88">
        <f>AJ88/AM88</f>
        <v>-0.87208084655687812</v>
      </c>
      <c r="AL88">
        <f>W88-AK88</f>
        <v>8.5085356684166946E-5</v>
      </c>
      <c r="AM88">
        <f>AH88+AI88*F88</f>
        <v>1004.8493975803523</v>
      </c>
      <c r="AN88" t="b">
        <f>IF(AH88&gt;0,ROUND(AH88,7)=ROUND(H88,7),ROUND(AH88,7)=ROUND(-J88,7))</f>
        <v>1</v>
      </c>
      <c r="AO88" t="b">
        <f>IF(AI88&gt;0,ROUND(AI88,7)=ROUND(I88,7),ROUND(AI88,7)=ROUND(-K88,7))</f>
        <v>1</v>
      </c>
      <c r="AP88" t="b">
        <f>ROUND(AM88,7)=ROUND(G88,7)</f>
        <v>1</v>
      </c>
    </row>
    <row r="89" spans="1:42" x14ac:dyDescent="0.3">
      <c r="A89" s="2">
        <v>45726.416666666664</v>
      </c>
      <c r="B89">
        <v>-13.884260641368099</v>
      </c>
      <c r="C89">
        <v>-0.69421303206840801</v>
      </c>
      <c r="D89" t="s">
        <v>32</v>
      </c>
      <c r="E89" t="s">
        <v>1492</v>
      </c>
      <c r="F89">
        <v>82514.259999999995</v>
      </c>
      <c r="G89">
        <v>992.11273449557905</v>
      </c>
      <c r="H89">
        <v>1680.9892847042299</v>
      </c>
      <c r="I89">
        <v>0</v>
      </c>
      <c r="J89">
        <v>0</v>
      </c>
      <c r="K89">
        <v>8.3485757517386596E-3</v>
      </c>
      <c r="L89">
        <v>1680.9892847042299</v>
      </c>
      <c r="M89">
        <v>-8.3485757517386596E-3</v>
      </c>
      <c r="O89" t="str">
        <f>IF(B88=0,"NEUTRAL",IF(B88&gt;0,"LONG","SHORT"))</f>
        <v>SHORT</v>
      </c>
      <c r="P89" t="str">
        <f>IF(OR(O89="LONG",O89="SHORT"),IF(B89=0,"NEUTRAL",IF(B89&gt;0,"LONG","SHORT")),"")</f>
        <v>SHORT</v>
      </c>
      <c r="Q89" t="b">
        <f>IF(OR(O89="LONG",O89="SHORT"),IF(B89=0,"NEUTRAL",IF(B89&gt;0,"LONG","SHORT")=O89),TRUE)</f>
        <v>1</v>
      </c>
      <c r="R89">
        <f>AH88</f>
        <v>1881.1593108843949</v>
      </c>
      <c r="S89">
        <f>AI88</f>
        <v>-1.0772033904959389E-2</v>
      </c>
      <c r="T89">
        <f>R89+S89*F89</f>
        <v>992.31290452176063</v>
      </c>
      <c r="U89">
        <f>S89*F89</f>
        <v>-888.8464063626343</v>
      </c>
      <c r="V89">
        <f>U89/T89</f>
        <v>-0.89573198364381712</v>
      </c>
      <c r="W89">
        <f>C89</f>
        <v>-0.69421303206840801</v>
      </c>
      <c r="X89">
        <f>W89-V89</f>
        <v>0.20151895157540911</v>
      </c>
      <c r="Y89">
        <f>T89*W89</f>
        <v>-688.87655020866009</v>
      </c>
      <c r="Z89">
        <f>Y89/T89</f>
        <v>-0.69421303206840801</v>
      </c>
      <c r="AA89">
        <f>AI88*F89/T89</f>
        <v>-0.89573198364381712</v>
      </c>
      <c r="AB89">
        <f t="shared" si="9"/>
        <v>-0.69421303206840801</v>
      </c>
      <c r="AC89">
        <f t="shared" si="10"/>
        <v>0.20151895157540911</v>
      </c>
      <c r="AD89" t="str">
        <f t="shared" si="11"/>
        <v>S-D</v>
      </c>
      <c r="AE89">
        <f>AC89*T89</f>
        <v>199.96985615397423</v>
      </c>
      <c r="AF89">
        <f>U89+AE89</f>
        <v>-688.87655020866009</v>
      </c>
      <c r="AG89">
        <f>AE89/F89</f>
        <v>2.423458153220719E-3</v>
      </c>
      <c r="AH89" s="9">
        <f>IF(AD89="S-D",R89-AE89/(1-0.001),IF(OR(AD89="L-D",AD89="S-I"),R89-AE89*(1-0.001),R89-AE89))</f>
        <v>1680.9892847042406</v>
      </c>
      <c r="AI89">
        <f>IF(OR(AD89="L-I"),S89+AG89*(1-0.001),S89+AG89)</f>
        <v>-8.34857575173867E-3</v>
      </c>
      <c r="AJ89">
        <f>AI89*F89</f>
        <v>-688.87655020865998</v>
      </c>
      <c r="AK89">
        <f>AJ89/AM89</f>
        <v>-0.69435309744200102</v>
      </c>
      <c r="AL89">
        <f>W89-AK89</f>
        <v>1.4006537359301241E-4</v>
      </c>
      <c r="AM89">
        <f>AH89+AI89*F89</f>
        <v>992.11273449558064</v>
      </c>
      <c r="AN89" t="b">
        <f>IF(AH89&gt;0,ROUND(AH89,7)=ROUND(H89,7),ROUND(AH89,7)=ROUND(-J89,7))</f>
        <v>1</v>
      </c>
      <c r="AO89" t="b">
        <f>IF(AI89&gt;0,ROUND(AI89,7)=ROUND(I89,7),ROUND(AI89,7)=ROUND(-K89,7))</f>
        <v>1</v>
      </c>
      <c r="AP89" t="b">
        <f>ROUND(AM89,7)=ROUND(G89,7)</f>
        <v>1</v>
      </c>
    </row>
    <row r="90" spans="1:42" x14ac:dyDescent="0.3">
      <c r="A90" s="2">
        <v>45726.458333333336</v>
      </c>
      <c r="B90">
        <v>-11.1962029943742</v>
      </c>
      <c r="C90">
        <v>-0.55981014971871401</v>
      </c>
      <c r="D90" t="s">
        <v>32</v>
      </c>
      <c r="E90" t="s">
        <v>1492</v>
      </c>
      <c r="F90">
        <v>82288.19</v>
      </c>
      <c r="G90">
        <v>993.86942850270395</v>
      </c>
      <c r="H90">
        <v>1550.3207716335201</v>
      </c>
      <c r="I90">
        <v>0</v>
      </c>
      <c r="J90">
        <v>0</v>
      </c>
      <c r="K90">
        <v>6.7622260634340996E-3</v>
      </c>
      <c r="L90">
        <v>1550.3207716335201</v>
      </c>
      <c r="M90">
        <v>-6.7622260634340996E-3</v>
      </c>
      <c r="O90" t="str">
        <f>IF(B89=0,"NEUTRAL",IF(B89&gt;0,"LONG","SHORT"))</f>
        <v>SHORT</v>
      </c>
      <c r="P90" t="str">
        <f>IF(OR(O90="LONG",O90="SHORT"),IF(B90=0,"NEUTRAL",IF(B90&gt;0,"LONG","SHORT")),"")</f>
        <v>SHORT</v>
      </c>
      <c r="Q90" t="b">
        <f>IF(OR(O90="LONG",O90="SHORT"),IF(B90=0,"NEUTRAL",IF(B90&gt;0,"LONG","SHORT")=O90),TRUE)</f>
        <v>1</v>
      </c>
      <c r="R90">
        <f>AH89</f>
        <v>1680.9892847042406</v>
      </c>
      <c r="S90">
        <f>AI89</f>
        <v>-8.34857575173867E-3</v>
      </c>
      <c r="T90">
        <f>R90+S90*F90</f>
        <v>994.00009701577608</v>
      </c>
      <c r="U90">
        <f>S90*F90</f>
        <v>-686.98918768846454</v>
      </c>
      <c r="V90">
        <f>U90/T90</f>
        <v>-0.69113593625490477</v>
      </c>
      <c r="W90">
        <f>C90</f>
        <v>-0.55981014971871401</v>
      </c>
      <c r="X90">
        <f>W90-V90</f>
        <v>0.13132578653619076</v>
      </c>
      <c r="Y90">
        <f>T90*W90</f>
        <v>-556.4513431308178</v>
      </c>
      <c r="Z90">
        <f>Y90/T90</f>
        <v>-0.55981014971871401</v>
      </c>
      <c r="AA90">
        <f>AI89*F90/T90</f>
        <v>-0.69113593625490477</v>
      </c>
      <c r="AB90">
        <f t="shared" si="9"/>
        <v>-0.55981014971871401</v>
      </c>
      <c r="AC90">
        <f t="shared" si="10"/>
        <v>0.13132578653619076</v>
      </c>
      <c r="AD90" t="str">
        <f t="shared" si="11"/>
        <v>S-D</v>
      </c>
      <c r="AE90">
        <f>AC90*T90</f>
        <v>130.53784455764671</v>
      </c>
      <c r="AF90">
        <f>U90+AE90</f>
        <v>-556.4513431308178</v>
      </c>
      <c r="AG90">
        <f>AE90/F90</f>
        <v>1.5863496883045637E-3</v>
      </c>
      <c r="AH90" s="9">
        <f>IF(AD90="S-D",R90-AE90/(1-0.001),IF(OR(AD90="L-D",AD90="S-I"),R90-AE90*(1-0.001),R90-AE90))</f>
        <v>1550.3207716335232</v>
      </c>
      <c r="AI90">
        <f>IF(OR(AD90="L-I"),S90+AG90*(1-0.001),S90+AG90)</f>
        <v>-6.7622260634341066E-3</v>
      </c>
      <c r="AJ90">
        <f>AI90*F90</f>
        <v>-556.4513431308178</v>
      </c>
      <c r="AK90">
        <f>AJ90/AM90</f>
        <v>-0.55988375049339101</v>
      </c>
      <c r="AL90">
        <f>W90-AK90</f>
        <v>7.3600774676996217E-5</v>
      </c>
      <c r="AM90">
        <f>AH90+AI90*F90</f>
        <v>993.86942850270543</v>
      </c>
      <c r="AN90" t="b">
        <f>IF(AH90&gt;0,ROUND(AH90,7)=ROUND(H90,7),ROUND(AH90,7)=ROUND(-J90,7))</f>
        <v>1</v>
      </c>
      <c r="AO90" t="b">
        <f>IF(AI90&gt;0,ROUND(AI90,7)=ROUND(I90,7),ROUND(AI90,7)=ROUND(-K90,7))</f>
        <v>1</v>
      </c>
      <c r="AP90" t="b">
        <f>ROUND(AM90,7)=ROUND(G90,7)</f>
        <v>1</v>
      </c>
    </row>
    <row r="91" spans="1:42" x14ac:dyDescent="0.3">
      <c r="A91" s="2">
        <v>45726.5</v>
      </c>
      <c r="B91">
        <v>-8.0354822725683395</v>
      </c>
      <c r="C91">
        <v>-0.40177411362841697</v>
      </c>
      <c r="D91" t="s">
        <v>32</v>
      </c>
      <c r="E91" t="s">
        <v>1492</v>
      </c>
      <c r="F91">
        <v>83582</v>
      </c>
      <c r="G91">
        <v>984.95081871929199</v>
      </c>
      <c r="H91">
        <v>1380.74669135361</v>
      </c>
      <c r="I91">
        <v>0</v>
      </c>
      <c r="J91">
        <v>0</v>
      </c>
      <c r="K91">
        <v>4.7354199783963798E-3</v>
      </c>
      <c r="L91">
        <v>1380.74669135361</v>
      </c>
      <c r="M91">
        <v>-4.7354199783963798E-3</v>
      </c>
      <c r="O91" t="str">
        <f>IF(B90=0,"NEUTRAL",IF(B90&gt;0,"LONG","SHORT"))</f>
        <v>SHORT</v>
      </c>
      <c r="P91" t="str">
        <f>IF(OR(O91="LONG",O91="SHORT"),IF(B91=0,"NEUTRAL",IF(B91&gt;0,"LONG","SHORT")),"")</f>
        <v>SHORT</v>
      </c>
      <c r="Q91" t="b">
        <f>IF(OR(O91="LONG",O91="SHORT"),IF(B91=0,"NEUTRAL",IF(B91&gt;0,"LONG","SHORT")=O91),TRUE)</f>
        <v>1</v>
      </c>
      <c r="R91">
        <f>AH90</f>
        <v>1550.3207716335232</v>
      </c>
      <c r="S91">
        <f>AI90</f>
        <v>-6.7622260634341066E-3</v>
      </c>
      <c r="T91">
        <f>R91+S91*F91</f>
        <v>985.12039279957378</v>
      </c>
      <c r="U91">
        <f>S91*F91</f>
        <v>-565.20037883394946</v>
      </c>
      <c r="V91">
        <f>U91/T91</f>
        <v>-0.57373736546832554</v>
      </c>
      <c r="W91">
        <f>C91</f>
        <v>-0.40177411362841697</v>
      </c>
      <c r="X91">
        <f>W91-V91</f>
        <v>0.17196325183990857</v>
      </c>
      <c r="Y91">
        <f>T91*W91</f>
        <v>-395.79587263432671</v>
      </c>
      <c r="Z91">
        <f>Y91/T91</f>
        <v>-0.40177411362841697</v>
      </c>
      <c r="AA91">
        <f>AI90*F91/T91</f>
        <v>-0.57373736546832554</v>
      </c>
      <c r="AB91">
        <f t="shared" si="9"/>
        <v>-0.40177411362841697</v>
      </c>
      <c r="AC91">
        <f t="shared" si="10"/>
        <v>0.17196325183990857</v>
      </c>
      <c r="AD91" t="str">
        <f t="shared" si="11"/>
        <v>S-D</v>
      </c>
      <c r="AE91">
        <f>AC91*T91</f>
        <v>169.40450619962277</v>
      </c>
      <c r="AF91">
        <f>U91+AE91</f>
        <v>-395.79587263432666</v>
      </c>
      <c r="AG91">
        <f>AE91/F91</f>
        <v>2.0268060850377207E-3</v>
      </c>
      <c r="AH91" s="9">
        <f>IF(AD91="S-D",R91-AE91/(1-0.001),IF(OR(AD91="L-D",AD91="S-I"),R91-AE91*(1-0.001),R91-AE91))</f>
        <v>1380.7466913536205</v>
      </c>
      <c r="AI91">
        <f>IF(OR(AD91="L-I"),S91+AG91*(1-0.001),S91+AG91)</f>
        <v>-4.7354199783963859E-3</v>
      </c>
      <c r="AJ91">
        <f>AI91*F91</f>
        <v>-395.79587263432671</v>
      </c>
      <c r="AK91">
        <f>AJ91/AM91</f>
        <v>-0.40184328507789857</v>
      </c>
      <c r="AL91">
        <f>W91-AK91</f>
        <v>6.9171449481597591E-5</v>
      </c>
      <c r="AM91">
        <f>AH91+AI91*F91</f>
        <v>984.95081871929369</v>
      </c>
      <c r="AN91" t="b">
        <f>IF(AH91&gt;0,ROUND(AH91,7)=ROUND(H91,7),ROUND(AH91,7)=ROUND(-J91,7))</f>
        <v>1</v>
      </c>
      <c r="AO91" t="b">
        <f>IF(AI91&gt;0,ROUND(AI91,7)=ROUND(I91,7),ROUND(AI91,7)=ROUND(-K91,7))</f>
        <v>1</v>
      </c>
      <c r="AP91" t="b">
        <f>ROUND(AM91,7)=ROUND(G91,7)</f>
        <v>1</v>
      </c>
    </row>
    <row r="92" spans="1:42" x14ac:dyDescent="0.3">
      <c r="A92" s="2">
        <v>45726.541666666664</v>
      </c>
      <c r="B92">
        <v>-5.7081857857562701</v>
      </c>
      <c r="C92">
        <v>-0.28540928928781301</v>
      </c>
      <c r="D92" t="s">
        <v>32</v>
      </c>
      <c r="E92" t="s">
        <v>1492</v>
      </c>
      <c r="F92">
        <v>83248.12</v>
      </c>
      <c r="G92">
        <v>986.4191185318</v>
      </c>
      <c r="H92">
        <v>1267.98448147405</v>
      </c>
      <c r="I92">
        <v>0</v>
      </c>
      <c r="J92">
        <v>0</v>
      </c>
      <c r="K92">
        <v>3.3822429016084998E-3</v>
      </c>
      <c r="L92">
        <v>1267.98448147405</v>
      </c>
      <c r="M92">
        <v>-3.3822429016084998E-3</v>
      </c>
      <c r="O92" t="str">
        <f>IF(B91=0,"NEUTRAL",IF(B91&gt;0,"LONG","SHORT"))</f>
        <v>SHORT</v>
      </c>
      <c r="P92" t="str">
        <f>IF(OR(O92="LONG",O92="SHORT"),IF(B92=0,"NEUTRAL",IF(B92&gt;0,"LONG","SHORT")),"")</f>
        <v>SHORT</v>
      </c>
      <c r="Q92" t="b">
        <f>IF(OR(O92="LONG",O92="SHORT"),IF(B92=0,"NEUTRAL",IF(B92&gt;0,"LONG","SHORT")=O92),TRUE)</f>
        <v>1</v>
      </c>
      <c r="R92">
        <f>AH91</f>
        <v>1380.7466913536205</v>
      </c>
      <c r="S92">
        <f>AI91</f>
        <v>-4.7354199783963859E-3</v>
      </c>
      <c r="T92">
        <f>R92+S92*F92</f>
        <v>986.53188074168077</v>
      </c>
      <c r="U92">
        <f>S92*F92</f>
        <v>-394.2148106119397</v>
      </c>
      <c r="V92">
        <f>U92/T92</f>
        <v>-0.3995966256210256</v>
      </c>
      <c r="W92">
        <f>C92</f>
        <v>-0.28540928928781301</v>
      </c>
      <c r="X92">
        <f>W92-V92</f>
        <v>0.1141873363332126</v>
      </c>
      <c r="Y92">
        <f>T92*W92</f>
        <v>-281.56536294225259</v>
      </c>
      <c r="Z92">
        <f>Y92/T92</f>
        <v>-0.28540928928781301</v>
      </c>
      <c r="AA92">
        <f>AI91*F92/T92</f>
        <v>-0.3995966256210256</v>
      </c>
      <c r="AB92">
        <f t="shared" si="9"/>
        <v>-0.28540928928781301</v>
      </c>
      <c r="AC92">
        <f t="shared" si="10"/>
        <v>0.1141873363332126</v>
      </c>
      <c r="AD92" t="str">
        <f t="shared" si="11"/>
        <v>S-D</v>
      </c>
      <c r="AE92">
        <f>AC92*T92</f>
        <v>112.64944766968708</v>
      </c>
      <c r="AF92">
        <f>U92+AE92</f>
        <v>-281.56536294225259</v>
      </c>
      <c r="AG92">
        <f>AE92/F92</f>
        <v>1.3531770767878852E-3</v>
      </c>
      <c r="AH92" s="9">
        <f>IF(AD92="S-D",R92-AE92/(1-0.001),IF(OR(AD92="L-D",AD92="S-I"),R92-AE92*(1-0.001),R92-AE92))</f>
        <v>1267.9844814740538</v>
      </c>
      <c r="AI92">
        <f>IF(OR(AD92="L-I"),S92+AG92*(1-0.001),S92+AG92)</f>
        <v>-3.3822429016085007E-3</v>
      </c>
      <c r="AJ92">
        <f>AI92*F92</f>
        <v>-281.56536294225265</v>
      </c>
      <c r="AK92">
        <f>AJ92/AM92</f>
        <v>-0.28544191576633077</v>
      </c>
      <c r="AL92">
        <f>W92-AK92</f>
        <v>3.2626478517761015E-5</v>
      </c>
      <c r="AM92">
        <f>AH92+AI92*F92</f>
        <v>986.41911853180113</v>
      </c>
      <c r="AN92" t="b">
        <f>IF(AH92&gt;0,ROUND(AH92,7)=ROUND(H92,7),ROUND(AH92,7)=ROUND(-J92,7))</f>
        <v>1</v>
      </c>
      <c r="AO92" t="b">
        <f>IF(AI92&gt;0,ROUND(AI92,7)=ROUND(I92,7),ROUND(AI92,7)=ROUND(-K92,7))</f>
        <v>1</v>
      </c>
      <c r="AP92" t="b">
        <f>ROUND(AM92,7)=ROUND(G92,7)</f>
        <v>1</v>
      </c>
    </row>
    <row r="93" spans="1:42" x14ac:dyDescent="0.3">
      <c r="A93" s="2">
        <v>45726.583333333336</v>
      </c>
      <c r="B93">
        <v>-4.5427518708001102</v>
      </c>
      <c r="C93">
        <v>-0.22713759354000501</v>
      </c>
      <c r="D93" t="s">
        <v>32</v>
      </c>
      <c r="E93" t="s">
        <v>1492</v>
      </c>
      <c r="F93">
        <v>81528.94</v>
      </c>
      <c r="G93">
        <v>992.18337537550406</v>
      </c>
      <c r="H93">
        <v>1217.5569735914801</v>
      </c>
      <c r="I93">
        <v>0</v>
      </c>
      <c r="J93">
        <v>0</v>
      </c>
      <c r="K93">
        <v>2.7643386289087101E-3</v>
      </c>
      <c r="L93">
        <v>1217.5569735914801</v>
      </c>
      <c r="M93">
        <v>-2.7643386289087101E-3</v>
      </c>
      <c r="O93" t="str">
        <f>IF(B92=0,"NEUTRAL",IF(B92&gt;0,"LONG","SHORT"))</f>
        <v>SHORT</v>
      </c>
      <c r="P93" t="str">
        <f>IF(OR(O93="LONG",O93="SHORT"),IF(B93=0,"NEUTRAL",IF(B93&gt;0,"LONG","SHORT")),"")</f>
        <v>SHORT</v>
      </c>
      <c r="Q93" t="b">
        <f>IF(OR(O93="LONG",O93="SHORT"),IF(B93=0,"NEUTRAL",IF(B93&gt;0,"LONG","SHORT")=O93),TRUE)</f>
        <v>1</v>
      </c>
      <c r="R93">
        <f>AH92</f>
        <v>1267.9844814740538</v>
      </c>
      <c r="S93">
        <f>AI92</f>
        <v>-3.3822429016085007E-3</v>
      </c>
      <c r="T93">
        <f>R93+S93*F93</f>
        <v>992.23380288338853</v>
      </c>
      <c r="U93">
        <f>S93*F93</f>
        <v>-275.75067859066536</v>
      </c>
      <c r="V93">
        <f>U93/T93</f>
        <v>-0.27790897446685026</v>
      </c>
      <c r="W93">
        <f>C93</f>
        <v>-0.22713759354000501</v>
      </c>
      <c r="X93">
        <f>W93-V93</f>
        <v>5.0771380926845244E-2</v>
      </c>
      <c r="Y93">
        <f>T93*W93</f>
        <v>-225.37359821598056</v>
      </c>
      <c r="Z93">
        <f>Y93/T93</f>
        <v>-0.22713759354000501</v>
      </c>
      <c r="AA93">
        <f>AI92*F93/T93</f>
        <v>-0.27790897446685026</v>
      </c>
      <c r="AB93">
        <f t="shared" si="9"/>
        <v>-0.22713759354000501</v>
      </c>
      <c r="AC93">
        <f t="shared" si="10"/>
        <v>5.0771380926845244E-2</v>
      </c>
      <c r="AD93" t="str">
        <f t="shared" si="11"/>
        <v>S-D</v>
      </c>
      <c r="AE93">
        <f>AC93*T93</f>
        <v>50.377080374684795</v>
      </c>
      <c r="AF93">
        <f>U93+AE93</f>
        <v>-225.37359821598056</v>
      </c>
      <c r="AG93">
        <f>AE93/F93</f>
        <v>6.1790427269978968E-4</v>
      </c>
      <c r="AH93" s="9">
        <f>IF(AD93="S-D",R93-AE93/(1-0.001),IF(OR(AD93="L-D",AD93="S-I"),R93-AE93*(1-0.001),R93-AE93))</f>
        <v>1217.5569735914864</v>
      </c>
      <c r="AI93">
        <f>IF(OR(AD93="L-I"),S93+AG93*(1-0.001),S93+AG93)</f>
        <v>-2.764338628908711E-3</v>
      </c>
      <c r="AJ93">
        <f>AI93*F93</f>
        <v>-225.37359821598056</v>
      </c>
      <c r="AK93">
        <f>AJ93/AM93</f>
        <v>-0.22714913775962506</v>
      </c>
      <c r="AL93">
        <f>W93-AK93</f>
        <v>1.1544219620046592E-5</v>
      </c>
      <c r="AM93">
        <f>AH93+AI93*F93</f>
        <v>992.18337537550588</v>
      </c>
      <c r="AN93" t="b">
        <f>IF(AH93&gt;0,ROUND(AH93,7)=ROUND(H93,7),ROUND(AH93,7)=ROUND(-J93,7))</f>
        <v>1</v>
      </c>
      <c r="AO93" t="b">
        <f>IF(AI93&gt;0,ROUND(AI93,7)=ROUND(I93,7),ROUND(AI93,7)=ROUND(-K93,7))</f>
        <v>1</v>
      </c>
      <c r="AP93" t="b">
        <f>ROUND(AM93,7)=ROUND(G93,7)</f>
        <v>1</v>
      </c>
    </row>
    <row r="94" spans="1:42" x14ac:dyDescent="0.3">
      <c r="A94" s="2">
        <v>45726.625</v>
      </c>
      <c r="B94">
        <v>-5.5287632008877896</v>
      </c>
      <c r="C94">
        <v>-0.27643816004438898</v>
      </c>
      <c r="D94" t="s">
        <v>32</v>
      </c>
      <c r="E94" t="s">
        <v>1492</v>
      </c>
      <c r="F94">
        <v>79847.08</v>
      </c>
      <c r="G94">
        <v>996.77776773811104</v>
      </c>
      <c r="H94">
        <v>1272.34033919695</v>
      </c>
      <c r="I94">
        <v>0</v>
      </c>
      <c r="J94">
        <v>0</v>
      </c>
      <c r="K94">
        <v>3.45112897627363E-3</v>
      </c>
      <c r="L94">
        <v>1272.34033919695</v>
      </c>
      <c r="M94">
        <v>-3.45112897627363E-3</v>
      </c>
      <c r="O94" t="str">
        <f>IF(B93=0,"NEUTRAL",IF(B93&gt;0,"LONG","SHORT"))</f>
        <v>SHORT</v>
      </c>
      <c r="P94" t="str">
        <f>IF(OR(O94="LONG",O94="SHORT"),IF(B94=0,"NEUTRAL",IF(B94&gt;0,"LONG","SHORT")),"")</f>
        <v>SHORT</v>
      </c>
      <c r="Q94" t="b">
        <f>IF(OR(O94="LONG",O94="SHORT"),IF(B94=0,"NEUTRAL",IF(B94&gt;0,"LONG","SHORT")=O94),TRUE)</f>
        <v>1</v>
      </c>
      <c r="R94">
        <f>AH93</f>
        <v>1217.5569735914864</v>
      </c>
      <c r="S94">
        <f>AI93</f>
        <v>-2.764338628908711E-3</v>
      </c>
      <c r="T94">
        <f>R94+S94*F94</f>
        <v>996.83260594192234</v>
      </c>
      <c r="U94">
        <f>S94*F94</f>
        <v>-220.72436764956416</v>
      </c>
      <c r="V94">
        <f>U94/T94</f>
        <v>-0.22142571012812962</v>
      </c>
      <c r="W94">
        <f>C94</f>
        <v>-0.27643816004438898</v>
      </c>
      <c r="X94">
        <f>W94-V94</f>
        <v>-5.5012449916259365E-2</v>
      </c>
      <c r="Y94">
        <f>T94*W94</f>
        <v>-275.56257145883848</v>
      </c>
      <c r="Z94">
        <f>Y94/T94</f>
        <v>-0.27643816004438898</v>
      </c>
      <c r="AA94">
        <f>AI93*F94/T94</f>
        <v>-0.22142571012812962</v>
      </c>
      <c r="AB94">
        <f t="shared" si="9"/>
        <v>-0.27643816004438898</v>
      </c>
      <c r="AC94">
        <f t="shared" si="10"/>
        <v>-5.5012449916259365E-2</v>
      </c>
      <c r="AD94" t="str">
        <f t="shared" si="11"/>
        <v>S-I</v>
      </c>
      <c r="AE94">
        <f>AC94*T94</f>
        <v>-54.838203809274312</v>
      </c>
      <c r="AF94">
        <f>U94+AE94</f>
        <v>-275.56257145883848</v>
      </c>
      <c r="AG94">
        <f>AE94/F94</f>
        <v>-6.8679034736491694E-4</v>
      </c>
      <c r="AH94" s="9">
        <f>IF(AD94="S-D",R94-AE94/(1-0.001),IF(OR(AD94="L-D",AD94="S-I"),R94-AE94*(1-0.001),R94-AE94))</f>
        <v>1272.3403391969514</v>
      </c>
      <c r="AI94">
        <f>IF(OR(AD94="L-I"),S94+AG94*(1-0.001),S94+AG94)</f>
        <v>-3.4511289762736278E-3</v>
      </c>
      <c r="AJ94">
        <f>AI94*F94</f>
        <v>-275.56257145883848</v>
      </c>
      <c r="AK94">
        <f>AJ94/AM94</f>
        <v>-0.2764533684214735</v>
      </c>
      <c r="AL94">
        <f>W94-AK94</f>
        <v>1.5208377084519054E-5</v>
      </c>
      <c r="AM94">
        <f>AH94+AI94*F94</f>
        <v>996.77776773811297</v>
      </c>
      <c r="AN94" t="b">
        <f>IF(AH94&gt;0,ROUND(AH94,7)=ROUND(H94,7),ROUND(AH94,7)=ROUND(-J94,7))</f>
        <v>1</v>
      </c>
      <c r="AO94" t="b">
        <f>IF(AI94&gt;0,ROUND(AI94,7)=ROUND(I94,7),ROUND(AI94,7)=ROUND(-K94,7))</f>
        <v>1</v>
      </c>
      <c r="AP94" t="b">
        <f>ROUND(AM94,7)=ROUND(G94,7)</f>
        <v>1</v>
      </c>
    </row>
    <row r="95" spans="1:42" x14ac:dyDescent="0.3">
      <c r="A95" s="2">
        <v>45726.708333333336</v>
      </c>
      <c r="B95">
        <v>-7.7468966654531402</v>
      </c>
      <c r="C95">
        <v>-0.38734483327265701</v>
      </c>
      <c r="D95" t="s">
        <v>32</v>
      </c>
      <c r="E95" t="s">
        <v>1492</v>
      </c>
      <c r="F95">
        <v>79009.98</v>
      </c>
      <c r="G95">
        <v>999.55216570128005</v>
      </c>
      <c r="H95">
        <v>1386.7678999638999</v>
      </c>
      <c r="I95">
        <v>0</v>
      </c>
      <c r="J95">
        <v>0</v>
      </c>
      <c r="K95">
        <v>4.9008458711497496E-3</v>
      </c>
      <c r="L95">
        <v>1386.7678999638999</v>
      </c>
      <c r="M95">
        <v>-4.9008458711497496E-3</v>
      </c>
      <c r="O95" t="str">
        <f>IF(B94=0,"NEUTRAL",IF(B94&gt;0,"LONG","SHORT"))</f>
        <v>SHORT</v>
      </c>
      <c r="P95" t="str">
        <f>IF(OR(O95="LONG",O95="SHORT"),IF(B95=0,"NEUTRAL",IF(B95&gt;0,"LONG","SHORT")),"")</f>
        <v>SHORT</v>
      </c>
      <c r="Q95" t="b">
        <f>IF(OR(O95="LONG",O95="SHORT"),IF(B95=0,"NEUTRAL",IF(B95&gt;0,"LONG","SHORT")=O95),TRUE)</f>
        <v>1</v>
      </c>
      <c r="R95">
        <f>AH94</f>
        <v>1272.3403391969514</v>
      </c>
      <c r="S95">
        <f>AI94</f>
        <v>-3.4511289762736278E-3</v>
      </c>
      <c r="T95">
        <f>R95+S95*F95</f>
        <v>999.66670780415166</v>
      </c>
      <c r="U95">
        <f>S95*F95</f>
        <v>-272.67363139279979</v>
      </c>
      <c r="V95">
        <f>U95/T95</f>
        <v>-0.27276454168584785</v>
      </c>
      <c r="W95">
        <f>C95</f>
        <v>-0.38734483327265701</v>
      </c>
      <c r="X95">
        <f>W95-V95</f>
        <v>-0.11458029158680916</v>
      </c>
      <c r="Y95">
        <f>T95*W95</f>
        <v>-387.21573426262506</v>
      </c>
      <c r="Z95">
        <f>Y95/T95</f>
        <v>-0.38734483327265701</v>
      </c>
      <c r="AA95">
        <f>AI94*F95/T95</f>
        <v>-0.27276454168584785</v>
      </c>
      <c r="AB95">
        <f t="shared" si="9"/>
        <v>-0.38734483327265701</v>
      </c>
      <c r="AC95">
        <f t="shared" si="10"/>
        <v>-0.11458029158680916</v>
      </c>
      <c r="AD95" t="str">
        <f t="shared" si="11"/>
        <v>S-I</v>
      </c>
      <c r="AE95">
        <f>AC95*T95</f>
        <v>-114.54210286982524</v>
      </c>
      <c r="AF95">
        <f>U95+AE95</f>
        <v>-387.21573426262501</v>
      </c>
      <c r="AG95">
        <f>AE95/F95</f>
        <v>-1.4497168948761315E-3</v>
      </c>
      <c r="AH95" s="9">
        <f>IF(AD95="S-D",R95-AE95/(1-0.001),IF(OR(AD95="L-D",AD95="S-I"),R95-AE95*(1-0.001),R95-AE95))</f>
        <v>1386.7678999639068</v>
      </c>
      <c r="AI95">
        <f>IF(OR(AD95="L-I"),S95+AG95*(1-0.001),S95+AG95)</f>
        <v>-4.9008458711497591E-3</v>
      </c>
      <c r="AJ95">
        <f>AI95*F95</f>
        <v>-387.21573426262501</v>
      </c>
      <c r="AK95">
        <f>AJ95/AM95</f>
        <v>-0.38738922044249285</v>
      </c>
      <c r="AL95">
        <f>W95-AK95</f>
        <v>4.4387169835846674E-5</v>
      </c>
      <c r="AM95">
        <f>AH95+AI95*F95</f>
        <v>999.55216570128175</v>
      </c>
      <c r="AN95" t="b">
        <f>IF(AH95&gt;0,ROUND(AH95,7)=ROUND(H95,7),ROUND(AH95,7)=ROUND(-J95,7))</f>
        <v>1</v>
      </c>
      <c r="AO95" t="b">
        <f>IF(AI95&gt;0,ROUND(AI95,7)=ROUND(I95,7),ROUND(AI95,7)=ROUND(-K95,7))</f>
        <v>1</v>
      </c>
      <c r="AP95" t="b">
        <f>ROUND(AM95,7)=ROUND(G95,7)</f>
        <v>1</v>
      </c>
    </row>
    <row r="96" spans="1:42" x14ac:dyDescent="0.3">
      <c r="A96" s="2">
        <v>45726.75</v>
      </c>
      <c r="B96">
        <v>-9.8053815126732893</v>
      </c>
      <c r="C96">
        <v>-0.49026907563366401</v>
      </c>
      <c r="D96" t="s">
        <v>32</v>
      </c>
      <c r="E96" t="s">
        <v>1492</v>
      </c>
      <c r="F96">
        <v>78459.91</v>
      </c>
      <c r="G96">
        <v>1002.14112272783</v>
      </c>
      <c r="H96">
        <v>1493.5123104914401</v>
      </c>
      <c r="I96">
        <v>0</v>
      </c>
      <c r="J96">
        <v>0</v>
      </c>
      <c r="K96">
        <v>6.2627039434993703E-3</v>
      </c>
      <c r="L96">
        <v>1493.5123104914401</v>
      </c>
      <c r="M96">
        <v>-6.2627039434993703E-3</v>
      </c>
      <c r="O96" t="str">
        <f>IF(B95=0,"NEUTRAL",IF(B95&gt;0,"LONG","SHORT"))</f>
        <v>SHORT</v>
      </c>
      <c r="P96" t="str">
        <f>IF(OR(O96="LONG",O96="SHORT"),IF(B96=0,"NEUTRAL",IF(B96&gt;0,"LONG","SHORT")),"")</f>
        <v>SHORT</v>
      </c>
      <c r="Q96" t="b">
        <f>IF(OR(O96="LONG",O96="SHORT"),IF(B96=0,"NEUTRAL",IF(B96&gt;0,"LONG","SHORT")=O96),TRUE)</f>
        <v>1</v>
      </c>
      <c r="R96">
        <f>AH95</f>
        <v>1386.7678999639068</v>
      </c>
      <c r="S96">
        <f>AI95</f>
        <v>-4.9008458711497591E-3</v>
      </c>
      <c r="T96">
        <f>R96+S96*F96</f>
        <v>1002.2479739896251</v>
      </c>
      <c r="U96">
        <f>S96*F96</f>
        <v>-384.5199259742817</v>
      </c>
      <c r="V96">
        <f>U96/T96</f>
        <v>-0.38365747395191258</v>
      </c>
      <c r="W96">
        <f>C96</f>
        <v>-0.49026907563366401</v>
      </c>
      <c r="X96">
        <f>W96-V96</f>
        <v>-0.10661160168175143</v>
      </c>
      <c r="Y96">
        <f>T96*W96</f>
        <v>-491.37118776360603</v>
      </c>
      <c r="Z96">
        <f>Y96/T96</f>
        <v>-0.49026907563366406</v>
      </c>
      <c r="AA96">
        <f>AI95*F96/T96</f>
        <v>-0.38365747395191258</v>
      </c>
      <c r="AB96">
        <f t="shared" si="9"/>
        <v>-0.49026907563366401</v>
      </c>
      <c r="AC96">
        <f t="shared" si="10"/>
        <v>-0.10661160168175143</v>
      </c>
      <c r="AD96" t="str">
        <f t="shared" si="11"/>
        <v>S-I</v>
      </c>
      <c r="AE96">
        <f>AC96*T96</f>
        <v>-106.85126178932428</v>
      </c>
      <c r="AF96">
        <f>U96+AE96</f>
        <v>-491.37118776360597</v>
      </c>
      <c r="AG96">
        <f>AE96/F96</f>
        <v>-1.3618580723496149E-3</v>
      </c>
      <c r="AH96" s="9">
        <f>IF(AD96="S-D",R96-AE96/(1-0.001),IF(OR(AD96="L-D",AD96="S-I"),R96-AE96*(1-0.001),R96-AE96))</f>
        <v>1493.5123104914417</v>
      </c>
      <c r="AI96">
        <f>IF(OR(AD96="L-I"),S96+AG96*(1-0.001),S96+AG96)</f>
        <v>-6.2627039434993738E-3</v>
      </c>
      <c r="AJ96">
        <f>AI96*F96</f>
        <v>-491.37118776360597</v>
      </c>
      <c r="AK96">
        <f>AJ96/AM96</f>
        <v>-0.49032134957808132</v>
      </c>
      <c r="AL96">
        <f>W96-AK96</f>
        <v>5.22739444173137E-5</v>
      </c>
      <c r="AM96">
        <f>AH96+AI96*F96</f>
        <v>1002.1411227278356</v>
      </c>
      <c r="AN96" t="b">
        <f>IF(AH96&gt;0,ROUND(AH96,7)=ROUND(H96,7),ROUND(AH96,7)=ROUND(-J96,7))</f>
        <v>1</v>
      </c>
      <c r="AO96" t="b">
        <f>IF(AI96&gt;0,ROUND(AI96,7)=ROUND(I96,7),ROUND(AI96,7)=ROUND(-K96,7))</f>
        <v>1</v>
      </c>
      <c r="AP96" t="b">
        <f>ROUND(AM96,7)=ROUND(G96,7)</f>
        <v>1</v>
      </c>
    </row>
    <row r="97" spans="1:51" x14ac:dyDescent="0.3">
      <c r="A97" s="2">
        <v>45726.791666666664</v>
      </c>
      <c r="B97">
        <v>-11.521370969731</v>
      </c>
      <c r="C97">
        <v>-0.57606854848655198</v>
      </c>
      <c r="D97" t="s">
        <v>32</v>
      </c>
      <c r="E97" t="s">
        <v>1492</v>
      </c>
      <c r="F97">
        <v>77655.259999999995</v>
      </c>
      <c r="G97">
        <v>1007.08653440361</v>
      </c>
      <c r="H97">
        <v>1587.2914897908699</v>
      </c>
      <c r="I97">
        <v>0</v>
      </c>
      <c r="J97">
        <v>0</v>
      </c>
      <c r="K97">
        <v>7.4715473927620003E-3</v>
      </c>
      <c r="L97">
        <v>1587.2914897908699</v>
      </c>
      <c r="M97">
        <v>-7.4715473927620003E-3</v>
      </c>
      <c r="O97" t="str">
        <f>IF(B96=0,"NEUTRAL",IF(B96&gt;0,"LONG","SHORT"))</f>
        <v>SHORT</v>
      </c>
      <c r="P97" t="str">
        <f>IF(OR(O97="LONG",O97="SHORT"),IF(B97=0,"NEUTRAL",IF(B97&gt;0,"LONG","SHORT")),"")</f>
        <v>SHORT</v>
      </c>
      <c r="Q97" t="b">
        <f>IF(OR(O97="LONG",O97="SHORT"),IF(B97=0,"NEUTRAL",IF(B97&gt;0,"LONG","SHORT")=O97),TRUE)</f>
        <v>1</v>
      </c>
      <c r="R97">
        <f>AH96</f>
        <v>1493.5123104914417</v>
      </c>
      <c r="S97">
        <f>AI96</f>
        <v>-6.2627039434993738E-3</v>
      </c>
      <c r="T97">
        <f>R97+S97*F97</f>
        <v>1007.1804074559725</v>
      </c>
      <c r="U97">
        <f>S97*F97</f>
        <v>-486.33190303546917</v>
      </c>
      <c r="V97">
        <f>U97/T97</f>
        <v>-0.4828647374742826</v>
      </c>
      <c r="W97">
        <f>C97</f>
        <v>-0.57606854848655198</v>
      </c>
      <c r="X97">
        <f>W97-V97</f>
        <v>-9.3203811012269377E-2</v>
      </c>
      <c r="Y97">
        <f>T97*W97</f>
        <v>-580.20495538725606</v>
      </c>
      <c r="Z97">
        <f>Y97/T97</f>
        <v>-0.57606854848655198</v>
      </c>
      <c r="AA97">
        <f>AI96*F97/T97</f>
        <v>-0.4828647374742826</v>
      </c>
      <c r="AB97">
        <f t="shared" si="9"/>
        <v>-0.57606854848655198</v>
      </c>
      <c r="AC97">
        <f t="shared" si="10"/>
        <v>-9.3203811012269377E-2</v>
      </c>
      <c r="AD97" t="str">
        <f t="shared" si="11"/>
        <v>S-I</v>
      </c>
      <c r="AE97">
        <f>AC97*T97</f>
        <v>-93.873052351786924</v>
      </c>
      <c r="AF97">
        <f>U97+AE97</f>
        <v>-580.20495538725606</v>
      </c>
      <c r="AG97">
        <f>AE97/F97</f>
        <v>-1.2088434492626375E-3</v>
      </c>
      <c r="AH97" s="9">
        <f>IF(AD97="S-D",R97-AE97/(1-0.001),IF(OR(AD97="L-D",AD97="S-I"),R97-AE97*(1-0.001),R97-AE97))</f>
        <v>1587.2914897908768</v>
      </c>
      <c r="AI97">
        <f>IF(OR(AD97="L-I"),S97+AG97*(1-0.001),S97+AG97)</f>
        <v>-7.4715473927620115E-3</v>
      </c>
      <c r="AJ97">
        <f>AI97*F97</f>
        <v>-580.20495538725606</v>
      </c>
      <c r="AK97">
        <f>AJ97/AM97</f>
        <v>-0.57612224527542055</v>
      </c>
      <c r="AL97">
        <f>W97-AK97</f>
        <v>5.3696788868573542E-5</v>
      </c>
      <c r="AM97">
        <f>AH97+AI97*F97</f>
        <v>1007.0865344036207</v>
      </c>
      <c r="AN97" t="b">
        <f>IF(AH97&gt;0,ROUND(AH97,7)=ROUND(H97,7),ROUND(AH97,7)=ROUND(-J97,7))</f>
        <v>1</v>
      </c>
      <c r="AO97" t="b">
        <f>IF(AI97&gt;0,ROUND(AI97,7)=ROUND(I97,7),ROUND(AI97,7)=ROUND(-K97,7))</f>
        <v>1</v>
      </c>
      <c r="AP97" t="b">
        <f>ROUND(AM97,7)=ROUND(G97,7)</f>
        <v>1</v>
      </c>
    </row>
    <row r="98" spans="1:51" x14ac:dyDescent="0.3">
      <c r="A98" s="2">
        <v>45726.833333333336</v>
      </c>
      <c r="B98">
        <v>-13.964709214567</v>
      </c>
      <c r="C98">
        <v>-0.69823546072835196</v>
      </c>
      <c r="D98" t="s">
        <v>32</v>
      </c>
      <c r="E98" t="s">
        <v>1492</v>
      </c>
      <c r="F98">
        <v>79060.84</v>
      </c>
      <c r="G98">
        <v>996.47953287129803</v>
      </c>
      <c r="H98">
        <v>1692.3302938450299</v>
      </c>
      <c r="I98">
        <v>0</v>
      </c>
      <c r="J98">
        <v>0</v>
      </c>
      <c r="K98">
        <v>8.8014592429544198E-3</v>
      </c>
      <c r="L98">
        <v>1692.3302938450299</v>
      </c>
      <c r="M98">
        <v>-8.8014592429544198E-3</v>
      </c>
      <c r="O98" t="str">
        <f>IF(B97=0,"NEUTRAL",IF(B97&gt;0,"LONG","SHORT"))</f>
        <v>SHORT</v>
      </c>
      <c r="P98" t="str">
        <f>IF(OR(O98="LONG",O98="SHORT"),IF(B98=0,"NEUTRAL",IF(B98&gt;0,"LONG","SHORT")),"")</f>
        <v>SHORT</v>
      </c>
      <c r="Q98" t="b">
        <f>IF(OR(O98="LONG",O98="SHORT"),IF(B98=0,"NEUTRAL",IF(B98&gt;0,"LONG","SHORT")=O98),TRUE)</f>
        <v>1</v>
      </c>
      <c r="R98">
        <f>AH97</f>
        <v>1587.2914897908768</v>
      </c>
      <c r="S98">
        <f>AI97</f>
        <v>-7.4715473927620115E-3</v>
      </c>
      <c r="T98">
        <f>R98+S98*F98</f>
        <v>996.58467681930222</v>
      </c>
      <c r="U98">
        <f>S98*F98</f>
        <v>-590.70681297157455</v>
      </c>
      <c r="V98">
        <f>U98/T98</f>
        <v>-0.59273118151572757</v>
      </c>
      <c r="W98">
        <f>C98</f>
        <v>-0.69823546072835196</v>
      </c>
      <c r="X98">
        <f>W98-V98</f>
        <v>-0.1055042792126244</v>
      </c>
      <c r="Y98">
        <f>T98*W98</f>
        <v>-695.85076097374122</v>
      </c>
      <c r="Z98">
        <f>Y98/T98</f>
        <v>-0.69823546072835196</v>
      </c>
      <c r="AA98">
        <f>AI97*F98/T98</f>
        <v>-0.59273118151572757</v>
      </c>
      <c r="AB98">
        <f t="shared" si="9"/>
        <v>-0.69823546072835196</v>
      </c>
      <c r="AC98">
        <f t="shared" si="10"/>
        <v>-0.1055042792126244</v>
      </c>
      <c r="AD98" t="str">
        <f t="shared" si="11"/>
        <v>S-I</v>
      </c>
      <c r="AE98">
        <f>AC98*T98</f>
        <v>-105.14394800216671</v>
      </c>
      <c r="AF98">
        <f>U98+AE98</f>
        <v>-695.85076097374122</v>
      </c>
      <c r="AG98">
        <f>AE98/F98</f>
        <v>-1.3299118501924178E-3</v>
      </c>
      <c r="AH98" s="9">
        <f>IF(AD98="S-D",R98-AE98/(1-0.001),IF(OR(AD98="L-D",AD98="S-I"),R98-AE98*(1-0.001),R98-AE98))</f>
        <v>1692.3302938450413</v>
      </c>
      <c r="AI98">
        <f>IF(OR(AD98="L-I"),S98+AG98*(1-0.001),S98+AG98)</f>
        <v>-8.8014592429544285E-3</v>
      </c>
      <c r="AJ98">
        <f>AI98*F98</f>
        <v>-695.85076097374122</v>
      </c>
      <c r="AK98">
        <f>AJ98/AM98</f>
        <v>-0.69830913533034256</v>
      </c>
      <c r="AL98">
        <f>W98-AK98</f>
        <v>7.3674601990592059E-5</v>
      </c>
      <c r="AM98">
        <f>AH98+AI98*F98</f>
        <v>996.47953287130008</v>
      </c>
      <c r="AN98" t="b">
        <f>IF(AH98&gt;0,ROUND(AH98,7)=ROUND(H98,7),ROUND(AH98,7)=ROUND(-J98,7))</f>
        <v>1</v>
      </c>
      <c r="AO98" t="b">
        <f>IF(AI98&gt;0,ROUND(AI98,7)=ROUND(I98,7),ROUND(AI98,7)=ROUND(-K98,7))</f>
        <v>1</v>
      </c>
      <c r="AP98" t="b">
        <f>ROUND(AM98,7)=ROUND(G98,7)</f>
        <v>1</v>
      </c>
    </row>
    <row r="99" spans="1:51" x14ac:dyDescent="0.3">
      <c r="A99" s="2">
        <v>45726.875</v>
      </c>
      <c r="B99">
        <v>-15.8926667107462</v>
      </c>
      <c r="C99">
        <v>-0.79463333553731397</v>
      </c>
      <c r="D99" t="s">
        <v>32</v>
      </c>
      <c r="E99" t="s">
        <v>1492</v>
      </c>
      <c r="F99">
        <v>79304.98</v>
      </c>
      <c r="G99">
        <v>994.23861580473795</v>
      </c>
      <c r="H99">
        <v>1784.36697202285</v>
      </c>
      <c r="I99">
        <v>0</v>
      </c>
      <c r="J99">
        <v>0</v>
      </c>
      <c r="K99">
        <v>9.9631619126329205E-3</v>
      </c>
      <c r="L99">
        <v>1784.36697202285</v>
      </c>
      <c r="M99">
        <v>-9.9631619126329205E-3</v>
      </c>
      <c r="O99" t="str">
        <f>IF(B98=0,"NEUTRAL",IF(B98&gt;0,"LONG","SHORT"))</f>
        <v>SHORT</v>
      </c>
      <c r="P99" t="str">
        <f>IF(OR(O99="LONG",O99="SHORT"),IF(B99=0,"NEUTRAL",IF(B99&gt;0,"LONG","SHORT")),"")</f>
        <v>SHORT</v>
      </c>
      <c r="Q99" t="b">
        <f>IF(OR(O99="LONG",O99="SHORT"),IF(B99=0,"NEUTRAL",IF(B99&gt;0,"LONG","SHORT")=O99),TRUE)</f>
        <v>1</v>
      </c>
      <c r="R99">
        <f>AH98</f>
        <v>1692.3302938450413</v>
      </c>
      <c r="S99">
        <f>AI98</f>
        <v>-8.8014592429544285E-3</v>
      </c>
      <c r="T99">
        <f>R99+S99*F99</f>
        <v>994.33074461172521</v>
      </c>
      <c r="U99">
        <f>S99*F99</f>
        <v>-697.99954923331609</v>
      </c>
      <c r="V99">
        <f>U99/T99</f>
        <v>-0.70197924887244323</v>
      </c>
      <c r="W99">
        <f>C99</f>
        <v>-0.79463333553731397</v>
      </c>
      <c r="X99">
        <f>W99-V99</f>
        <v>-9.2654086664870738E-2</v>
      </c>
      <c r="Y99">
        <f>T99*W99</f>
        <v>-790.12835621811632</v>
      </c>
      <c r="Z99">
        <f>Y99/T99</f>
        <v>-0.79463333553731397</v>
      </c>
      <c r="AA99">
        <f>AI98*F99/T99</f>
        <v>-0.70197924887244323</v>
      </c>
      <c r="AB99">
        <f t="shared" si="9"/>
        <v>-0.79463333553731397</v>
      </c>
      <c r="AC99">
        <f t="shared" si="10"/>
        <v>-9.2654086664870738E-2</v>
      </c>
      <c r="AD99" t="str">
        <f t="shared" si="11"/>
        <v>S-I</v>
      </c>
      <c r="AE99">
        <f>AC99*T99</f>
        <v>-92.128806984800235</v>
      </c>
      <c r="AF99">
        <f>U99+AE99</f>
        <v>-790.12835621811632</v>
      </c>
      <c r="AG99">
        <f>AE99/F99</f>
        <v>-1.1617026696785025E-3</v>
      </c>
      <c r="AH99" s="9">
        <f>IF(AD99="S-D",R99-AE99/(1-0.001),IF(OR(AD99="L-D",AD99="S-I"),R99-AE99*(1-0.001),R99-AE99))</f>
        <v>1784.3669720228568</v>
      </c>
      <c r="AI99">
        <f>IF(OR(AD99="L-I"),S99+AG99*(1-0.001),S99+AG99)</f>
        <v>-9.9631619126329309E-3</v>
      </c>
      <c r="AJ99">
        <f>AI99*F99</f>
        <v>-790.12835621811632</v>
      </c>
      <c r="AK99">
        <f>AJ99/AM99</f>
        <v>-0.79470696838563593</v>
      </c>
      <c r="AL99">
        <f>W99-AK99</f>
        <v>7.3632848321958377E-5</v>
      </c>
      <c r="AM99">
        <f>AH99+AI99*F99</f>
        <v>994.23861580474045</v>
      </c>
      <c r="AN99" t="b">
        <f>IF(AH99&gt;0,ROUND(AH99,7)=ROUND(H99,7),ROUND(AH99,7)=ROUND(-J99,7))</f>
        <v>1</v>
      </c>
      <c r="AO99" t="b">
        <f>IF(AI99&gt;0,ROUND(AI99,7)=ROUND(I99,7),ROUND(AI99,7)=ROUND(-K99,7))</f>
        <v>1</v>
      </c>
      <c r="AP99" t="b">
        <f>ROUND(AM99,7)=ROUND(G99,7)</f>
        <v>1</v>
      </c>
    </row>
    <row r="100" spans="1:51" x14ac:dyDescent="0.3">
      <c r="A100" s="2">
        <v>45726.916666666664</v>
      </c>
      <c r="B100">
        <v>-19.412292551968701</v>
      </c>
      <c r="C100">
        <v>-0.97061462759843697</v>
      </c>
      <c r="D100" t="s">
        <v>32</v>
      </c>
      <c r="E100" t="s">
        <v>1492</v>
      </c>
      <c r="F100">
        <v>79565.81</v>
      </c>
      <c r="G100">
        <v>991.47015111498604</v>
      </c>
      <c r="H100">
        <v>1953.97036693473</v>
      </c>
      <c r="I100">
        <v>0</v>
      </c>
      <c r="J100">
        <v>0</v>
      </c>
      <c r="K100">
        <v>1.2096907149185701E-2</v>
      </c>
      <c r="L100">
        <v>1953.97036693473</v>
      </c>
      <c r="M100">
        <v>-1.2096907149185701E-2</v>
      </c>
      <c r="O100" t="str">
        <f>IF(B99=0,"NEUTRAL",IF(B99&gt;0,"LONG","SHORT"))</f>
        <v>SHORT</v>
      </c>
      <c r="P100" t="str">
        <f>IF(OR(O100="LONG",O100="SHORT"),IF(B100=0,"NEUTRAL",IF(B100&gt;0,"LONG","SHORT")),"")</f>
        <v>SHORT</v>
      </c>
      <c r="Q100" t="b">
        <f>IF(OR(O100="LONG",O100="SHORT"),IF(B100=0,"NEUTRAL",IF(B100&gt;0,"LONG","SHORT")=O100),TRUE)</f>
        <v>1</v>
      </c>
      <c r="R100">
        <f>AH99</f>
        <v>1784.3669720228568</v>
      </c>
      <c r="S100">
        <f>AI99</f>
        <v>-9.9631619126329309E-3</v>
      </c>
      <c r="T100">
        <f>R100+S100*F100</f>
        <v>991.63992428306847</v>
      </c>
      <c r="U100">
        <f>S100*F100</f>
        <v>-792.7270477397883</v>
      </c>
      <c r="V100">
        <f>U100/T100</f>
        <v>-0.79941017735133113</v>
      </c>
      <c r="W100">
        <f>C100</f>
        <v>-0.97061462759843697</v>
      </c>
      <c r="X100">
        <f>W100-V100</f>
        <v>-0.17120445024710584</v>
      </c>
      <c r="Y100">
        <f>T100*W100</f>
        <v>-962.50021581975273</v>
      </c>
      <c r="Z100">
        <f>Y100/T100</f>
        <v>-0.97061462759843697</v>
      </c>
      <c r="AA100">
        <f>AI99*F100/T100</f>
        <v>-0.79941017735133113</v>
      </c>
      <c r="AB100">
        <f t="shared" si="9"/>
        <v>-0.97061462759843697</v>
      </c>
      <c r="AC100">
        <f t="shared" si="10"/>
        <v>-0.17120445024710584</v>
      </c>
      <c r="AD100" t="str">
        <f t="shared" si="11"/>
        <v>S-I</v>
      </c>
      <c r="AE100">
        <f>AC100*T100</f>
        <v>-169.77316807996439</v>
      </c>
      <c r="AF100">
        <f>U100+AE100</f>
        <v>-962.50021581975273</v>
      </c>
      <c r="AG100">
        <f>AE100/F100</f>
        <v>-2.1337452365527906E-3</v>
      </c>
      <c r="AH100" s="9">
        <f>IF(AD100="S-D",R100-AE100/(1-0.001),IF(OR(AD100="L-D",AD100="S-I"),R100-AE100*(1-0.001),R100-AE100))</f>
        <v>1953.9703669347412</v>
      </c>
      <c r="AI100">
        <f>IF(OR(AD100="L-I"),S100+AG100*(1-0.001),S100+AG100)</f>
        <v>-1.2096907149185722E-2</v>
      </c>
      <c r="AJ100">
        <f>AI100*F100</f>
        <v>-962.50021581975273</v>
      </c>
      <c r="AK100">
        <f>AJ100/AM100</f>
        <v>-0.97078082959667855</v>
      </c>
      <c r="AL100">
        <f>W100-AK100</f>
        <v>1.6620199824157744E-4</v>
      </c>
      <c r="AM100">
        <f>AH100+AI100*F100</f>
        <v>991.47015111498843</v>
      </c>
      <c r="AN100" t="b">
        <f>IF(AH100&gt;0,ROUND(AH100,7)=ROUND(H100,7),ROUND(AH100,7)=ROUND(-J100,7))</f>
        <v>1</v>
      </c>
      <c r="AO100" t="b">
        <f>IF(AI100&gt;0,ROUND(AI100,7)=ROUND(I100,7),ROUND(AI100,7)=ROUND(-K100,7))</f>
        <v>1</v>
      </c>
      <c r="AP100" t="b">
        <f>ROUND(AM100,7)=ROUND(G100,7)</f>
        <v>1</v>
      </c>
    </row>
    <row r="101" spans="1:51" x14ac:dyDescent="0.3">
      <c r="A101" s="2">
        <v>45727</v>
      </c>
      <c r="B101">
        <v>-20</v>
      </c>
      <c r="C101">
        <v>-1</v>
      </c>
      <c r="D101" t="s">
        <v>32</v>
      </c>
      <c r="E101" t="s">
        <v>1492</v>
      </c>
      <c r="F101">
        <v>78595.86</v>
      </c>
      <c r="G101">
        <v>1003.15110947886</v>
      </c>
      <c r="H101">
        <v>2006.3546556832</v>
      </c>
      <c r="I101">
        <v>0</v>
      </c>
      <c r="J101">
        <v>0</v>
      </c>
      <c r="K101">
        <v>1.27640762020332E-2</v>
      </c>
      <c r="L101">
        <v>2006.3546556832</v>
      </c>
      <c r="M101">
        <v>-1.27640762020332E-2</v>
      </c>
      <c r="O101" t="str">
        <f>IF(B100=0,"NEUTRAL",IF(B100&gt;0,"LONG","SHORT"))</f>
        <v>SHORT</v>
      </c>
      <c r="P101" t="str">
        <f>IF(OR(O101="LONG",O101="SHORT"),IF(B101=0,"NEUTRAL",IF(B101&gt;0,"LONG","SHORT")),"")</f>
        <v>SHORT</v>
      </c>
      <c r="Q101" t="b">
        <f>IF(OR(O101="LONG",O101="SHORT"),IF(B101=0,"NEUTRAL",IF(B101&gt;0,"LONG","SHORT")=O101),TRUE)</f>
        <v>1</v>
      </c>
      <c r="R101">
        <f>AH100</f>
        <v>1953.9703669347412</v>
      </c>
      <c r="S101">
        <f>AI100</f>
        <v>-1.2096907149185722E-2</v>
      </c>
      <c r="T101">
        <f>R101+S101*F101</f>
        <v>1003.203546204341</v>
      </c>
      <c r="U101">
        <f>S101*F101</f>
        <v>-950.76682073040013</v>
      </c>
      <c r="V101">
        <f>U101/T101</f>
        <v>-0.94773072157456251</v>
      </c>
      <c r="W101">
        <f>C101</f>
        <v>-1</v>
      </c>
      <c r="X101">
        <f>W101-V101</f>
        <v>-5.2269278425437493E-2</v>
      </c>
      <c r="Y101">
        <f>T101*W101</f>
        <v>-1003.203546204341</v>
      </c>
      <c r="Z101">
        <f>Y101/T101</f>
        <v>-1</v>
      </c>
      <c r="AA101">
        <f>AI100*F101/T101</f>
        <v>-0.94773072157456251</v>
      </c>
      <c r="AB101">
        <f t="shared" si="9"/>
        <v>-1</v>
      </c>
      <c r="AC101">
        <f t="shared" si="10"/>
        <v>-5.2269278425437493E-2</v>
      </c>
      <c r="AD101" t="str">
        <f t="shared" si="11"/>
        <v>S-I</v>
      </c>
      <c r="AE101">
        <f>AC101*T101</f>
        <v>-52.436725473940946</v>
      </c>
      <c r="AF101">
        <f>U101+AE101</f>
        <v>-1003.203546204341</v>
      </c>
      <c r="AG101">
        <f>AE101/F101</f>
        <v>-6.6716905284757929E-4</v>
      </c>
      <c r="AH101" s="9">
        <f>IF(AD101="S-D",R101-AE101/(1-0.001),IF(OR(AD101="L-D",AD101="S-I"),R101-AE101*(1-0.001),R101-AE101))</f>
        <v>2006.3546556832082</v>
      </c>
      <c r="AI101">
        <f>IF(OR(AD101="L-I"),S101+AG101*(1-0.001),S101+AG101)</f>
        <v>-1.2764076202033301E-2</v>
      </c>
      <c r="AJ101">
        <f>AI101*F101</f>
        <v>-1003.203546204341</v>
      </c>
      <c r="AK101">
        <f>AJ101/AM101</f>
        <v>-1.0000522720106457</v>
      </c>
      <c r="AL101">
        <f>W101-AK101</f>
        <v>5.2272010645726397E-5</v>
      </c>
      <c r="AM101">
        <f>AH101+AI101*F101</f>
        <v>1003.1511094788672</v>
      </c>
      <c r="AN101" t="b">
        <f>IF(AH101&gt;0,ROUND(AH101,7)=ROUND(H101,7),ROUND(AH101,7)=ROUND(-J101,7))</f>
        <v>1</v>
      </c>
      <c r="AO101" t="b">
        <f>IF(AI101&gt;0,ROUND(AI101,7)=ROUND(I101,7),ROUND(AI101,7)=ROUND(-K101,7))</f>
        <v>1</v>
      </c>
      <c r="AP101" t="b">
        <f>ROUND(AM101,7)=ROUND(G101,7)</f>
        <v>1</v>
      </c>
    </row>
    <row r="102" spans="1:51" x14ac:dyDescent="0.3">
      <c r="A102" s="2">
        <v>45727.208333333336</v>
      </c>
      <c r="B102">
        <v>-18.2823969473076</v>
      </c>
      <c r="C102">
        <v>-0.91411984736537999</v>
      </c>
      <c r="D102" t="s">
        <v>32</v>
      </c>
      <c r="E102" t="s">
        <v>1492</v>
      </c>
      <c r="F102">
        <v>79759.91</v>
      </c>
      <c r="G102">
        <v>988.17832857423195</v>
      </c>
      <c r="H102">
        <v>1891.59665402724</v>
      </c>
      <c r="I102">
        <v>0</v>
      </c>
      <c r="J102">
        <v>0</v>
      </c>
      <c r="K102">
        <v>1.13267219766548E-2</v>
      </c>
      <c r="L102">
        <v>1891.59665402724</v>
      </c>
      <c r="M102">
        <v>-1.13267219766548E-2</v>
      </c>
      <c r="O102" t="str">
        <f>IF(B101=0,"NEUTRAL",IF(B101&gt;0,"LONG","SHORT"))</f>
        <v>SHORT</v>
      </c>
      <c r="P102" t="str">
        <f>IF(OR(O102="LONG",O102="SHORT"),IF(B102=0,"NEUTRAL",IF(B102&gt;0,"LONG","SHORT")),"")</f>
        <v>SHORT</v>
      </c>
      <c r="Q102" t="b">
        <f>IF(OR(O102="LONG",O102="SHORT"),IF(B102=0,"NEUTRAL",IF(B102&gt;0,"LONG","SHORT")=O102),TRUE)</f>
        <v>1</v>
      </c>
      <c r="R102">
        <f>AH101</f>
        <v>2006.3546556832082</v>
      </c>
      <c r="S102">
        <f>AI101</f>
        <v>-1.2764076202033301E-2</v>
      </c>
      <c r="T102">
        <f>R102+S102*F102</f>
        <v>988.29308657589024</v>
      </c>
      <c r="U102">
        <f>S102*F102</f>
        <v>-1018.061569107318</v>
      </c>
      <c r="V102">
        <f>U102/T102</f>
        <v>-1.0301211077318833</v>
      </c>
      <c r="W102">
        <f>C102</f>
        <v>-0.91411984736537999</v>
      </c>
      <c r="X102">
        <f>W102-V102</f>
        <v>0.11600126036650327</v>
      </c>
      <c r="Y102">
        <f>T102*W102</f>
        <v>-903.41832545301304</v>
      </c>
      <c r="Z102">
        <f>Y102/T102</f>
        <v>-0.91411984736537999</v>
      </c>
      <c r="AA102">
        <f>AI101*F102/T102</f>
        <v>-1.0301211077318833</v>
      </c>
      <c r="AB102">
        <f t="shared" si="9"/>
        <v>-0.91411984736537999</v>
      </c>
      <c r="AC102">
        <f t="shared" si="10"/>
        <v>0.11600126036650327</v>
      </c>
      <c r="AD102" t="str">
        <f t="shared" si="11"/>
        <v>S-D</v>
      </c>
      <c r="AE102">
        <f>AC102*T102</f>
        <v>114.643243654305</v>
      </c>
      <c r="AF102">
        <f>U102+AE102</f>
        <v>-903.41832545301293</v>
      </c>
      <c r="AG102">
        <f>AE102/F102</f>
        <v>1.4373542253784512E-3</v>
      </c>
      <c r="AH102" s="9">
        <f>IF(AD102="S-D",R102-AE102/(1-0.001),IF(OR(AD102="L-D",AD102="S-I"),R102-AE102*(1-0.001),R102-AE102))</f>
        <v>1891.5966540272473</v>
      </c>
      <c r="AI102">
        <f>IF(OR(AD102="L-I"),S102+AG102*(1-0.001),S102+AG102)</f>
        <v>-1.1326721976654849E-2</v>
      </c>
      <c r="AJ102">
        <f>AI102*F102</f>
        <v>-903.41832545301293</v>
      </c>
      <c r="AK102">
        <f>AJ102/AM102</f>
        <v>-0.91422600489173345</v>
      </c>
      <c r="AL102">
        <f>W102-AK102</f>
        <v>1.0615752635345643E-4</v>
      </c>
      <c r="AM102">
        <f>AH102+AI102*F102</f>
        <v>988.17832857423434</v>
      </c>
      <c r="AN102" t="b">
        <f>IF(AH102&gt;0,ROUND(AH102,7)=ROUND(H102,7),ROUND(AH102,7)=ROUND(-J102,7))</f>
        <v>1</v>
      </c>
      <c r="AO102" t="b">
        <f>IF(AI102&gt;0,ROUND(AI102,7)=ROUND(I102,7),ROUND(AI102,7)=ROUND(-K102,7))</f>
        <v>1</v>
      </c>
      <c r="AP102" t="b">
        <f>ROUND(AM102,7)=ROUND(G102,7)</f>
        <v>1</v>
      </c>
    </row>
    <row r="103" spans="1:51" x14ac:dyDescent="0.3">
      <c r="A103" s="2">
        <v>45727.25</v>
      </c>
      <c r="B103">
        <v>-16.600633630974102</v>
      </c>
      <c r="C103">
        <v>-0.83003168154870899</v>
      </c>
      <c r="D103" t="s">
        <v>32</v>
      </c>
      <c r="E103" t="s">
        <v>1492</v>
      </c>
      <c r="F103">
        <v>80261.78</v>
      </c>
      <c r="G103">
        <v>982.40009102262002</v>
      </c>
      <c r="H103">
        <v>1797.9010608384899</v>
      </c>
      <c r="I103">
        <v>0</v>
      </c>
      <c r="J103">
        <v>0</v>
      </c>
      <c r="K103">
        <v>1.01605143795201E-2</v>
      </c>
      <c r="L103">
        <v>1797.9010608384899</v>
      </c>
      <c r="M103">
        <v>-1.01605143795201E-2</v>
      </c>
      <c r="O103" t="str">
        <f>IF(B102=0,"NEUTRAL",IF(B102&gt;0,"LONG","SHORT"))</f>
        <v>SHORT</v>
      </c>
      <c r="P103" t="str">
        <f>IF(OR(O103="LONG",O103="SHORT"),IF(B103=0,"NEUTRAL",IF(B103&gt;0,"LONG","SHORT")),"")</f>
        <v>SHORT</v>
      </c>
      <c r="Q103" t="b">
        <f>IF(OR(O103="LONG",O103="SHORT"),IF(B103=0,"NEUTRAL",IF(B103&gt;0,"LONG","SHORT")=O103),TRUE)</f>
        <v>1</v>
      </c>
      <c r="R103">
        <f>AH102</f>
        <v>1891.5966540272473</v>
      </c>
      <c r="S103">
        <f>AI102</f>
        <v>-1.1326721976654849E-2</v>
      </c>
      <c r="T103">
        <f>R103+S103*F103</f>
        <v>982.49378661581068</v>
      </c>
      <c r="U103">
        <f>S103*F103</f>
        <v>-909.10286741143659</v>
      </c>
      <c r="V103">
        <f>U103/T103</f>
        <v>-0.92530139100709397</v>
      </c>
      <c r="W103">
        <f>C103</f>
        <v>-0.83003168154870899</v>
      </c>
      <c r="X103">
        <f>W103-V103</f>
        <v>9.5269709458384977E-2</v>
      </c>
      <c r="Y103">
        <f>T103*W103</f>
        <v>-815.50096981587978</v>
      </c>
      <c r="Z103">
        <f>Y103/T103</f>
        <v>-0.83003168154870899</v>
      </c>
      <c r="AA103">
        <f>AI102*F103/T103</f>
        <v>-0.92530139100709397</v>
      </c>
      <c r="AB103">
        <f t="shared" si="9"/>
        <v>-0.83003168154870899</v>
      </c>
      <c r="AC103">
        <f t="shared" si="10"/>
        <v>9.5269709458384977E-2</v>
      </c>
      <c r="AD103" t="str">
        <f t="shared" si="11"/>
        <v>S-D</v>
      </c>
      <c r="AE103">
        <f>AC103*T103</f>
        <v>93.601897595556764</v>
      </c>
      <c r="AF103">
        <f>U103+AE103</f>
        <v>-815.50096981587978</v>
      </c>
      <c r="AG103">
        <f>AE103/F103</f>
        <v>1.1662075971347354E-3</v>
      </c>
      <c r="AH103" s="9">
        <f>IF(AD103="S-D",R103-AE103/(1-0.001),IF(OR(AD103="L-D",AD103="S-I"),R103-AE103*(1-0.001),R103-AE103))</f>
        <v>1797.9010608385017</v>
      </c>
      <c r="AI103">
        <f>IF(OR(AD103="L-I"),S103+AG103*(1-0.001),S103+AG103)</f>
        <v>-1.0160514379520114E-2</v>
      </c>
      <c r="AJ103">
        <f>AI103*F103</f>
        <v>-815.5009698158799</v>
      </c>
      <c r="AK103">
        <f>AJ103/AM103</f>
        <v>-0.83011084513132571</v>
      </c>
      <c r="AL103">
        <f>W103-AK103</f>
        <v>7.9163582616725847E-5</v>
      </c>
      <c r="AM103">
        <f>AH103+AI103*F103</f>
        <v>982.40009102262184</v>
      </c>
      <c r="AN103" t="b">
        <f>IF(AH103&gt;0,ROUND(AH103,7)=ROUND(H103,7),ROUND(AH103,7)=ROUND(-J103,7))</f>
        <v>1</v>
      </c>
      <c r="AO103" t="b">
        <f>IF(AI103&gt;0,ROUND(AI103,7)=ROUND(I103,7),ROUND(AI103,7)=ROUND(-K103,7))</f>
        <v>1</v>
      </c>
      <c r="AP103" t="b">
        <f>ROUND(AM103,7)=ROUND(G103,7)</f>
        <v>1</v>
      </c>
    </row>
    <row r="104" spans="1:51" x14ac:dyDescent="0.3">
      <c r="A104" s="2">
        <v>45727.291666666664</v>
      </c>
      <c r="B104">
        <v>-15.1294000817048</v>
      </c>
      <c r="C104">
        <v>-0.75647000408524101</v>
      </c>
      <c r="D104" t="s">
        <v>32</v>
      </c>
      <c r="E104" t="s">
        <v>1492</v>
      </c>
      <c r="F104">
        <v>80099.33</v>
      </c>
      <c r="G104">
        <v>983.98115148599095</v>
      </c>
      <c r="H104">
        <v>1728.38596325655</v>
      </c>
      <c r="I104">
        <v>0</v>
      </c>
      <c r="J104">
        <v>0</v>
      </c>
      <c r="K104">
        <v>9.2935210790222496E-3</v>
      </c>
      <c r="L104">
        <v>1728.38596325655</v>
      </c>
      <c r="M104">
        <v>-9.2935210790222496E-3</v>
      </c>
      <c r="O104" t="str">
        <f>IF(B103=0,"NEUTRAL",IF(B103&gt;0,"LONG","SHORT"))</f>
        <v>SHORT</v>
      </c>
      <c r="P104" t="str">
        <f>IF(OR(O104="LONG",O104="SHORT"),IF(B104=0,"NEUTRAL",IF(B104&gt;0,"LONG","SHORT")),"")</f>
        <v>SHORT</v>
      </c>
      <c r="Q104" t="b">
        <f>IF(OR(O104="LONG",O104="SHORT"),IF(B104=0,"NEUTRAL",IF(B104&gt;0,"LONG","SHORT")=O104),TRUE)</f>
        <v>1</v>
      </c>
      <c r="R104">
        <f>AH103</f>
        <v>1797.9010608385017</v>
      </c>
      <c r="S104">
        <f>AI103</f>
        <v>-1.0160514379520114E-2</v>
      </c>
      <c r="T104">
        <f>R104+S104*F104</f>
        <v>984.05066658357487</v>
      </c>
      <c r="U104">
        <f>S104*F104</f>
        <v>-813.85039425492687</v>
      </c>
      <c r="V104">
        <f>U104/T104</f>
        <v>-0.82704114929412231</v>
      </c>
      <c r="W104">
        <f>C104</f>
        <v>-0.75647000408524101</v>
      </c>
      <c r="X104">
        <f>W104-V104</f>
        <v>7.0571145208881303E-2</v>
      </c>
      <c r="Y104">
        <f>T104*W104</f>
        <v>-744.40481177056097</v>
      </c>
      <c r="Z104">
        <f>Y104/T104</f>
        <v>-0.75647000408524101</v>
      </c>
      <c r="AA104">
        <f>AI103*F104/T104</f>
        <v>-0.82704114929412231</v>
      </c>
      <c r="AB104">
        <f t="shared" si="9"/>
        <v>-0.75647000408524101</v>
      </c>
      <c r="AC104">
        <f t="shared" si="10"/>
        <v>7.0571145208881303E-2</v>
      </c>
      <c r="AD104" t="str">
        <f t="shared" si="11"/>
        <v>S-D</v>
      </c>
      <c r="AE104">
        <f>AC104*T104</f>
        <v>69.4455824843659</v>
      </c>
      <c r="AF104">
        <f>U104+AE104</f>
        <v>-744.40481177056097</v>
      </c>
      <c r="AG104">
        <f>AE104/F104</f>
        <v>8.6699330049784312E-4</v>
      </c>
      <c r="AH104" s="9">
        <f>IF(AD104="S-D",R104-AE104/(1-0.001),IF(OR(AD104="L-D",AD104="S-I"),R104-AE104*(1-0.001),R104-AE104))</f>
        <v>1728.3859632565539</v>
      </c>
      <c r="AI104">
        <f>IF(OR(AD104="L-I"),S104+AG104*(1-0.001),S104+AG104)</f>
        <v>-9.2935210790222704E-3</v>
      </c>
      <c r="AJ104">
        <f>AI104*F104</f>
        <v>-744.40481177056097</v>
      </c>
      <c r="AK104">
        <f>AJ104/AM104</f>
        <v>-0.75652344625338863</v>
      </c>
      <c r="AL104">
        <f>W104-AK104</f>
        <v>5.3442168147621594E-5</v>
      </c>
      <c r="AM104">
        <f>AH104+AI104*F104</f>
        <v>983.98115148599288</v>
      </c>
      <c r="AN104" t="b">
        <f>IF(AH104&gt;0,ROUND(AH104,7)=ROUND(H104,7),ROUND(AH104,7)=ROUND(-J104,7))</f>
        <v>1</v>
      </c>
      <c r="AO104" t="b">
        <f>IF(AI104&gt;0,ROUND(AI104,7)=ROUND(I104,7),ROUND(AI104,7)=ROUND(-K104,7))</f>
        <v>1</v>
      </c>
      <c r="AP104" t="b">
        <f>ROUND(AM104,7)=ROUND(G104,7)</f>
        <v>1</v>
      </c>
    </row>
    <row r="105" spans="1:51" x14ac:dyDescent="0.3">
      <c r="A105" s="2">
        <v>45727.333333333336</v>
      </c>
      <c r="B105">
        <v>-13.515659844443601</v>
      </c>
      <c r="C105">
        <v>-0.67578299222218396</v>
      </c>
      <c r="D105" t="s">
        <v>32</v>
      </c>
      <c r="E105" t="s">
        <v>1492</v>
      </c>
      <c r="F105">
        <v>80424.95</v>
      </c>
      <c r="G105">
        <v>980.87039228312506</v>
      </c>
      <c r="H105">
        <v>1643.7830941423999</v>
      </c>
      <c r="I105">
        <v>0</v>
      </c>
      <c r="J105">
        <v>0</v>
      </c>
      <c r="K105">
        <v>8.2426249796770708E-3</v>
      </c>
      <c r="L105">
        <v>1643.7830941423999</v>
      </c>
      <c r="M105">
        <v>-8.2426249796770708E-3</v>
      </c>
      <c r="O105" t="str">
        <f>IF(B104=0,"NEUTRAL",IF(B104&gt;0,"LONG","SHORT"))</f>
        <v>SHORT</v>
      </c>
      <c r="P105" t="str">
        <f>IF(OR(O105="LONG",O105="SHORT"),IF(B105=0,"NEUTRAL",IF(B105&gt;0,"LONG","SHORT")),"")</f>
        <v>SHORT</v>
      </c>
      <c r="Q105" t="b">
        <f>IF(OR(O105="LONG",O105="SHORT"),IF(B105=0,"NEUTRAL",IF(B105&gt;0,"LONG","SHORT")=O105),TRUE)</f>
        <v>1</v>
      </c>
      <c r="R105">
        <f>AH104</f>
        <v>1728.3859632565539</v>
      </c>
      <c r="S105">
        <f>AI104</f>
        <v>-9.2935210790222704E-3</v>
      </c>
      <c r="T105">
        <f>R105+S105*F105</f>
        <v>980.95499515224174</v>
      </c>
      <c r="U105">
        <f>S105*F105</f>
        <v>-747.43096810431211</v>
      </c>
      <c r="V105">
        <f>U105/T105</f>
        <v>-0.76194216023979033</v>
      </c>
      <c r="W105">
        <f>C105</f>
        <v>-0.67578299222218396</v>
      </c>
      <c r="X105">
        <f>W105-V105</f>
        <v>8.6159168017606369E-2</v>
      </c>
      <c r="Y105">
        <f>T105*W105</f>
        <v>-662.91270185927988</v>
      </c>
      <c r="Z105">
        <f>Y105/T105</f>
        <v>-0.67578299222218396</v>
      </c>
      <c r="AA105">
        <f>AI104*F105/T105</f>
        <v>-0.76194216023979033</v>
      </c>
      <c r="AB105">
        <f t="shared" si="9"/>
        <v>-0.67578299222218396</v>
      </c>
      <c r="AC105">
        <f t="shared" si="10"/>
        <v>8.6159168017606369E-2</v>
      </c>
      <c r="AD105" t="str">
        <f t="shared" si="11"/>
        <v>S-D</v>
      </c>
      <c r="AE105">
        <f>AC105*T105</f>
        <v>84.518266245032237</v>
      </c>
      <c r="AF105">
        <f>U105+AE105</f>
        <v>-662.91270185927988</v>
      </c>
      <c r="AG105">
        <f>AE105/F105</f>
        <v>1.0508960993451937E-3</v>
      </c>
      <c r="AH105" s="9">
        <f>IF(AD105="S-D",R105-AE105/(1-0.001),IF(OR(AD105="L-D",AD105="S-I"),R105-AE105*(1-0.001),R105-AE105))</f>
        <v>1643.7830941424074</v>
      </c>
      <c r="AI105">
        <f>IF(OR(AD105="L-I"),S105+AG105*(1-0.001),S105+AG105)</f>
        <v>-8.2426249796770761E-3</v>
      </c>
      <c r="AJ105">
        <f>AI105*F105</f>
        <v>-662.91270185927988</v>
      </c>
      <c r="AK105">
        <f>AJ105/AM105</f>
        <v>-0.67584128043282865</v>
      </c>
      <c r="AL105">
        <f>W105-AK105</f>
        <v>5.8288210644685812E-5</v>
      </c>
      <c r="AM105">
        <f>AH105+AI105*F105</f>
        <v>980.87039228312756</v>
      </c>
      <c r="AN105" t="b">
        <f>IF(AH105&gt;0,ROUND(AH105,7)=ROUND(H105,7),ROUND(AH105,7)=ROUND(-J105,7))</f>
        <v>1</v>
      </c>
      <c r="AO105" t="b">
        <f>IF(AI105&gt;0,ROUND(AI105,7)=ROUND(I105,7),ROUND(AI105,7)=ROUND(-K105,7))</f>
        <v>1</v>
      </c>
      <c r="AP105" t="b">
        <f>ROUND(AM105,7)=ROUND(G105,7)</f>
        <v>1</v>
      </c>
      <c r="AR105" s="9"/>
      <c r="AW105" s="9"/>
    </row>
    <row r="106" spans="1:51" x14ac:dyDescent="0.3">
      <c r="A106" s="2">
        <v>45727.375</v>
      </c>
      <c r="B106">
        <v>-11.0560211483213</v>
      </c>
      <c r="C106">
        <v>-0.552801057416069</v>
      </c>
      <c r="D106" t="s">
        <v>32</v>
      </c>
      <c r="E106" t="s">
        <v>1492</v>
      </c>
      <c r="F106">
        <v>81131.16</v>
      </c>
      <c r="G106">
        <v>974.91951283663798</v>
      </c>
      <c r="H106">
        <v>1513.9278345531</v>
      </c>
      <c r="I106">
        <v>0</v>
      </c>
      <c r="J106">
        <v>0</v>
      </c>
      <c r="K106">
        <v>6.6436659073587099E-3</v>
      </c>
      <c r="L106">
        <v>1513.9278345531</v>
      </c>
      <c r="M106">
        <v>-6.6436659073587099E-3</v>
      </c>
      <c r="O106" t="str">
        <f>IF(B105=0,"NEUTRAL",IF(B105&gt;0,"LONG","SHORT"))</f>
        <v>SHORT</v>
      </c>
      <c r="P106" t="str">
        <f>IF(OR(O106="LONG",O106="SHORT"),IF(B106=0,"NEUTRAL",IF(B106&gt;0,"LONG","SHORT")),"")</f>
        <v>SHORT</v>
      </c>
      <c r="Q106" t="b">
        <f>IF(OR(O106="LONG",O106="SHORT"),IF(B106=0,"NEUTRAL",IF(B106&gt;0,"LONG","SHORT")=O106),TRUE)</f>
        <v>1</v>
      </c>
      <c r="R106">
        <f>AH105</f>
        <v>1643.7830941424074</v>
      </c>
      <c r="S106">
        <f>AI105</f>
        <v>-8.2426249796770761E-3</v>
      </c>
      <c r="T106">
        <f>R106+S106*F106</f>
        <v>975.04936809622984</v>
      </c>
      <c r="U106">
        <f>S106*F106</f>
        <v>-668.73372604617759</v>
      </c>
      <c r="V106">
        <f>U106/T106</f>
        <v>-0.68584601757331609</v>
      </c>
      <c r="W106">
        <f>C106</f>
        <v>-0.552801057416069</v>
      </c>
      <c r="X106">
        <f>W106-V106</f>
        <v>0.13304496015724709</v>
      </c>
      <c r="Y106">
        <f>T106*W106</f>
        <v>-539.00832171646573</v>
      </c>
      <c r="Z106">
        <f>Y106/T106</f>
        <v>-0.552801057416069</v>
      </c>
      <c r="AA106">
        <f>AI105*F106/T106</f>
        <v>-0.68584601757331609</v>
      </c>
      <c r="AB106">
        <f t="shared" si="9"/>
        <v>-0.552801057416069</v>
      </c>
      <c r="AC106">
        <f t="shared" si="10"/>
        <v>0.13304496015724709</v>
      </c>
      <c r="AD106" t="str">
        <f t="shared" si="11"/>
        <v>S-D</v>
      </c>
      <c r="AE106">
        <f>AC106*T106</f>
        <v>129.72540432971186</v>
      </c>
      <c r="AF106">
        <f>U106+AE106</f>
        <v>-539.00832171646573</v>
      </c>
      <c r="AG106">
        <f>AE106/F106</f>
        <v>1.598959072318353E-3</v>
      </c>
      <c r="AH106" s="9">
        <f>IF(AD106="S-D",R106-AE106/(1-0.001),IF(OR(AD106="L-D",AD106="S-I"),R106-AE106*(1-0.001),R106-AE106))</f>
        <v>1513.9278345531063</v>
      </c>
      <c r="AI106">
        <f>IF(OR(AD106="L-I"),S106+AG106*(1-0.001),S106+AG106)</f>
        <v>-6.6436659073587229E-3</v>
      </c>
      <c r="AJ106">
        <f>AI106*F106</f>
        <v>-539.00832171646573</v>
      </c>
      <c r="AK106">
        <f>AJ106/AM106</f>
        <v>-0.5528746882377592</v>
      </c>
      <c r="AL106">
        <f>W106-AK106</f>
        <v>7.3630821690207071E-5</v>
      </c>
      <c r="AM106">
        <f>AH106+AI106*F106</f>
        <v>974.91951283664059</v>
      </c>
      <c r="AN106" t="b">
        <f>IF(AH106&gt;0,ROUND(AH106,7)=ROUND(H106,7),ROUND(AH106,7)=ROUND(-J106,7))</f>
        <v>1</v>
      </c>
      <c r="AO106" t="b">
        <f>IF(AI106&gt;0,ROUND(AI106,7)=ROUND(I106,7),ROUND(AI106,7)=ROUND(-K106,7))</f>
        <v>1</v>
      </c>
      <c r="AP106" t="b">
        <f>ROUND(AM106,7)=ROUND(G106,7)</f>
        <v>1</v>
      </c>
    </row>
    <row r="107" spans="1:51" x14ac:dyDescent="0.3">
      <c r="A107" s="2">
        <v>45727.416666666664</v>
      </c>
      <c r="B107">
        <v>-7.2555608808990701</v>
      </c>
      <c r="C107">
        <v>-0.36277804404495301</v>
      </c>
      <c r="D107" t="s">
        <v>32</v>
      </c>
      <c r="E107" t="s">
        <v>1492</v>
      </c>
      <c r="F107">
        <v>81460.39</v>
      </c>
      <c r="G107">
        <v>972.54372048757602</v>
      </c>
      <c r="H107">
        <v>1325.42961217068</v>
      </c>
      <c r="I107">
        <v>0</v>
      </c>
      <c r="J107">
        <v>0</v>
      </c>
      <c r="K107">
        <v>4.33199364357458E-3</v>
      </c>
      <c r="L107">
        <v>1325.42961217068</v>
      </c>
      <c r="M107">
        <v>-4.33199364357458E-3</v>
      </c>
      <c r="O107" t="str">
        <f>IF(B106=0,"NEUTRAL",IF(B106&gt;0,"LONG","SHORT"))</f>
        <v>SHORT</v>
      </c>
      <c r="P107" t="str">
        <f>IF(OR(O107="LONG",O107="SHORT"),IF(B107=0,"NEUTRAL",IF(B107&gt;0,"LONG","SHORT")),"")</f>
        <v>SHORT</v>
      </c>
      <c r="Q107" t="b">
        <f>IF(OR(O107="LONG",O107="SHORT"),IF(B107=0,"NEUTRAL",IF(B107&gt;0,"LONG","SHORT")=O107),TRUE)</f>
        <v>1</v>
      </c>
      <c r="R107">
        <f>AH106</f>
        <v>1513.9278345531063</v>
      </c>
      <c r="S107">
        <f>AI106</f>
        <v>-6.6436659073587229E-3</v>
      </c>
      <c r="T107">
        <f>R107+S107*F107</f>
        <v>972.73221870996088</v>
      </c>
      <c r="U107">
        <f>S107*F107</f>
        <v>-541.19561584314545</v>
      </c>
      <c r="V107">
        <f>U107/T107</f>
        <v>-0.55636649576682062</v>
      </c>
      <c r="W107">
        <f>C107</f>
        <v>-0.36277804404495301</v>
      </c>
      <c r="X107">
        <f>W107-V107</f>
        <v>0.19358845172186762</v>
      </c>
      <c r="Y107">
        <f>T107*W107</f>
        <v>-352.88589168310705</v>
      </c>
      <c r="Z107">
        <f>Y107/T107</f>
        <v>-0.36277804404495301</v>
      </c>
      <c r="AA107">
        <f>AI106*F107/T107</f>
        <v>-0.55636649576682062</v>
      </c>
      <c r="AB107">
        <f t="shared" si="9"/>
        <v>-0.36277804404495301</v>
      </c>
      <c r="AC107">
        <f t="shared" si="10"/>
        <v>0.19358845172186762</v>
      </c>
      <c r="AD107" t="str">
        <f t="shared" si="11"/>
        <v>S-D</v>
      </c>
      <c r="AE107">
        <f>AC107*T107</f>
        <v>188.30972416003843</v>
      </c>
      <c r="AF107">
        <f>U107+AE107</f>
        <v>-352.88589168310705</v>
      </c>
      <c r="AG107">
        <f>AE107/F107</f>
        <v>2.3116722637841342E-3</v>
      </c>
      <c r="AH107" s="9">
        <f>IF(AD107="S-D",R107-AE107/(1-0.001),IF(OR(AD107="L-D",AD107="S-I"),R107-AE107*(1-0.001),R107-AE107))</f>
        <v>1325.4296121706855</v>
      </c>
      <c r="AI107">
        <f>IF(OR(AD107="L-I"),S107+AG107*(1-0.001),S107+AG107)</f>
        <v>-4.3319936435745887E-3</v>
      </c>
      <c r="AJ107">
        <f>AI107*F107</f>
        <v>-352.88589168310699</v>
      </c>
      <c r="AK107">
        <f>AJ107/AM107</f>
        <v>-0.36284835761027789</v>
      </c>
      <c r="AL107">
        <f>W107-AK107</f>
        <v>7.0313565324886529E-5</v>
      </c>
      <c r="AM107">
        <f>AH107+AI107*F107</f>
        <v>972.54372048757841</v>
      </c>
      <c r="AN107" t="b">
        <f>IF(AH107&gt;0,ROUND(AH107,7)=ROUND(H107,7),ROUND(AH107,7)=ROUND(-J107,7))</f>
        <v>1</v>
      </c>
      <c r="AO107" t="b">
        <f>IF(AI107&gt;0,ROUND(AI107,7)=ROUND(I107,7),ROUND(AI107,7)=ROUND(-K107,7))</f>
        <v>1</v>
      </c>
      <c r="AP107" t="b">
        <f>ROUND(AM107,7)=ROUND(G107,7)</f>
        <v>1</v>
      </c>
    </row>
    <row r="108" spans="1:51" x14ac:dyDescent="0.3">
      <c r="A108" s="2">
        <v>45727.458333333336</v>
      </c>
      <c r="B108">
        <v>-1.7756664009773699</v>
      </c>
      <c r="C108">
        <v>-8.8783320048868505E-2</v>
      </c>
      <c r="D108" t="s">
        <v>32</v>
      </c>
      <c r="E108" t="s">
        <v>1492</v>
      </c>
      <c r="F108">
        <v>81808.259999999995</v>
      </c>
      <c r="G108">
        <v>970.76830041357096</v>
      </c>
      <c r="H108">
        <v>1056.9801669554899</v>
      </c>
      <c r="I108">
        <v>0</v>
      </c>
      <c r="J108">
        <v>0</v>
      </c>
      <c r="K108">
        <v>1.0538283853235E-3</v>
      </c>
      <c r="L108">
        <v>1056.9801669554899</v>
      </c>
      <c r="M108">
        <v>-1.0538283853235E-3</v>
      </c>
      <c r="O108" t="str">
        <f>IF(B107=0,"NEUTRAL",IF(B107&gt;0,"LONG","SHORT"))</f>
        <v>SHORT</v>
      </c>
      <c r="P108" t="str">
        <f>IF(OR(O108="LONG",O108="SHORT"),IF(B108=0,"NEUTRAL",IF(B108&gt;0,"LONG","SHORT")),"")</f>
        <v>SHORT</v>
      </c>
      <c r="Q108" t="b">
        <f>IF(OR(O108="LONG",O108="SHORT"),IF(B108=0,"NEUTRAL",IF(B108&gt;0,"LONG","SHORT")=O108),TRUE)</f>
        <v>1</v>
      </c>
      <c r="R108">
        <f>AH107</f>
        <v>1325.4296121706855</v>
      </c>
      <c r="S108">
        <f>AI107</f>
        <v>-4.3319936435745887E-3</v>
      </c>
      <c r="T108">
        <f>R108+S108*F108</f>
        <v>971.0367498587882</v>
      </c>
      <c r="U108">
        <f>S108*F108</f>
        <v>-354.39286231189726</v>
      </c>
      <c r="V108">
        <f>U108/T108</f>
        <v>-0.36496338821721669</v>
      </c>
      <c r="W108">
        <f>C108</f>
        <v>-8.8783320048868505E-2</v>
      </c>
      <c r="X108">
        <f>W108-V108</f>
        <v>0.27618006816834817</v>
      </c>
      <c r="Y108">
        <f>T108*W108</f>
        <v>-86.211866541925858</v>
      </c>
      <c r="Z108">
        <f>Y108/T108</f>
        <v>-8.8783320048868505E-2</v>
      </c>
      <c r="AA108">
        <f>AI107*F108/T108</f>
        <v>-0.36496338821721669</v>
      </c>
      <c r="AB108">
        <f t="shared" si="9"/>
        <v>-8.8783320048868505E-2</v>
      </c>
      <c r="AC108">
        <f t="shared" si="10"/>
        <v>0.27618006816834817</v>
      </c>
      <c r="AD108" t="str">
        <f t="shared" si="11"/>
        <v>S-D</v>
      </c>
      <c r="AE108">
        <f>AC108*T108</f>
        <v>268.18099576997139</v>
      </c>
      <c r="AF108">
        <f>U108+AE108</f>
        <v>-86.211866541925872</v>
      </c>
      <c r="AG108">
        <f>AE108/F108</f>
        <v>3.2781652582510789E-3</v>
      </c>
      <c r="AH108" s="9">
        <f>IF(AD108="S-D",R108-AE108/(1-0.001),IF(OR(AD108="L-D",AD108="S-I"),R108-AE108*(1-0.001),R108-AE108))</f>
        <v>1056.9801669554988</v>
      </c>
      <c r="AI108">
        <f>IF(OR(AD108="L-I"),S108+AG108*(1-0.001),S108+AG108)</f>
        <v>-1.0538283853235098E-3</v>
      </c>
      <c r="AJ108">
        <f>AI108*F108</f>
        <v>-86.211866541925872</v>
      </c>
      <c r="AK108">
        <f>AJ108/AM108</f>
        <v>-8.8807871564406615E-2</v>
      </c>
      <c r="AL108">
        <f>W108-AK108</f>
        <v>2.4551515538109858E-5</v>
      </c>
      <c r="AM108">
        <f>AH108+AI108*F108</f>
        <v>970.76830041357289</v>
      </c>
      <c r="AN108" t="b">
        <f>IF(AH108&gt;0,ROUND(AH108,7)=ROUND(H108,7),ROUND(AH108,7)=ROUND(-J108,7))</f>
        <v>1</v>
      </c>
      <c r="AO108" t="b">
        <f>IF(AI108&gt;0,ROUND(AI108,7)=ROUND(I108,7),ROUND(AI108,7)=ROUND(-K108,7))</f>
        <v>1</v>
      </c>
      <c r="AP108" t="b">
        <f>ROUND(AM108,7)=ROUND(G108,7)</f>
        <v>1</v>
      </c>
    </row>
    <row r="109" spans="1:51" x14ac:dyDescent="0.3">
      <c r="A109" s="2">
        <v>45727.5</v>
      </c>
      <c r="B109">
        <v>1.68795215054329</v>
      </c>
      <c r="C109">
        <v>8.4397607527164603E-2</v>
      </c>
      <c r="D109" t="s">
        <v>32</v>
      </c>
      <c r="E109" t="s">
        <v>1492</v>
      </c>
      <c r="F109">
        <v>81720.34</v>
      </c>
      <c r="G109">
        <v>970.69280924416398</v>
      </c>
      <c r="H109">
        <v>888.83640591065603</v>
      </c>
      <c r="I109">
        <v>1.0016649873643101E-3</v>
      </c>
      <c r="J109">
        <v>0</v>
      </c>
      <c r="K109">
        <v>0</v>
      </c>
      <c r="L109">
        <v>888.83640591065603</v>
      </c>
      <c r="M109">
        <v>1.0016649873643101E-3</v>
      </c>
      <c r="O109" t="str">
        <f>IF(B108=0,"NEUTRAL",IF(B108&gt;0,"LONG","SHORT"))</f>
        <v>SHORT</v>
      </c>
      <c r="P109" t="str">
        <f>IF(OR(O109="LONG",O109="SHORT"),IF(B109=0,"NEUTRAL",IF(B109&gt;0,"LONG","SHORT")),"")</f>
        <v>LONG</v>
      </c>
      <c r="Q109" t="b">
        <f>IF(OR(O109="LONG",O109="SHORT"),IF(B109=0,"NEUTRAL",IF(B109&gt;0,"LONG","SHORT")=O109),TRUE)</f>
        <v>0</v>
      </c>
      <c r="R109">
        <f>AH108</f>
        <v>1056.9801669554988</v>
      </c>
      <c r="S109">
        <f>AI108</f>
        <v>-1.0538283853235098E-3</v>
      </c>
      <c r="T109">
        <f>R109+S109*F109</f>
        <v>970.8609530052106</v>
      </c>
      <c r="U109">
        <f>S109*F109</f>
        <v>-86.119213950288227</v>
      </c>
      <c r="V109">
        <f>U109/T109</f>
        <v>-8.8703962893670954E-2</v>
      </c>
      <c r="W109">
        <f>C109</f>
        <v>8.4397607527164603E-2</v>
      </c>
      <c r="X109">
        <f>W109-V109</f>
        <v>0.17310157042083557</v>
      </c>
      <c r="Y109">
        <f>T109*W109</f>
        <v>81.93834167518277</v>
      </c>
      <c r="Z109">
        <f>Y109/T109</f>
        <v>8.4397607527164617E-2</v>
      </c>
      <c r="AA109">
        <f>AI108*F109/T109</f>
        <v>-8.8703962893670954E-2</v>
      </c>
      <c r="AB109">
        <f t="shared" si="9"/>
        <v>8.4397607527164603E-2</v>
      </c>
      <c r="AC109">
        <f t="shared" si="10"/>
        <v>0.17310157042083557</v>
      </c>
      <c r="AD109" t="str">
        <f t="shared" si="11"/>
        <v>TRANS-L</v>
      </c>
      <c r="AE109" s="8">
        <f>C109*T109</f>
        <v>81.93834167518277</v>
      </c>
      <c r="AF109">
        <f>U109+AE109</f>
        <v>-4.1808722751054574</v>
      </c>
      <c r="AG109" s="8">
        <f>AE109/F109</f>
        <v>1.0026676550193351E-3</v>
      </c>
      <c r="AH109" s="8">
        <f>AW109-AE109</f>
        <v>888.83640591065819</v>
      </c>
      <c r="AI109" s="8">
        <f>AX108+AG109*(1-0.001)</f>
        <v>1.0016649873643157E-3</v>
      </c>
      <c r="AJ109">
        <f>AI109*F109</f>
        <v>81.856403333507586</v>
      </c>
      <c r="AK109">
        <f t="shared" ref="AK109" si="12">AJ109/AM109</f>
        <v>8.4327814684488522E-2</v>
      </c>
      <c r="AL109">
        <f>W109-AK109</f>
        <v>6.9792842676080769E-5</v>
      </c>
      <c r="AM109">
        <f>AH109+AI109*F109</f>
        <v>970.6928092441658</v>
      </c>
      <c r="AN109" t="b">
        <f>IF(AH109&gt;0,ROUND(AH109,7)=ROUND(H109,7),ROUND(AH109,7)=ROUND(-J109,7))</f>
        <v>1</v>
      </c>
      <c r="AO109" t="b">
        <f>IF(AI109&gt;0,ROUND(AI109,7)=ROUND(I109,7),ROUND(AI109,7)=ROUND(-K109,7))</f>
        <v>1</v>
      </c>
      <c r="AP109" t="b">
        <f>ROUND(AM109,7)=ROUND(G109,7)</f>
        <v>1</v>
      </c>
      <c r="AR109" s="9">
        <f>AH108</f>
        <v>1056.9801669554988</v>
      </c>
      <c r="AS109">
        <f>AI108</f>
        <v>-1.0538283853235098E-3</v>
      </c>
      <c r="AT109">
        <f>AR109+AS109*F109</f>
        <v>970.8609530052106</v>
      </c>
      <c r="AU109">
        <f>AS109*F109/(1-0.001)</f>
        <v>-86.205419369657889</v>
      </c>
      <c r="AW109" s="9">
        <f>AR109+AU109</f>
        <v>970.77474758584094</v>
      </c>
      <c r="AX109">
        <f>AS109-AU109/F109*(1-0.001)</f>
        <v>0</v>
      </c>
      <c r="AY109">
        <f>AW109+AX109*F109</f>
        <v>970.77474758584094</v>
      </c>
    </row>
    <row r="110" spans="1:51" x14ac:dyDescent="0.3">
      <c r="A110" s="2">
        <v>45727.541666666664</v>
      </c>
      <c r="B110">
        <v>4.4754661384413996</v>
      </c>
      <c r="C110">
        <v>0.22377330692207001</v>
      </c>
      <c r="D110" t="s">
        <v>32</v>
      </c>
      <c r="E110" t="s">
        <v>1492</v>
      </c>
      <c r="F110">
        <v>81225.5</v>
      </c>
      <c r="G110">
        <v>970.06140185766799</v>
      </c>
      <c r="H110">
        <v>753.09292176232498</v>
      </c>
      <c r="I110">
        <v>2.6711867590269302E-3</v>
      </c>
      <c r="J110">
        <v>0</v>
      </c>
      <c r="K110">
        <v>0</v>
      </c>
      <c r="L110">
        <v>753.09292176232498</v>
      </c>
      <c r="M110">
        <v>2.6711867590269302E-3</v>
      </c>
      <c r="O110" t="str">
        <f>IF(B109=0,"NEUTRAL",IF(B109&gt;0,"LONG","SHORT"))</f>
        <v>LONG</v>
      </c>
      <c r="P110" t="str">
        <f>IF(OR(O110="LONG",O110="SHORT"),IF(B110=0,"NEUTRAL",IF(B110&gt;0,"LONG","SHORT")),"")</f>
        <v>LONG</v>
      </c>
      <c r="Q110" t="b">
        <f>IF(OR(O110="LONG",O110="SHORT"),IF(B110=0,"NEUTRAL",IF(B110&gt;0,"LONG","SHORT")=O110),TRUE)</f>
        <v>1</v>
      </c>
      <c r="R110">
        <f>AH109</f>
        <v>888.83640591065819</v>
      </c>
      <c r="S110">
        <f>AI109</f>
        <v>1.0016649873643157E-3</v>
      </c>
      <c r="T110">
        <f>R110+S110*F110</f>
        <v>970.19714534181844</v>
      </c>
      <c r="U110">
        <f>S110*F110</f>
        <v>81.360739431160226</v>
      </c>
      <c r="V110">
        <f>U110/T110</f>
        <v>8.3860007032380335E-2</v>
      </c>
      <c r="W110">
        <f>C110</f>
        <v>0.22377330692207001</v>
      </c>
      <c r="X110">
        <f>W110-V110</f>
        <v>0.13991329988968967</v>
      </c>
      <c r="Y110">
        <f>T110*W110</f>
        <v>217.10422357949091</v>
      </c>
      <c r="Z110">
        <f>Y110/T110</f>
        <v>0.22377330692207001</v>
      </c>
      <c r="AA110">
        <f>AI109*F110/T110</f>
        <v>8.3860007032380335E-2</v>
      </c>
      <c r="AB110">
        <f t="shared" si="9"/>
        <v>0.22377330692207001</v>
      </c>
      <c r="AC110">
        <f t="shared" si="10"/>
        <v>0.13991329988968967</v>
      </c>
      <c r="AD110" t="str">
        <f t="shared" si="11"/>
        <v>L-I</v>
      </c>
      <c r="AE110">
        <f>AC110*T110</f>
        <v>135.74348414833068</v>
      </c>
      <c r="AF110">
        <f>U110+AE110</f>
        <v>217.10422357949091</v>
      </c>
      <c r="AG110">
        <f>AE110/F110</f>
        <v>1.6711929646272498E-3</v>
      </c>
      <c r="AH110" s="9">
        <f>IF(AD110="S-D",R110-AE110/(1-0.001),IF(OR(AD110="L-D",AD110="S-I"),R110-AE110*(1-0.001),R110-AE110))</f>
        <v>753.09292176232748</v>
      </c>
      <c r="AI110">
        <f>IF(OR(AD110="L-I"),S110+AG110*(1-0.001),S110+AG110)</f>
        <v>2.6711867590269384E-3</v>
      </c>
      <c r="AJ110">
        <f>AI110*F110</f>
        <v>216.96848009534258</v>
      </c>
      <c r="AK110">
        <f>AJ110/AM110</f>
        <v>0.22366468728664743</v>
      </c>
      <c r="AL110">
        <f>W110-AK110</f>
        <v>1.0861963542257991E-4</v>
      </c>
      <c r="AM110">
        <f>AH110+AI110*F110</f>
        <v>970.06140185767003</v>
      </c>
      <c r="AN110" t="b">
        <f>IF(AH110&gt;0,ROUND(AH110,7)=ROUND(H110,7),ROUND(AH110,7)=ROUND(-J110,7))</f>
        <v>1</v>
      </c>
      <c r="AO110" t="b">
        <f>IF(AI110&gt;0,ROUND(AI110,7)=ROUND(I110,7),ROUND(AI110,7)=ROUND(-K110,7))</f>
        <v>1</v>
      </c>
      <c r="AP110" t="b">
        <f>ROUND(AM110,7)=ROUND(G110,7)</f>
        <v>1</v>
      </c>
    </row>
    <row r="111" spans="1:51" x14ac:dyDescent="0.3">
      <c r="A111" s="2">
        <v>45727.583333333336</v>
      </c>
      <c r="B111">
        <v>6.7805156658915502</v>
      </c>
      <c r="C111">
        <v>0.339025783294577</v>
      </c>
      <c r="D111" t="s">
        <v>32</v>
      </c>
      <c r="E111" t="s">
        <v>1492</v>
      </c>
      <c r="F111">
        <v>80898.490000000005</v>
      </c>
      <c r="G111">
        <v>969.07541236494603</v>
      </c>
      <c r="H111">
        <v>640.60821110991901</v>
      </c>
      <c r="I111">
        <v>4.0602389643493502E-3</v>
      </c>
      <c r="J111">
        <v>0</v>
      </c>
      <c r="K111">
        <v>0</v>
      </c>
      <c r="L111">
        <v>640.60821110991901</v>
      </c>
      <c r="M111">
        <v>4.0602389643493502E-3</v>
      </c>
      <c r="O111" t="str">
        <f>IF(B110=0,"NEUTRAL",IF(B110&gt;0,"LONG","SHORT"))</f>
        <v>LONG</v>
      </c>
      <c r="P111" t="str">
        <f>IF(OR(O111="LONG",O111="SHORT"),IF(B111=0,"NEUTRAL",IF(B111&gt;0,"LONG","SHORT")),"")</f>
        <v>LONG</v>
      </c>
      <c r="Q111" t="b">
        <f>IF(OR(O111="LONG",O111="SHORT"),IF(B111=0,"NEUTRAL",IF(B111&gt;0,"LONG","SHORT")=O111),TRUE)</f>
        <v>1</v>
      </c>
      <c r="R111">
        <f>AH110</f>
        <v>753.09292176232748</v>
      </c>
      <c r="S111">
        <f>AI110</f>
        <v>2.6711867590269384E-3</v>
      </c>
      <c r="T111">
        <f>R111+S111*F111</f>
        <v>969.18789707560063</v>
      </c>
      <c r="U111">
        <f>S111*F111</f>
        <v>216.09497531327321</v>
      </c>
      <c r="V111">
        <f>U111/T111</f>
        <v>0.22296499570961617</v>
      </c>
      <c r="W111">
        <f>C111</f>
        <v>0.339025783294577</v>
      </c>
      <c r="X111">
        <f>W111-V111</f>
        <v>0.11606078758496083</v>
      </c>
      <c r="Y111">
        <f>T111*W111</f>
        <v>328.5796859656794</v>
      </c>
      <c r="Z111">
        <f>Y111/T111</f>
        <v>0.339025783294577</v>
      </c>
      <c r="AA111">
        <f>AI110*F111/T111</f>
        <v>0.22296499570961617</v>
      </c>
      <c r="AB111">
        <f t="shared" si="9"/>
        <v>0.339025783294577</v>
      </c>
      <c r="AC111">
        <f t="shared" si="10"/>
        <v>0.11606078758496083</v>
      </c>
      <c r="AD111" t="str">
        <f t="shared" si="11"/>
        <v>L-I</v>
      </c>
      <c r="AE111">
        <f>AC111*T111</f>
        <v>112.48471065240616</v>
      </c>
      <c r="AF111">
        <f>U111+AE111</f>
        <v>328.57968596567935</v>
      </c>
      <c r="AG111">
        <f>AE111/F111</f>
        <v>1.3904426479703904E-3</v>
      </c>
      <c r="AH111" s="9">
        <f>IF(AD111="S-D",R111-AE111/(1-0.001),IF(OR(AD111="L-D",AD111="S-I"),R111-AE111*(1-0.001),R111-AE111))</f>
        <v>640.60821110992129</v>
      </c>
      <c r="AI111">
        <f>IF(OR(AD111="L-I"),S111+AG111*(1-0.001),S111+AG111)</f>
        <v>4.060238964349358E-3</v>
      </c>
      <c r="AJ111">
        <f>AI111*F111</f>
        <v>328.46720125502691</v>
      </c>
      <c r="AK111">
        <f>AJ111/AM111</f>
        <v>0.33894906120198626</v>
      </c>
      <c r="AL111">
        <f>W111-AK111</f>
        <v>7.6722092590741919E-5</v>
      </c>
      <c r="AM111">
        <f>AH111+AI111*F111</f>
        <v>969.07541236494819</v>
      </c>
      <c r="AN111" t="b">
        <f>IF(AH111&gt;0,ROUND(AH111,7)=ROUND(H111,7),ROUND(AH111,7)=ROUND(-J111,7))</f>
        <v>1</v>
      </c>
      <c r="AO111" t="b">
        <f>IF(AI111&gt;0,ROUND(AI111,7)=ROUND(I111,7),ROUND(AI111,7)=ROUND(-K111,7))</f>
        <v>1</v>
      </c>
      <c r="AP111" t="b">
        <f>ROUND(AM111,7)=ROUND(G111,7)</f>
        <v>1</v>
      </c>
    </row>
    <row r="112" spans="1:51" x14ac:dyDescent="0.3">
      <c r="A112" s="2">
        <v>45727.666666666664</v>
      </c>
      <c r="B112">
        <v>9.20228036274872</v>
      </c>
      <c r="C112">
        <v>0.46011401813743602</v>
      </c>
      <c r="D112" t="s">
        <v>32</v>
      </c>
      <c r="E112" t="s">
        <v>1492</v>
      </c>
      <c r="F112">
        <v>81232.240000000005</v>
      </c>
      <c r="G112">
        <v>970.313830740752</v>
      </c>
      <c r="H112">
        <v>523.92183256434703</v>
      </c>
      <c r="I112">
        <v>5.4952565407085201E-3</v>
      </c>
      <c r="J112">
        <v>0</v>
      </c>
      <c r="K112">
        <v>0</v>
      </c>
      <c r="L112">
        <v>523.92183256434703</v>
      </c>
      <c r="M112">
        <v>5.4952565407085201E-3</v>
      </c>
      <c r="O112" t="str">
        <f>IF(B111=0,"NEUTRAL",IF(B111&gt;0,"LONG","SHORT"))</f>
        <v>LONG</v>
      </c>
      <c r="P112" t="str">
        <f>IF(OR(O112="LONG",O112="SHORT"),IF(B112=0,"NEUTRAL",IF(B112&gt;0,"LONG","SHORT")),"")</f>
        <v>LONG</v>
      </c>
      <c r="Q112" t="b">
        <f>IF(OR(O112="LONG",O112="SHORT"),IF(B112=0,"NEUTRAL",IF(B112&gt;0,"LONG","SHORT")=O112),TRUE)</f>
        <v>1</v>
      </c>
      <c r="R112">
        <f>AH111</f>
        <v>640.60821110992129</v>
      </c>
      <c r="S112">
        <f>AI111</f>
        <v>4.060238964349358E-3</v>
      </c>
      <c r="T112">
        <f>R112+S112*F112</f>
        <v>970.43051711929979</v>
      </c>
      <c r="U112">
        <f>S112*F112</f>
        <v>329.82230600937851</v>
      </c>
      <c r="V112">
        <f>U112/T112</f>
        <v>0.33987214972221635</v>
      </c>
      <c r="W112">
        <f>C112</f>
        <v>0.46011401813743602</v>
      </c>
      <c r="X112">
        <f>W112-V112</f>
        <v>0.12024186841521967</v>
      </c>
      <c r="Y112">
        <f>T112*W112</f>
        <v>446.50868455495095</v>
      </c>
      <c r="Z112">
        <f>Y112/T112</f>
        <v>0.46011401813743602</v>
      </c>
      <c r="AA112">
        <f>AI111*F112/T112</f>
        <v>0.33987214972221635</v>
      </c>
      <c r="AB112">
        <f t="shared" si="9"/>
        <v>0.46011401813743602</v>
      </c>
      <c r="AC112">
        <f t="shared" si="10"/>
        <v>0.12024186841521967</v>
      </c>
      <c r="AD112" t="str">
        <f t="shared" si="11"/>
        <v>L-I</v>
      </c>
      <c r="AE112">
        <f>AC112*T112</f>
        <v>116.68637854557242</v>
      </c>
      <c r="AF112">
        <f>U112+AE112</f>
        <v>446.50868455495095</v>
      </c>
      <c r="AG112">
        <f>AE112/F112</f>
        <v>1.4364540303895648E-3</v>
      </c>
      <c r="AH112" s="9">
        <f>IF(AD112="S-D",R112-AE112/(1-0.001),IF(OR(AD112="L-D",AD112="S-I"),R112-AE112*(1-0.001),R112-AE112))</f>
        <v>523.92183256434885</v>
      </c>
      <c r="AI112">
        <f>IF(OR(AD112="L-I"),S112+AG112*(1-0.001),S112+AG112)</f>
        <v>5.4952565407085331E-3</v>
      </c>
      <c r="AJ112">
        <f>AI112*F112</f>
        <v>446.39199817640537</v>
      </c>
      <c r="AK112">
        <f>AJ112/AM112</f>
        <v>0.46004909343157779</v>
      </c>
      <c r="AL112">
        <f>W112-AK112</f>
        <v>6.4924705858226961E-5</v>
      </c>
      <c r="AM112">
        <f>AH112+AI112*F112</f>
        <v>970.31383074075416</v>
      </c>
      <c r="AN112" t="b">
        <f>IF(AH112&gt;0,ROUND(AH112,7)=ROUND(H112,7),ROUND(AH112,7)=ROUND(-J112,7))</f>
        <v>1</v>
      </c>
      <c r="AO112" t="b">
        <f>IF(AI112&gt;0,ROUND(AI112,7)=ROUND(I112,7),ROUND(AI112,7)=ROUND(-K112,7))</f>
        <v>1</v>
      </c>
      <c r="AP112" t="b">
        <f>ROUND(AM112,7)=ROUND(G112,7)</f>
        <v>1</v>
      </c>
    </row>
    <row r="113" spans="1:49" x14ac:dyDescent="0.3">
      <c r="A113" s="2">
        <v>45727.708333333336</v>
      </c>
      <c r="B113">
        <v>11.185473559793101</v>
      </c>
      <c r="C113">
        <v>0.55927367798965699</v>
      </c>
      <c r="D113" t="s">
        <v>32</v>
      </c>
      <c r="E113" t="s">
        <v>1492</v>
      </c>
      <c r="F113">
        <v>81386.8</v>
      </c>
      <c r="G113">
        <v>971.06727293445101</v>
      </c>
      <c r="H113">
        <v>428.01717533185899</v>
      </c>
      <c r="I113">
        <v>6.6724591408261697E-3</v>
      </c>
      <c r="J113">
        <v>0</v>
      </c>
      <c r="K113">
        <v>0</v>
      </c>
      <c r="L113">
        <v>428.01717533185899</v>
      </c>
      <c r="M113">
        <v>6.6724591408261697E-3</v>
      </c>
      <c r="O113" t="str">
        <f>IF(B112=0,"NEUTRAL",IF(B112&gt;0,"LONG","SHORT"))</f>
        <v>LONG</v>
      </c>
      <c r="P113" t="str">
        <f>IF(OR(O113="LONG",O113="SHORT"),IF(B113=0,"NEUTRAL",IF(B113&gt;0,"LONG","SHORT")),"")</f>
        <v>LONG</v>
      </c>
      <c r="Q113" t="b">
        <f>IF(OR(O113="LONG",O113="SHORT"),IF(B113=0,"NEUTRAL",IF(B113&gt;0,"LONG","SHORT")=O113),TRUE)</f>
        <v>1</v>
      </c>
      <c r="R113">
        <f>AH112</f>
        <v>523.92183256434885</v>
      </c>
      <c r="S113">
        <f>AI112</f>
        <v>5.4952565407085331E-3</v>
      </c>
      <c r="T113">
        <f>R113+S113*F113</f>
        <v>971.16317759168612</v>
      </c>
      <c r="U113">
        <f>S113*F113</f>
        <v>447.24134502733727</v>
      </c>
      <c r="V113">
        <f>U113/T113</f>
        <v>0.46052131644490185</v>
      </c>
      <c r="W113">
        <f>C113</f>
        <v>0.55927367798965699</v>
      </c>
      <c r="X113">
        <f>W113-V113</f>
        <v>9.8752361544755141E-2</v>
      </c>
      <c r="Y113">
        <f>T113*W113</f>
        <v>543.14600225982474</v>
      </c>
      <c r="Z113">
        <f>Y113/T113</f>
        <v>0.55927367798965699</v>
      </c>
      <c r="AA113">
        <f>AI112*F113/T113</f>
        <v>0.46052131644490185</v>
      </c>
      <c r="AB113">
        <f t="shared" si="9"/>
        <v>0.55927367798965699</v>
      </c>
      <c r="AC113">
        <f t="shared" si="10"/>
        <v>9.8752361544755141E-2</v>
      </c>
      <c r="AD113" t="str">
        <f t="shared" si="11"/>
        <v>L-I</v>
      </c>
      <c r="AE113">
        <f>AC113*T113</f>
        <v>95.904657232487438</v>
      </c>
      <c r="AF113">
        <f>U113+AE113</f>
        <v>543.14600225982474</v>
      </c>
      <c r="AG113">
        <f>AE113/F113</f>
        <v>1.1783809810987462E-3</v>
      </c>
      <c r="AH113" s="9">
        <f>IF(AD113="S-D",R113-AE113/(1-0.001),IF(OR(AD113="L-D",AD113="S-I"),R113-AE113*(1-0.001),R113-AE113))</f>
        <v>428.01717533186138</v>
      </c>
      <c r="AI113">
        <f>IF(OR(AD113="L-I"),S113+AG113*(1-0.001),S113+AG113)</f>
        <v>6.672459140826181E-3</v>
      </c>
      <c r="AJ113">
        <f>AI113*F113</f>
        <v>543.05009760259225</v>
      </c>
      <c r="AK113">
        <f>AJ113/AM113</f>
        <v>0.55923015092616324</v>
      </c>
      <c r="AL113">
        <f>W113-AK113</f>
        <v>4.352706349375346E-5</v>
      </c>
      <c r="AM113">
        <f>AH113+AI113*F113</f>
        <v>971.06727293445363</v>
      </c>
      <c r="AN113" t="b">
        <f>IF(AH113&gt;0,ROUND(AH113,7)=ROUND(H113,7),ROUND(AH113,7)=ROUND(-J113,7))</f>
        <v>1</v>
      </c>
      <c r="AO113" t="b">
        <f>IF(AI113&gt;0,ROUND(AI113,7)=ROUND(I113,7),ROUND(AI113,7)=ROUND(-K113,7))</f>
        <v>1</v>
      </c>
      <c r="AP113" t="b">
        <f>ROUND(AM113,7)=ROUND(G113,7)</f>
        <v>1</v>
      </c>
    </row>
    <row r="114" spans="1:49" x14ac:dyDescent="0.3">
      <c r="A114" s="2">
        <v>45727.75</v>
      </c>
      <c r="B114">
        <v>13.241950160870701</v>
      </c>
      <c r="C114">
        <v>0.66209750804353495</v>
      </c>
      <c r="D114" t="s">
        <v>32</v>
      </c>
      <c r="E114" t="s">
        <v>1492</v>
      </c>
      <c r="F114">
        <v>81305.570000000007</v>
      </c>
      <c r="G114">
        <v>970.42519481003899</v>
      </c>
      <c r="H114">
        <v>327.94290692832402</v>
      </c>
      <c r="I114">
        <v>7.9020697829400195E-3</v>
      </c>
      <c r="J114">
        <v>0</v>
      </c>
      <c r="K114">
        <v>0</v>
      </c>
      <c r="L114">
        <v>327.94290692832402</v>
      </c>
      <c r="M114">
        <v>7.9020697829400195E-3</v>
      </c>
      <c r="O114" t="str">
        <f>IF(B113=0,"NEUTRAL",IF(B113&gt;0,"LONG","SHORT"))</f>
        <v>LONG</v>
      </c>
      <c r="P114" t="str">
        <f>IF(OR(O114="LONG",O114="SHORT"),IF(B114=0,"NEUTRAL",IF(B114&gt;0,"LONG","SHORT")),"")</f>
        <v>LONG</v>
      </c>
      <c r="Q114" t="b">
        <f>IF(OR(O114="LONG",O114="SHORT"),IF(B114=0,"NEUTRAL",IF(B114&gt;0,"LONG","SHORT")=O114),TRUE)</f>
        <v>1</v>
      </c>
      <c r="R114">
        <f>AH113</f>
        <v>428.01717533186138</v>
      </c>
      <c r="S114">
        <f>AI113</f>
        <v>6.672459140826181E-3</v>
      </c>
      <c r="T114">
        <f>R114+S114*F114</f>
        <v>970.52526907844435</v>
      </c>
      <c r="U114">
        <f>S114*F114</f>
        <v>542.50809374658297</v>
      </c>
      <c r="V114">
        <f>U114/T114</f>
        <v>0.55898399663691167</v>
      </c>
      <c r="W114">
        <f>C114</f>
        <v>0.66209750804353495</v>
      </c>
      <c r="X114">
        <f>W114-V114</f>
        <v>0.10311351140662328</v>
      </c>
      <c r="Y114">
        <f>T114*W114</f>
        <v>642.58236215011925</v>
      </c>
      <c r="Z114">
        <f>Y114/T114</f>
        <v>0.66209750804353495</v>
      </c>
      <c r="AA114">
        <f>AI113*F114/T114</f>
        <v>0.55898399663691167</v>
      </c>
      <c r="AB114">
        <f t="shared" si="9"/>
        <v>0.66209750804353495</v>
      </c>
      <c r="AC114">
        <f t="shared" si="10"/>
        <v>0.10311351140662328</v>
      </c>
      <c r="AD114" t="str">
        <f t="shared" si="11"/>
        <v>L-I</v>
      </c>
      <c r="AE114">
        <f>AC114*T114</f>
        <v>100.07426840353631</v>
      </c>
      <c r="AF114">
        <f>U114+AE114</f>
        <v>642.58236215011925</v>
      </c>
      <c r="AG114">
        <f>AE114/F114</f>
        <v>1.2308414835974497E-3</v>
      </c>
      <c r="AH114" s="9">
        <f>IF(AD114="S-D",R114-AE114/(1-0.001),IF(OR(AD114="L-D",AD114="S-I"),R114-AE114*(1-0.001),R114-AE114))</f>
        <v>327.9429069283251</v>
      </c>
      <c r="AI114">
        <f>IF(OR(AD114="L-I"),S114+AG114*(1-0.001),S114+AG114)</f>
        <v>7.9020697829400334E-3</v>
      </c>
      <c r="AJ114">
        <f>AI114*F114</f>
        <v>642.48228788171571</v>
      </c>
      <c r="AK114">
        <f>AJ114/AM114</f>
        <v>0.66206266213799259</v>
      </c>
      <c r="AL114">
        <f>W114-AK114</f>
        <v>3.4845905542368882E-5</v>
      </c>
      <c r="AM114">
        <f>AH114+AI114*F114</f>
        <v>970.42519481004081</v>
      </c>
      <c r="AN114" t="b">
        <f>IF(AH114&gt;0,ROUND(AH114,7)=ROUND(H114,7),ROUND(AH114,7)=ROUND(-J114,7))</f>
        <v>1</v>
      </c>
      <c r="AO114" t="b">
        <f>IF(AI114&gt;0,ROUND(AI114,7)=ROUND(I114,7),ROUND(AI114,7)=ROUND(-K114,7))</f>
        <v>1</v>
      </c>
      <c r="AP114" t="b">
        <f>ROUND(AM114,7)=ROUND(G114,7)</f>
        <v>1</v>
      </c>
    </row>
    <row r="115" spans="1:49" x14ac:dyDescent="0.3">
      <c r="A115" s="2">
        <v>45727.791666666664</v>
      </c>
      <c r="B115">
        <v>15.910843509861801</v>
      </c>
      <c r="C115">
        <v>0.79554217549309103</v>
      </c>
      <c r="D115" t="s">
        <v>32</v>
      </c>
      <c r="E115" t="s">
        <v>1492</v>
      </c>
      <c r="F115">
        <v>83280.94</v>
      </c>
      <c r="G115">
        <v>985.90836600119496</v>
      </c>
      <c r="H115">
        <v>201.60251095827201</v>
      </c>
      <c r="I115">
        <v>9.4175912885099793E-3</v>
      </c>
      <c r="J115">
        <v>0</v>
      </c>
      <c r="K115">
        <v>0</v>
      </c>
      <c r="L115">
        <v>201.60251095827201</v>
      </c>
      <c r="M115">
        <v>9.4175912885099793E-3</v>
      </c>
      <c r="O115" t="str">
        <f>IF(B114=0,"NEUTRAL",IF(B114&gt;0,"LONG","SHORT"))</f>
        <v>LONG</v>
      </c>
      <c r="P115" t="str">
        <f>IF(OR(O115="LONG",O115="SHORT"),IF(B115=0,"NEUTRAL",IF(B115&gt;0,"LONG","SHORT")),"")</f>
        <v>LONG</v>
      </c>
      <c r="Q115" t="b">
        <f>IF(OR(O115="LONG",O115="SHORT"),IF(B115=0,"NEUTRAL",IF(B115&gt;0,"LONG","SHORT")=O115),TRUE)</f>
        <v>1</v>
      </c>
      <c r="R115">
        <f>AH114</f>
        <v>327.9429069283251</v>
      </c>
      <c r="S115">
        <f>AI114</f>
        <v>7.9020697829400334E-3</v>
      </c>
      <c r="T115">
        <f>R115+S115*F115</f>
        <v>986.03470639716704</v>
      </c>
      <c r="U115">
        <f>S115*F115</f>
        <v>658.09179946884194</v>
      </c>
      <c r="V115">
        <f>U115/T115</f>
        <v>0.6674124097248233</v>
      </c>
      <c r="W115">
        <f>C115</f>
        <v>0.79554217549309103</v>
      </c>
      <c r="X115">
        <f>W115-V115</f>
        <v>0.12812976576826773</v>
      </c>
      <c r="Y115">
        <f>T115*W115</f>
        <v>784.43219543889359</v>
      </c>
      <c r="Z115">
        <f>Y115/T115</f>
        <v>0.79554217549309103</v>
      </c>
      <c r="AA115">
        <f>AI114*F115/T115</f>
        <v>0.6674124097248233</v>
      </c>
      <c r="AB115">
        <f t="shared" si="9"/>
        <v>0.79554217549309103</v>
      </c>
      <c r="AC115">
        <f t="shared" si="10"/>
        <v>0.12812976576826773</v>
      </c>
      <c r="AD115" t="str">
        <f t="shared" si="11"/>
        <v>L-I</v>
      </c>
      <c r="AE115">
        <f>AC115*T115</f>
        <v>126.34039597005166</v>
      </c>
      <c r="AF115">
        <f>U115+AE115</f>
        <v>784.43219543889359</v>
      </c>
      <c r="AG115">
        <f>AE115/F115</f>
        <v>1.5170385441140753E-3</v>
      </c>
      <c r="AH115" s="9">
        <f>IF(AD115="S-D",R115-AE115/(1-0.001),IF(OR(AD115="L-D",AD115="S-I"),R115-AE115*(1-0.001),R115-AE115))</f>
        <v>201.60251095827346</v>
      </c>
      <c r="AI115">
        <f>IF(OR(AD115="L-I"),S115+AG115*(1-0.001),S115+AG115)</f>
        <v>9.4175912885099949E-3</v>
      </c>
      <c r="AJ115">
        <f>AI115*F115</f>
        <v>784.30585504292355</v>
      </c>
      <c r="AK115">
        <f>AJ115/AM115</f>
        <v>0.79551597500286486</v>
      </c>
      <c r="AL115">
        <f>W115-AK115</f>
        <v>2.6200490226169215E-5</v>
      </c>
      <c r="AM115">
        <f>AH115+AI115*F115</f>
        <v>985.90836600119701</v>
      </c>
      <c r="AN115" t="b">
        <f>IF(AH115&gt;0,ROUND(AH115,7)=ROUND(H115,7),ROUND(AH115,7)=ROUND(-J115,7))</f>
        <v>1</v>
      </c>
      <c r="AO115" t="b">
        <f>IF(AI115&gt;0,ROUND(AI115,7)=ROUND(I115,7),ROUND(AI115,7)=ROUND(-K115,7))</f>
        <v>1</v>
      </c>
      <c r="AP115" t="b">
        <f>ROUND(AM115,7)=ROUND(G115,7)</f>
        <v>1</v>
      </c>
    </row>
    <row r="116" spans="1:49" x14ac:dyDescent="0.3">
      <c r="A116" s="2">
        <v>45727.833333333336</v>
      </c>
      <c r="B116">
        <v>17.2954168784158</v>
      </c>
      <c r="C116">
        <v>0.86477084392079195</v>
      </c>
      <c r="D116" t="s">
        <v>32</v>
      </c>
      <c r="E116" t="s">
        <v>1492</v>
      </c>
      <c r="F116">
        <v>83104.009999999995</v>
      </c>
      <c r="G116">
        <v>984.17360729368602</v>
      </c>
      <c r="H116">
        <v>133.098230125839</v>
      </c>
      <c r="I116">
        <v>1.02410867678689E-2</v>
      </c>
      <c r="J116">
        <v>0</v>
      </c>
      <c r="K116">
        <v>0</v>
      </c>
      <c r="L116">
        <v>133.098230125839</v>
      </c>
      <c r="M116">
        <v>1.02410867678689E-2</v>
      </c>
      <c r="O116" t="str">
        <f>IF(B115=0,"NEUTRAL",IF(B115&gt;0,"LONG","SHORT"))</f>
        <v>LONG</v>
      </c>
      <c r="P116" t="str">
        <f>IF(OR(O116="LONG",O116="SHORT"),IF(B116=0,"NEUTRAL",IF(B116&gt;0,"LONG","SHORT")),"")</f>
        <v>LONG</v>
      </c>
      <c r="Q116" t="b">
        <f>IF(OR(O116="LONG",O116="SHORT"),IF(B116=0,"NEUTRAL",IF(B116&gt;0,"LONG","SHORT")=O116),TRUE)</f>
        <v>1</v>
      </c>
      <c r="R116">
        <f>AH115</f>
        <v>201.60251095827346</v>
      </c>
      <c r="S116">
        <f>AI115</f>
        <v>9.4175912885099949E-3</v>
      </c>
      <c r="T116">
        <f>R116+S116*F116</f>
        <v>984.24211157452089</v>
      </c>
      <c r="U116">
        <f>S116*F116</f>
        <v>782.63960061624744</v>
      </c>
      <c r="V116">
        <f>U116/T116</f>
        <v>0.79516979756559691</v>
      </c>
      <c r="W116">
        <f>C116</f>
        <v>0.86477084392079195</v>
      </c>
      <c r="X116">
        <f>W116-V116</f>
        <v>6.960104635519504E-2</v>
      </c>
      <c r="Y116">
        <f>T116*W116</f>
        <v>851.14388144868076</v>
      </c>
      <c r="Z116">
        <f>Y116/T116</f>
        <v>0.86477084392079195</v>
      </c>
      <c r="AA116">
        <f>AI115*F116/T116</f>
        <v>0.79516979756559691</v>
      </c>
      <c r="AB116">
        <f t="shared" si="9"/>
        <v>0.86477084392079195</v>
      </c>
      <c r="AC116">
        <f t="shared" si="10"/>
        <v>6.960104635519504E-2</v>
      </c>
      <c r="AD116" t="str">
        <f t="shared" si="11"/>
        <v>L-I</v>
      </c>
      <c r="AE116">
        <f>AC116*T116</f>
        <v>68.504280832433281</v>
      </c>
      <c r="AF116">
        <f>U116+AE116</f>
        <v>851.14388144868076</v>
      </c>
      <c r="AG116">
        <f>AE116/F116</f>
        <v>8.2431979915810667E-4</v>
      </c>
      <c r="AH116" s="9">
        <f>IF(AD116="S-D",R116-AE116/(1-0.001),IF(OR(AD116="L-D",AD116="S-I"),R116-AE116*(1-0.001),R116-AE116))</f>
        <v>133.09823012584019</v>
      </c>
      <c r="AI116">
        <f>IF(OR(AD116="L-I"),S116+AG116*(1-0.001),S116+AG116)</f>
        <v>1.0241086767868944E-2</v>
      </c>
      <c r="AJ116">
        <f>AI116*F116</f>
        <v>851.07537716784827</v>
      </c>
      <c r="AK116">
        <f>AJ116/AM116</f>
        <v>0.86476143117489412</v>
      </c>
      <c r="AL116">
        <f>W116-AK116</f>
        <v>9.4127458978299217E-6</v>
      </c>
      <c r="AM116">
        <f>AH116+AI116*F116</f>
        <v>984.17360729368852</v>
      </c>
      <c r="AN116" t="b">
        <f>IF(AH116&gt;0,ROUND(AH116,7)=ROUND(H116,7),ROUND(AH116,7)=ROUND(-J116,7))</f>
        <v>1</v>
      </c>
      <c r="AO116" t="b">
        <f>IF(AI116&gt;0,ROUND(AI116,7)=ROUND(I116,7),ROUND(AI116,7)=ROUND(-K116,7))</f>
        <v>1</v>
      </c>
      <c r="AP116" t="b">
        <f>ROUND(AM116,7)=ROUND(G116,7)</f>
        <v>1</v>
      </c>
    </row>
    <row r="117" spans="1:49" x14ac:dyDescent="0.3">
      <c r="A117" s="2">
        <v>45727.958333333336</v>
      </c>
      <c r="B117">
        <v>18.351383275840401</v>
      </c>
      <c r="C117">
        <v>0.91756916379202003</v>
      </c>
      <c r="D117" t="s">
        <v>32</v>
      </c>
      <c r="E117" t="s">
        <v>1492</v>
      </c>
      <c r="F117">
        <v>83133.48</v>
      </c>
      <c r="G117">
        <v>984.42346502205703</v>
      </c>
      <c r="H117">
        <v>81.151131447307804</v>
      </c>
      <c r="I117">
        <v>1.08653256615114E-2</v>
      </c>
      <c r="J117">
        <v>0</v>
      </c>
      <c r="K117">
        <v>0</v>
      </c>
      <c r="L117">
        <v>81.151131447307804</v>
      </c>
      <c r="M117">
        <v>1.08653256615114E-2</v>
      </c>
      <c r="O117" t="str">
        <f>IF(B116=0,"NEUTRAL",IF(B116&gt;0,"LONG","SHORT"))</f>
        <v>LONG</v>
      </c>
      <c r="P117" t="str">
        <f>IF(OR(O117="LONG",O117="SHORT"),IF(B117=0,"NEUTRAL",IF(B117&gt;0,"LONG","SHORT")),"")</f>
        <v>LONG</v>
      </c>
      <c r="Q117" t="b">
        <f>IF(OR(O117="LONG",O117="SHORT"),IF(B117=0,"NEUTRAL",IF(B117&gt;0,"LONG","SHORT")=O117),TRUE)</f>
        <v>1</v>
      </c>
      <c r="R117">
        <f>AH116</f>
        <v>133.09823012584019</v>
      </c>
      <c r="S117">
        <f>AI116</f>
        <v>1.0241086767868944E-2</v>
      </c>
      <c r="T117">
        <f>R117+S117*F117</f>
        <v>984.4754121207377</v>
      </c>
      <c r="U117">
        <f>S117*F117</f>
        <v>851.37718199489746</v>
      </c>
      <c r="V117">
        <f>U117/T117</f>
        <v>0.86480289046617975</v>
      </c>
      <c r="W117">
        <f>C117</f>
        <v>0.91756916379202003</v>
      </c>
      <c r="X117">
        <f>W117-V117</f>
        <v>5.2766273325840274E-2</v>
      </c>
      <c r="Y117">
        <f>T117*W117</f>
        <v>903.3242806734296</v>
      </c>
      <c r="Z117">
        <f>Y117/T117</f>
        <v>0.91756916379202003</v>
      </c>
      <c r="AA117">
        <f>AI116*F117/T117</f>
        <v>0.86480289046617975</v>
      </c>
      <c r="AB117">
        <f t="shared" si="9"/>
        <v>0.91756916379202003</v>
      </c>
      <c r="AC117">
        <f t="shared" si="10"/>
        <v>5.2766273325840274E-2</v>
      </c>
      <c r="AD117" t="str">
        <f t="shared" si="11"/>
        <v>L-I</v>
      </c>
      <c r="AE117">
        <f>AC117*T117</f>
        <v>51.947098678532093</v>
      </c>
      <c r="AF117">
        <f>U117+AE117</f>
        <v>903.3242806734296</v>
      </c>
      <c r="AG117">
        <f>AE117/F117</f>
        <v>6.2486375739993197E-4</v>
      </c>
      <c r="AH117" s="9">
        <f>IF(AD117="S-D",R117-AE117/(1-0.001),IF(OR(AD117="L-D",AD117="S-I"),R117-AE117*(1-0.001),R117-AE117))</f>
        <v>81.151131447308103</v>
      </c>
      <c r="AI117">
        <f>IF(OR(AD117="L-I"),S117+AG117*(1-0.001),S117+AG117)</f>
        <v>1.0865325661511476E-2</v>
      </c>
      <c r="AJ117">
        <f>AI117*F117</f>
        <v>903.27233357475097</v>
      </c>
      <c r="AK117">
        <f>AJ117/AM117</f>
        <v>0.91756481399446355</v>
      </c>
      <c r="AL117">
        <f>W117-AK117</f>
        <v>4.3497975564799063E-6</v>
      </c>
      <c r="AM117">
        <f>AH117+AI117*F117</f>
        <v>984.42346502205908</v>
      </c>
      <c r="AN117" t="b">
        <f>IF(AH117&gt;0,ROUND(AH117,7)=ROUND(H117,7),ROUND(AH117,7)=ROUND(-J117,7))</f>
        <v>1</v>
      </c>
      <c r="AO117" t="b">
        <f>IF(AI117&gt;0,ROUND(AI117,7)=ROUND(I117,7),ROUND(AI117,7)=ROUND(-K117,7))</f>
        <v>1</v>
      </c>
      <c r="AP117" t="b">
        <f>ROUND(AM117,7)=ROUND(G117,7)</f>
        <v>1</v>
      </c>
    </row>
    <row r="118" spans="1:49" x14ac:dyDescent="0.3">
      <c r="A118" s="2">
        <v>45728.041666666664</v>
      </c>
      <c r="B118">
        <v>20</v>
      </c>
      <c r="C118">
        <v>1</v>
      </c>
      <c r="D118" t="s">
        <v>32</v>
      </c>
      <c r="E118" t="s">
        <v>1492</v>
      </c>
      <c r="F118">
        <v>82765.52</v>
      </c>
      <c r="G118">
        <v>980.3443086602</v>
      </c>
      <c r="H118" s="3">
        <v>8.5265128291211997E-14</v>
      </c>
      <c r="I118">
        <v>1.18448395981829E-2</v>
      </c>
      <c r="J118">
        <v>0</v>
      </c>
      <c r="K118">
        <v>0</v>
      </c>
      <c r="L118" s="3">
        <v>8.5265128291211997E-14</v>
      </c>
      <c r="M118">
        <v>1.18448395981829E-2</v>
      </c>
      <c r="O118" t="str">
        <f>IF(B117=0,"NEUTRAL",IF(B117&gt;0,"LONG","SHORT"))</f>
        <v>LONG</v>
      </c>
      <c r="P118" t="str">
        <f>IF(OR(O118="LONG",O118="SHORT"),IF(B118=0,"NEUTRAL",IF(B118&gt;0,"LONG","SHORT")),"")</f>
        <v>LONG</v>
      </c>
      <c r="Q118" t="b">
        <f>IF(OR(O118="LONG",O118="SHORT"),IF(B118=0,"NEUTRAL",IF(B118&gt;0,"LONG","SHORT")=O118),TRUE)</f>
        <v>1</v>
      </c>
      <c r="R118">
        <f>AH117</f>
        <v>81.151131447308103</v>
      </c>
      <c r="S118">
        <f>AI117</f>
        <v>1.0865325661511476E-2</v>
      </c>
      <c r="T118">
        <f>R118+S118*F118</f>
        <v>980.42545979164947</v>
      </c>
      <c r="U118">
        <f>S118*F118</f>
        <v>899.27432834434137</v>
      </c>
      <c r="V118">
        <f>U118/T118</f>
        <v>0.91722865758244021</v>
      </c>
      <c r="W118">
        <f>C118</f>
        <v>1</v>
      </c>
      <c r="X118">
        <f>W118-V118</f>
        <v>8.277134241755979E-2</v>
      </c>
      <c r="Y118">
        <f>T118*W118</f>
        <v>980.42545979164947</v>
      </c>
      <c r="Z118">
        <f>Y118/T118</f>
        <v>1</v>
      </c>
      <c r="AA118">
        <f>AI117*F118/T118</f>
        <v>0.91722865758244021</v>
      </c>
      <c r="AB118">
        <f t="shared" si="9"/>
        <v>1</v>
      </c>
      <c r="AC118">
        <f t="shared" si="10"/>
        <v>8.277134241755979E-2</v>
      </c>
      <c r="AD118" t="str">
        <f t="shared" si="11"/>
        <v>L-I</v>
      </c>
      <c r="AE118">
        <f>AC118*T118</f>
        <v>81.151131447308117</v>
      </c>
      <c r="AF118">
        <f>U118+AE118</f>
        <v>980.42545979164947</v>
      </c>
      <c r="AG118">
        <f>AE118/F118</f>
        <v>9.8049443110256678E-4</v>
      </c>
      <c r="AH118" s="9">
        <f>IF(AD118="S-D",R118-AE118/(1-0.001),IF(OR(AD118="L-D",AD118="S-I"),R118-AE118*(1-0.001),R118-AE118))</f>
        <v>-1.4210854715202004E-14</v>
      </c>
      <c r="AI118">
        <f>IF(OR(AD118="L-I"),S118+AG118*(1-0.001),S118+AG118)</f>
        <v>1.184483959818294E-2</v>
      </c>
      <c r="AJ118">
        <f>AI118*F118</f>
        <v>980.34430866020216</v>
      </c>
      <c r="AK118">
        <f>AJ118/AM118</f>
        <v>1</v>
      </c>
      <c r="AL118">
        <f>W118-AK118</f>
        <v>0</v>
      </c>
      <c r="AM118">
        <f>AH118+AI118*F118</f>
        <v>980.34430866020216</v>
      </c>
      <c r="AN118" t="b">
        <f>IF(AH118&gt;0,ROUND(AH118,7)=ROUND(H118,7),ROUND(AH118,7)=ROUND(-J118,7))</f>
        <v>1</v>
      </c>
      <c r="AO118" t="b">
        <f>IF(AI118&gt;0,ROUND(AI118,7)=ROUND(I118,7),ROUND(AI118,7)=ROUND(-K118,7))</f>
        <v>1</v>
      </c>
      <c r="AP118" t="b">
        <f>ROUND(AM118,7)=ROUND(G118,7)</f>
        <v>1</v>
      </c>
    </row>
    <row r="119" spans="1:49" x14ac:dyDescent="0.3">
      <c r="A119" s="2">
        <v>45728.208333333336</v>
      </c>
      <c r="B119">
        <v>18.466499002779599</v>
      </c>
      <c r="C119">
        <v>0.92332495013898097</v>
      </c>
      <c r="D119" t="s">
        <v>32</v>
      </c>
      <c r="E119" t="s">
        <v>1492</v>
      </c>
      <c r="F119">
        <v>81811.05</v>
      </c>
      <c r="G119">
        <v>968.96446351332895</v>
      </c>
      <c r="H119">
        <v>74.226794498055</v>
      </c>
      <c r="I119">
        <v>1.0936635931396399E-2</v>
      </c>
      <c r="J119">
        <v>0</v>
      </c>
      <c r="K119">
        <v>0</v>
      </c>
      <c r="L119">
        <v>74.226794498055</v>
      </c>
      <c r="M119">
        <v>1.0936635931396399E-2</v>
      </c>
      <c r="O119" t="str">
        <f>IF(B118=0,"NEUTRAL",IF(B118&gt;0,"LONG","SHORT"))</f>
        <v>LONG</v>
      </c>
      <c r="P119" t="str">
        <f>IF(OR(O119="LONG",O119="SHORT"),IF(B119=0,"NEUTRAL",IF(B119&gt;0,"LONG","SHORT")),"")</f>
        <v>LONG</v>
      </c>
      <c r="Q119" t="b">
        <f>IF(OR(O119="LONG",O119="SHORT"),IF(B119=0,"NEUTRAL",IF(B119&gt;0,"LONG","SHORT")=O119),TRUE)</f>
        <v>1</v>
      </c>
      <c r="R119">
        <f>AH118</f>
        <v>-1.4210854715202004E-14</v>
      </c>
      <c r="S119">
        <f>AI118</f>
        <v>1.184483959818294E-2</v>
      </c>
      <c r="T119">
        <f>R119+S119*F119</f>
        <v>969.03876460892445</v>
      </c>
      <c r="U119">
        <f>S119*F119</f>
        <v>969.03876460892445</v>
      </c>
      <c r="V119">
        <f>U119/T119</f>
        <v>1</v>
      </c>
      <c r="W119">
        <f>C119</f>
        <v>0.92332495013898097</v>
      </c>
      <c r="X119">
        <f>W119-V119</f>
        <v>-7.6675049861019029E-2</v>
      </c>
      <c r="Y119">
        <f>T119*W119</f>
        <v>894.73766901527483</v>
      </c>
      <c r="Z119">
        <f>Y119/T119</f>
        <v>0.92332495013898086</v>
      </c>
      <c r="AA119">
        <f>AI118*F119/T119</f>
        <v>1</v>
      </c>
      <c r="AB119">
        <f t="shared" si="9"/>
        <v>0.92332495013898097</v>
      </c>
      <c r="AC119">
        <f t="shared" si="10"/>
        <v>-7.6675049861019029E-2</v>
      </c>
      <c r="AD119" t="str">
        <f t="shared" si="11"/>
        <v>L-D</v>
      </c>
      <c r="AE119">
        <f>AC119*T119</f>
        <v>-74.301095593649563</v>
      </c>
      <c r="AF119">
        <f>U119+AE119</f>
        <v>894.73766901527483</v>
      </c>
      <c r="AG119">
        <f>AE119/F119</f>
        <v>-9.0820366678644952E-4</v>
      </c>
      <c r="AH119" s="9">
        <f>IF(AD119="S-D",R119-AE119/(1-0.001),IF(OR(AD119="L-D",AD119="S-I"),R119-AE119*(1-0.001),R119-AE119))</f>
        <v>74.226794498055895</v>
      </c>
      <c r="AI119">
        <f>IF(OR(AD119="L-I"),S119+AG119*(1-0.001),S119+AG119)</f>
        <v>1.0936635931396491E-2</v>
      </c>
      <c r="AJ119">
        <f>AI119*F119</f>
        <v>894.73766901527495</v>
      </c>
      <c r="AK119">
        <f>AJ119/AM119</f>
        <v>0.92339575155427278</v>
      </c>
      <c r="AL119">
        <f>W119-AK119</f>
        <v>-7.0801415291810166E-5</v>
      </c>
      <c r="AM119">
        <f>AH119+AI119*F119</f>
        <v>968.96446351333088</v>
      </c>
      <c r="AN119" t="b">
        <f>IF(AH119&gt;0,ROUND(AH119,7)=ROUND(H119,7),ROUND(AH119,7)=ROUND(-J119,7))</f>
        <v>1</v>
      </c>
      <c r="AO119" t="b">
        <f>IF(AI119&gt;0,ROUND(AI119,7)=ROUND(I119,7),ROUND(AI119,7)=ROUND(-K119,7))</f>
        <v>1</v>
      </c>
      <c r="AP119" t="b">
        <f>ROUND(AM119,7)=ROUND(G119,7)</f>
        <v>1</v>
      </c>
    </row>
    <row r="120" spans="1:49" x14ac:dyDescent="0.3">
      <c r="A120" s="2">
        <v>45728.25</v>
      </c>
      <c r="B120">
        <v>15.679103243178799</v>
      </c>
      <c r="C120">
        <v>0.78395516215894401</v>
      </c>
      <c r="D120" t="s">
        <v>32</v>
      </c>
      <c r="E120" t="s">
        <v>1492</v>
      </c>
      <c r="F120">
        <v>81987.429999999993</v>
      </c>
      <c r="G120">
        <v>970.75793763168997</v>
      </c>
      <c r="H120">
        <v>209.62099198927601</v>
      </c>
      <c r="I120">
        <v>9.2835809787233606E-3</v>
      </c>
      <c r="J120">
        <v>0</v>
      </c>
      <c r="K120">
        <v>0</v>
      </c>
      <c r="L120">
        <v>209.62099198927601</v>
      </c>
      <c r="M120">
        <v>9.2835809787233606E-3</v>
      </c>
      <c r="O120" t="str">
        <f>IF(B119=0,"NEUTRAL",IF(B119&gt;0,"LONG","SHORT"))</f>
        <v>LONG</v>
      </c>
      <c r="P120" t="str">
        <f>IF(OR(O120="LONG",O120="SHORT"),IF(B120=0,"NEUTRAL",IF(B120&gt;0,"LONG","SHORT")),"")</f>
        <v>LONG</v>
      </c>
      <c r="Q120" t="b">
        <f>IF(OR(O120="LONG",O120="SHORT"),IF(B120=0,"NEUTRAL",IF(B120&gt;0,"LONG","SHORT")=O120),TRUE)</f>
        <v>1</v>
      </c>
      <c r="R120">
        <f>AH119</f>
        <v>74.226794498055895</v>
      </c>
      <c r="S120">
        <f>AI119</f>
        <v>1.0936635931396491E-2</v>
      </c>
      <c r="T120">
        <f>R120+S120*F120</f>
        <v>970.89346735891047</v>
      </c>
      <c r="U120">
        <f>S120*F120</f>
        <v>896.66667286085453</v>
      </c>
      <c r="V120">
        <f>U120/T120</f>
        <v>0.92354795145550561</v>
      </c>
      <c r="W120">
        <f>C120</f>
        <v>0.78395516215894401</v>
      </c>
      <c r="X120">
        <f>W120-V120</f>
        <v>-0.1395927892965616</v>
      </c>
      <c r="Y120">
        <f>T120*W120</f>
        <v>761.13694564241405</v>
      </c>
      <c r="Z120">
        <f>Y120/T120</f>
        <v>0.78395516215894401</v>
      </c>
      <c r="AA120">
        <f>AI119*F120/T120</f>
        <v>0.92354795145550561</v>
      </c>
      <c r="AB120">
        <f t="shared" si="9"/>
        <v>0.78395516215894401</v>
      </c>
      <c r="AC120">
        <f t="shared" si="10"/>
        <v>-0.1395927892965616</v>
      </c>
      <c r="AD120" t="str">
        <f t="shared" si="11"/>
        <v>L-D</v>
      </c>
      <c r="AE120">
        <f>AC120*T120</f>
        <v>-135.52972721844051</v>
      </c>
      <c r="AF120">
        <f>U120+AE120</f>
        <v>761.13694564241405</v>
      </c>
      <c r="AG120">
        <f>AE120/F120</f>
        <v>-1.6530549526731174E-3</v>
      </c>
      <c r="AH120" s="9">
        <f>IF(AD120="S-D",R120-AE120/(1-0.001),IF(OR(AD120="L-D",AD120="S-I"),R120-AE120*(1-0.001),R120-AE120))</f>
        <v>209.62099198927797</v>
      </c>
      <c r="AI120">
        <f>IF(OR(AD120="L-I"),S120+AG120*(1-0.001),S120+AG120)</f>
        <v>9.2835809787233745E-3</v>
      </c>
      <c r="AJ120">
        <f>AI120*F120</f>
        <v>761.13694564241405</v>
      </c>
      <c r="AK120">
        <f>AJ120/AM120</f>
        <v>0.78406461192511134</v>
      </c>
      <c r="AL120">
        <f>W120-AK120</f>
        <v>-1.0944976616733548E-4</v>
      </c>
      <c r="AM120">
        <f>AH120+AI120*F120</f>
        <v>970.75793763169202</v>
      </c>
      <c r="AN120" t="b">
        <f>IF(AH120&gt;0,ROUND(AH120,7)=ROUND(H120,7),ROUND(AH120,7)=ROUND(-J120,7))</f>
        <v>1</v>
      </c>
      <c r="AO120" t="b">
        <f>IF(AI120&gt;0,ROUND(AI120,7)=ROUND(I120,7),ROUND(AI120,7)=ROUND(-K120,7))</f>
        <v>1</v>
      </c>
      <c r="AP120" t="b">
        <f>ROUND(AM120,7)=ROUND(G120,7)</f>
        <v>1</v>
      </c>
    </row>
    <row r="121" spans="1:49" x14ac:dyDescent="0.3">
      <c r="A121" s="2">
        <v>45728.291666666664</v>
      </c>
      <c r="B121">
        <v>12.4344303516417</v>
      </c>
      <c r="C121">
        <v>0.62172151758208505</v>
      </c>
      <c r="D121" t="s">
        <v>32</v>
      </c>
      <c r="E121" t="s">
        <v>1492</v>
      </c>
      <c r="F121">
        <v>81425.98</v>
      </c>
      <c r="G121">
        <v>965.390046932009</v>
      </c>
      <c r="H121">
        <v>365.089527006384</v>
      </c>
      <c r="I121">
        <v>7.3723462698959798E-3</v>
      </c>
      <c r="J121">
        <v>0</v>
      </c>
      <c r="K121">
        <v>0</v>
      </c>
      <c r="L121">
        <v>365.089527006384</v>
      </c>
      <c r="M121">
        <v>7.3723462698959798E-3</v>
      </c>
      <c r="O121" t="str">
        <f>IF(B120=0,"NEUTRAL",IF(B120&gt;0,"LONG","SHORT"))</f>
        <v>LONG</v>
      </c>
      <c r="P121" t="str">
        <f>IF(OR(O121="LONG",O121="SHORT"),IF(B121=0,"NEUTRAL",IF(B121&gt;0,"LONG","SHORT")),"")</f>
        <v>LONG</v>
      </c>
      <c r="Q121" t="b">
        <f>IF(OR(O121="LONG",O121="SHORT"),IF(B121=0,"NEUTRAL",IF(B121&gt;0,"LONG","SHORT")=O121),TRUE)</f>
        <v>1</v>
      </c>
      <c r="R121">
        <f>AH120</f>
        <v>209.62099198927797</v>
      </c>
      <c r="S121">
        <f>AI120</f>
        <v>9.2835809787233745E-3</v>
      </c>
      <c r="T121">
        <f>R121+S121*F121</f>
        <v>965.54567109118784</v>
      </c>
      <c r="U121">
        <f>S121*F121</f>
        <v>755.92467910190987</v>
      </c>
      <c r="V121">
        <f>U121/T121</f>
        <v>0.78289893656466825</v>
      </c>
      <c r="W121">
        <f>C121</f>
        <v>0.62172151758208505</v>
      </c>
      <c r="X121">
        <f>W121-V121</f>
        <v>-0.1611774189825832</v>
      </c>
      <c r="Y121">
        <f>T121*W121</f>
        <v>600.30051992562608</v>
      </c>
      <c r="Z121">
        <f>Y121/T121</f>
        <v>0.62172151758208505</v>
      </c>
      <c r="AA121">
        <f>AI120*F121/T121</f>
        <v>0.78289893656466825</v>
      </c>
      <c r="AB121">
        <f t="shared" si="9"/>
        <v>0.62172151758208505</v>
      </c>
      <c r="AC121">
        <f t="shared" si="10"/>
        <v>-0.1611774189825832</v>
      </c>
      <c r="AD121" t="str">
        <f t="shared" si="11"/>
        <v>L-D</v>
      </c>
      <c r="AE121">
        <f>AC121*T121</f>
        <v>-155.62415917628385</v>
      </c>
      <c r="AF121">
        <f>U121+AE121</f>
        <v>600.30051992562608</v>
      </c>
      <c r="AG121">
        <f>AE121/F121</f>
        <v>-1.9112347088273774E-3</v>
      </c>
      <c r="AH121" s="9">
        <f>IF(AD121="S-D",R121-AE121/(1-0.001),IF(OR(AD121="L-D",AD121="S-I"),R121-AE121*(1-0.001),R121-AE121))</f>
        <v>365.08952700638554</v>
      </c>
      <c r="AI121">
        <f>IF(OR(AD121="L-I"),S121+AG121*(1-0.001),S121+AG121)</f>
        <v>7.3723462698959972E-3</v>
      </c>
      <c r="AJ121">
        <f>AI121*F121</f>
        <v>600.30051992562608</v>
      </c>
      <c r="AK121">
        <f>AJ121/AM121</f>
        <v>0.62182174120539979</v>
      </c>
      <c r="AL121">
        <f>W121-AK121</f>
        <v>-1.0022362331474355E-4</v>
      </c>
      <c r="AM121">
        <f>AH121+AI121*F121</f>
        <v>965.39004693201161</v>
      </c>
      <c r="AN121" t="b">
        <f>IF(AH121&gt;0,ROUND(AH121,7)=ROUND(H121,7),ROUND(AH121,7)=ROUND(-J121,7))</f>
        <v>1</v>
      </c>
      <c r="AO121" t="b">
        <f>IF(AI121&gt;0,ROUND(AI121,7)=ROUND(I121,7),ROUND(AI121,7)=ROUND(-K121,7))</f>
        <v>1</v>
      </c>
      <c r="AP121" t="b">
        <f>ROUND(AM121,7)=ROUND(G121,7)</f>
        <v>1</v>
      </c>
    </row>
    <row r="122" spans="1:49" x14ac:dyDescent="0.3">
      <c r="A122" s="2">
        <v>45728.333333333336</v>
      </c>
      <c r="B122">
        <v>10.250162632393399</v>
      </c>
      <c r="C122">
        <v>0.51250813161967101</v>
      </c>
      <c r="D122" t="s">
        <v>32</v>
      </c>
      <c r="E122" t="s">
        <v>1492</v>
      </c>
      <c r="F122">
        <v>82447.789999999994</v>
      </c>
      <c r="G122">
        <v>972.81398146026299</v>
      </c>
      <c r="H122">
        <v>474.18293818101</v>
      </c>
      <c r="I122">
        <v>6.0478400121974597E-3</v>
      </c>
      <c r="J122">
        <v>0</v>
      </c>
      <c r="K122">
        <v>0</v>
      </c>
      <c r="L122">
        <v>474.18293818101</v>
      </c>
      <c r="M122">
        <v>6.0478400121974597E-3</v>
      </c>
      <c r="O122" t="str">
        <f>IF(B121=0,"NEUTRAL",IF(B121&gt;0,"LONG","SHORT"))</f>
        <v>LONG</v>
      </c>
      <c r="P122" t="str">
        <f>IF(OR(O122="LONG",O122="SHORT"),IF(B122=0,"NEUTRAL",IF(B122&gt;0,"LONG","SHORT")),"")</f>
        <v>LONG</v>
      </c>
      <c r="Q122" t="b">
        <f>IF(OR(O122="LONG",O122="SHORT"),IF(B122=0,"NEUTRAL",IF(B122&gt;0,"LONG","SHORT")=O122),TRUE)</f>
        <v>1</v>
      </c>
      <c r="R122">
        <f>AH121</f>
        <v>365.08952700638554</v>
      </c>
      <c r="S122">
        <f>AI121</f>
        <v>7.3723462698959972E-3</v>
      </c>
      <c r="T122">
        <f>R122+S122*F122</f>
        <v>972.92318407405401</v>
      </c>
      <c r="U122">
        <f>S122*F122</f>
        <v>607.83365706766847</v>
      </c>
      <c r="V122">
        <f>U122/T122</f>
        <v>0.62474989497362332</v>
      </c>
      <c r="W122">
        <f>C122</f>
        <v>0.51250813161967101</v>
      </c>
      <c r="X122">
        <f>W122-V122</f>
        <v>-0.11224176335395231</v>
      </c>
      <c r="Y122">
        <f>T122*W122</f>
        <v>498.6310432792547</v>
      </c>
      <c r="Z122">
        <f>Y122/T122</f>
        <v>0.51250813161967101</v>
      </c>
      <c r="AA122">
        <f>AI121*F122/T122</f>
        <v>0.62474989497362332</v>
      </c>
      <c r="AB122">
        <f t="shared" si="9"/>
        <v>0.51250813161967101</v>
      </c>
      <c r="AC122">
        <f t="shared" si="10"/>
        <v>-0.11224176335395231</v>
      </c>
      <c r="AD122" t="str">
        <f t="shared" si="11"/>
        <v>L-D</v>
      </c>
      <c r="AE122">
        <f>AC122*T122</f>
        <v>-109.20261378841374</v>
      </c>
      <c r="AF122">
        <f>U122+AE122</f>
        <v>498.63104327925475</v>
      </c>
      <c r="AG122">
        <f>AE122/F122</f>
        <v>-1.3245062576985236E-3</v>
      </c>
      <c r="AH122" s="9">
        <f>IF(AD122="S-D",R122-AE122/(1-0.001),IF(OR(AD122="L-D",AD122="S-I"),R122-AE122*(1-0.001),R122-AE122))</f>
        <v>474.18293818101085</v>
      </c>
      <c r="AI122">
        <f>IF(OR(AD122="L-I"),S122+AG122*(1-0.001),S122+AG122)</f>
        <v>6.0478400121974736E-3</v>
      </c>
      <c r="AJ122">
        <f>AI122*F122</f>
        <v>498.6310432792547</v>
      </c>
      <c r="AK122">
        <f>AJ122/AM122</f>
        <v>0.51256566289350891</v>
      </c>
      <c r="AL122">
        <f>W122-AK122</f>
        <v>-5.7531273837896357E-5</v>
      </c>
      <c r="AM122">
        <f>AH122+AI122*F122</f>
        <v>972.8139814602655</v>
      </c>
      <c r="AN122" t="b">
        <f>IF(AH122&gt;0,ROUND(AH122,7)=ROUND(H122,7),ROUND(AH122,7)=ROUND(-J122,7))</f>
        <v>1</v>
      </c>
      <c r="AO122" t="b">
        <f>IF(AI122&gt;0,ROUND(AI122,7)=ROUND(I122,7),ROUND(AI122,7)=ROUND(-K122,7))</f>
        <v>1</v>
      </c>
      <c r="AP122" t="b">
        <f>ROUND(AM122,7)=ROUND(G122,7)</f>
        <v>1</v>
      </c>
    </row>
    <row r="123" spans="1:49" x14ac:dyDescent="0.3">
      <c r="A123" s="2">
        <v>45728.375</v>
      </c>
      <c r="B123">
        <v>8.3325602286741205</v>
      </c>
      <c r="C123">
        <v>0.41662801143370598</v>
      </c>
      <c r="D123" t="s">
        <v>32</v>
      </c>
      <c r="E123" t="s">
        <v>1492</v>
      </c>
      <c r="F123">
        <v>82689.67</v>
      </c>
      <c r="G123">
        <v>974.18265012711197</v>
      </c>
      <c r="H123">
        <v>568.27163060738701</v>
      </c>
      <c r="I123">
        <v>4.9088479796778103E-3</v>
      </c>
      <c r="J123">
        <v>0</v>
      </c>
      <c r="K123">
        <v>0</v>
      </c>
      <c r="L123">
        <v>568.27163060738701</v>
      </c>
      <c r="M123">
        <v>4.9088479796778103E-3</v>
      </c>
      <c r="O123" t="str">
        <f>IF(B122=0,"NEUTRAL",IF(B122&gt;0,"LONG","SHORT"))</f>
        <v>LONG</v>
      </c>
      <c r="P123" t="str">
        <f>IF(OR(O123="LONG",O123="SHORT"),IF(B123=0,"NEUTRAL",IF(B123&gt;0,"LONG","SHORT")),"")</f>
        <v>LONG</v>
      </c>
      <c r="Q123" t="b">
        <f>IF(OR(O123="LONG",O123="SHORT"),IF(B123=0,"NEUTRAL",IF(B123&gt;0,"LONG","SHORT")=O123),TRUE)</f>
        <v>1</v>
      </c>
      <c r="R123">
        <f>AH122</f>
        <v>474.18293818101085</v>
      </c>
      <c r="S123">
        <f>AI122</f>
        <v>6.0478400121974736E-3</v>
      </c>
      <c r="T123">
        <f>R123+S123*F123</f>
        <v>974.27683300241597</v>
      </c>
      <c r="U123">
        <f>S123*F123</f>
        <v>500.09389482140506</v>
      </c>
      <c r="V123">
        <f>U123/T123</f>
        <v>0.5132975329817423</v>
      </c>
      <c r="W123">
        <f>C123</f>
        <v>0.41662801143370598</v>
      </c>
      <c r="X123">
        <f>W123-V123</f>
        <v>-9.6669521548036319E-2</v>
      </c>
      <c r="Y123">
        <f>T123*W123</f>
        <v>405.91101951972541</v>
      </c>
      <c r="Z123">
        <f>Y123/T123</f>
        <v>0.41662801143370598</v>
      </c>
      <c r="AA123">
        <f>AI122*F123/T123</f>
        <v>0.5132975329817423</v>
      </c>
      <c r="AB123">
        <f t="shared" si="9"/>
        <v>0.41662801143370598</v>
      </c>
      <c r="AC123">
        <f t="shared" si="10"/>
        <v>-9.6669521548036319E-2</v>
      </c>
      <c r="AD123" t="str">
        <f t="shared" si="11"/>
        <v>L-D</v>
      </c>
      <c r="AE123">
        <f>AC123*T123</f>
        <v>-94.18287530167963</v>
      </c>
      <c r="AF123">
        <f>U123+AE123</f>
        <v>405.91101951972541</v>
      </c>
      <c r="AG123">
        <f>AE123/F123</f>
        <v>-1.1389920325196562E-3</v>
      </c>
      <c r="AH123" s="9">
        <f>IF(AD123="S-D",R123-AE123/(1-0.001),IF(OR(AD123="L-D",AD123="S-I"),R123-AE123*(1-0.001),R123-AE123))</f>
        <v>568.27163060738883</v>
      </c>
      <c r="AI123">
        <f>IF(OR(AD123="L-I"),S123+AG123*(1-0.001),S123+AG123)</f>
        <v>4.9088479796778172E-3</v>
      </c>
      <c r="AJ123">
        <f>AI123*F123</f>
        <v>405.91101951972541</v>
      </c>
      <c r="AK123">
        <f>AJ123/AM123</f>
        <v>0.41666829055799848</v>
      </c>
      <c r="AL123">
        <f>W123-AK123</f>
        <v>-4.0279124292497137E-5</v>
      </c>
      <c r="AM123">
        <f>AH123+AI123*F123</f>
        <v>974.18265012711424</v>
      </c>
      <c r="AN123" t="b">
        <f>IF(AH123&gt;0,ROUND(AH123,7)=ROUND(H123,7),ROUND(AH123,7)=ROUND(-J123,7))</f>
        <v>1</v>
      </c>
      <c r="AO123" t="b">
        <f>IF(AI123&gt;0,ROUND(AI123,7)=ROUND(I123,7),ROUND(AI123,7)=ROUND(-K123,7))</f>
        <v>1</v>
      </c>
      <c r="AP123" t="b">
        <f>ROUND(AM123,7)=ROUND(G123,7)</f>
        <v>1</v>
      </c>
    </row>
    <row r="124" spans="1:49" x14ac:dyDescent="0.3">
      <c r="A124" s="2">
        <v>45728.416666666664</v>
      </c>
      <c r="B124">
        <v>6.7261941993854704</v>
      </c>
      <c r="C124">
        <v>0.33630970996927301</v>
      </c>
      <c r="D124" t="s">
        <v>32</v>
      </c>
      <c r="E124" t="s">
        <v>1492</v>
      </c>
      <c r="F124">
        <v>82680.06</v>
      </c>
      <c r="G124">
        <v>974.057223471974</v>
      </c>
      <c r="H124">
        <v>646.44600403466598</v>
      </c>
      <c r="I124">
        <v>3.9623969725869502E-3</v>
      </c>
      <c r="J124">
        <v>0</v>
      </c>
      <c r="K124">
        <v>0</v>
      </c>
      <c r="L124">
        <v>646.44600403466598</v>
      </c>
      <c r="M124">
        <v>3.9623969725869502E-3</v>
      </c>
      <c r="O124" t="str">
        <f>IF(B123=0,"NEUTRAL",IF(B123&gt;0,"LONG","SHORT"))</f>
        <v>LONG</v>
      </c>
      <c r="P124" t="str">
        <f>IF(OR(O124="LONG",O124="SHORT"),IF(B124=0,"NEUTRAL",IF(B124&gt;0,"LONG","SHORT")),"")</f>
        <v>LONG</v>
      </c>
      <c r="Q124" t="b">
        <f>IF(OR(O124="LONG",O124="SHORT"),IF(B124=0,"NEUTRAL",IF(B124&gt;0,"LONG","SHORT")=O124),TRUE)</f>
        <v>1</v>
      </c>
      <c r="R124">
        <f>AH123</f>
        <v>568.27163060738883</v>
      </c>
      <c r="S124">
        <f>AI123</f>
        <v>4.9088479796778172E-3</v>
      </c>
      <c r="T124">
        <f>R124+S124*F124</f>
        <v>974.13547609802959</v>
      </c>
      <c r="U124">
        <f>S124*F124</f>
        <v>405.8638454906407</v>
      </c>
      <c r="V124">
        <f>U124/T124</f>
        <v>0.41664004181056807</v>
      </c>
      <c r="W124">
        <f>C124</f>
        <v>0.33630970996927301</v>
      </c>
      <c r="X124">
        <f>W124-V124</f>
        <v>-8.0330331841295066E-2</v>
      </c>
      <c r="Y124">
        <f>T124*W124</f>
        <v>327.61121943730802</v>
      </c>
      <c r="Z124">
        <f>Y124/T124</f>
        <v>0.33630970996927301</v>
      </c>
      <c r="AA124">
        <f>AI123*F124/T124</f>
        <v>0.41664004181056807</v>
      </c>
      <c r="AB124">
        <f t="shared" si="9"/>
        <v>0.33630970996927301</v>
      </c>
      <c r="AC124">
        <f t="shared" si="10"/>
        <v>-8.0330331841295066E-2</v>
      </c>
      <c r="AD124" t="str">
        <f t="shared" si="11"/>
        <v>L-D</v>
      </c>
      <c r="AE124">
        <f>AC124*T124</f>
        <v>-78.252626053332676</v>
      </c>
      <c r="AF124">
        <f>U124+AE124</f>
        <v>327.61121943730802</v>
      </c>
      <c r="AG124">
        <f>AE124/F124</f>
        <v>-9.4645100709085932E-4</v>
      </c>
      <c r="AH124" s="9">
        <f>IF(AD124="S-D",R124-AE124/(1-0.001),IF(OR(AD124="L-D",AD124="S-I"),R124-AE124*(1-0.001),R124-AE124))</f>
        <v>646.44600403466814</v>
      </c>
      <c r="AI124">
        <f>IF(OR(AD124="L-I"),S124+AG124*(1-0.001),S124+AG124)</f>
        <v>3.962396972586958E-3</v>
      </c>
      <c r="AJ124">
        <f>AI124*F124</f>
        <v>327.61121943730802</v>
      </c>
      <c r="AK124">
        <f>AJ124/AM124</f>
        <v>0.33633672801024456</v>
      </c>
      <c r="AL124">
        <f>W124-AK124</f>
        <v>-2.7018040971549251E-5</v>
      </c>
      <c r="AM124">
        <f>AH124+AI124*F124</f>
        <v>974.05722347197616</v>
      </c>
      <c r="AN124" t="b">
        <f>IF(AH124&gt;0,ROUND(AH124,7)=ROUND(H124,7),ROUND(AH124,7)=ROUND(-J124,7))</f>
        <v>1</v>
      </c>
      <c r="AO124" t="b">
        <f>IF(AI124&gt;0,ROUND(AI124,7)=ROUND(I124,7),ROUND(AI124,7)=ROUND(-K124,7))</f>
        <v>1</v>
      </c>
      <c r="AP124" t="b">
        <f>ROUND(AM124,7)=ROUND(G124,7)</f>
        <v>1</v>
      </c>
    </row>
    <row r="125" spans="1:49" x14ac:dyDescent="0.3">
      <c r="A125" s="2">
        <v>45728.458333333336</v>
      </c>
      <c r="B125">
        <v>5.2734833581742304</v>
      </c>
      <c r="C125">
        <v>0.26367416790871101</v>
      </c>
      <c r="D125" t="s">
        <v>32</v>
      </c>
      <c r="E125" t="s">
        <v>1492</v>
      </c>
      <c r="F125">
        <v>82492.67</v>
      </c>
      <c r="G125">
        <v>973.24447914365896</v>
      </c>
      <c r="H125">
        <v>716.60653289660195</v>
      </c>
      <c r="I125">
        <v>3.1110393959494398E-3</v>
      </c>
      <c r="J125">
        <v>0</v>
      </c>
      <c r="K125">
        <v>0</v>
      </c>
      <c r="L125">
        <v>716.60653289660195</v>
      </c>
      <c r="M125">
        <v>3.1110393959494398E-3</v>
      </c>
      <c r="O125" t="str">
        <f>IF(B124=0,"NEUTRAL",IF(B124&gt;0,"LONG","SHORT"))</f>
        <v>LONG</v>
      </c>
      <c r="P125" t="str">
        <f>IF(OR(O125="LONG",O125="SHORT"),IF(B125=0,"NEUTRAL",IF(B125&gt;0,"LONG","SHORT")),"")</f>
        <v>LONG</v>
      </c>
      <c r="Q125" t="b">
        <f>IF(OR(O125="LONG",O125="SHORT"),IF(B125=0,"NEUTRAL",IF(B125&gt;0,"LONG","SHORT")=O125),TRUE)</f>
        <v>1</v>
      </c>
      <c r="R125">
        <f>AH124</f>
        <v>646.44600403466814</v>
      </c>
      <c r="S125">
        <f>AI124</f>
        <v>3.962396972586958E-3</v>
      </c>
      <c r="T125">
        <f>R125+S125*F125</f>
        <v>973.31470990328307</v>
      </c>
      <c r="U125">
        <f>S125*F125</f>
        <v>326.86870586861494</v>
      </c>
      <c r="V125">
        <f>U125/T125</f>
        <v>0.33583043854448213</v>
      </c>
      <c r="W125">
        <f>C125</f>
        <v>0.26367416790871101</v>
      </c>
      <c r="X125">
        <f>W125-V125</f>
        <v>-7.2156270635771125E-2</v>
      </c>
      <c r="Y125">
        <f>T125*W125</f>
        <v>256.63794624705662</v>
      </c>
      <c r="Z125">
        <f>Y125/T125</f>
        <v>0.26367416790871101</v>
      </c>
      <c r="AA125">
        <f>AI124*F125/T125</f>
        <v>0.33583043854448213</v>
      </c>
      <c r="AB125">
        <f t="shared" si="9"/>
        <v>0.26367416790871101</v>
      </c>
      <c r="AC125">
        <f t="shared" si="10"/>
        <v>-7.2156270635771125E-2</v>
      </c>
      <c r="AD125" t="str">
        <f t="shared" si="11"/>
        <v>L-D</v>
      </c>
      <c r="AE125">
        <f>AC125*T125</f>
        <v>-70.230759621558349</v>
      </c>
      <c r="AF125">
        <f>U125+AE125</f>
        <v>256.63794624705656</v>
      </c>
      <c r="AG125">
        <f>AE125/F125</f>
        <v>-8.5135757663751645E-4</v>
      </c>
      <c r="AH125" s="9">
        <f>IF(AD125="S-D",R125-AE125/(1-0.001),IF(OR(AD125="L-D",AD125="S-I"),R125-AE125*(1-0.001),R125-AE125))</f>
        <v>716.6065328966049</v>
      </c>
      <c r="AI125">
        <f>IF(OR(AD125="L-I"),S125+AG125*(1-0.001),S125+AG125)</f>
        <v>3.1110393959494415E-3</v>
      </c>
      <c r="AJ125">
        <f>AI125*F125</f>
        <v>256.63794624705662</v>
      </c>
      <c r="AK125">
        <f>AJ125/AM125</f>
        <v>0.26369319502625616</v>
      </c>
      <c r="AL125">
        <f>W125-AK125</f>
        <v>-1.9027117545145078E-5</v>
      </c>
      <c r="AM125">
        <f>AH125+AI125*F125</f>
        <v>973.24447914366147</v>
      </c>
      <c r="AN125" t="b">
        <f>IF(AH125&gt;0,ROUND(AH125,7)=ROUND(H125,7),ROUND(AH125,7)=ROUND(-J125,7))</f>
        <v>1</v>
      </c>
      <c r="AO125" t="b">
        <f>IF(AI125&gt;0,ROUND(AI125,7)=ROUND(I125,7),ROUND(AI125,7)=ROUND(-K125,7))</f>
        <v>1</v>
      </c>
      <c r="AP125" t="b">
        <f>ROUND(AM125,7)=ROUND(G125,7)</f>
        <v>1</v>
      </c>
      <c r="AR125" s="9"/>
    </row>
    <row r="126" spans="1:49" x14ac:dyDescent="0.3">
      <c r="A126" s="2">
        <v>45728.5</v>
      </c>
      <c r="B126">
        <v>3.7756880310246799</v>
      </c>
      <c r="C126">
        <v>0.18878440155123399</v>
      </c>
      <c r="D126" t="s">
        <v>32</v>
      </c>
      <c r="E126" t="s">
        <v>1492</v>
      </c>
      <c r="F126">
        <v>83004.45</v>
      </c>
      <c r="G126">
        <v>974.76245072472204</v>
      </c>
      <c r="H126">
        <v>790.72849773219002</v>
      </c>
      <c r="I126">
        <v>2.2171576703722698E-3</v>
      </c>
      <c r="J126">
        <v>0</v>
      </c>
      <c r="K126">
        <v>0</v>
      </c>
      <c r="L126">
        <v>790.72849773219002</v>
      </c>
      <c r="M126">
        <v>2.2171576703722698E-3</v>
      </c>
      <c r="O126" t="str">
        <f>IF(B125=0,"NEUTRAL",IF(B125&gt;0,"LONG","SHORT"))</f>
        <v>LONG</v>
      </c>
      <c r="P126" t="str">
        <f>IF(OR(O126="LONG",O126="SHORT"),IF(B126=0,"NEUTRAL",IF(B126&gt;0,"LONG","SHORT")),"")</f>
        <v>LONG</v>
      </c>
      <c r="Q126" t="b">
        <f>IF(OR(O126="LONG",O126="SHORT"),IF(B126=0,"NEUTRAL",IF(B126&gt;0,"LONG","SHORT")=O126),TRUE)</f>
        <v>1</v>
      </c>
      <c r="R126">
        <f>AH125</f>
        <v>716.6065328966049</v>
      </c>
      <c r="S126">
        <f>AI125</f>
        <v>3.1110393959494415E-3</v>
      </c>
      <c r="T126">
        <f>R126+S126*F126</f>
        <v>974.83664688572048</v>
      </c>
      <c r="U126">
        <f>S126*F126</f>
        <v>258.23011398911564</v>
      </c>
      <c r="V126">
        <f>U126/T126</f>
        <v>0.26489578004076392</v>
      </c>
      <c r="W126">
        <f>C126</f>
        <v>0.18878440155123399</v>
      </c>
      <c r="X126">
        <f>W126-V126</f>
        <v>-7.6111378489529924E-2</v>
      </c>
      <c r="Y126">
        <f>T126*W126</f>
        <v>184.03395299253236</v>
      </c>
      <c r="Z126">
        <f>Y126/T126</f>
        <v>0.18878440155123399</v>
      </c>
      <c r="AA126">
        <f>AI125*F126/T126</f>
        <v>0.26489578004076392</v>
      </c>
      <c r="AB126">
        <f t="shared" si="9"/>
        <v>0.18878440155123399</v>
      </c>
      <c r="AC126">
        <f t="shared" si="10"/>
        <v>-7.6111378489529924E-2</v>
      </c>
      <c r="AD126" t="str">
        <f t="shared" si="11"/>
        <v>L-D</v>
      </c>
      <c r="AE126">
        <f>AC126*T126</f>
        <v>-74.196160996583302</v>
      </c>
      <c r="AF126">
        <f>U126+AE126</f>
        <v>184.03395299253233</v>
      </c>
      <c r="AG126">
        <f>AE126/F126</f>
        <v>-8.938817255771625E-4</v>
      </c>
      <c r="AH126" s="9">
        <f>IF(AD126="S-D",R126-AE126/(1-0.001),IF(OR(AD126="L-D",AD126="S-I"),R126-AE126*(1-0.001),R126-AE126))</f>
        <v>790.72849773219161</v>
      </c>
      <c r="AI126">
        <f>IF(OR(AD126="L-I"),S126+AG126*(1-0.001),S126+AG126)</f>
        <v>2.2171576703722789E-3</v>
      </c>
      <c r="AJ126">
        <f>AI126*F126</f>
        <v>184.03395299253231</v>
      </c>
      <c r="AK126">
        <f>AJ126/AM126</f>
        <v>0.18879877128597364</v>
      </c>
      <c r="AL126">
        <f>W126-AK126</f>
        <v>-1.4369734739644313E-5</v>
      </c>
      <c r="AM126">
        <f>AH126+AI126*F126</f>
        <v>974.76245072472398</v>
      </c>
      <c r="AN126" t="b">
        <f>IF(AH126&gt;0,ROUND(AH126,7)=ROUND(H126,7),ROUND(AH126,7)=ROUND(-J126,7))</f>
        <v>1</v>
      </c>
      <c r="AO126" t="b">
        <f>IF(AI126&gt;0,ROUND(AI126,7)=ROUND(I126,7),ROUND(AI126,7)=ROUND(-K126,7))</f>
        <v>1</v>
      </c>
      <c r="AP126" t="b">
        <f>ROUND(AM126,7)=ROUND(G126,7)</f>
        <v>1</v>
      </c>
      <c r="AR126" s="9"/>
      <c r="AW126" s="9"/>
    </row>
    <row r="127" spans="1:49" x14ac:dyDescent="0.3">
      <c r="A127" s="2">
        <v>45728.791666666664</v>
      </c>
      <c r="B127">
        <v>2.1649726961563398</v>
      </c>
      <c r="C127">
        <v>0.108248634807817</v>
      </c>
      <c r="D127" t="s">
        <v>32</v>
      </c>
      <c r="E127" t="s">
        <v>1492</v>
      </c>
      <c r="F127">
        <v>82628.679999999993</v>
      </c>
      <c r="G127">
        <v>973.85153509341205</v>
      </c>
      <c r="H127">
        <v>868.42501695295698</v>
      </c>
      <c r="I127">
        <v>1.27590708384128E-3</v>
      </c>
      <c r="J127">
        <v>0</v>
      </c>
      <c r="K127">
        <v>0</v>
      </c>
      <c r="L127">
        <v>868.42501695295698</v>
      </c>
      <c r="M127">
        <v>1.27590708384128E-3</v>
      </c>
      <c r="O127" t="str">
        <f>IF(B126=0,"NEUTRAL",IF(B126&gt;0,"LONG","SHORT"))</f>
        <v>LONG</v>
      </c>
      <c r="P127" t="str">
        <f>IF(OR(O127="LONG",O127="SHORT"),IF(B127=0,"NEUTRAL",IF(B127&gt;0,"LONG","SHORT")),"")</f>
        <v>LONG</v>
      </c>
      <c r="Q127" t="b">
        <f>IF(OR(O127="LONG",O127="SHORT"),IF(B127=0,"NEUTRAL",IF(B127&gt;0,"LONG","SHORT")=O127),TRUE)</f>
        <v>1</v>
      </c>
      <c r="R127">
        <f>AH126</f>
        <v>790.72849773219161</v>
      </c>
      <c r="S127">
        <f>AI126</f>
        <v>2.2171576703722789E-3</v>
      </c>
      <c r="T127">
        <f>R127+S127*F127</f>
        <v>973.92930938692814</v>
      </c>
      <c r="U127">
        <f>S127*F127</f>
        <v>183.2008116547365</v>
      </c>
      <c r="V127">
        <f>U127/T127</f>
        <v>0.18810483460042729</v>
      </c>
      <c r="W127">
        <f>C127</f>
        <v>0.108248634807817</v>
      </c>
      <c r="X127">
        <f>W127-V127</f>
        <v>-7.9856199792610286E-2</v>
      </c>
      <c r="Y127">
        <f>T127*W127</f>
        <v>105.426518140455</v>
      </c>
      <c r="Z127">
        <f>Y127/T127</f>
        <v>0.108248634807817</v>
      </c>
      <c r="AA127">
        <f>AI126*F127/T127</f>
        <v>0.18810483460042729</v>
      </c>
      <c r="AB127">
        <f t="shared" si="9"/>
        <v>0.108248634807817</v>
      </c>
      <c r="AC127">
        <f t="shared" si="10"/>
        <v>-7.9856199792610286E-2</v>
      </c>
      <c r="AD127" t="str">
        <f t="shared" si="11"/>
        <v>L-D</v>
      </c>
      <c r="AE127">
        <f>AC127*T127</f>
        <v>-77.774293514281496</v>
      </c>
      <c r="AF127">
        <f>U127+AE127</f>
        <v>105.426518140455</v>
      </c>
      <c r="AG127">
        <f>AE127/F127</f>
        <v>-9.4125058653099026E-4</v>
      </c>
      <c r="AH127" s="9">
        <f>IF(AD127="S-D",R127-AE127/(1-0.001),IF(OR(AD127="L-D",AD127="S-I"),R127-AE127*(1-0.001),R127-AE127))</f>
        <v>868.4250169529588</v>
      </c>
      <c r="AI127">
        <f>IF(OR(AD127="L-I"),S127+AG127*(1-0.001),S127+AG127)</f>
        <v>1.2759070838412887E-3</v>
      </c>
      <c r="AJ127">
        <f>AI127*F127</f>
        <v>105.426518140455</v>
      </c>
      <c r="AK127">
        <f>AJ127/AM127</f>
        <v>0.10825727982278355</v>
      </c>
      <c r="AL127">
        <f>W127-AK127</f>
        <v>-8.6450149665434628E-6</v>
      </c>
      <c r="AM127">
        <f>AH127+AI127*F127</f>
        <v>973.85153509341376</v>
      </c>
      <c r="AN127" t="b">
        <f>IF(AH127&gt;0,ROUND(AH127,7)=ROUND(H127,7),ROUND(AH127,7)=ROUND(-J127,7))</f>
        <v>1</v>
      </c>
      <c r="AO127" t="b">
        <f>IF(AI127&gt;0,ROUND(AI127,7)=ROUND(I127,7),ROUND(AI127,7)=ROUND(-K127,7))</f>
        <v>1</v>
      </c>
      <c r="AP127" t="b">
        <f>ROUND(AM127,7)=ROUND(G127,7)</f>
        <v>1</v>
      </c>
    </row>
    <row r="128" spans="1:49" x14ac:dyDescent="0.3">
      <c r="A128" s="2">
        <v>45728.875</v>
      </c>
      <c r="B128">
        <v>1.04268112182115</v>
      </c>
      <c r="C128">
        <v>5.2134056091057701E-2</v>
      </c>
      <c r="D128" t="s">
        <v>32</v>
      </c>
      <c r="E128" t="s">
        <v>1492</v>
      </c>
      <c r="F128">
        <v>83124.95</v>
      </c>
      <c r="G128">
        <v>974.42947363090798</v>
      </c>
      <c r="H128">
        <v>923.62563208317704</v>
      </c>
      <c r="I128">
        <v>6.1117440128062302E-4</v>
      </c>
      <c r="J128">
        <v>0</v>
      </c>
      <c r="K128">
        <v>0</v>
      </c>
      <c r="L128">
        <v>923.62563208317704</v>
      </c>
      <c r="M128">
        <v>6.1117440128062302E-4</v>
      </c>
      <c r="O128" t="str">
        <f>IF(B127=0,"NEUTRAL",IF(B127&gt;0,"LONG","SHORT"))</f>
        <v>LONG</v>
      </c>
      <c r="P128" t="str">
        <f>IF(OR(O128="LONG",O128="SHORT"),IF(B128=0,"NEUTRAL",IF(B128&gt;0,"LONG","SHORT")),"")</f>
        <v>LONG</v>
      </c>
      <c r="Q128" t="b">
        <f>IF(OR(O128="LONG",O128="SHORT"),IF(B128=0,"NEUTRAL",IF(B128&gt;0,"LONG","SHORT")=O128),TRUE)</f>
        <v>1</v>
      </c>
      <c r="R128">
        <f>AH127</f>
        <v>868.4250169529588</v>
      </c>
      <c r="S128">
        <f>AI127</f>
        <v>1.2759070838412887E-3</v>
      </c>
      <c r="T128">
        <f>R128+S128*F128</f>
        <v>974.48472950191172</v>
      </c>
      <c r="U128">
        <f>S128*F128</f>
        <v>106.05971254895293</v>
      </c>
      <c r="V128">
        <f>U128/T128</f>
        <v>0.10883671066160598</v>
      </c>
      <c r="W128">
        <f>C128</f>
        <v>5.2134056091057701E-2</v>
      </c>
      <c r="X128">
        <f>W128-V128</f>
        <v>-5.670265457054828E-2</v>
      </c>
      <c r="Y128">
        <f>T128*W128</f>
        <v>50.803841547731857</v>
      </c>
      <c r="Z128">
        <f>Y128/T128</f>
        <v>5.2134056091057701E-2</v>
      </c>
      <c r="AA128">
        <f>AI127*F128/T128</f>
        <v>0.10883671066160598</v>
      </c>
      <c r="AB128">
        <f t="shared" si="9"/>
        <v>5.2134056091057701E-2</v>
      </c>
      <c r="AC128">
        <f t="shared" si="10"/>
        <v>-5.670265457054828E-2</v>
      </c>
      <c r="AD128" t="str">
        <f t="shared" si="11"/>
        <v>L-D</v>
      </c>
      <c r="AE128">
        <f>AC128*T128</f>
        <v>-55.255871001221081</v>
      </c>
      <c r="AF128">
        <f>U128+AE128</f>
        <v>50.803841547731849</v>
      </c>
      <c r="AG128">
        <f>AE128/F128</f>
        <v>-6.6473268256066415E-4</v>
      </c>
      <c r="AH128" s="9">
        <f>IF(AD128="S-D",R128-AE128/(1-0.001),IF(OR(AD128="L-D",AD128="S-I"),R128-AE128*(1-0.001),R128-AE128))</f>
        <v>923.62563208317863</v>
      </c>
      <c r="AI128">
        <f>IF(OR(AD128="L-I"),S128+AG128*(1-0.001),S128+AG128)</f>
        <v>6.1117440128062453E-4</v>
      </c>
      <c r="AJ128">
        <f>AI128*F128</f>
        <v>50.803841547731849</v>
      </c>
      <c r="AK128">
        <f>AJ128/AM128</f>
        <v>5.2137012398062045E-2</v>
      </c>
      <c r="AL128">
        <f>W128-AK128</f>
        <v>-2.956307004343961E-6</v>
      </c>
      <c r="AM128">
        <f>AH128+AI128*F128</f>
        <v>974.42947363091048</v>
      </c>
      <c r="AN128" t="b">
        <f>IF(AH128&gt;0,ROUND(AH128,7)=ROUND(H128,7),ROUND(AH128,7)=ROUND(-J128,7))</f>
        <v>1</v>
      </c>
      <c r="AO128" t="b">
        <f>IF(AI128&gt;0,ROUND(AI128,7)=ROUND(I128,7),ROUND(AI128,7)=ROUND(-K128,7))</f>
        <v>1</v>
      </c>
      <c r="AP128" t="b">
        <f>ROUND(AM128,7)=ROUND(G128,7)</f>
        <v>1</v>
      </c>
    </row>
    <row r="129" spans="1:51" x14ac:dyDescent="0.3">
      <c r="A129" s="2">
        <v>45728.958333333336</v>
      </c>
      <c r="B129">
        <v>-1.0217732418097401</v>
      </c>
      <c r="C129">
        <v>-5.1088662090487097E-2</v>
      </c>
      <c r="D129" t="s">
        <v>32</v>
      </c>
      <c r="E129" t="s">
        <v>1492</v>
      </c>
      <c r="F129">
        <v>83651.149999999994</v>
      </c>
      <c r="G129">
        <v>974.65014943112305</v>
      </c>
      <c r="H129">
        <v>1024.44887765265</v>
      </c>
      <c r="I129">
        <v>0</v>
      </c>
      <c r="J129">
        <v>0</v>
      </c>
      <c r="K129">
        <v>5.9531432887095998E-4</v>
      </c>
      <c r="L129">
        <v>1024.44887765265</v>
      </c>
      <c r="M129">
        <v>-5.9531432887095998E-4</v>
      </c>
      <c r="O129" t="str">
        <f>IF(B128=0,"NEUTRAL",IF(B128&gt;0,"LONG","SHORT"))</f>
        <v>LONG</v>
      </c>
      <c r="P129" t="str">
        <f>IF(OR(O129="LONG",O129="SHORT"),IF(B129=0,"NEUTRAL",IF(B129&gt;0,"LONG","SHORT")),"")</f>
        <v>SHORT</v>
      </c>
      <c r="Q129" t="b">
        <f>IF(OR(O129="LONG",O129="SHORT"),IF(B129=0,"NEUTRAL",IF(B129&gt;0,"LONG","SHORT")=O129),TRUE)</f>
        <v>0</v>
      </c>
      <c r="R129">
        <f>AH128</f>
        <v>923.62563208317863</v>
      </c>
      <c r="S129">
        <f>AI128</f>
        <v>6.1117440128062453E-4</v>
      </c>
      <c r="T129">
        <f>R129+S129*F129</f>
        <v>974.75107360086429</v>
      </c>
      <c r="U129">
        <f>S129*F129</f>
        <v>51.125441517685708</v>
      </c>
      <c r="V129">
        <f>U129/T129</f>
        <v>5.244974117219621E-2</v>
      </c>
      <c r="W129">
        <f>C129</f>
        <v>-5.1088662090487097E-2</v>
      </c>
      <c r="X129">
        <f>W129-V129</f>
        <v>-0.10353840326268331</v>
      </c>
      <c r="Y129">
        <f>T129*W129</f>
        <v>-49.79872822153407</v>
      </c>
      <c r="Z129">
        <f>Y129/T129</f>
        <v>-5.108866209048709E-2</v>
      </c>
      <c r="AA129">
        <f>AI128*F129/T129</f>
        <v>5.244974117219621E-2</v>
      </c>
      <c r="AB129">
        <f t="shared" si="9"/>
        <v>-5.1088662090487097E-2</v>
      </c>
      <c r="AC129">
        <f t="shared" si="10"/>
        <v>-0.10353840326268331</v>
      </c>
      <c r="AD129" t="str">
        <f t="shared" si="11"/>
        <v>TRANS-S</v>
      </c>
      <c r="AE129" s="8">
        <f>C129*T129</f>
        <v>-49.79872822153407</v>
      </c>
      <c r="AF129">
        <f>U129+AE129</f>
        <v>1.3267132961516381</v>
      </c>
      <c r="AG129" s="8">
        <f>AE129/F129</f>
        <v>-5.9531432887096085E-4</v>
      </c>
      <c r="AH129" s="8">
        <f>AW129-AE129*(1-0.001)</f>
        <v>1024.4488776526591</v>
      </c>
      <c r="AI129" s="8">
        <f>AX129+AG129</f>
        <v>-5.9531432887096085E-4</v>
      </c>
      <c r="AJ129">
        <f>AI129*F129</f>
        <v>-49.79872822153407</v>
      </c>
      <c r="AK129">
        <f t="shared" ref="AK129:AK130" si="13">AJ129/AM129</f>
        <v>-5.1093952276722206E-2</v>
      </c>
      <c r="AL129">
        <f>W129-AK129</f>
        <v>5.2901862351087403E-6</v>
      </c>
      <c r="AM129" s="8">
        <f>AH129+AI129*F129</f>
        <v>974.6501494311251</v>
      </c>
      <c r="AN129" t="b">
        <f>IF(AH129&gt;0,ROUND(AH129,7)=ROUND(H129,7),ROUND(AH129,7)=ROUND(-J129,7))</f>
        <v>1</v>
      </c>
      <c r="AO129" t="b">
        <f>IF(AI129&gt;0,ROUND(AI129,7)=ROUND(I129,7),ROUND(AI129,7)=ROUND(-K129,7))</f>
        <v>1</v>
      </c>
      <c r="AP129" t="b">
        <f>ROUND(AM129,7)=ROUND(G129,7)</f>
        <v>1</v>
      </c>
      <c r="AR129" s="9">
        <f>AH128</f>
        <v>923.62563208317863</v>
      </c>
      <c r="AS129">
        <f>AI128</f>
        <v>6.1117440128062453E-4</v>
      </c>
      <c r="AT129">
        <f>AR129+AS129*F129</f>
        <v>974.75107360086429</v>
      </c>
      <c r="AW129">
        <f>AR129+AS129*F129*(1-0.001)</f>
        <v>974.6999481593466</v>
      </c>
      <c r="AX129">
        <v>0</v>
      </c>
      <c r="AY129">
        <f>AW129+AX129*F129</f>
        <v>974.6999481593466</v>
      </c>
    </row>
    <row r="130" spans="1:51" x14ac:dyDescent="0.3">
      <c r="A130" s="2">
        <v>45729.041666666664</v>
      </c>
      <c r="B130">
        <v>1.4667492506597</v>
      </c>
      <c r="C130">
        <v>7.3337462532985204E-2</v>
      </c>
      <c r="D130" t="s">
        <v>32</v>
      </c>
      <c r="E130" t="s">
        <v>1492</v>
      </c>
      <c r="F130">
        <v>83444.88</v>
      </c>
      <c r="G130">
        <v>974.65173188502001</v>
      </c>
      <c r="H130">
        <v>903.23584493327303</v>
      </c>
      <c r="I130">
        <v>8.5584504347955604E-4</v>
      </c>
      <c r="J130">
        <v>0</v>
      </c>
      <c r="K130">
        <v>0</v>
      </c>
      <c r="L130">
        <v>903.23584493327303</v>
      </c>
      <c r="M130">
        <v>8.5584504347955604E-4</v>
      </c>
      <c r="O130" t="str">
        <f>IF(B129=0,"NEUTRAL",IF(B129&gt;0,"LONG","SHORT"))</f>
        <v>SHORT</v>
      </c>
      <c r="P130" t="str">
        <f>IF(OR(O130="LONG",O130="SHORT"),IF(B130=0,"NEUTRAL",IF(B130&gt;0,"LONG","SHORT")),"")</f>
        <v>LONG</v>
      </c>
      <c r="Q130" t="b">
        <f>IF(OR(O130="LONG",O130="SHORT"),IF(B130=0,"NEUTRAL",IF(B130&gt;0,"LONG","SHORT")=O130),TRUE)</f>
        <v>0</v>
      </c>
      <c r="R130">
        <f>AH129</f>
        <v>1024.4488776526591</v>
      </c>
      <c r="S130">
        <f>AI129</f>
        <v>-5.9531432887096085E-4</v>
      </c>
      <c r="T130">
        <f>R130+S130*F130</f>
        <v>974.77294491774126</v>
      </c>
      <c r="U130">
        <f>S130*F130</f>
        <v>-49.675932734917865</v>
      </c>
      <c r="V130">
        <f>U130/T130</f>
        <v>-5.0961542371397987E-2</v>
      </c>
      <c r="W130">
        <f>C130</f>
        <v>7.3337462532985204E-2</v>
      </c>
      <c r="X130">
        <f>W130-V130</f>
        <v>0.1242990049043832</v>
      </c>
      <c r="Y130">
        <f>T130*W130</f>
        <v>71.487374326072498</v>
      </c>
      <c r="Z130">
        <f>Y130/T130</f>
        <v>7.3337462532985204E-2</v>
      </c>
      <c r="AA130">
        <f>AI129*F130/T130</f>
        <v>-5.0961542371397987E-2</v>
      </c>
      <c r="AB130">
        <f t="shared" si="9"/>
        <v>7.3337462532985204E-2</v>
      </c>
      <c r="AC130">
        <f t="shared" si="10"/>
        <v>0.1242990049043832</v>
      </c>
      <c r="AD130" t="str">
        <f t="shared" si="11"/>
        <v>TRANS-L</v>
      </c>
      <c r="AE130" s="8">
        <f>C130*T130</f>
        <v>71.487374326072498</v>
      </c>
      <c r="AF130">
        <f>U130+AE130</f>
        <v>21.811441591154633</v>
      </c>
      <c r="AG130" s="8">
        <f>AE130/F130</f>
        <v>8.5670174522478181E-4</v>
      </c>
      <c r="AH130" s="8">
        <f>AW130-AE130</f>
        <v>903.23584493327542</v>
      </c>
      <c r="AI130" s="8">
        <f>AX129+AG130*(1-0.001)</f>
        <v>8.5584504347955702E-4</v>
      </c>
      <c r="AJ130">
        <f>AI130*F130</f>
        <v>71.415886951746415</v>
      </c>
      <c r="AK130">
        <f t="shared" si="13"/>
        <v>7.3273236598702565E-2</v>
      </c>
      <c r="AL130">
        <f>W130-AK130</f>
        <v>6.4225934282638453E-5</v>
      </c>
      <c r="AM130">
        <f>AH130+AI130*F130</f>
        <v>974.65173188502183</v>
      </c>
      <c r="AN130" t="b">
        <f>IF(AH130&gt;0,ROUND(AH130,7)=ROUND(H130,7),ROUND(AH130,7)=ROUND(-J130,7))</f>
        <v>1</v>
      </c>
      <c r="AO130" t="b">
        <f>IF(AI130&gt;0,ROUND(AI130,7)=ROUND(I130,7),ROUND(AI130,7)=ROUND(-K130,7))</f>
        <v>1</v>
      </c>
      <c r="AP130" t="b">
        <f>ROUND(AM130,7)=ROUND(G130,7)</f>
        <v>1</v>
      </c>
      <c r="AR130" s="9">
        <f>AH129</f>
        <v>1024.4488776526591</v>
      </c>
      <c r="AS130">
        <f>AI129</f>
        <v>-5.9531432887096085E-4</v>
      </c>
      <c r="AT130">
        <f>AR130+AS130*F130</f>
        <v>974.77294491774126</v>
      </c>
      <c r="AU130">
        <f>AS130*F130/(1-0.001)</f>
        <v>-49.725658393311178</v>
      </c>
      <c r="AW130" s="9">
        <f>AR130+AU130</f>
        <v>974.72321925934796</v>
      </c>
      <c r="AX130">
        <f>AS130-AU130/F130*(1-0.001)</f>
        <v>0</v>
      </c>
      <c r="AY130">
        <f>AW130+AX130*F130</f>
        <v>974.72321925934796</v>
      </c>
    </row>
    <row r="131" spans="1:51" x14ac:dyDescent="0.3">
      <c r="A131" s="2">
        <v>45729.083333333336</v>
      </c>
      <c r="B131">
        <v>3.77396704560539</v>
      </c>
      <c r="C131">
        <v>0.18869835228026899</v>
      </c>
      <c r="D131" t="s">
        <v>32</v>
      </c>
      <c r="E131" t="s">
        <v>1492</v>
      </c>
      <c r="F131">
        <v>83919.679999999993</v>
      </c>
      <c r="G131">
        <v>974.94591749942697</v>
      </c>
      <c r="H131">
        <v>791.06623269614101</v>
      </c>
      <c r="I131">
        <v>2.1911390129619799E-3</v>
      </c>
      <c r="J131">
        <v>0</v>
      </c>
      <c r="K131">
        <v>0</v>
      </c>
      <c r="L131">
        <v>791.06623269614101</v>
      </c>
      <c r="M131">
        <v>2.1911390129619799E-3</v>
      </c>
      <c r="O131" t="str">
        <f>IF(B130=0,"NEUTRAL",IF(B130&gt;0,"LONG","SHORT"))</f>
        <v>LONG</v>
      </c>
      <c r="P131" t="str">
        <f>IF(OR(O131="LONG",O131="SHORT"),IF(B131=0,"NEUTRAL",IF(B131&gt;0,"LONG","SHORT")),"")</f>
        <v>LONG</v>
      </c>
      <c r="Q131" t="b">
        <f>IF(OR(O131="LONG",O131="SHORT"),IF(B131=0,"NEUTRAL",IF(B131&gt;0,"LONG","SHORT")=O131),TRUE)</f>
        <v>1</v>
      </c>
      <c r="R131">
        <f>AH130</f>
        <v>903.23584493327542</v>
      </c>
      <c r="S131">
        <f>AI130</f>
        <v>8.5584504347955702E-4</v>
      </c>
      <c r="T131">
        <f>R131+S131*F131</f>
        <v>975.05808711166594</v>
      </c>
      <c r="U131">
        <f>S131*F131</f>
        <v>71.822242178390511</v>
      </c>
      <c r="V131">
        <f>U131/T131</f>
        <v>7.365944975764839E-2</v>
      </c>
      <c r="W131">
        <f>C131</f>
        <v>0.18869835228026899</v>
      </c>
      <c r="X131">
        <f>W131-V131</f>
        <v>0.1150389025226206</v>
      </c>
      <c r="Y131">
        <f>T131*W131</f>
        <v>183.99185441552234</v>
      </c>
      <c r="Z131">
        <f>Y131/T131</f>
        <v>0.18869835228026899</v>
      </c>
      <c r="AA131">
        <f>AI130*F131/T131</f>
        <v>7.365944975764839E-2</v>
      </c>
      <c r="AB131">
        <f t="shared" si="9"/>
        <v>0.18869835228026899</v>
      </c>
      <c r="AC131">
        <f t="shared" si="10"/>
        <v>0.1150389025226206</v>
      </c>
      <c r="AD131" t="str">
        <f t="shared" si="11"/>
        <v>L-I</v>
      </c>
      <c r="AE131">
        <f>AC131*T131</f>
        <v>112.16961223713184</v>
      </c>
      <c r="AF131">
        <f>U131+AE131</f>
        <v>183.99185441552237</v>
      </c>
      <c r="AG131">
        <f>AE131/F131</f>
        <v>1.3366306000825057E-3</v>
      </c>
      <c r="AH131" s="9">
        <f>IF(AD131="S-D",R131-AE131/(1-0.001),IF(OR(AD131="L-D",AD131="S-I"),R131-AE131*(1-0.001),R131-AE131))</f>
        <v>791.06623269614352</v>
      </c>
      <c r="AI131">
        <f>IF(OR(AD131="L-I"),S131+AG131*(1-0.001),S131+AG131)</f>
        <v>2.1911390129619804E-3</v>
      </c>
      <c r="AJ131">
        <f>AI131*F131</f>
        <v>183.87968480328524</v>
      </c>
      <c r="AK131">
        <f>AJ131/AM131</f>
        <v>0.18860501029114057</v>
      </c>
      <c r="AL131">
        <f>W131-AK131</f>
        <v>9.3341989128414848E-5</v>
      </c>
      <c r="AM131">
        <f>AH131+AI131*F131</f>
        <v>974.94591749942879</v>
      </c>
      <c r="AN131" t="b">
        <f>IF(AH131&gt;0,ROUND(AH131,7)=ROUND(H131,7),ROUND(AH131,7)=ROUND(-J131,7))</f>
        <v>1</v>
      </c>
      <c r="AO131" t="b">
        <f>IF(AI131&gt;0,ROUND(AI131,7)=ROUND(I131,7),ROUND(AI131,7)=ROUND(-K131,7))</f>
        <v>1</v>
      </c>
      <c r="AP131" t="b">
        <f>ROUND(AM131,7)=ROUND(G131,7)</f>
        <v>1</v>
      </c>
    </row>
    <row r="132" spans="1:51" x14ac:dyDescent="0.3">
      <c r="A132" s="2">
        <v>45729.125</v>
      </c>
      <c r="B132">
        <v>5.5685049148605996</v>
      </c>
      <c r="C132">
        <v>0.27842524574303001</v>
      </c>
      <c r="D132" t="s">
        <v>32</v>
      </c>
      <c r="E132" t="s">
        <v>1492</v>
      </c>
      <c r="F132">
        <v>83785.58</v>
      </c>
      <c r="G132">
        <v>974.56430386435898</v>
      </c>
      <c r="H132">
        <v>703.28433926671903</v>
      </c>
      <c r="I132">
        <v>3.2377882279700102E-3</v>
      </c>
      <c r="J132">
        <v>0</v>
      </c>
      <c r="K132">
        <v>0</v>
      </c>
      <c r="L132">
        <v>703.28433926671903</v>
      </c>
      <c r="M132">
        <v>3.2377882279700102E-3</v>
      </c>
      <c r="O132" t="str">
        <f>IF(B131=0,"NEUTRAL",IF(B131&gt;0,"LONG","SHORT"))</f>
        <v>LONG</v>
      </c>
      <c r="P132" t="str">
        <f>IF(OR(O132="LONG",O132="SHORT"),IF(B132=0,"NEUTRAL",IF(B132&gt;0,"LONG","SHORT")),"")</f>
        <v>LONG</v>
      </c>
      <c r="Q132" t="b">
        <f>IF(OR(O132="LONG",O132="SHORT"),IF(B132=0,"NEUTRAL",IF(B132&gt;0,"LONG","SHORT")=O132),TRUE)</f>
        <v>1</v>
      </c>
      <c r="R132">
        <f>AH131</f>
        <v>791.06623269614352</v>
      </c>
      <c r="S132">
        <f>AI131</f>
        <v>2.1911390129619804E-3</v>
      </c>
      <c r="T132">
        <f>R132+S132*F132</f>
        <v>974.65208575779059</v>
      </c>
      <c r="U132">
        <f>S132*F132</f>
        <v>183.58585306164704</v>
      </c>
      <c r="V132">
        <f>U132/T132</f>
        <v>0.18836039623196343</v>
      </c>
      <c r="W132">
        <f>C132</f>
        <v>0.27842524574303001</v>
      </c>
      <c r="X132">
        <f>W132-V132</f>
        <v>9.006484951106658E-2</v>
      </c>
      <c r="Y132">
        <f>T132*W132</f>
        <v>271.36774649106962</v>
      </c>
      <c r="Z132">
        <f>Y132/T132</f>
        <v>0.27842524574303001</v>
      </c>
      <c r="AA132">
        <f>AI131*F132/T132</f>
        <v>0.18836039623196343</v>
      </c>
      <c r="AB132">
        <f t="shared" ref="AB132:AB195" si="14">C132</f>
        <v>0.27842524574303001</v>
      </c>
      <c r="AC132">
        <f t="shared" ref="AC132:AC195" si="15">AB132-AA132</f>
        <v>9.006484951106658E-2</v>
      </c>
      <c r="AD132" t="str">
        <f t="shared" si="11"/>
        <v>L-I</v>
      </c>
      <c r="AE132">
        <f>AC132*T132</f>
        <v>87.781893429422567</v>
      </c>
      <c r="AF132">
        <f>U132+AE132</f>
        <v>271.36774649106962</v>
      </c>
      <c r="AG132">
        <f>AE132/F132</f>
        <v>1.0476969119199576E-3</v>
      </c>
      <c r="AH132" s="9">
        <f>IF(AD132="S-D",R132-AE132/(1-0.001),IF(OR(AD132="L-D",AD132="S-I"),R132-AE132*(1-0.001),R132-AE132))</f>
        <v>703.28433926672096</v>
      </c>
      <c r="AI132">
        <f>IF(OR(AD132="L-I"),S132+AG132*(1-0.001),S132+AG132)</f>
        <v>3.237788227970018E-3</v>
      </c>
      <c r="AJ132">
        <f>AI132*F132</f>
        <v>271.27996459764017</v>
      </c>
      <c r="AK132">
        <f>AJ132/AM132</f>
        <v>0.27836025136766823</v>
      </c>
      <c r="AL132">
        <f>W132-AK132</f>
        <v>6.4994375361782097E-5</v>
      </c>
      <c r="AM132">
        <f>AH132+AI132*F132</f>
        <v>974.56430386436114</v>
      </c>
      <c r="AN132" t="b">
        <f>IF(AH132&gt;0,ROUND(AH132,7)=ROUND(H132,7),ROUND(AH132,7)=ROUND(-J132,7))</f>
        <v>1</v>
      </c>
      <c r="AO132" t="b">
        <f>IF(AI132&gt;0,ROUND(AI132,7)=ROUND(I132,7),ROUND(AI132,7)=ROUND(-K132,7))</f>
        <v>1</v>
      </c>
      <c r="AP132" t="b">
        <f>ROUND(AM132,7)=ROUND(G132,7)</f>
        <v>1</v>
      </c>
    </row>
    <row r="133" spans="1:51" x14ac:dyDescent="0.3">
      <c r="A133" s="2">
        <v>45729.166666666664</v>
      </c>
      <c r="B133">
        <v>7.4731943680938997</v>
      </c>
      <c r="C133">
        <v>0.37365971840469497</v>
      </c>
      <c r="D133" t="s">
        <v>32</v>
      </c>
      <c r="E133" t="s">
        <v>1492</v>
      </c>
      <c r="F133">
        <v>83577.14</v>
      </c>
      <c r="G133">
        <v>973.79612111997301</v>
      </c>
      <c r="H133">
        <v>609.98617311835699</v>
      </c>
      <c r="I133">
        <v>4.3529839379717397E-3</v>
      </c>
      <c r="J133">
        <v>0</v>
      </c>
      <c r="K133">
        <v>0</v>
      </c>
      <c r="L133">
        <v>609.98617311835699</v>
      </c>
      <c r="M133">
        <v>4.3529839379717397E-3</v>
      </c>
      <c r="O133" t="str">
        <f>IF(B132=0,"NEUTRAL",IF(B132&gt;0,"LONG","SHORT"))</f>
        <v>LONG</v>
      </c>
      <c r="P133" t="str">
        <f>IF(OR(O133="LONG",O133="SHORT"),IF(B133=0,"NEUTRAL",IF(B133&gt;0,"LONG","SHORT")),"")</f>
        <v>LONG</v>
      </c>
      <c r="Q133" t="b">
        <f>IF(OR(O133="LONG",O133="SHORT"),IF(B133=0,"NEUTRAL",IF(B133&gt;0,"LONG","SHORT")=O133),TRUE)</f>
        <v>1</v>
      </c>
      <c r="R133">
        <f>AH132</f>
        <v>703.28433926672096</v>
      </c>
      <c r="S133">
        <f>AI132</f>
        <v>3.237788227970018E-3</v>
      </c>
      <c r="T133">
        <f>R133+S133*F133</f>
        <v>973.88941928612303</v>
      </c>
      <c r="U133">
        <f>S133*F133</f>
        <v>270.60508001940212</v>
      </c>
      <c r="V133">
        <f>U133/T133</f>
        <v>0.27786017042649475</v>
      </c>
      <c r="W133">
        <f>C133</f>
        <v>0.37365971840469497</v>
      </c>
      <c r="X133">
        <f>W133-V133</f>
        <v>9.5799547978200228E-2</v>
      </c>
      <c r="Y133">
        <f>T133*W133</f>
        <v>363.90324616776462</v>
      </c>
      <c r="Z133">
        <f>Y133/T133</f>
        <v>0.37365971840469497</v>
      </c>
      <c r="AA133">
        <f>AI132*F133/T133</f>
        <v>0.27786017042649475</v>
      </c>
      <c r="AB133">
        <f t="shared" si="14"/>
        <v>0.37365971840469497</v>
      </c>
      <c r="AC133">
        <f t="shared" si="15"/>
        <v>9.5799547978200228E-2</v>
      </c>
      <c r="AD133" t="str">
        <f t="shared" si="11"/>
        <v>L-I</v>
      </c>
      <c r="AE133">
        <f>AC133*T133</f>
        <v>93.298166148362498</v>
      </c>
      <c r="AF133">
        <f>U133+AE133</f>
        <v>363.90324616776462</v>
      </c>
      <c r="AG133">
        <f>AE133/F133</f>
        <v>1.1163120220237556E-3</v>
      </c>
      <c r="AH133" s="9">
        <f>IF(AD133="S-D",R133-AE133/(1-0.001),IF(OR(AD133="L-D",AD133="S-I"),R133-AE133*(1-0.001),R133-AE133))</f>
        <v>609.98617311835847</v>
      </c>
      <c r="AI133">
        <f>IF(OR(AD133="L-I"),S133+AG133*(1-0.001),S133+AG133)</f>
        <v>4.3529839379717501E-3</v>
      </c>
      <c r="AJ133">
        <f>AI133*F133</f>
        <v>363.80994800161625</v>
      </c>
      <c r="AK133">
        <f>AJ133/AM133</f>
        <v>0.37359970954001542</v>
      </c>
      <c r="AL133">
        <f>W133-AK133</f>
        <v>6.0008864679550467E-5</v>
      </c>
      <c r="AM133">
        <f>AH133+AI133*F133</f>
        <v>973.79612111997471</v>
      </c>
      <c r="AN133" t="b">
        <f>IF(AH133&gt;0,ROUND(AH133,7)=ROUND(H133,7),ROUND(AH133,7)=ROUND(-J133,7))</f>
        <v>1</v>
      </c>
      <c r="AO133" t="b">
        <f>IF(AI133&gt;0,ROUND(AI133,7)=ROUND(I133,7),ROUND(AI133,7)=ROUND(-K133,7))</f>
        <v>1</v>
      </c>
      <c r="AP133" t="b">
        <f>ROUND(AM133,7)=ROUND(G133,7)</f>
        <v>1</v>
      </c>
    </row>
    <row r="134" spans="1:51" x14ac:dyDescent="0.3">
      <c r="A134" s="2">
        <v>45729.333333333336</v>
      </c>
      <c r="B134">
        <v>8.5309303201670499</v>
      </c>
      <c r="C134">
        <v>0.42654651600835197</v>
      </c>
      <c r="D134" t="s">
        <v>32</v>
      </c>
      <c r="E134" t="s">
        <v>1492</v>
      </c>
      <c r="F134">
        <v>83151.990000000005</v>
      </c>
      <c r="G134">
        <v>971.89282933017705</v>
      </c>
      <c r="H134">
        <v>557.36550455160898</v>
      </c>
      <c r="I134">
        <v>4.9851762390601597E-3</v>
      </c>
      <c r="J134">
        <v>0</v>
      </c>
      <c r="K134">
        <v>0</v>
      </c>
      <c r="L134">
        <v>557.36550455160898</v>
      </c>
      <c r="M134">
        <v>4.9851762390601597E-3</v>
      </c>
      <c r="O134" t="str">
        <f>IF(B133=0,"NEUTRAL",IF(B133&gt;0,"LONG","SHORT"))</f>
        <v>LONG</v>
      </c>
      <c r="P134" t="str">
        <f>IF(OR(O134="LONG",O134="SHORT"),IF(B134=0,"NEUTRAL",IF(B134&gt;0,"LONG","SHORT")),"")</f>
        <v>LONG</v>
      </c>
      <c r="Q134" t="b">
        <f>IF(OR(O134="LONG",O134="SHORT"),IF(B134=0,"NEUTRAL",IF(B134&gt;0,"LONG","SHORT")=O134),TRUE)</f>
        <v>1</v>
      </c>
      <c r="R134">
        <f>AH133</f>
        <v>609.98617311835847</v>
      </c>
      <c r="S134">
        <f>AI133</f>
        <v>4.3529839379717501E-3</v>
      </c>
      <c r="T134">
        <f>R134+S134*F134</f>
        <v>971.94544999874608</v>
      </c>
      <c r="U134">
        <f>S134*F134</f>
        <v>361.95927688038762</v>
      </c>
      <c r="V134">
        <f>U134/T134</f>
        <v>0.37240698732717414</v>
      </c>
      <c r="W134">
        <f>C134</f>
        <v>0.42654651600835197</v>
      </c>
      <c r="X134">
        <f>W134-V134</f>
        <v>5.4139528681177829E-2</v>
      </c>
      <c r="Y134">
        <f>T134*W134</f>
        <v>414.579945447135</v>
      </c>
      <c r="Z134">
        <f>Y134/T134</f>
        <v>0.42654651600835197</v>
      </c>
      <c r="AA134">
        <f>AI133*F134/T134</f>
        <v>0.37240698732717414</v>
      </c>
      <c r="AB134">
        <f t="shared" si="14"/>
        <v>0.42654651600835197</v>
      </c>
      <c r="AC134">
        <f t="shared" si="15"/>
        <v>5.4139528681177829E-2</v>
      </c>
      <c r="AD134" t="str">
        <f t="shared" si="11"/>
        <v>L-I</v>
      </c>
      <c r="AE134">
        <f>AC134*T134</f>
        <v>52.620668566747405</v>
      </c>
      <c r="AF134">
        <f>U134+AE134</f>
        <v>414.579945447135</v>
      </c>
      <c r="AG134">
        <f>AE134/F134</f>
        <v>6.3282512621462702E-4</v>
      </c>
      <c r="AH134" s="9">
        <f>IF(AD134="S-D",R134-AE134/(1-0.001),IF(OR(AD134="L-D",AD134="S-I"),R134-AE134*(1-0.001),R134-AE134))</f>
        <v>557.36550455161102</v>
      </c>
      <c r="AI134">
        <f>IF(OR(AD134="L-I"),S134+AG134*(1-0.001),S134+AG134)</f>
        <v>4.9851762390601623E-3</v>
      </c>
      <c r="AJ134">
        <f>AI134*F134</f>
        <v>414.52732477856824</v>
      </c>
      <c r="AK134">
        <f>AJ134/AM134</f>
        <v>0.42651546782607419</v>
      </c>
      <c r="AL134">
        <f>W134-AK134</f>
        <v>3.1048182277781944E-5</v>
      </c>
      <c r="AM134">
        <f>AH134+AI134*F134</f>
        <v>971.89282933017921</v>
      </c>
      <c r="AN134" t="b">
        <f>IF(AH134&gt;0,ROUND(AH134,7)=ROUND(H134,7),ROUND(AH134,7)=ROUND(-J134,7))</f>
        <v>1</v>
      </c>
      <c r="AO134" t="b">
        <f>IF(AI134&gt;0,ROUND(AI134,7)=ROUND(I134,7),ROUND(AI134,7)=ROUND(-K134,7))</f>
        <v>1</v>
      </c>
      <c r="AP134" t="b">
        <f>ROUND(AM134,7)=ROUND(G134,7)</f>
        <v>1</v>
      </c>
    </row>
    <row r="135" spans="1:51" x14ac:dyDescent="0.3">
      <c r="A135" s="2">
        <v>45729.375</v>
      </c>
      <c r="B135">
        <v>7.49212779342123</v>
      </c>
      <c r="C135">
        <v>0.37460638967106102</v>
      </c>
      <c r="D135" t="s">
        <v>32</v>
      </c>
      <c r="E135" t="s">
        <v>1492</v>
      </c>
      <c r="F135">
        <v>82973.350000000006</v>
      </c>
      <c r="G135">
        <v>970.952384331453</v>
      </c>
      <c r="H135">
        <v>607.20872681471701</v>
      </c>
      <c r="I135">
        <v>4.3838612942196003E-3</v>
      </c>
      <c r="J135">
        <v>0</v>
      </c>
      <c r="K135">
        <v>0</v>
      </c>
      <c r="L135">
        <v>607.20872681471701</v>
      </c>
      <c r="M135">
        <v>4.3838612942196003E-3</v>
      </c>
      <c r="O135" t="str">
        <f>IF(B134=0,"NEUTRAL",IF(B134&gt;0,"LONG","SHORT"))</f>
        <v>LONG</v>
      </c>
      <c r="P135" t="str">
        <f>IF(OR(O135="LONG",O135="SHORT"),IF(B135=0,"NEUTRAL",IF(B135&gt;0,"LONG","SHORT")),"")</f>
        <v>LONG</v>
      </c>
      <c r="Q135" t="b">
        <f>IF(OR(O135="LONG",O135="SHORT"),IF(B135=0,"NEUTRAL",IF(B135&gt;0,"LONG","SHORT")=O135),TRUE)</f>
        <v>1</v>
      </c>
      <c r="R135">
        <f>AH134</f>
        <v>557.36550455161102</v>
      </c>
      <c r="S135">
        <f>AI134</f>
        <v>4.9851762390601623E-3</v>
      </c>
      <c r="T135">
        <f>R135+S135*F135</f>
        <v>971.00227744683355</v>
      </c>
      <c r="U135">
        <f>S135*F135</f>
        <v>413.63677289522252</v>
      </c>
      <c r="V135">
        <f>U135/T135</f>
        <v>0.42598949817382986</v>
      </c>
      <c r="W135">
        <f>C135</f>
        <v>0.37460638967106102</v>
      </c>
      <c r="X135">
        <f>W135-V135</f>
        <v>-5.1383108502768837E-2</v>
      </c>
      <c r="Y135">
        <f>T135*W135</f>
        <v>363.74365751673622</v>
      </c>
      <c r="Z135">
        <f>Y135/T135</f>
        <v>0.37460638967106102</v>
      </c>
      <c r="AA135">
        <f>AI134*F135/T135</f>
        <v>0.42598949817382986</v>
      </c>
      <c r="AB135">
        <f t="shared" si="14"/>
        <v>0.37460638967106102</v>
      </c>
      <c r="AC135">
        <f t="shared" si="15"/>
        <v>-5.1383108502768837E-2</v>
      </c>
      <c r="AD135" t="str">
        <f t="shared" si="11"/>
        <v>L-D</v>
      </c>
      <c r="AE135">
        <f>AC135*T135</f>
        <v>-49.8931153784863</v>
      </c>
      <c r="AF135">
        <f>U135+AE135</f>
        <v>363.74365751673622</v>
      </c>
      <c r="AG135">
        <f>AE135/F135</f>
        <v>-6.0131494484055783E-4</v>
      </c>
      <c r="AH135" s="9">
        <f>IF(AD135="S-D",R135-AE135/(1-0.001),IF(OR(AD135="L-D",AD135="S-I"),R135-AE135*(1-0.001),R135-AE135))</f>
        <v>607.20872681471883</v>
      </c>
      <c r="AI135">
        <f>IF(OR(AD135="L-I"),S135+AG135*(1-0.001),S135+AG135)</f>
        <v>4.3838612942196046E-3</v>
      </c>
      <c r="AJ135">
        <f>AI135*F135</f>
        <v>363.74365751673628</v>
      </c>
      <c r="AK135">
        <f>AJ135/AM135</f>
        <v>0.37462563910092289</v>
      </c>
      <c r="AL135">
        <f>W135-AK135</f>
        <v>-1.9249429861867284E-5</v>
      </c>
      <c r="AM135">
        <f>AH135+AI135*F135</f>
        <v>970.95238433145505</v>
      </c>
      <c r="AN135" t="b">
        <f>IF(AH135&gt;0,ROUND(AH135,7)=ROUND(H135,7),ROUND(AH135,7)=ROUND(-J135,7))</f>
        <v>1</v>
      </c>
      <c r="AO135" t="b">
        <f>IF(AI135&gt;0,ROUND(AI135,7)=ROUND(I135,7),ROUND(AI135,7)=ROUND(-K135,7))</f>
        <v>1</v>
      </c>
      <c r="AP135" t="b">
        <f>ROUND(AM135,7)=ROUND(G135,7)</f>
        <v>1</v>
      </c>
    </row>
    <row r="136" spans="1:51" x14ac:dyDescent="0.3">
      <c r="A136" s="2">
        <v>45729.458333333336</v>
      </c>
      <c r="B136">
        <v>5.7955299526990496</v>
      </c>
      <c r="C136">
        <v>0.289776497634952</v>
      </c>
      <c r="D136" t="s">
        <v>32</v>
      </c>
      <c r="E136" t="s">
        <v>1492</v>
      </c>
      <c r="F136">
        <v>83191.67</v>
      </c>
      <c r="G136">
        <v>971.82640470901697</v>
      </c>
      <c r="H136">
        <v>690.189882784465</v>
      </c>
      <c r="I136">
        <v>3.3853932962825701E-3</v>
      </c>
      <c r="J136">
        <v>0</v>
      </c>
      <c r="K136">
        <v>0</v>
      </c>
      <c r="L136">
        <v>690.189882784465</v>
      </c>
      <c r="M136">
        <v>3.3853932962825701E-3</v>
      </c>
      <c r="O136" t="str">
        <f>IF(B135=0,"NEUTRAL",IF(B135&gt;0,"LONG","SHORT"))</f>
        <v>LONG</v>
      </c>
      <c r="P136" t="str">
        <f>IF(OR(O136="LONG",O136="SHORT"),IF(B136=0,"NEUTRAL",IF(B136&gt;0,"LONG","SHORT")),"")</f>
        <v>LONG</v>
      </c>
      <c r="Q136" t="b">
        <f>IF(OR(O136="LONG",O136="SHORT"),IF(B136=0,"NEUTRAL",IF(B136&gt;0,"LONG","SHORT")=O136),TRUE)</f>
        <v>1</v>
      </c>
      <c r="R136">
        <f>AH135</f>
        <v>607.20872681471883</v>
      </c>
      <c r="S136">
        <f>AI135</f>
        <v>4.3838612942196046E-3</v>
      </c>
      <c r="T136">
        <f>R136+S136*F136</f>
        <v>971.90946892920908</v>
      </c>
      <c r="U136">
        <f>S136*F136</f>
        <v>364.70074211449025</v>
      </c>
      <c r="V136">
        <f>U136/T136</f>
        <v>0.37524147441046685</v>
      </c>
      <c r="W136">
        <f>C136</f>
        <v>0.289776497634952</v>
      </c>
      <c r="X136">
        <f>W136-V136</f>
        <v>-8.5464976775514845E-2</v>
      </c>
      <c r="Y136">
        <f>T136*W136</f>
        <v>281.63652192455243</v>
      </c>
      <c r="Z136">
        <f>Y136/T136</f>
        <v>0.289776497634952</v>
      </c>
      <c r="AA136">
        <f>AI135*F136/T136</f>
        <v>0.37524147441046685</v>
      </c>
      <c r="AB136">
        <f t="shared" si="14"/>
        <v>0.289776497634952</v>
      </c>
      <c r="AC136">
        <f t="shared" si="15"/>
        <v>-8.5464976775514845E-2</v>
      </c>
      <c r="AD136" t="str">
        <f t="shared" si="11"/>
        <v>L-D</v>
      </c>
      <c r="AE136">
        <f>AC136*T136</f>
        <v>-83.064220189937828</v>
      </c>
      <c r="AF136">
        <f>U136+AE136</f>
        <v>281.63652192455243</v>
      </c>
      <c r="AG136">
        <f>AE136/F136</f>
        <v>-9.9846799793702691E-4</v>
      </c>
      <c r="AH136" s="9">
        <f>IF(AD136="S-D",R136-AE136/(1-0.001),IF(OR(AD136="L-D",AD136="S-I"),R136-AE136*(1-0.001),R136-AE136))</f>
        <v>690.1898827844667</v>
      </c>
      <c r="AI136">
        <f>IF(OR(AD136="L-I"),S136+AG136*(1-0.001),S136+AG136)</f>
        <v>3.3853932962825779E-3</v>
      </c>
      <c r="AJ136">
        <f>AI136*F136</f>
        <v>281.63652192455243</v>
      </c>
      <c r="AK136">
        <f>AJ136/AM136</f>
        <v>0.28980126549337692</v>
      </c>
      <c r="AL136">
        <f>W136-AK136</f>
        <v>-2.476785842492335E-5</v>
      </c>
      <c r="AM136">
        <f>AH136+AI136*F136</f>
        <v>971.82640470901913</v>
      </c>
      <c r="AN136" t="b">
        <f>IF(AH136&gt;0,ROUND(AH136,7)=ROUND(H136,7),ROUND(AH136,7)=ROUND(-J136,7))</f>
        <v>1</v>
      </c>
      <c r="AO136" t="b">
        <f>IF(AI136&gt;0,ROUND(AI136,7)=ROUND(I136,7),ROUND(AI136,7)=ROUND(-K136,7))</f>
        <v>1</v>
      </c>
      <c r="AP136" t="b">
        <f>ROUND(AM136,7)=ROUND(G136,7)</f>
        <v>1</v>
      </c>
      <c r="AR136" s="9"/>
    </row>
    <row r="137" spans="1:51" x14ac:dyDescent="0.3">
      <c r="A137" s="2">
        <v>45729.5</v>
      </c>
      <c r="B137">
        <v>4.2578176952203703</v>
      </c>
      <c r="C137">
        <v>0.212890884761018</v>
      </c>
      <c r="D137" t="s">
        <v>32</v>
      </c>
      <c r="E137" t="s">
        <v>1492</v>
      </c>
      <c r="F137">
        <v>82975.86</v>
      </c>
      <c r="G137">
        <v>971.02163450623402</v>
      </c>
      <c r="H137">
        <v>764.28418982173696</v>
      </c>
      <c r="I137">
        <v>2.4915372336544099E-3</v>
      </c>
      <c r="J137">
        <v>0</v>
      </c>
      <c r="K137">
        <v>0</v>
      </c>
      <c r="L137">
        <v>764.28418982173696</v>
      </c>
      <c r="M137">
        <v>2.4915372336544099E-3</v>
      </c>
      <c r="O137" t="str">
        <f>IF(B136=0,"NEUTRAL",IF(B136&gt;0,"LONG","SHORT"))</f>
        <v>LONG</v>
      </c>
      <c r="P137" t="str">
        <f>IF(OR(O137="LONG",O137="SHORT"),IF(B137=0,"NEUTRAL",IF(B137&gt;0,"LONG","SHORT")),"")</f>
        <v>LONG</v>
      </c>
      <c r="Q137" t="b">
        <f>IF(OR(O137="LONG",O137="SHORT"),IF(B137=0,"NEUTRAL",IF(B137&gt;0,"LONG","SHORT")=O137),TRUE)</f>
        <v>1</v>
      </c>
      <c r="R137">
        <f>AH136</f>
        <v>690.1898827844667</v>
      </c>
      <c r="S137">
        <f>AI136</f>
        <v>3.3853932962825779E-3</v>
      </c>
      <c r="T137">
        <f>R137+S137*F137</f>
        <v>971.09580298174842</v>
      </c>
      <c r="U137">
        <f>S137*F137</f>
        <v>280.90592019728172</v>
      </c>
      <c r="V137">
        <f>U137/T137</f>
        <v>0.2892669490844883</v>
      </c>
      <c r="W137">
        <f>C137</f>
        <v>0.212890884761018</v>
      </c>
      <c r="X137">
        <f>W137-V137</f>
        <v>-7.63760643234703E-2</v>
      </c>
      <c r="Y137">
        <f>T137*W137</f>
        <v>206.73744468449564</v>
      </c>
      <c r="Z137">
        <f>Y137/T137</f>
        <v>0.212890884761018</v>
      </c>
      <c r="AA137">
        <f>AI136*F137/T137</f>
        <v>0.2892669490844883</v>
      </c>
      <c r="AB137">
        <f t="shared" si="14"/>
        <v>0.212890884761018</v>
      </c>
      <c r="AC137">
        <f t="shared" si="15"/>
        <v>-7.63760643234703E-2</v>
      </c>
      <c r="AD137" t="str">
        <f t="shared" si="11"/>
        <v>L-D</v>
      </c>
      <c r="AE137">
        <f>AC137*T137</f>
        <v>-74.16847551278606</v>
      </c>
      <c r="AF137">
        <f>U137+AE137</f>
        <v>206.73744468449564</v>
      </c>
      <c r="AG137">
        <f>AE137/F137</f>
        <v>-8.9385606262816746E-4</v>
      </c>
      <c r="AH137" s="9">
        <f>IF(AD137="S-D",R137-AE137/(1-0.001),IF(OR(AD137="L-D",AD137="S-I"),R137-AE137*(1-0.001),R137-AE137))</f>
        <v>764.28418982174003</v>
      </c>
      <c r="AI137">
        <f>IF(OR(AD137="L-I"),S137+AG137*(1-0.001),S137+AG137)</f>
        <v>2.4915372336544103E-3</v>
      </c>
      <c r="AJ137">
        <f>AI137*F137</f>
        <v>206.73744468449564</v>
      </c>
      <c r="AK137">
        <f>AJ137/AM137</f>
        <v>0.21290714577087833</v>
      </c>
      <c r="AL137">
        <f>W137-AK137</f>
        <v>-1.6261009860324416E-5</v>
      </c>
      <c r="AM137">
        <f>AH137+AI137*F137</f>
        <v>971.02163450623561</v>
      </c>
      <c r="AN137" t="b">
        <f>IF(AH137&gt;0,ROUND(AH137,7)=ROUND(H137,7),ROUND(AH137,7)=ROUND(-J137,7))</f>
        <v>1</v>
      </c>
      <c r="AO137" t="b">
        <f>IF(AI137&gt;0,ROUND(AI137,7)=ROUND(I137,7),ROUND(AI137,7)=ROUND(-K137,7))</f>
        <v>1</v>
      </c>
      <c r="AP137" t="b">
        <f>ROUND(AM137,7)=ROUND(G137,7)</f>
        <v>1</v>
      </c>
    </row>
    <row r="138" spans="1:51" x14ac:dyDescent="0.3">
      <c r="A138" s="2">
        <v>45729.541666666664</v>
      </c>
      <c r="B138">
        <v>2.2893497151812401</v>
      </c>
      <c r="C138">
        <v>0.114467485759062</v>
      </c>
      <c r="D138" t="s">
        <v>32</v>
      </c>
      <c r="E138" t="s">
        <v>1492</v>
      </c>
      <c r="F138">
        <v>82517.990000000005</v>
      </c>
      <c r="G138">
        <v>969.78625752912296</v>
      </c>
      <c r="H138">
        <v>858.76643693482697</v>
      </c>
      <c r="I138">
        <v>1.3454014160341999E-3</v>
      </c>
      <c r="J138">
        <v>0</v>
      </c>
      <c r="K138">
        <v>0</v>
      </c>
      <c r="L138">
        <v>858.76643693482697</v>
      </c>
      <c r="M138">
        <v>1.3454014160341999E-3</v>
      </c>
      <c r="O138" t="str">
        <f>IF(B137=0,"NEUTRAL",IF(B137&gt;0,"LONG","SHORT"))</f>
        <v>LONG</v>
      </c>
      <c r="P138" t="str">
        <f>IF(OR(O138="LONG",O138="SHORT"),IF(B138=0,"NEUTRAL",IF(B138&gt;0,"LONG","SHORT")),"")</f>
        <v>LONG</v>
      </c>
      <c r="Q138" t="b">
        <f>IF(OR(O138="LONG",O138="SHORT"),IF(B138=0,"NEUTRAL",IF(B138&gt;0,"LONG","SHORT")=O138),TRUE)</f>
        <v>1</v>
      </c>
      <c r="R138">
        <f>AH137</f>
        <v>764.28418982174003</v>
      </c>
      <c r="S138">
        <f>AI137</f>
        <v>2.4915372336544103E-3</v>
      </c>
      <c r="T138">
        <f>R138+S138*F138</f>
        <v>969.88083435306237</v>
      </c>
      <c r="U138">
        <f>S138*F138</f>
        <v>205.59664453132231</v>
      </c>
      <c r="V138">
        <f>U138/T138</f>
        <v>0.21198134579951877</v>
      </c>
      <c r="W138">
        <f>C138</f>
        <v>0.114467485759062</v>
      </c>
      <c r="X138">
        <f>W138-V138</f>
        <v>-9.7513860040456771E-2</v>
      </c>
      <c r="Y138">
        <f>T138*W138</f>
        <v>111.01982059429633</v>
      </c>
      <c r="Z138">
        <f>Y138/T138</f>
        <v>0.114467485759062</v>
      </c>
      <c r="AA138">
        <f>AI137*F138/T138</f>
        <v>0.21198134579951877</v>
      </c>
      <c r="AB138">
        <f t="shared" si="14"/>
        <v>0.114467485759062</v>
      </c>
      <c r="AC138">
        <f t="shared" si="15"/>
        <v>-9.7513860040456771E-2</v>
      </c>
      <c r="AD138" t="str">
        <f t="shared" si="11"/>
        <v>L-D</v>
      </c>
      <c r="AE138">
        <f>AC138*T138</f>
        <v>-94.576823937025964</v>
      </c>
      <c r="AF138">
        <f>U138+AE138</f>
        <v>111.01982059429635</v>
      </c>
      <c r="AG138">
        <f>AE138/F138</f>
        <v>-1.1461358176202056E-3</v>
      </c>
      <c r="AH138" s="9">
        <f>IF(AD138="S-D",R138-AE138/(1-0.001),IF(OR(AD138="L-D",AD138="S-I"),R138-AE138*(1-0.001),R138-AE138))</f>
        <v>858.76643693482902</v>
      </c>
      <c r="AI138">
        <f>IF(OR(AD138="L-I"),S138+AG138*(1-0.001),S138+AG138)</f>
        <v>1.3454014160342047E-3</v>
      </c>
      <c r="AJ138">
        <f>AI138*F138</f>
        <v>111.01982059429635</v>
      </c>
      <c r="AK138">
        <f>AJ138/AM138</f>
        <v>0.11447864901401958</v>
      </c>
      <c r="AL138">
        <f>W138-AK138</f>
        <v>-1.1163254957577418E-5</v>
      </c>
      <c r="AM138">
        <f>AH138+AI138*F138</f>
        <v>969.78625752912535</v>
      </c>
      <c r="AN138" t="b">
        <f>IF(AH138&gt;0,ROUND(AH138,7)=ROUND(H138,7),ROUND(AH138,7)=ROUND(-J138,7))</f>
        <v>1</v>
      </c>
      <c r="AO138" t="b">
        <f>IF(AI138&gt;0,ROUND(AI138,7)=ROUND(I138,7),ROUND(AI138,7)=ROUND(-K138,7))</f>
        <v>1</v>
      </c>
      <c r="AP138" t="b">
        <f>ROUND(AM138,7)=ROUND(G138,7)</f>
        <v>1</v>
      </c>
    </row>
    <row r="139" spans="1:51" x14ac:dyDescent="0.3">
      <c r="A139" s="2">
        <v>45729.583333333336</v>
      </c>
      <c r="B139">
        <v>0.38932838502558897</v>
      </c>
      <c r="C139">
        <v>1.9466419251279399E-2</v>
      </c>
      <c r="D139" t="s">
        <v>32</v>
      </c>
      <c r="E139" t="s">
        <v>1492</v>
      </c>
      <c r="F139">
        <v>81777.149999999994</v>
      </c>
      <c r="G139">
        <v>968.698366113823</v>
      </c>
      <c r="H139">
        <v>949.83950294989495</v>
      </c>
      <c r="I139">
        <v>2.3061286880171001E-4</v>
      </c>
      <c r="J139">
        <v>0</v>
      </c>
      <c r="K139">
        <v>0</v>
      </c>
      <c r="L139">
        <v>949.83950294989495</v>
      </c>
      <c r="M139">
        <v>2.3061286880171001E-4</v>
      </c>
      <c r="O139" t="str">
        <f>IF(B138=0,"NEUTRAL",IF(B138&gt;0,"LONG","SHORT"))</f>
        <v>LONG</v>
      </c>
      <c r="P139" t="str">
        <f>IF(OR(O139="LONG",O139="SHORT"),IF(B139=0,"NEUTRAL",IF(B139&gt;0,"LONG","SHORT")),"")</f>
        <v>LONG</v>
      </c>
      <c r="Q139" t="b">
        <f>IF(OR(O139="LONG",O139="SHORT"),IF(B139=0,"NEUTRAL",IF(B139&gt;0,"LONG","SHORT")=O139),TRUE)</f>
        <v>1</v>
      </c>
      <c r="R139">
        <f>AH138</f>
        <v>858.76643693482902</v>
      </c>
      <c r="S139">
        <f>AI138</f>
        <v>1.3454014160342047E-3</v>
      </c>
      <c r="T139">
        <f>R139+S139*F139</f>
        <v>968.78953034407061</v>
      </c>
      <c r="U139">
        <f>S139*F139</f>
        <v>110.02309340924155</v>
      </c>
      <c r="V139">
        <f>U139/T139</f>
        <v>0.11356759127048605</v>
      </c>
      <c r="W139">
        <f>C139</f>
        <v>1.9466419251279399E-2</v>
      </c>
      <c r="X139">
        <f>W139-V139</f>
        <v>-9.4101172019206647E-2</v>
      </c>
      <c r="Y139">
        <f>T139*W139</f>
        <v>18.858863163927744</v>
      </c>
      <c r="Z139">
        <f>Y139/T139</f>
        <v>1.9466419251279399E-2</v>
      </c>
      <c r="AA139">
        <f>AI138*F139/T139</f>
        <v>0.11356759127048605</v>
      </c>
      <c r="AB139">
        <f t="shared" si="14"/>
        <v>1.9466419251279399E-2</v>
      </c>
      <c r="AC139">
        <f t="shared" si="15"/>
        <v>-9.4101172019206647E-2</v>
      </c>
      <c r="AD139" t="str">
        <f t="shared" si="11"/>
        <v>L-D</v>
      </c>
      <c r="AE139">
        <f>AC139*T139</f>
        <v>-91.164230245313803</v>
      </c>
      <c r="AF139">
        <f>U139+AE139</f>
        <v>18.858863163927751</v>
      </c>
      <c r="AG139">
        <f>AE139/F139</f>
        <v>-1.1147885472324948E-3</v>
      </c>
      <c r="AH139" s="9">
        <f>IF(AD139="S-D",R139-AE139/(1-0.001),IF(OR(AD139="L-D",AD139="S-I"),R139-AE139*(1-0.001),R139-AE139))</f>
        <v>949.83950294989745</v>
      </c>
      <c r="AI139">
        <f>IF(OR(AD139="L-I"),S139+AG139*(1-0.001),S139+AG139)</f>
        <v>2.3061286880170988E-4</v>
      </c>
      <c r="AJ139">
        <f>AI139*F139</f>
        <v>18.858863163927747</v>
      </c>
      <c r="AK139">
        <f>AJ139/AM139</f>
        <v>1.9468251236537927E-2</v>
      </c>
      <c r="AL139">
        <f>W139-AK139</f>
        <v>-1.8319852585282903E-6</v>
      </c>
      <c r="AM139">
        <f>AH139+AI139*F139</f>
        <v>968.69836611382516</v>
      </c>
      <c r="AN139" t="b">
        <f>IF(AH139&gt;0,ROUND(AH139,7)=ROUND(H139,7),ROUND(AH139,7)=ROUND(-J139,7))</f>
        <v>1</v>
      </c>
      <c r="AO139" t="b">
        <f>IF(AI139&gt;0,ROUND(AI139,7)=ROUND(I139,7),ROUND(AI139,7)=ROUND(-K139,7))</f>
        <v>1</v>
      </c>
      <c r="AP139" t="b">
        <f>ROUND(AM139,7)=ROUND(G139,7)</f>
        <v>1</v>
      </c>
    </row>
    <row r="140" spans="1:51" x14ac:dyDescent="0.3">
      <c r="A140" s="2">
        <v>45729.625</v>
      </c>
      <c r="B140">
        <v>-0.87733386340660402</v>
      </c>
      <c r="C140">
        <v>-4.38666931703302E-2</v>
      </c>
      <c r="D140" t="s">
        <v>32</v>
      </c>
      <c r="E140" t="s">
        <v>1492</v>
      </c>
      <c r="F140">
        <v>82009.5</v>
      </c>
      <c r="G140">
        <v>968.69054062331998</v>
      </c>
      <c r="H140">
        <v>1011.18648512887</v>
      </c>
      <c r="I140">
        <v>0</v>
      </c>
      <c r="J140">
        <v>0</v>
      </c>
      <c r="K140">
        <v>5.1818319225884401E-4</v>
      </c>
      <c r="L140">
        <v>1011.18648512887</v>
      </c>
      <c r="M140">
        <v>-5.1818319225884401E-4</v>
      </c>
      <c r="O140" t="str">
        <f>IF(B139=0,"NEUTRAL",IF(B139&gt;0,"LONG","SHORT"))</f>
        <v>LONG</v>
      </c>
      <c r="P140" t="str">
        <f>IF(OR(O140="LONG",O140="SHORT"),IF(B140=0,"NEUTRAL",IF(B140&gt;0,"LONG","SHORT")),"")</f>
        <v>SHORT</v>
      </c>
      <c r="Q140" t="b">
        <f>IF(OR(O140="LONG",O140="SHORT"),IF(B140=0,"NEUTRAL",IF(B140&gt;0,"LONG","SHORT")=O140),TRUE)</f>
        <v>0</v>
      </c>
      <c r="R140">
        <f>AH139</f>
        <v>949.83950294989745</v>
      </c>
      <c r="S140">
        <f>AI139</f>
        <v>2.3061286880170988E-4</v>
      </c>
      <c r="T140">
        <f>R140+S140*F140</f>
        <v>968.75194901389125</v>
      </c>
      <c r="U140">
        <f>S140*F140</f>
        <v>18.912446063993826</v>
      </c>
      <c r="V140">
        <f>U140/T140</f>
        <v>1.9522485692281828E-2</v>
      </c>
      <c r="W140">
        <f>C140</f>
        <v>-4.38666931703302E-2</v>
      </c>
      <c r="X140">
        <f>W140-V140</f>
        <v>-6.3389178862612028E-2</v>
      </c>
      <c r="Y140">
        <f>T140*W140</f>
        <v>-42.495944505551734</v>
      </c>
      <c r="Z140">
        <f>Y140/T140</f>
        <v>-4.38666931703302E-2</v>
      </c>
      <c r="AA140">
        <f>AI139*F140/T140</f>
        <v>1.9522485692281828E-2</v>
      </c>
      <c r="AB140">
        <f t="shared" si="14"/>
        <v>-4.38666931703302E-2</v>
      </c>
      <c r="AC140">
        <f t="shared" si="15"/>
        <v>-6.3389178862612028E-2</v>
      </c>
      <c r="AD140" t="str">
        <f t="shared" si="11"/>
        <v>TRANS-S</v>
      </c>
      <c r="AE140" s="8">
        <f>C140*T140</f>
        <v>-42.495944505551734</v>
      </c>
      <c r="AF140">
        <f>U140+AE140</f>
        <v>-23.583498441557907</v>
      </c>
      <c r="AG140" s="8">
        <f>AE140/F140</f>
        <v>-5.1818319225884477E-4</v>
      </c>
      <c r="AH140" s="8">
        <f>AW140-AE140*(1-0.001)</f>
        <v>1011.1864851288735</v>
      </c>
      <c r="AI140" s="8">
        <f>AX140+AG140</f>
        <v>-5.1818319225884477E-4</v>
      </c>
      <c r="AJ140">
        <f>AI140*F140</f>
        <v>-42.495944505551734</v>
      </c>
      <c r="AK140">
        <f t="shared" ref="AK140" si="16">AJ140/AM140</f>
        <v>-4.3869474020265475E-2</v>
      </c>
      <c r="AL140">
        <f>W140-AK140</f>
        <v>2.7808499352757754E-6</v>
      </c>
      <c r="AM140" s="8">
        <f>AH140+AI140*F140</f>
        <v>968.69054062332179</v>
      </c>
      <c r="AN140" t="b">
        <f>IF(AH140&gt;0,ROUND(AH140,7)=ROUND(H140,7),ROUND(AH140,7)=ROUND(-J140,7))</f>
        <v>1</v>
      </c>
      <c r="AO140" t="b">
        <f>IF(AI140&gt;0,ROUND(AI140,7)=ROUND(I140,7),ROUND(AI140,7)=ROUND(-K140,7))</f>
        <v>1</v>
      </c>
      <c r="AP140" t="b">
        <f>ROUND(AM140,7)=ROUND(G140,7)</f>
        <v>1</v>
      </c>
      <c r="AR140" s="9">
        <f>AH139</f>
        <v>949.83950294989745</v>
      </c>
      <c r="AS140">
        <f>AI139</f>
        <v>2.3061286880170988E-4</v>
      </c>
      <c r="AT140">
        <f>AR140+AS140*F140</f>
        <v>968.75194901389125</v>
      </c>
      <c r="AW140">
        <f>AR140+AS140*F140*(1-0.001)</f>
        <v>968.7330365678273</v>
      </c>
      <c r="AX140">
        <v>0</v>
      </c>
      <c r="AY140">
        <f>AW140+AX140*F140</f>
        <v>968.7330365678273</v>
      </c>
    </row>
    <row r="141" spans="1:51" x14ac:dyDescent="0.3">
      <c r="A141" s="2">
        <v>45729.666666666664</v>
      </c>
      <c r="B141">
        <v>-2.7693179217314001</v>
      </c>
      <c r="C141">
        <v>-0.13846589608657001</v>
      </c>
      <c r="D141" t="s">
        <v>32</v>
      </c>
      <c r="E141" t="s">
        <v>1492</v>
      </c>
      <c r="F141">
        <v>81044.72</v>
      </c>
      <c r="G141">
        <v>969.09826958789404</v>
      </c>
      <c r="H141">
        <v>1103.2980969662799</v>
      </c>
      <c r="I141">
        <v>0</v>
      </c>
      <c r="J141">
        <v>0</v>
      </c>
      <c r="K141">
        <v>1.6558737864525799E-3</v>
      </c>
      <c r="L141">
        <v>1103.2980969662799</v>
      </c>
      <c r="M141">
        <v>-1.6558737864525799E-3</v>
      </c>
      <c r="O141" t="str">
        <f>IF(B140=0,"NEUTRAL",IF(B140&gt;0,"LONG","SHORT"))</f>
        <v>SHORT</v>
      </c>
      <c r="P141" t="str">
        <f>IF(OR(O141="LONG",O141="SHORT"),IF(B141=0,"NEUTRAL",IF(B141&gt;0,"LONG","SHORT")),"")</f>
        <v>SHORT</v>
      </c>
      <c r="Q141" t="b">
        <f>IF(OR(O141="LONG",O141="SHORT"),IF(B141=0,"NEUTRAL",IF(B141&gt;0,"LONG","SHORT")=O141),TRUE)</f>
        <v>1</v>
      </c>
      <c r="R141">
        <f>AH140</f>
        <v>1011.1864851288735</v>
      </c>
      <c r="S141">
        <f>AI140</f>
        <v>-5.1818319225884477E-4</v>
      </c>
      <c r="T141">
        <f>R141+S141*F141</f>
        <v>969.19047340354928</v>
      </c>
      <c r="U141">
        <f>S141*F141</f>
        <v>-41.996011725324244</v>
      </c>
      <c r="V141">
        <f>U141/T141</f>
        <v>-4.3331019936509473E-2</v>
      </c>
      <c r="W141">
        <f>C141</f>
        <v>-0.13846589608657001</v>
      </c>
      <c r="X141">
        <f>W141-V141</f>
        <v>-9.5134876150060527E-2</v>
      </c>
      <c r="Y141">
        <f>T141*W141</f>
        <v>-134.19982737838944</v>
      </c>
      <c r="Z141">
        <f>Y141/T141</f>
        <v>-0.13846589608657001</v>
      </c>
      <c r="AA141">
        <f>AI140*F141/T141</f>
        <v>-4.3331019936509473E-2</v>
      </c>
      <c r="AB141">
        <f t="shared" si="14"/>
        <v>-0.13846589608657001</v>
      </c>
      <c r="AC141">
        <f t="shared" si="15"/>
        <v>-9.5134876150060527E-2</v>
      </c>
      <c r="AD141" t="str">
        <f t="shared" si="11"/>
        <v>S-I</v>
      </c>
      <c r="AE141">
        <f>AC141*T141</f>
        <v>-92.203815653065192</v>
      </c>
      <c r="AF141">
        <f>U141+AE141</f>
        <v>-134.19982737838944</v>
      </c>
      <c r="AG141">
        <f>AE141/F141</f>
        <v>-1.1376905941937389E-3</v>
      </c>
      <c r="AH141" s="9">
        <f>IF(AD141="S-D",R141-AE141/(1-0.001),IF(OR(AD141="L-D",AD141="S-I"),R141-AE141*(1-0.001),R141-AE141))</f>
        <v>1103.2980969662856</v>
      </c>
      <c r="AI141">
        <f>IF(OR(AD141="L-I"),S141+AG141*(1-0.001),S141+AG141)</f>
        <v>-1.6558737864525836E-3</v>
      </c>
      <c r="AJ141">
        <f>AI141*F141</f>
        <v>-134.19982737838944</v>
      </c>
      <c r="AK141">
        <f>AJ141/AM141</f>
        <v>-0.13847907027577008</v>
      </c>
      <c r="AL141">
        <f>W141-AK141</f>
        <v>1.3174189200076958E-5</v>
      </c>
      <c r="AM141">
        <f>AH141+AI141*F141</f>
        <v>969.09826958789608</v>
      </c>
      <c r="AN141" t="b">
        <f>IF(AH141&gt;0,ROUND(AH141,7)=ROUND(H141,7),ROUND(AH141,7)=ROUND(-J141,7))</f>
        <v>1</v>
      </c>
      <c r="AO141" t="b">
        <f>IF(AI141&gt;0,ROUND(AI141,7)=ROUND(I141,7),ROUND(AI141,7)=ROUND(-K141,7))</f>
        <v>1</v>
      </c>
      <c r="AP141" t="b">
        <f>ROUND(AM141,7)=ROUND(G141,7)</f>
        <v>1</v>
      </c>
    </row>
    <row r="142" spans="1:51" x14ac:dyDescent="0.3">
      <c r="A142" s="2">
        <v>45729.708333333336</v>
      </c>
      <c r="B142">
        <v>-5.0382730800323499</v>
      </c>
      <c r="C142">
        <v>-0.25191365400161703</v>
      </c>
      <c r="D142" t="s">
        <v>32</v>
      </c>
      <c r="E142" t="s">
        <v>1492</v>
      </c>
      <c r="F142">
        <v>80876.36</v>
      </c>
      <c r="G142">
        <v>969.26677422764897</v>
      </c>
      <c r="H142">
        <v>1213.4660896278799</v>
      </c>
      <c r="I142">
        <v>0</v>
      </c>
      <c r="J142">
        <v>0</v>
      </c>
      <c r="K142">
        <v>3.0194152580585399E-3</v>
      </c>
      <c r="L142">
        <v>1213.4660896278799</v>
      </c>
      <c r="M142">
        <v>-3.0194152580585399E-3</v>
      </c>
      <c r="O142" t="str">
        <f>IF(B141=0,"NEUTRAL",IF(B141&gt;0,"LONG","SHORT"))</f>
        <v>SHORT</v>
      </c>
      <c r="P142" t="str">
        <f>IF(OR(O142="LONG",O142="SHORT"),IF(B142=0,"NEUTRAL",IF(B142&gt;0,"LONG","SHORT")),"")</f>
        <v>SHORT</v>
      </c>
      <c r="Q142" t="b">
        <f>IF(OR(O142="LONG",O142="SHORT"),IF(B142=0,"NEUTRAL",IF(B142&gt;0,"LONG","SHORT")=O142),TRUE)</f>
        <v>1</v>
      </c>
      <c r="R142">
        <f>AH141</f>
        <v>1103.2980969662856</v>
      </c>
      <c r="S142">
        <f>AI141</f>
        <v>-1.6558737864525836E-3</v>
      </c>
      <c r="T142">
        <f>R142+S142*F142</f>
        <v>969.37705249858334</v>
      </c>
      <c r="U142">
        <f>S142*F142</f>
        <v>-133.92104446770227</v>
      </c>
      <c r="V142">
        <f>U142/T142</f>
        <v>-0.13815165535693139</v>
      </c>
      <c r="W142">
        <f>C142</f>
        <v>-0.25191365400161703</v>
      </c>
      <c r="X142">
        <f>W142-V142</f>
        <v>-0.11376199864468564</v>
      </c>
      <c r="Y142">
        <f>T142*W142</f>
        <v>-244.19931540023546</v>
      </c>
      <c r="Z142">
        <f>Y142/T142</f>
        <v>-0.25191365400161703</v>
      </c>
      <c r="AA142">
        <f>AI141*F142/T142</f>
        <v>-0.13815165535693139</v>
      </c>
      <c r="AB142">
        <f t="shared" si="14"/>
        <v>-0.25191365400161703</v>
      </c>
      <c r="AC142">
        <f t="shared" si="15"/>
        <v>-0.11376199864468564</v>
      </c>
      <c r="AD142" t="str">
        <f t="shared" si="11"/>
        <v>S-I</v>
      </c>
      <c r="AE142">
        <f>AC142*T142</f>
        <v>-110.2782709325332</v>
      </c>
      <c r="AF142">
        <f>U142+AE142</f>
        <v>-244.19931540023549</v>
      </c>
      <c r="AG142">
        <f>AE142/F142</f>
        <v>-1.3635414716059576E-3</v>
      </c>
      <c r="AH142" s="9">
        <f>IF(AD142="S-D",R142-AE142/(1-0.001),IF(OR(AD142="L-D",AD142="S-I"),R142-AE142*(1-0.001),R142-AE142))</f>
        <v>1213.4660896278863</v>
      </c>
      <c r="AI142">
        <f>IF(OR(AD142="L-I"),S142+AG142*(1-0.001),S142+AG142)</f>
        <v>-3.0194152580585412E-3</v>
      </c>
      <c r="AJ142">
        <f>AI142*F142</f>
        <v>-244.19931540023549</v>
      </c>
      <c r="AK142">
        <f>AJ142/AM142</f>
        <v>-0.2519423154629673</v>
      </c>
      <c r="AL142">
        <f>W142-AK142</f>
        <v>2.8661461350276696E-5</v>
      </c>
      <c r="AM142">
        <f>AH142+AI142*F142</f>
        <v>969.26677422765079</v>
      </c>
      <c r="AN142" t="b">
        <f>IF(AH142&gt;0,ROUND(AH142,7)=ROUND(H142,7),ROUND(AH142,7)=ROUND(-J142,7))</f>
        <v>1</v>
      </c>
      <c r="AO142" t="b">
        <f>IF(AI142&gt;0,ROUND(AI142,7)=ROUND(I142,7),ROUND(AI142,7)=ROUND(-K142,7))</f>
        <v>1</v>
      </c>
      <c r="AP142" t="b">
        <f>ROUND(AM142,7)=ROUND(G142,7)</f>
        <v>1</v>
      </c>
    </row>
    <row r="143" spans="1:51" x14ac:dyDescent="0.3">
      <c r="A143" s="2">
        <v>45729.75</v>
      </c>
      <c r="B143">
        <v>-7.5925981166261503</v>
      </c>
      <c r="C143">
        <v>-0.37962990583130701</v>
      </c>
      <c r="D143" t="s">
        <v>32</v>
      </c>
      <c r="E143" t="s">
        <v>1492</v>
      </c>
      <c r="F143">
        <v>80064</v>
      </c>
      <c r="G143">
        <v>971.59247903963899</v>
      </c>
      <c r="H143">
        <v>1340.48630930684</v>
      </c>
      <c r="I143">
        <v>0</v>
      </c>
      <c r="J143">
        <v>0</v>
      </c>
      <c r="K143">
        <v>4.6074868888289801E-3</v>
      </c>
      <c r="L143">
        <v>1340.48630930684</v>
      </c>
      <c r="M143">
        <v>-4.6074868888289801E-3</v>
      </c>
      <c r="O143" t="str">
        <f>IF(B142=0,"NEUTRAL",IF(B142&gt;0,"LONG","SHORT"))</f>
        <v>SHORT</v>
      </c>
      <c r="P143" t="str">
        <f>IF(OR(O143="LONG",O143="SHORT"),IF(B143=0,"NEUTRAL",IF(B143&gt;0,"LONG","SHORT")),"")</f>
        <v>SHORT</v>
      </c>
      <c r="Q143" t="b">
        <f>IF(OR(O143="LONG",O143="SHORT"),IF(B143=0,"NEUTRAL",IF(B143&gt;0,"LONG","SHORT")=O143),TRUE)</f>
        <v>1</v>
      </c>
      <c r="R143">
        <f>AH142</f>
        <v>1213.4660896278863</v>
      </c>
      <c r="S143">
        <f>AI142</f>
        <v>-3.0194152580585412E-3</v>
      </c>
      <c r="T143">
        <f>R143+S143*F143</f>
        <v>971.71962640668721</v>
      </c>
      <c r="U143">
        <f>S143*F143</f>
        <v>-241.74646322119904</v>
      </c>
      <c r="V143">
        <f>U143/T143</f>
        <v>-0.24878211435859435</v>
      </c>
      <c r="W143">
        <f>C143</f>
        <v>-0.37962990583130701</v>
      </c>
      <c r="X143">
        <f>W143-V143</f>
        <v>-0.13084779147271267</v>
      </c>
      <c r="Y143">
        <f>T143*W143</f>
        <v>-368.8938302672035</v>
      </c>
      <c r="Z143">
        <f>Y143/T143</f>
        <v>-0.37962990583130701</v>
      </c>
      <c r="AA143">
        <f>AI142*F143/T143</f>
        <v>-0.24878211435859435</v>
      </c>
      <c r="AB143">
        <f t="shared" si="14"/>
        <v>-0.37962990583130701</v>
      </c>
      <c r="AC143">
        <f t="shared" si="15"/>
        <v>-0.13084779147271267</v>
      </c>
      <c r="AD143" t="str">
        <f t="shared" si="11"/>
        <v>S-I</v>
      </c>
      <c r="AE143">
        <f>AC143*T143</f>
        <v>-127.14736704600446</v>
      </c>
      <c r="AF143">
        <f>U143+AE143</f>
        <v>-368.8938302672035</v>
      </c>
      <c r="AG143">
        <f>AE143/F143</f>
        <v>-1.5880716307704395E-3</v>
      </c>
      <c r="AH143" s="9">
        <f>IF(AD143="S-D",R143-AE143/(1-0.001),IF(OR(AD143="L-D",AD143="S-I"),R143-AE143*(1-0.001),R143-AE143))</f>
        <v>1340.4863093068448</v>
      </c>
      <c r="AI143">
        <f>IF(OR(AD143="L-I"),S143+AG143*(1-0.001),S143+AG143)</f>
        <v>-4.6074868888289809E-3</v>
      </c>
      <c r="AJ143">
        <f>AI143*F143</f>
        <v>-368.89383026720355</v>
      </c>
      <c r="AK143">
        <f>AJ143/AM143</f>
        <v>-0.37967958606661117</v>
      </c>
      <c r="AL143">
        <f>W143-AK143</f>
        <v>4.9680235304161435E-5</v>
      </c>
      <c r="AM143">
        <f>AH143+AI143*F143</f>
        <v>971.59247903964115</v>
      </c>
      <c r="AN143" t="b">
        <f>IF(AH143&gt;0,ROUND(AH143,7)=ROUND(H143,7),ROUND(AH143,7)=ROUND(-J143,7))</f>
        <v>1</v>
      </c>
      <c r="AO143" t="b">
        <f>IF(AI143&gt;0,ROUND(AI143,7)=ROUND(I143,7),ROUND(AI143,7)=ROUND(-K143,7))</f>
        <v>1</v>
      </c>
      <c r="AP143" t="b">
        <f>ROUND(AM143,7)=ROUND(G143,7)</f>
        <v>1</v>
      </c>
    </row>
    <row r="144" spans="1:51" x14ac:dyDescent="0.3">
      <c r="A144" s="2">
        <v>45729.791666666664</v>
      </c>
      <c r="B144">
        <v>-8.8982494752979306</v>
      </c>
      <c r="C144">
        <v>-0.44491247376489601</v>
      </c>
      <c r="D144" t="s">
        <v>32</v>
      </c>
      <c r="E144" t="s">
        <v>1492</v>
      </c>
      <c r="F144">
        <v>80820.05</v>
      </c>
      <c r="G144">
        <v>968.05064213308799</v>
      </c>
      <c r="H144">
        <v>1398.7744071150601</v>
      </c>
      <c r="I144">
        <v>0</v>
      </c>
      <c r="J144">
        <v>0</v>
      </c>
      <c r="K144">
        <v>5.3294172050373199E-3</v>
      </c>
      <c r="L144">
        <v>1398.7744071150601</v>
      </c>
      <c r="M144">
        <v>-5.3294172050373199E-3</v>
      </c>
      <c r="O144" t="str">
        <f>IF(B143=0,"NEUTRAL",IF(B143&gt;0,"LONG","SHORT"))</f>
        <v>SHORT</v>
      </c>
      <c r="P144" t="str">
        <f>IF(OR(O144="LONG",O144="SHORT"),IF(B144=0,"NEUTRAL",IF(B144&gt;0,"LONG","SHORT")),"")</f>
        <v>SHORT</v>
      </c>
      <c r="Q144" t="b">
        <f>IF(OR(O144="LONG",O144="SHORT"),IF(B144=0,"NEUTRAL",IF(B144&gt;0,"LONG","SHORT")=O144),TRUE)</f>
        <v>1</v>
      </c>
      <c r="R144">
        <f>AH143</f>
        <v>1340.4863093068448</v>
      </c>
      <c r="S144">
        <f>AI143</f>
        <v>-4.6074868888289809E-3</v>
      </c>
      <c r="T144">
        <f>R144+S144*F144</f>
        <v>968.10898857734207</v>
      </c>
      <c r="U144">
        <f>S144*F144</f>
        <v>-372.37732072950269</v>
      </c>
      <c r="V144">
        <f>U144/T144</f>
        <v>-0.38464400715535091</v>
      </c>
      <c r="W144">
        <f>C144</f>
        <v>-0.44491247376489601</v>
      </c>
      <c r="X144">
        <f>W144-V144</f>
        <v>-6.0268466609545102E-2</v>
      </c>
      <c r="Y144">
        <f>T144*W144</f>
        <v>-430.72376498197673</v>
      </c>
      <c r="Z144">
        <f>Y144/T144</f>
        <v>-0.44491247376489601</v>
      </c>
      <c r="AA144">
        <f>AI143*F144/T144</f>
        <v>-0.38464400715535091</v>
      </c>
      <c r="AB144">
        <f t="shared" si="14"/>
        <v>-0.44491247376489601</v>
      </c>
      <c r="AC144">
        <f t="shared" si="15"/>
        <v>-6.0268466609545102E-2</v>
      </c>
      <c r="AD144" t="str">
        <f t="shared" ref="AD144:AD207" si="17">IF(Q144,IF(O144="LONG",IF(AC144&gt;0,"L-I","L-D"),IF(O144="SHORT",IF(AC144&lt;0,"S-I","S-D"),IF(AC144&gt;0,"L-I","S-I"))),IF(AB144&gt;0,"TRANS-L","TRANS-S"))</f>
        <v>S-I</v>
      </c>
      <c r="AE144">
        <f>AC144*T144</f>
        <v>-58.346444252474022</v>
      </c>
      <c r="AF144">
        <f>U144+AE144</f>
        <v>-430.72376498197673</v>
      </c>
      <c r="AG144">
        <f>AE144/F144</f>
        <v>-7.2193031620834214E-4</v>
      </c>
      <c r="AH144" s="9">
        <f>IF(AD144="S-D",R144-AE144/(1-0.001),IF(OR(AD144="L-D",AD144="S-I"),R144-AE144*(1-0.001),R144-AE144))</f>
        <v>1398.7744071150664</v>
      </c>
      <c r="AI144">
        <f>IF(OR(AD144="L-I"),S144+AG144*(1-0.001),S144+AG144)</f>
        <v>-5.3294172050373234E-3</v>
      </c>
      <c r="AJ144">
        <f>AI144*F144</f>
        <v>-430.72376498197673</v>
      </c>
      <c r="AK144">
        <f>AJ144/AM144</f>
        <v>-0.4449392895736129</v>
      </c>
      <c r="AL144">
        <f>W144-AK144</f>
        <v>2.6815808716884604E-5</v>
      </c>
      <c r="AM144">
        <f>AH144+AI144*F144</f>
        <v>968.0506421330897</v>
      </c>
      <c r="AN144" t="b">
        <f>IF(AH144&gt;0,ROUND(AH144,7)=ROUND(H144,7),ROUND(AH144,7)=ROUND(-J144,7))</f>
        <v>1</v>
      </c>
      <c r="AO144" t="b">
        <f>IF(AI144&gt;0,ROUND(AI144,7)=ROUND(I144,7),ROUND(AI144,7)=ROUND(-K144,7))</f>
        <v>1</v>
      </c>
      <c r="AP144" t="b">
        <f>ROUND(AM144,7)=ROUND(G144,7)</f>
        <v>1</v>
      </c>
    </row>
    <row r="145" spans="1:51" x14ac:dyDescent="0.3">
      <c r="A145" s="2">
        <v>45729.833333333336</v>
      </c>
      <c r="B145">
        <v>-11.803930328953401</v>
      </c>
      <c r="C145">
        <v>-0.59019651644767102</v>
      </c>
      <c r="D145" t="s">
        <v>32</v>
      </c>
      <c r="E145" t="s">
        <v>1492</v>
      </c>
      <c r="F145">
        <v>80211.399999999994</v>
      </c>
      <c r="G145">
        <v>971.14861736358102</v>
      </c>
      <c r="H145">
        <v>1544.4031839169299</v>
      </c>
      <c r="I145">
        <v>0</v>
      </c>
      <c r="J145">
        <v>0</v>
      </c>
      <c r="K145">
        <v>7.14679667171192E-3</v>
      </c>
      <c r="L145">
        <v>1544.4031839169299</v>
      </c>
      <c r="M145">
        <v>-7.14679667171192E-3</v>
      </c>
      <c r="O145" t="str">
        <f>IF(B144=0,"NEUTRAL",IF(B144&gt;0,"LONG","SHORT"))</f>
        <v>SHORT</v>
      </c>
      <c r="P145" t="str">
        <f>IF(OR(O145="LONG",O145="SHORT"),IF(B145=0,"NEUTRAL",IF(B145&gt;0,"LONG","SHORT")),"")</f>
        <v>SHORT</v>
      </c>
      <c r="Q145" t="b">
        <f>IF(OR(O145="LONG",O145="SHORT"),IF(B145=0,"NEUTRAL",IF(B145&gt;0,"LONG","SHORT")=O145),TRUE)</f>
        <v>1</v>
      </c>
      <c r="R145">
        <f>AH144</f>
        <v>1398.7744071150664</v>
      </c>
      <c r="S145">
        <f>AI144</f>
        <v>-5.3294172050373234E-3</v>
      </c>
      <c r="T145">
        <f>R145+S145*F145</f>
        <v>971.29439191493566</v>
      </c>
      <c r="U145">
        <f>S145*F145</f>
        <v>-427.48001520013071</v>
      </c>
      <c r="V145">
        <f>U145/T145</f>
        <v>-0.440113747961976</v>
      </c>
      <c r="W145">
        <f>C145</f>
        <v>-0.59019651644767102</v>
      </c>
      <c r="X145">
        <f>W145-V145</f>
        <v>-0.15008276848569502</v>
      </c>
      <c r="Y145">
        <f>T145*W145</f>
        <v>-573.25456655335392</v>
      </c>
      <c r="Z145">
        <f>Y145/T145</f>
        <v>-0.59019651644767102</v>
      </c>
      <c r="AA145">
        <f>AI144*F145/T145</f>
        <v>-0.440113747961976</v>
      </c>
      <c r="AB145">
        <f t="shared" si="14"/>
        <v>-0.59019651644767102</v>
      </c>
      <c r="AC145">
        <f t="shared" si="15"/>
        <v>-0.15008276848569502</v>
      </c>
      <c r="AD145" t="str">
        <f t="shared" si="17"/>
        <v>S-I</v>
      </c>
      <c r="AE145">
        <f>AC145*T145</f>
        <v>-145.77455135322322</v>
      </c>
      <c r="AF145">
        <f>U145+AE145</f>
        <v>-573.25456655335392</v>
      </c>
      <c r="AG145">
        <f>AE145/F145</f>
        <v>-1.8173794666746027E-3</v>
      </c>
      <c r="AH145" s="9">
        <f>IF(AD145="S-D",R145-AE145/(1-0.001),IF(OR(AD145="L-D",AD145="S-I"),R145-AE145*(1-0.001),R145-AE145))</f>
        <v>1544.4031839169365</v>
      </c>
      <c r="AI145">
        <f>IF(OR(AD145="L-I"),S145+AG145*(1-0.001),S145+AG145)</f>
        <v>-7.1467966717119261E-3</v>
      </c>
      <c r="AJ145">
        <f>AI145*F145</f>
        <v>-573.25456655335392</v>
      </c>
      <c r="AK145">
        <f>AJ145/AM145</f>
        <v>-0.59028510807088608</v>
      </c>
      <c r="AL145">
        <f>W145-AK145</f>
        <v>8.8591623215061865E-5</v>
      </c>
      <c r="AM145">
        <f>AH145+AI145*F145</f>
        <v>971.14861736358262</v>
      </c>
      <c r="AN145" t="b">
        <f>IF(AH145&gt;0,ROUND(AH145,7)=ROUND(H145,7),ROUND(AH145,7)=ROUND(-J145,7))</f>
        <v>1</v>
      </c>
      <c r="AO145" t="b">
        <f>IF(AI145&gt;0,ROUND(AI145,7)=ROUND(I145,7),ROUND(AI145,7)=ROUND(-K145,7))</f>
        <v>1</v>
      </c>
      <c r="AP145" t="b">
        <f>ROUND(AM145,7)=ROUND(G145,7)</f>
        <v>1</v>
      </c>
    </row>
    <row r="146" spans="1:51" x14ac:dyDescent="0.3">
      <c r="A146" s="2">
        <v>45729.875</v>
      </c>
      <c r="B146">
        <v>-14.751898832566599</v>
      </c>
      <c r="C146">
        <v>-0.73759494162833295</v>
      </c>
      <c r="D146" t="s">
        <v>32</v>
      </c>
      <c r="E146" t="s">
        <v>1492</v>
      </c>
      <c r="F146">
        <v>80379.05</v>
      </c>
      <c r="G146">
        <v>969.80947907794302</v>
      </c>
      <c r="H146">
        <v>1685.24002971863</v>
      </c>
      <c r="I146">
        <v>0</v>
      </c>
      <c r="J146">
        <v>0</v>
      </c>
      <c r="K146">
        <v>8.9007092101821006E-3</v>
      </c>
      <c r="L146">
        <v>1685.24002971863</v>
      </c>
      <c r="M146">
        <v>-8.9007092101821006E-3</v>
      </c>
      <c r="O146" t="str">
        <f>IF(B145=0,"NEUTRAL",IF(B145&gt;0,"LONG","SHORT"))</f>
        <v>SHORT</v>
      </c>
      <c r="P146" t="str">
        <f>IF(OR(O146="LONG",O146="SHORT"),IF(B146=0,"NEUTRAL",IF(B146&gt;0,"LONG","SHORT")),"")</f>
        <v>SHORT</v>
      </c>
      <c r="Q146" t="b">
        <f>IF(OR(O146="LONG",O146="SHORT"),IF(B146=0,"NEUTRAL",IF(B146&gt;0,"LONG","SHORT")=O146),TRUE)</f>
        <v>1</v>
      </c>
      <c r="R146">
        <f>AH145</f>
        <v>1544.4031839169365</v>
      </c>
      <c r="S146">
        <f>AI145</f>
        <v>-7.1467966717119261E-3</v>
      </c>
      <c r="T146">
        <f>R146+S146*F146</f>
        <v>969.95045690157008</v>
      </c>
      <c r="U146">
        <f>S146*F146</f>
        <v>-574.45272701536646</v>
      </c>
      <c r="V146">
        <f>U146/T146</f>
        <v>-0.59224955556019865</v>
      </c>
      <c r="W146">
        <f>C146</f>
        <v>-0.73759494162833295</v>
      </c>
      <c r="X146">
        <f>W146-V146</f>
        <v>-0.1453453860681343</v>
      </c>
      <c r="Y146">
        <f>T146*W146</f>
        <v>-715.43055064068847</v>
      </c>
      <c r="Z146">
        <f>Y146/T146</f>
        <v>-0.73759494162833295</v>
      </c>
      <c r="AA146">
        <f>AI145*F146/T146</f>
        <v>-0.59224955556019865</v>
      </c>
      <c r="AB146">
        <f t="shared" si="14"/>
        <v>-0.73759494162833295</v>
      </c>
      <c r="AC146">
        <f t="shared" si="15"/>
        <v>-0.1453453860681343</v>
      </c>
      <c r="AD146" t="str">
        <f t="shared" si="17"/>
        <v>S-I</v>
      </c>
      <c r="AE146">
        <f>AC146*T146</f>
        <v>-140.97782362532195</v>
      </c>
      <c r="AF146">
        <f>U146+AE146</f>
        <v>-715.43055064068835</v>
      </c>
      <c r="AG146">
        <f>AE146/F146</f>
        <v>-1.7539125384701852E-3</v>
      </c>
      <c r="AH146" s="9">
        <f>IF(AD146="S-D",R146-AE146/(1-0.001),IF(OR(AD146="L-D",AD146="S-I"),R146-AE146*(1-0.001),R146-AE146))</f>
        <v>1685.2400297186332</v>
      </c>
      <c r="AI146">
        <f>IF(OR(AD146="L-I"),S146+AG146*(1-0.001),S146+AG146)</f>
        <v>-8.900709210182111E-3</v>
      </c>
      <c r="AJ146">
        <f>AI146*F146</f>
        <v>-715.43055064068847</v>
      </c>
      <c r="AK146">
        <f>AJ146/AM146</f>
        <v>-0.73770216323405158</v>
      </c>
      <c r="AL146">
        <f>W146-AK146</f>
        <v>1.072216057186326E-4</v>
      </c>
      <c r="AM146">
        <f>AH146+AI146*F146</f>
        <v>969.80947907794473</v>
      </c>
      <c r="AN146" t="b">
        <f>IF(AH146&gt;0,ROUND(AH146,7)=ROUND(H146,7),ROUND(AH146,7)=ROUND(-J146,7))</f>
        <v>1</v>
      </c>
      <c r="AO146" t="b">
        <f>IF(AI146&gt;0,ROUND(AI146,7)=ROUND(I146,7),ROUND(AI146,7)=ROUND(-K146,7))</f>
        <v>1</v>
      </c>
      <c r="AP146" t="b">
        <f>ROUND(AM146,7)=ROUND(G146,7)</f>
        <v>1</v>
      </c>
    </row>
    <row r="147" spans="1:51" x14ac:dyDescent="0.3">
      <c r="A147" s="2">
        <v>45729.916666666664</v>
      </c>
      <c r="B147">
        <v>-17.0005068415484</v>
      </c>
      <c r="C147">
        <v>-0.85002534207741998</v>
      </c>
      <c r="D147" t="s">
        <v>32</v>
      </c>
      <c r="E147" t="s">
        <v>1492</v>
      </c>
      <c r="F147">
        <v>80819.990000000005</v>
      </c>
      <c r="G147">
        <v>965.78312903033202</v>
      </c>
      <c r="H147">
        <v>1786.8096868626999</v>
      </c>
      <c r="I147">
        <v>0</v>
      </c>
      <c r="J147">
        <v>0</v>
      </c>
      <c r="K147">
        <v>1.0158706501106601E-2</v>
      </c>
      <c r="L147">
        <v>1786.8096868626999</v>
      </c>
      <c r="M147">
        <v>-1.0158706501106601E-2</v>
      </c>
      <c r="O147" t="str">
        <f>IF(B146=0,"NEUTRAL",IF(B146&gt;0,"LONG","SHORT"))</f>
        <v>SHORT</v>
      </c>
      <c r="P147" t="str">
        <f>IF(OR(O147="LONG",O147="SHORT"),IF(B147=0,"NEUTRAL",IF(B147&gt;0,"LONG","SHORT")),"")</f>
        <v>SHORT</v>
      </c>
      <c r="Q147" t="b">
        <f>IF(OR(O147="LONG",O147="SHORT"),IF(B147=0,"NEUTRAL",IF(B147&gt;0,"LONG","SHORT")=O147),TRUE)</f>
        <v>1</v>
      </c>
      <c r="R147">
        <f>AH146</f>
        <v>1685.2400297186332</v>
      </c>
      <c r="S147">
        <f>AI146</f>
        <v>-8.900709210182111E-3</v>
      </c>
      <c r="T147">
        <f>R147+S147*F147</f>
        <v>965.88480035880707</v>
      </c>
      <c r="U147">
        <f>S147*F147</f>
        <v>-719.35522935982613</v>
      </c>
      <c r="V147">
        <f>U147/T147</f>
        <v>-0.74476296665254482</v>
      </c>
      <c r="W147">
        <f>C147</f>
        <v>-0.85002534207741998</v>
      </c>
      <c r="X147">
        <f>W147-V147</f>
        <v>-0.10526237542487515</v>
      </c>
      <c r="Y147">
        <f>T147*W147</f>
        <v>-821.02655783237549</v>
      </c>
      <c r="Z147">
        <f>Y147/T147</f>
        <v>-0.85002534207741998</v>
      </c>
      <c r="AA147">
        <f>AI146*F147/T147</f>
        <v>-0.74476296665254482</v>
      </c>
      <c r="AB147">
        <f t="shared" si="14"/>
        <v>-0.85002534207741998</v>
      </c>
      <c r="AC147">
        <f t="shared" si="15"/>
        <v>-0.10526237542487515</v>
      </c>
      <c r="AD147" t="str">
        <f t="shared" si="17"/>
        <v>S-I</v>
      </c>
      <c r="AE147">
        <f>AC147*T147</f>
        <v>-101.67132847254933</v>
      </c>
      <c r="AF147">
        <f>U147+AE147</f>
        <v>-821.02655783237549</v>
      </c>
      <c r="AG147">
        <f>AE147/F147</f>
        <v>-1.2579972909245512E-3</v>
      </c>
      <c r="AH147" s="9">
        <f>IF(AD147="S-D",R147-AE147/(1-0.001),IF(OR(AD147="L-D",AD147="S-I"),R147-AE147*(1-0.001),R147-AE147))</f>
        <v>1786.8096868627099</v>
      </c>
      <c r="AI147">
        <f>IF(OR(AD147="L-I"),S147+AG147*(1-0.001),S147+AG147)</f>
        <v>-1.0158706501106663E-2</v>
      </c>
      <c r="AJ147">
        <f>AI147*F147</f>
        <v>-821.0265578323756</v>
      </c>
      <c r="AK147">
        <f>AJ147/AM147</f>
        <v>-0.8501148271835135</v>
      </c>
      <c r="AL147">
        <f>W147-AK147</f>
        <v>8.9485106093523115E-5</v>
      </c>
      <c r="AM147">
        <f>AH147+AI147*F147</f>
        <v>965.78312903033429</v>
      </c>
      <c r="AN147" t="b">
        <f>IF(AH147&gt;0,ROUND(AH147,7)=ROUND(H147,7),ROUND(AH147,7)=ROUND(-J147,7))</f>
        <v>1</v>
      </c>
      <c r="AO147" t="b">
        <f>IF(AI147&gt;0,ROUND(AI147,7)=ROUND(I147,7),ROUND(AI147,7)=ROUND(-K147,7))</f>
        <v>1</v>
      </c>
      <c r="AP147" t="b">
        <f>ROUND(AM147,7)=ROUND(G147,7)</f>
        <v>1</v>
      </c>
    </row>
    <row r="148" spans="1:51" x14ac:dyDescent="0.3">
      <c r="A148" s="2">
        <v>45730</v>
      </c>
      <c r="B148">
        <v>-18.6466503266949</v>
      </c>
      <c r="C148">
        <v>-0.93233251633474901</v>
      </c>
      <c r="D148" t="s">
        <v>32</v>
      </c>
      <c r="E148" t="s">
        <v>1492</v>
      </c>
      <c r="F148">
        <v>81115.78</v>
      </c>
      <c r="G148">
        <v>962.704687134653</v>
      </c>
      <c r="H148">
        <v>1860.33418847966</v>
      </c>
      <c r="I148">
        <v>0</v>
      </c>
      <c r="J148">
        <v>0</v>
      </c>
      <c r="K148">
        <v>1.1066028106307E-2</v>
      </c>
      <c r="L148">
        <v>1860.33418847966</v>
      </c>
      <c r="M148">
        <v>-1.1066028106307E-2</v>
      </c>
      <c r="O148" t="str">
        <f>IF(B147=0,"NEUTRAL",IF(B147&gt;0,"LONG","SHORT"))</f>
        <v>SHORT</v>
      </c>
      <c r="P148" t="str">
        <f>IF(OR(O148="LONG",O148="SHORT"),IF(B148=0,"NEUTRAL",IF(B148&gt;0,"LONG","SHORT")),"")</f>
        <v>SHORT</v>
      </c>
      <c r="Q148" t="b">
        <f>IF(OR(O148="LONG",O148="SHORT"),IF(B148=0,"NEUTRAL",IF(B148&gt;0,"LONG","SHORT")=O148),TRUE)</f>
        <v>1</v>
      </c>
      <c r="R148">
        <f>AH147</f>
        <v>1786.8096868627099</v>
      </c>
      <c r="S148">
        <f>AI147</f>
        <v>-1.0158706501106663E-2</v>
      </c>
      <c r="T148">
        <f>R148+S148*F148</f>
        <v>962.77828523437211</v>
      </c>
      <c r="U148">
        <f>S148*F148</f>
        <v>-824.03140162833779</v>
      </c>
      <c r="V148">
        <f>U148/T148</f>
        <v>-0.85588906009418486</v>
      </c>
      <c r="W148">
        <f>C148</f>
        <v>-0.93233251633474901</v>
      </c>
      <c r="X148">
        <f>W148-V148</f>
        <v>-7.6443456240564145E-2</v>
      </c>
      <c r="Y148">
        <f>T148*W148</f>
        <v>-897.62950134501682</v>
      </c>
      <c r="Z148">
        <f>Y148/T148</f>
        <v>-0.93233251633474901</v>
      </c>
      <c r="AA148">
        <f>AI147*F148/T148</f>
        <v>-0.85588906009418486</v>
      </c>
      <c r="AB148">
        <f t="shared" si="14"/>
        <v>-0.93233251633474901</v>
      </c>
      <c r="AC148">
        <f t="shared" si="15"/>
        <v>-7.6443456240564145E-2</v>
      </c>
      <c r="AD148" t="str">
        <f t="shared" si="17"/>
        <v>S-I</v>
      </c>
      <c r="AE148">
        <f>AC148*T148</f>
        <v>-73.598099716679116</v>
      </c>
      <c r="AF148">
        <f>U148+AE148</f>
        <v>-897.62950134501693</v>
      </c>
      <c r="AG148">
        <f>AE148/F148</f>
        <v>-9.0732160520035825E-4</v>
      </c>
      <c r="AH148" s="9">
        <f>IF(AD148="S-D",R148-AE148/(1-0.001),IF(OR(AD148="L-D",AD148="S-I"),R148-AE148*(1-0.001),R148-AE148))</f>
        <v>1860.3341884796723</v>
      </c>
      <c r="AI148">
        <f>IF(OR(AD148="L-I"),S148+AG148*(1-0.001),S148+AG148)</f>
        <v>-1.1066028106307021E-2</v>
      </c>
      <c r="AJ148">
        <f>AI148*F148</f>
        <v>-897.62950134501693</v>
      </c>
      <c r="AK148">
        <f>AJ148/AM148</f>
        <v>-0.93240379250325989</v>
      </c>
      <c r="AL148">
        <f>W148-AK148</f>
        <v>7.1276168510880922E-5</v>
      </c>
      <c r="AM148">
        <f>AH148+AI148*F148</f>
        <v>962.70468713465539</v>
      </c>
      <c r="AN148" t="b">
        <f>IF(AH148&gt;0,ROUND(AH148,7)=ROUND(H148,7),ROUND(AH148,7)=ROUND(-J148,7))</f>
        <v>1</v>
      </c>
      <c r="AO148" t="b">
        <f>IF(AI148&gt;0,ROUND(AI148,7)=ROUND(I148,7),ROUND(AI148,7)=ROUND(-K148,7))</f>
        <v>1</v>
      </c>
      <c r="AP148" t="b">
        <f>ROUND(AM148,7)=ROUND(G148,7)</f>
        <v>1</v>
      </c>
    </row>
    <row r="149" spans="1:51" x14ac:dyDescent="0.3">
      <c r="A149" s="2">
        <v>45730.083333333336</v>
      </c>
      <c r="B149">
        <v>-17.61450528085</v>
      </c>
      <c r="C149">
        <v>-0.88072526404250295</v>
      </c>
      <c r="D149" t="s">
        <v>32</v>
      </c>
      <c r="E149" t="s">
        <v>1492</v>
      </c>
      <c r="F149">
        <v>81603.08</v>
      </c>
      <c r="G149">
        <v>957.25225875909598</v>
      </c>
      <c r="H149">
        <v>1800.3813091254799</v>
      </c>
      <c r="I149">
        <v>0</v>
      </c>
      <c r="J149">
        <v>0</v>
      </c>
      <c r="K149">
        <v>1.0332073867388099E-2</v>
      </c>
      <c r="L149">
        <v>1800.3813091254799</v>
      </c>
      <c r="M149">
        <v>-1.0332073867388099E-2</v>
      </c>
      <c r="O149" t="str">
        <f>IF(B148=0,"NEUTRAL",IF(B148&gt;0,"LONG","SHORT"))</f>
        <v>SHORT</v>
      </c>
      <c r="P149" t="str">
        <f>IF(OR(O149="LONG",O149="SHORT"),IF(B149=0,"NEUTRAL",IF(B149&gt;0,"LONG","SHORT")),"")</f>
        <v>SHORT</v>
      </c>
      <c r="Q149" t="b">
        <f>IF(OR(O149="LONG",O149="SHORT"),IF(B149=0,"NEUTRAL",IF(B149&gt;0,"LONG","SHORT")=O149),TRUE)</f>
        <v>1</v>
      </c>
      <c r="R149">
        <f>AH148</f>
        <v>1860.3341884796723</v>
      </c>
      <c r="S149">
        <f>AI148</f>
        <v>-1.1066028106307021E-2</v>
      </c>
      <c r="T149">
        <f>R149+S149*F149</f>
        <v>957.31221163845203</v>
      </c>
      <c r="U149">
        <f>S149*F149</f>
        <v>-903.02197684122029</v>
      </c>
      <c r="V149">
        <f>U149/T149</f>
        <v>-0.94328889349033451</v>
      </c>
      <c r="W149">
        <f>C149</f>
        <v>-0.88072526404250295</v>
      </c>
      <c r="X149">
        <f>W149-V149</f>
        <v>6.2563629447831559E-2</v>
      </c>
      <c r="Y149">
        <f>T149*W149</f>
        <v>-843.12905036638813</v>
      </c>
      <c r="Z149">
        <f>Y149/T149</f>
        <v>-0.88072526404250295</v>
      </c>
      <c r="AA149">
        <f>AI148*F149/T149</f>
        <v>-0.94328889349033451</v>
      </c>
      <c r="AB149">
        <f t="shared" si="14"/>
        <v>-0.88072526404250295</v>
      </c>
      <c r="AC149">
        <f t="shared" si="15"/>
        <v>6.2563629447831559E-2</v>
      </c>
      <c r="AD149" t="str">
        <f t="shared" si="17"/>
        <v>S-D</v>
      </c>
      <c r="AE149">
        <f>AC149*T149</f>
        <v>59.892926474832215</v>
      </c>
      <c r="AF149">
        <f>U149+AE149</f>
        <v>-843.12905036638813</v>
      </c>
      <c r="AG149">
        <f>AE149/F149</f>
        <v>7.3395423891882774E-4</v>
      </c>
      <c r="AH149" s="9">
        <f>IF(AD149="S-D",R149-AE149/(1-0.001),IF(OR(AD149="L-D",AD149="S-I"),R149-AE149*(1-0.001),R149-AE149))</f>
        <v>1800.3813091254858</v>
      </c>
      <c r="AI149">
        <f>IF(OR(AD149="L-I"),S149+AG149*(1-0.001),S149+AG149)</f>
        <v>-1.0332073867388193E-2</v>
      </c>
      <c r="AJ149">
        <f>AI149*F149</f>
        <v>-843.12905036638813</v>
      </c>
      <c r="AK149">
        <f>AJ149/AM149</f>
        <v>-0.88078042402255663</v>
      </c>
      <c r="AL149">
        <f>W149-AK149</f>
        <v>5.5159980053676172E-5</v>
      </c>
      <c r="AM149">
        <f>AH149+AI149*F149</f>
        <v>957.25225875909769</v>
      </c>
      <c r="AN149" t="b">
        <f>IF(AH149&gt;0,ROUND(AH149,7)=ROUND(H149,7),ROUND(AH149,7)=ROUND(-J149,7))</f>
        <v>1</v>
      </c>
      <c r="AO149" t="b">
        <f>IF(AI149&gt;0,ROUND(AI149,7)=ROUND(I149,7),ROUND(AI149,7)=ROUND(-K149,7))</f>
        <v>1</v>
      </c>
      <c r="AP149" t="b">
        <f>ROUND(AM149,7)=ROUND(G149,7)</f>
        <v>1</v>
      </c>
    </row>
    <row r="150" spans="1:51" x14ac:dyDescent="0.3">
      <c r="A150" s="2">
        <v>45730.125</v>
      </c>
      <c r="B150">
        <v>-15.61609858984</v>
      </c>
      <c r="C150">
        <v>-0.78080492949200098</v>
      </c>
      <c r="D150" t="s">
        <v>32</v>
      </c>
      <c r="E150" t="s">
        <v>1492</v>
      </c>
      <c r="F150">
        <v>82226.98</v>
      </c>
      <c r="G150">
        <v>950.69878942612695</v>
      </c>
      <c r="H150">
        <v>1693.0928620205</v>
      </c>
      <c r="I150">
        <v>0</v>
      </c>
      <c r="J150">
        <v>0</v>
      </c>
      <c r="K150">
        <v>9.0285946607108307E-3</v>
      </c>
      <c r="L150">
        <v>1693.0928620205</v>
      </c>
      <c r="M150">
        <v>-9.0285946607108307E-3</v>
      </c>
      <c r="O150" t="str">
        <f>IF(B149=0,"NEUTRAL",IF(B149&gt;0,"LONG","SHORT"))</f>
        <v>SHORT</v>
      </c>
      <c r="P150" t="str">
        <f>IF(OR(O150="LONG",O150="SHORT"),IF(B150=0,"NEUTRAL",IF(B150&gt;0,"LONG","SHORT")),"")</f>
        <v>SHORT</v>
      </c>
      <c r="Q150" t="b">
        <f>IF(OR(O150="LONG",O150="SHORT"),IF(B150=0,"NEUTRAL",IF(B150&gt;0,"LONG","SHORT")=O150),TRUE)</f>
        <v>1</v>
      </c>
      <c r="R150">
        <f>AH149</f>
        <v>1800.3813091254858</v>
      </c>
      <c r="S150">
        <f>AI149</f>
        <v>-1.0332073867388193E-2</v>
      </c>
      <c r="T150">
        <f>R150+S150*F150</f>
        <v>950.80607787323424</v>
      </c>
      <c r="U150">
        <f>S150*F150</f>
        <v>-849.57523125225157</v>
      </c>
      <c r="V150">
        <f>U150/T150</f>
        <v>-0.89353155288256447</v>
      </c>
      <c r="W150">
        <f>C150</f>
        <v>-0.78080492949200098</v>
      </c>
      <c r="X150">
        <f>W150-V150</f>
        <v>0.1127266233905635</v>
      </c>
      <c r="Y150">
        <f>T150*W150</f>
        <v>-742.39407259437667</v>
      </c>
      <c r="Z150">
        <f>Y150/T150</f>
        <v>-0.78080492949200098</v>
      </c>
      <c r="AA150">
        <f>AI149*F150/T150</f>
        <v>-0.89353155288256447</v>
      </c>
      <c r="AB150">
        <f t="shared" si="14"/>
        <v>-0.78080492949200098</v>
      </c>
      <c r="AC150">
        <f t="shared" si="15"/>
        <v>0.1127266233905635</v>
      </c>
      <c r="AD150" t="str">
        <f t="shared" si="17"/>
        <v>S-D</v>
      </c>
      <c r="AE150">
        <f>AC150*T150</f>
        <v>107.18115865787486</v>
      </c>
      <c r="AF150">
        <f>U150+AE150</f>
        <v>-742.39407259437667</v>
      </c>
      <c r="AG150">
        <f>AE150/F150</f>
        <v>1.3034792066773566E-3</v>
      </c>
      <c r="AH150" s="9">
        <f>IF(AD150="S-D",R150-AE150/(1-0.001),IF(OR(AD150="L-D",AD150="S-I"),R150-AE150*(1-0.001),R150-AE150))</f>
        <v>1693.0928620205059</v>
      </c>
      <c r="AI150">
        <f>IF(OR(AD150="L-I"),S150+AG150*(1-0.001),S150+AG150)</f>
        <v>-9.0285946607108359E-3</v>
      </c>
      <c r="AJ150">
        <f>AI150*F150</f>
        <v>-742.39407259437667</v>
      </c>
      <c r="AK150">
        <f>AJ150/AM150</f>
        <v>-0.78089304504374968</v>
      </c>
      <c r="AL150">
        <f>W150-AK150</f>
        <v>8.8115551748702003E-5</v>
      </c>
      <c r="AM150">
        <f>AH150+AI150*F150</f>
        <v>950.69878942612922</v>
      </c>
      <c r="AN150" t="b">
        <f>IF(AH150&gt;0,ROUND(AH150,7)=ROUND(H150,7),ROUND(AH150,7)=ROUND(-J150,7))</f>
        <v>1</v>
      </c>
      <c r="AO150" t="b">
        <f>IF(AI150&gt;0,ROUND(AI150,7)=ROUND(I150,7),ROUND(AI150,7)=ROUND(-K150,7))</f>
        <v>1</v>
      </c>
      <c r="AP150" t="b">
        <f>ROUND(AM150,7)=ROUND(G150,7)</f>
        <v>1</v>
      </c>
    </row>
    <row r="151" spans="1:51" x14ac:dyDescent="0.3">
      <c r="A151" s="2">
        <v>45730.166666666664</v>
      </c>
      <c r="B151">
        <v>-12.9171362457908</v>
      </c>
      <c r="C151">
        <v>-0.64585681228954095</v>
      </c>
      <c r="D151" t="s">
        <v>32</v>
      </c>
      <c r="E151" t="s">
        <v>1492</v>
      </c>
      <c r="F151">
        <v>81888.77</v>
      </c>
      <c r="G151">
        <v>953.62887389095704</v>
      </c>
      <c r="H151">
        <v>1569.61632665096</v>
      </c>
      <c r="I151">
        <v>0</v>
      </c>
      <c r="J151">
        <v>0</v>
      </c>
      <c r="K151">
        <v>7.5222457579959302E-3</v>
      </c>
      <c r="L151">
        <v>1569.61632665096</v>
      </c>
      <c r="M151">
        <v>-7.5222457579959302E-3</v>
      </c>
      <c r="O151" t="str">
        <f>IF(B150=0,"NEUTRAL",IF(B150&gt;0,"LONG","SHORT"))</f>
        <v>SHORT</v>
      </c>
      <c r="P151" t="str">
        <f>IF(OR(O151="LONG",O151="SHORT"),IF(B151=0,"NEUTRAL",IF(B151&gt;0,"LONG","SHORT")),"")</f>
        <v>SHORT</v>
      </c>
      <c r="Q151" t="b">
        <f>IF(OR(O151="LONG",O151="SHORT"),IF(B151=0,"NEUTRAL",IF(B151&gt;0,"LONG","SHORT")=O151),TRUE)</f>
        <v>1</v>
      </c>
      <c r="R151">
        <f>AH150</f>
        <v>1693.0928620205059</v>
      </c>
      <c r="S151">
        <f>AI150</f>
        <v>-9.0285946607108359E-3</v>
      </c>
      <c r="T151">
        <f>R151+S151*F151</f>
        <v>953.75235042632812</v>
      </c>
      <c r="U151">
        <f>S151*F151</f>
        <v>-739.34051159417777</v>
      </c>
      <c r="V151">
        <f>U151/T151</f>
        <v>-0.77519128656793546</v>
      </c>
      <c r="W151">
        <f>C151</f>
        <v>-0.64585681228954095</v>
      </c>
      <c r="X151">
        <f>W151-V151</f>
        <v>0.12933447427839451</v>
      </c>
      <c r="Y151">
        <f>T151*W151</f>
        <v>-615.98745276000545</v>
      </c>
      <c r="Z151">
        <f>Y151/T151</f>
        <v>-0.64585681228954095</v>
      </c>
      <c r="AA151">
        <f>AI150*F151/T151</f>
        <v>-0.77519128656793546</v>
      </c>
      <c r="AB151">
        <f t="shared" si="14"/>
        <v>-0.64585681228954095</v>
      </c>
      <c r="AC151">
        <f t="shared" si="15"/>
        <v>0.12933447427839451</v>
      </c>
      <c r="AD151" t="str">
        <f t="shared" si="17"/>
        <v>S-D</v>
      </c>
      <c r="AE151">
        <f>AC151*T151</f>
        <v>123.35305883417224</v>
      </c>
      <c r="AF151">
        <f>U151+AE151</f>
        <v>-615.98745276000557</v>
      </c>
      <c r="AG151">
        <f>AE151/F151</f>
        <v>1.5063489027148929E-3</v>
      </c>
      <c r="AH151" s="9">
        <f>IF(AD151="S-D",R151-AE151/(1-0.001),IF(OR(AD151="L-D",AD151="S-I"),R151-AE151*(1-0.001),R151-AE151))</f>
        <v>1569.6163266509641</v>
      </c>
      <c r="AI151">
        <f>IF(OR(AD151="L-I"),S151+AG151*(1-0.001),S151+AG151)</f>
        <v>-7.5222457579959432E-3</v>
      </c>
      <c r="AJ151">
        <f>AI151*F151</f>
        <v>-615.98745276000545</v>
      </c>
      <c r="AK151">
        <f>AJ151/AM151</f>
        <v>-0.64594043828253433</v>
      </c>
      <c r="AL151">
        <f>W151-AK151</f>
        <v>8.36259929933858E-5</v>
      </c>
      <c r="AM151">
        <f>AH151+AI151*F151</f>
        <v>953.62887389095863</v>
      </c>
      <c r="AN151" t="b">
        <f>IF(AH151&gt;0,ROUND(AH151,7)=ROUND(H151,7),ROUND(AH151,7)=ROUND(-J151,7))</f>
        <v>1</v>
      </c>
      <c r="AO151" t="b">
        <f>IF(AI151&gt;0,ROUND(AI151,7)=ROUND(I151,7),ROUND(AI151,7)=ROUND(-K151,7))</f>
        <v>1</v>
      </c>
      <c r="AP151" t="b">
        <f>ROUND(AM151,7)=ROUND(G151,7)</f>
        <v>1</v>
      </c>
    </row>
    <row r="152" spans="1:51" x14ac:dyDescent="0.3">
      <c r="A152" s="2">
        <v>45730.208333333336</v>
      </c>
      <c r="B152">
        <v>-10.8631265150247</v>
      </c>
      <c r="C152">
        <v>-0.54315632575123696</v>
      </c>
      <c r="D152" t="s">
        <v>32</v>
      </c>
      <c r="E152" t="s">
        <v>1492</v>
      </c>
      <c r="F152">
        <v>81948.160000000003</v>
      </c>
      <c r="G152">
        <v>953.08332161261296</v>
      </c>
      <c r="H152">
        <v>1470.8102238742499</v>
      </c>
      <c r="I152">
        <v>0</v>
      </c>
      <c r="J152">
        <v>0</v>
      </c>
      <c r="K152">
        <v>6.3177367528647098E-3</v>
      </c>
      <c r="L152">
        <v>1470.8102238742499</v>
      </c>
      <c r="M152">
        <v>-6.3177367528647098E-3</v>
      </c>
      <c r="O152" t="str">
        <f>IF(B151=0,"NEUTRAL",IF(B151&gt;0,"LONG","SHORT"))</f>
        <v>SHORT</v>
      </c>
      <c r="P152" t="str">
        <f>IF(OR(O152="LONG",O152="SHORT"),IF(B152=0,"NEUTRAL",IF(B152&gt;0,"LONG","SHORT")),"")</f>
        <v>SHORT</v>
      </c>
      <c r="Q152" t="b">
        <f>IF(OR(O152="LONG",O152="SHORT"),IF(B152=0,"NEUTRAL",IF(B152&gt;0,"LONG","SHORT")=O152),TRUE)</f>
        <v>1</v>
      </c>
      <c r="R152">
        <f>AH151</f>
        <v>1569.6163266509641</v>
      </c>
      <c r="S152">
        <f>AI151</f>
        <v>-7.5222457579959432E-3</v>
      </c>
      <c r="T152">
        <f>R152+S152*F152</f>
        <v>953.18212771539118</v>
      </c>
      <c r="U152">
        <f>S152*F152</f>
        <v>-616.43419893557291</v>
      </c>
      <c r="V152">
        <f>U152/T152</f>
        <v>-0.64671187280132558</v>
      </c>
      <c r="W152">
        <f>C152</f>
        <v>-0.54315632575123696</v>
      </c>
      <c r="X152">
        <f>W152-V152</f>
        <v>0.10355554705008863</v>
      </c>
      <c r="Y152">
        <f>T152*W152</f>
        <v>-517.7269022616382</v>
      </c>
      <c r="Z152">
        <f>Y152/T152</f>
        <v>-0.54315632575123696</v>
      </c>
      <c r="AA152">
        <f>AI151*F152/T152</f>
        <v>-0.64671187280132558</v>
      </c>
      <c r="AB152">
        <f t="shared" si="14"/>
        <v>-0.54315632575123696</v>
      </c>
      <c r="AC152">
        <f t="shared" si="15"/>
        <v>0.10355554705008863</v>
      </c>
      <c r="AD152" t="str">
        <f t="shared" si="17"/>
        <v>S-D</v>
      </c>
      <c r="AE152">
        <f>AC152*T152</f>
        <v>98.707296673934778</v>
      </c>
      <c r="AF152">
        <f>U152+AE152</f>
        <v>-517.72690226163809</v>
      </c>
      <c r="AG152">
        <f>AE152/F152</f>
        <v>1.2045090051312291E-3</v>
      </c>
      <c r="AH152" s="9">
        <f>IF(AD152="S-D",R152-AE152/(1-0.001),IF(OR(AD152="L-D",AD152="S-I"),R152-AE152*(1-0.001),R152-AE152))</f>
        <v>1470.8102238742526</v>
      </c>
      <c r="AI152">
        <f>IF(OR(AD152="L-I"),S152+AG152*(1-0.001),S152+AG152)</f>
        <v>-6.3177367528647142E-3</v>
      </c>
      <c r="AJ152">
        <f>AI152*F152</f>
        <v>-517.72690226163809</v>
      </c>
      <c r="AK152">
        <f>AJ152/AM152</f>
        <v>-0.54321263474178261</v>
      </c>
      <c r="AL152">
        <f>W152-AK152</f>
        <v>5.6308990545650417E-5</v>
      </c>
      <c r="AM152">
        <f>AH152+AI152*F152</f>
        <v>953.08332161261455</v>
      </c>
      <c r="AN152" t="b">
        <f>IF(AH152&gt;0,ROUND(AH152,7)=ROUND(H152,7),ROUND(AH152,7)=ROUND(-J152,7))</f>
        <v>1</v>
      </c>
      <c r="AO152" t="b">
        <f>IF(AI152&gt;0,ROUND(AI152,7)=ROUND(I152,7),ROUND(AI152,7)=ROUND(-K152,7))</f>
        <v>1</v>
      </c>
      <c r="AP152" t="b">
        <f>ROUND(AM152,7)=ROUND(G152,7)</f>
        <v>1</v>
      </c>
    </row>
    <row r="153" spans="1:51" x14ac:dyDescent="0.3">
      <c r="A153" s="2">
        <v>45730.25</v>
      </c>
      <c r="B153">
        <v>-7.8957700284257797</v>
      </c>
      <c r="C153">
        <v>-0.39478850142128902</v>
      </c>
      <c r="D153" t="s">
        <v>32</v>
      </c>
      <c r="E153" t="s">
        <v>1492</v>
      </c>
      <c r="F153">
        <v>82141.960000000006</v>
      </c>
      <c r="G153">
        <v>951.71563260479502</v>
      </c>
      <c r="H153">
        <v>1327.4985987617699</v>
      </c>
      <c r="I153">
        <v>0</v>
      </c>
      <c r="J153">
        <v>0</v>
      </c>
      <c r="K153">
        <v>4.5747991179778897E-3</v>
      </c>
      <c r="L153">
        <v>1327.4985987617699</v>
      </c>
      <c r="M153">
        <v>-4.5747991179778897E-3</v>
      </c>
      <c r="O153" t="str">
        <f>IF(B152=0,"NEUTRAL",IF(B152&gt;0,"LONG","SHORT"))</f>
        <v>SHORT</v>
      </c>
      <c r="P153" t="str">
        <f>IF(OR(O153="LONG",O153="SHORT"),IF(B153=0,"NEUTRAL",IF(B153&gt;0,"LONG","SHORT")),"")</f>
        <v>SHORT</v>
      </c>
      <c r="Q153" t="b">
        <f>IF(OR(O153="LONG",O153="SHORT"),IF(B153=0,"NEUTRAL",IF(B153&gt;0,"LONG","SHORT")=O153),TRUE)</f>
        <v>1</v>
      </c>
      <c r="R153">
        <f>AH152</f>
        <v>1470.8102238742526</v>
      </c>
      <c r="S153">
        <f>AI152</f>
        <v>-6.3177367528647142E-3</v>
      </c>
      <c r="T153">
        <f>R153+S153*F153</f>
        <v>951.85894422990941</v>
      </c>
      <c r="U153">
        <f>S153*F153</f>
        <v>-518.95127964434323</v>
      </c>
      <c r="V153">
        <f>U153/T153</f>
        <v>-0.54519767113623629</v>
      </c>
      <c r="W153">
        <f>C153</f>
        <v>-0.39478850142128902</v>
      </c>
      <c r="X153">
        <f>W153-V153</f>
        <v>0.15040916971494728</v>
      </c>
      <c r="Y153">
        <f>T153*W153</f>
        <v>-375.78296615697627</v>
      </c>
      <c r="Z153">
        <f>Y153/T153</f>
        <v>-0.39478850142128902</v>
      </c>
      <c r="AA153">
        <f>AI152*F153/T153</f>
        <v>-0.54519767113623629</v>
      </c>
      <c r="AB153">
        <f t="shared" si="14"/>
        <v>-0.39478850142128902</v>
      </c>
      <c r="AC153">
        <f t="shared" si="15"/>
        <v>0.15040916971494728</v>
      </c>
      <c r="AD153" t="str">
        <f t="shared" si="17"/>
        <v>S-D</v>
      </c>
      <c r="AE153">
        <f>AC153*T153</f>
        <v>143.16831348736699</v>
      </c>
      <c r="AF153">
        <f>U153+AE153</f>
        <v>-375.78296615697627</v>
      </c>
      <c r="AG153">
        <f>AE153/F153</f>
        <v>1.7429376348868104E-3</v>
      </c>
      <c r="AH153" s="9">
        <f>IF(AD153="S-D",R153-AE153/(1-0.001),IF(OR(AD153="L-D",AD153="S-I"),R153-AE153*(1-0.001),R153-AE153))</f>
        <v>1327.4985987617731</v>
      </c>
      <c r="AI153">
        <f>IF(OR(AD153="L-I"),S153+AG153*(1-0.001),S153+AG153)</f>
        <v>-4.5747991179779035E-3</v>
      </c>
      <c r="AJ153">
        <f>AI153*F153</f>
        <v>-375.78296615697627</v>
      </c>
      <c r="AK153">
        <f>AJ153/AM153</f>
        <v>-0.39484794962175579</v>
      </c>
      <c r="AL153">
        <f>W153-AK153</f>
        <v>5.9448200466771794E-5</v>
      </c>
      <c r="AM153">
        <f>AH153+AI153*F153</f>
        <v>951.71563260479684</v>
      </c>
      <c r="AN153" t="b">
        <f>IF(AH153&gt;0,ROUND(AH153,7)=ROUND(H153,7),ROUND(AH153,7)=ROUND(-J153,7))</f>
        <v>1</v>
      </c>
      <c r="AO153" t="b">
        <f>IF(AI153&gt;0,ROUND(AI153,7)=ROUND(I153,7),ROUND(AI153,7)=ROUND(-K153,7))</f>
        <v>1</v>
      </c>
      <c r="AP153" t="b">
        <f>ROUND(AM153,7)=ROUND(G153,7)</f>
        <v>1</v>
      </c>
      <c r="AR153" s="9"/>
      <c r="AW153" s="9"/>
    </row>
    <row r="154" spans="1:51" x14ac:dyDescent="0.3">
      <c r="A154" s="2">
        <v>45730.291666666664</v>
      </c>
      <c r="B154">
        <v>-5.3084818537150102</v>
      </c>
      <c r="C154">
        <v>-0.26542409268575001</v>
      </c>
      <c r="D154" t="s">
        <v>32</v>
      </c>
      <c r="E154" t="s">
        <v>1492</v>
      </c>
      <c r="F154">
        <v>82038.09</v>
      </c>
      <c r="G154">
        <v>952.068120894976</v>
      </c>
      <c r="H154">
        <v>1204.80250455803</v>
      </c>
      <c r="I154">
        <v>0</v>
      </c>
      <c r="J154">
        <v>0</v>
      </c>
      <c r="K154">
        <v>3.08069560935727E-3</v>
      </c>
      <c r="L154">
        <v>1204.80250455803</v>
      </c>
      <c r="M154">
        <v>-3.08069560935727E-3</v>
      </c>
      <c r="O154" t="str">
        <f>IF(B153=0,"NEUTRAL",IF(B153&gt;0,"LONG","SHORT"))</f>
        <v>SHORT</v>
      </c>
      <c r="P154" t="str">
        <f>IF(OR(O154="LONG",O154="SHORT"),IF(B154=0,"NEUTRAL",IF(B154&gt;0,"LONG","SHORT")),"")</f>
        <v>SHORT</v>
      </c>
      <c r="Q154" t="b">
        <f>IF(OR(O154="LONG",O154="SHORT"),IF(B154=0,"NEUTRAL",IF(B154&gt;0,"LONG","SHORT")=O154),TRUE)</f>
        <v>1</v>
      </c>
      <c r="R154">
        <f>AH153</f>
        <v>1327.4985987617731</v>
      </c>
      <c r="S154">
        <f>AI153</f>
        <v>-4.5747991179779035E-3</v>
      </c>
      <c r="T154">
        <f>R154+S154*F154</f>
        <v>952.19081698918126</v>
      </c>
      <c r="U154">
        <f>S154*F154</f>
        <v>-375.30778177259185</v>
      </c>
      <c r="V154">
        <f>U154/T154</f>
        <v>-0.39415186019049381</v>
      </c>
      <c r="W154">
        <f>C154</f>
        <v>-0.26542409268575001</v>
      </c>
      <c r="X154">
        <f>W154-V154</f>
        <v>0.1287277675047438</v>
      </c>
      <c r="Y154">
        <f>T154*W154</f>
        <v>-252.73438366305646</v>
      </c>
      <c r="Z154">
        <f>Y154/T154</f>
        <v>-0.26542409268575001</v>
      </c>
      <c r="AA154">
        <f>AI153*F154/T154</f>
        <v>-0.39415186019049381</v>
      </c>
      <c r="AB154">
        <f t="shared" si="14"/>
        <v>-0.26542409268575001</v>
      </c>
      <c r="AC154">
        <f t="shared" si="15"/>
        <v>0.1287277675047438</v>
      </c>
      <c r="AD154" t="str">
        <f t="shared" si="17"/>
        <v>S-D</v>
      </c>
      <c r="AE154">
        <f>AC154*T154</f>
        <v>122.57339810953538</v>
      </c>
      <c r="AF154">
        <f>U154+AE154</f>
        <v>-252.73438366305646</v>
      </c>
      <c r="AG154">
        <f>AE154/F154</f>
        <v>1.4941035086206344E-3</v>
      </c>
      <c r="AH154" s="9">
        <f>IF(AD154="S-D",R154-AE154/(1-0.001),IF(OR(AD154="L-D",AD154="S-I"),R154-AE154*(1-0.001),R154-AE154))</f>
        <v>1204.8025045580339</v>
      </c>
      <c r="AI154">
        <f>IF(OR(AD154="L-I"),S154+AG154*(1-0.001),S154+AG154)</f>
        <v>-3.0806956093572691E-3</v>
      </c>
      <c r="AJ154">
        <f>AI154*F154</f>
        <v>-252.73438366305646</v>
      </c>
      <c r="AK154">
        <f>AJ154/AM154</f>
        <v>-0.26545829874597343</v>
      </c>
      <c r="AL154">
        <f>W154-AK154</f>
        <v>3.4206060223418433E-5</v>
      </c>
      <c r="AM154">
        <f>AH154+AI154*F154</f>
        <v>952.06812089497748</v>
      </c>
      <c r="AN154" t="b">
        <f>IF(AH154&gt;0,ROUND(AH154,7)=ROUND(H154,7),ROUND(AH154,7)=ROUND(-J154,7))</f>
        <v>1</v>
      </c>
      <c r="AO154" t="b">
        <f>IF(AI154&gt;0,ROUND(AI154,7)=ROUND(I154,7),ROUND(AI154,7)=ROUND(-K154,7))</f>
        <v>1</v>
      </c>
      <c r="AP154" t="b">
        <f>ROUND(AM154,7)=ROUND(G154,7)</f>
        <v>1</v>
      </c>
    </row>
    <row r="155" spans="1:51" x14ac:dyDescent="0.3">
      <c r="A155" s="2">
        <v>45730.333333333336</v>
      </c>
      <c r="B155">
        <v>-2.95527097944314</v>
      </c>
      <c r="C155">
        <v>-0.14776354897215699</v>
      </c>
      <c r="D155" t="s">
        <v>32</v>
      </c>
      <c r="E155" t="s">
        <v>1492</v>
      </c>
      <c r="F155">
        <v>82170.850000000006</v>
      </c>
      <c r="G155">
        <v>951.546492263711</v>
      </c>
      <c r="H155">
        <v>1092.1670223911899</v>
      </c>
      <c r="I155">
        <v>0</v>
      </c>
      <c r="J155">
        <v>0</v>
      </c>
      <c r="K155">
        <v>1.7113189181744901E-3</v>
      </c>
      <c r="L155">
        <v>1092.1670223911899</v>
      </c>
      <c r="M155">
        <v>-1.7113189181744901E-3</v>
      </c>
      <c r="O155" t="str">
        <f>IF(B154=0,"NEUTRAL",IF(B154&gt;0,"LONG","SHORT"))</f>
        <v>SHORT</v>
      </c>
      <c r="P155" t="str">
        <f>IF(OR(O155="LONG",O155="SHORT"),IF(B155=0,"NEUTRAL",IF(B155&gt;0,"LONG","SHORT")),"")</f>
        <v>SHORT</v>
      </c>
      <c r="Q155" t="b">
        <f>IF(OR(O155="LONG",O155="SHORT"),IF(B155=0,"NEUTRAL",IF(B155&gt;0,"LONG","SHORT")=O155),TRUE)</f>
        <v>1</v>
      </c>
      <c r="R155">
        <f>AH154</f>
        <v>1204.8025045580339</v>
      </c>
      <c r="S155">
        <f>AI154</f>
        <v>-3.0806956093572691E-3</v>
      </c>
      <c r="T155">
        <f>R155+S155*F155</f>
        <v>951.65912774587912</v>
      </c>
      <c r="U155">
        <f>S155*F155</f>
        <v>-253.14337681215477</v>
      </c>
      <c r="V155">
        <f>U155/T155</f>
        <v>-0.26600215290505935</v>
      </c>
      <c r="W155">
        <f>C155</f>
        <v>-0.14776354897215699</v>
      </c>
      <c r="X155">
        <f>W155-V155</f>
        <v>0.11823860393290236</v>
      </c>
      <c r="Y155">
        <f>T155*W155</f>
        <v>-140.62053012747842</v>
      </c>
      <c r="Z155">
        <f>Y155/T155</f>
        <v>-0.14776354897215699</v>
      </c>
      <c r="AA155">
        <f>AI154*F155/T155</f>
        <v>-0.26600215290505935</v>
      </c>
      <c r="AB155">
        <f t="shared" si="14"/>
        <v>-0.14776354897215699</v>
      </c>
      <c r="AC155">
        <f t="shared" si="15"/>
        <v>0.11823860393290236</v>
      </c>
      <c r="AD155" t="str">
        <f t="shared" si="17"/>
        <v>S-D</v>
      </c>
      <c r="AE155">
        <f>AC155*T155</f>
        <v>112.52284668467634</v>
      </c>
      <c r="AF155">
        <f>U155+AE155</f>
        <v>-140.62053012747845</v>
      </c>
      <c r="AG155">
        <f>AE155/F155</f>
        <v>1.3693766911827775E-3</v>
      </c>
      <c r="AH155" s="9">
        <f>IF(AD155="S-D",R155-AE155/(1-0.001),IF(OR(AD155="L-D",AD155="S-I"),R155-AE155*(1-0.001),R155-AE155))</f>
        <v>1092.1670223911908</v>
      </c>
      <c r="AI155">
        <f>IF(OR(AD155="L-I"),S155+AG155*(1-0.001),S155+AG155)</f>
        <v>-1.7113189181744916E-3</v>
      </c>
      <c r="AJ155">
        <f>AI155*F155</f>
        <v>-140.62053012747845</v>
      </c>
      <c r="AK155">
        <f>AJ155/AM155</f>
        <v>-0.14778103988691574</v>
      </c>
      <c r="AL155">
        <f>W155-AK155</f>
        <v>1.7490914758749865E-5</v>
      </c>
      <c r="AM155">
        <f>AH155+AI155*F155</f>
        <v>951.54649226371237</v>
      </c>
      <c r="AN155" t="b">
        <f>IF(AH155&gt;0,ROUND(AH155,7)=ROUND(H155,7),ROUND(AH155,7)=ROUND(-J155,7))</f>
        <v>1</v>
      </c>
      <c r="AO155" t="b">
        <f>IF(AI155&gt;0,ROUND(AI155,7)=ROUND(I155,7),ROUND(AI155,7)=ROUND(-K155,7))</f>
        <v>1</v>
      </c>
      <c r="AP155" t="b">
        <f>ROUND(AM155,7)=ROUND(G155,7)</f>
        <v>1</v>
      </c>
    </row>
    <row r="156" spans="1:51" x14ac:dyDescent="0.3">
      <c r="A156" s="2">
        <v>45730.375</v>
      </c>
      <c r="B156">
        <v>-1.0113815112608999</v>
      </c>
      <c r="C156">
        <v>-5.0569075563044998E-2</v>
      </c>
      <c r="D156" t="s">
        <v>32</v>
      </c>
      <c r="E156" t="s">
        <v>1492</v>
      </c>
      <c r="F156">
        <v>82593.440000000002</v>
      </c>
      <c r="G156">
        <v>950.72995118648305</v>
      </c>
      <c r="H156">
        <v>998.81220679480703</v>
      </c>
      <c r="I156">
        <v>0</v>
      </c>
      <c r="J156">
        <v>0</v>
      </c>
      <c r="K156">
        <v>5.8215586623251703E-4</v>
      </c>
      <c r="L156">
        <v>998.81220679480703</v>
      </c>
      <c r="M156">
        <v>-5.8215586623251703E-4</v>
      </c>
      <c r="O156" t="str">
        <f>IF(B155=0,"NEUTRAL",IF(B155&gt;0,"LONG","SHORT"))</f>
        <v>SHORT</v>
      </c>
      <c r="P156" t="str">
        <f>IF(OR(O156="LONG",O156="SHORT"),IF(B156=0,"NEUTRAL",IF(B156&gt;0,"LONG","SHORT")),"")</f>
        <v>SHORT</v>
      </c>
      <c r="Q156" t="b">
        <f>IF(OR(O156="LONG",O156="SHORT"),IF(B156=0,"NEUTRAL",IF(B156&gt;0,"LONG","SHORT")=O156),TRUE)</f>
        <v>1</v>
      </c>
      <c r="R156">
        <f>AH155</f>
        <v>1092.1670223911908</v>
      </c>
      <c r="S156">
        <f>AI155</f>
        <v>-1.7113189181744916E-3</v>
      </c>
      <c r="T156">
        <f>R156+S156*F156</f>
        <v>950.82330600208104</v>
      </c>
      <c r="U156">
        <f>S156*F156</f>
        <v>-141.34371638910977</v>
      </c>
      <c r="V156">
        <f>U156/T156</f>
        <v>-0.14865403014090656</v>
      </c>
      <c r="W156">
        <f>C156</f>
        <v>-5.0569075563044998E-2</v>
      </c>
      <c r="X156">
        <f>W156-V156</f>
        <v>9.8084954577861566E-2</v>
      </c>
      <c r="Y156">
        <f>T156*W156</f>
        <v>-48.082255608323493</v>
      </c>
      <c r="Z156">
        <f>Y156/T156</f>
        <v>-5.0569075563044998E-2</v>
      </c>
      <c r="AA156">
        <f>AI155*F156/T156</f>
        <v>-0.14865403014090656</v>
      </c>
      <c r="AB156">
        <f t="shared" si="14"/>
        <v>-5.0569075563044998E-2</v>
      </c>
      <c r="AC156">
        <f t="shared" si="15"/>
        <v>9.8084954577861566E-2</v>
      </c>
      <c r="AD156" t="str">
        <f t="shared" si="17"/>
        <v>S-D</v>
      </c>
      <c r="AE156">
        <f>AC156*T156</f>
        <v>93.261460780786294</v>
      </c>
      <c r="AF156">
        <f>U156+AE156</f>
        <v>-48.082255608323479</v>
      </c>
      <c r="AG156">
        <f>AE156/F156</f>
        <v>1.1291630519419738E-3</v>
      </c>
      <c r="AH156" s="9">
        <f>IF(AD156="S-D",R156-AE156/(1-0.001),IF(OR(AD156="L-D",AD156="S-I"),R156-AE156*(1-0.001),R156-AE156))</f>
        <v>998.81220679480816</v>
      </c>
      <c r="AI156">
        <f>IF(OR(AD156="L-I"),S156+AG156*(1-0.001),S156+AG156)</f>
        <v>-5.8215586623251779E-4</v>
      </c>
      <c r="AJ156">
        <f>AI156*F156</f>
        <v>-48.082255608323486</v>
      </c>
      <c r="AK156">
        <f>AJ156/AM156</f>
        <v>-5.0574041081085291E-2</v>
      </c>
      <c r="AL156">
        <f>W156-AK156</f>
        <v>4.9655180402938259E-6</v>
      </c>
      <c r="AM156">
        <f>AH156+AI156*F156</f>
        <v>950.72995118648464</v>
      </c>
      <c r="AN156" t="b">
        <f>IF(AH156&gt;0,ROUND(AH156,7)=ROUND(H156,7),ROUND(AH156,7)=ROUND(-J156,7))</f>
        <v>1</v>
      </c>
      <c r="AO156" t="b">
        <f>IF(AI156&gt;0,ROUND(AI156,7)=ROUND(I156,7),ROUND(AI156,7)=ROUND(-K156,7))</f>
        <v>1</v>
      </c>
      <c r="AP156" t="b">
        <f>ROUND(AM156,7)=ROUND(G156,7)</f>
        <v>1</v>
      </c>
    </row>
    <row r="157" spans="1:51" x14ac:dyDescent="0.3">
      <c r="A157" s="2">
        <v>45730.416666666664</v>
      </c>
      <c r="B157">
        <v>1.33961470270449</v>
      </c>
      <c r="C157">
        <v>6.6980735135224706E-2</v>
      </c>
      <c r="D157" t="s">
        <v>32</v>
      </c>
      <c r="E157" t="s">
        <v>1492</v>
      </c>
      <c r="F157">
        <v>82776.5</v>
      </c>
      <c r="G157">
        <v>950.51147121854206</v>
      </c>
      <c r="H157">
        <v>886.901691726237</v>
      </c>
      <c r="I157">
        <v>7.6845215118186096E-4</v>
      </c>
      <c r="J157">
        <v>0</v>
      </c>
      <c r="K157">
        <v>0</v>
      </c>
      <c r="L157">
        <v>886.901691726237</v>
      </c>
      <c r="M157">
        <v>7.6845215118186096E-4</v>
      </c>
      <c r="O157" t="str">
        <f>IF(B156=0,"NEUTRAL",IF(B156&gt;0,"LONG","SHORT"))</f>
        <v>SHORT</v>
      </c>
      <c r="P157" t="str">
        <f>IF(OR(O157="LONG",O157="SHORT"),IF(B157=0,"NEUTRAL",IF(B157&gt;0,"LONG","SHORT")),"")</f>
        <v>LONG</v>
      </c>
      <c r="Q157" t="b">
        <f>IF(OR(O157="LONG",O157="SHORT"),IF(B157=0,"NEUTRAL",IF(B157&gt;0,"LONG","SHORT")=O157),TRUE)</f>
        <v>0</v>
      </c>
      <c r="R157">
        <f>AH156</f>
        <v>998.81220679480816</v>
      </c>
      <c r="S157">
        <f>AI156</f>
        <v>-5.8215586623251779E-4</v>
      </c>
      <c r="T157">
        <f>R157+S157*F157</f>
        <v>950.62338173361218</v>
      </c>
      <c r="U157">
        <f>S157*F157</f>
        <v>-48.188825061196006</v>
      </c>
      <c r="V157">
        <f>U157/T157</f>
        <v>-5.0691815483557806E-2</v>
      </c>
      <c r="W157">
        <f>C157</f>
        <v>6.6980735135224706E-2</v>
      </c>
      <c r="X157">
        <f>W157-V157</f>
        <v>0.11767255061878251</v>
      </c>
      <c r="Y157">
        <f>T157*W157</f>
        <v>63.673452945250688</v>
      </c>
      <c r="Z157">
        <f>Y157/T157</f>
        <v>6.6980735135224706E-2</v>
      </c>
      <c r="AA157">
        <f>AI156*F157/T157</f>
        <v>-5.0691815483557806E-2</v>
      </c>
      <c r="AB157">
        <f t="shared" si="14"/>
        <v>6.6980735135224706E-2</v>
      </c>
      <c r="AC157">
        <f t="shared" si="15"/>
        <v>0.11767255061878251</v>
      </c>
      <c r="AD157" t="str">
        <f t="shared" si="17"/>
        <v>TRANS-L</v>
      </c>
      <c r="AE157" s="8">
        <f>C157*T157</f>
        <v>63.673452945250688</v>
      </c>
      <c r="AF157">
        <f>U157+AE157</f>
        <v>15.484627884054682</v>
      </c>
      <c r="AG157" s="8">
        <f>AE157/F157</f>
        <v>7.6922137255441684E-4</v>
      </c>
      <c r="AH157" s="8">
        <f>AW157-AE157</f>
        <v>886.90169172623814</v>
      </c>
      <c r="AI157" s="8">
        <f>AX156+AG157*(1-0.001)</f>
        <v>7.6845215118186247E-4</v>
      </c>
      <c r="AJ157">
        <f>AI157*F157</f>
        <v>63.609779492305442</v>
      </c>
      <c r="AK157">
        <f t="shared" ref="AK157" si="18">AJ157/AM157</f>
        <v>6.6921632635068062E-2</v>
      </c>
      <c r="AL157">
        <f>W157-AK157</f>
        <v>5.9102500156643645E-5</v>
      </c>
      <c r="AM157">
        <f>AH157+AI157*F157</f>
        <v>950.51147121854353</v>
      </c>
      <c r="AN157" t="b">
        <f>IF(AH157&gt;0,ROUND(AH157,7)=ROUND(H157,7),ROUND(AH157,7)=ROUND(-J157,7))</f>
        <v>1</v>
      </c>
      <c r="AO157" t="b">
        <f>IF(AI157&gt;0,ROUND(AI157,7)=ROUND(I157,7),ROUND(AI157,7)=ROUND(-K157,7))</f>
        <v>1</v>
      </c>
      <c r="AP157" t="b">
        <f>ROUND(AM157,7)=ROUND(G157,7)</f>
        <v>1</v>
      </c>
      <c r="AR157" s="9">
        <f>AH156</f>
        <v>998.81220679480816</v>
      </c>
      <c r="AS157">
        <f>AI156</f>
        <v>-5.8215586623251779E-4</v>
      </c>
      <c r="AT157">
        <f>AR157+AS157*F157</f>
        <v>950.62338173361218</v>
      </c>
      <c r="AU157">
        <f>AS157*F157/(1-0.001)</f>
        <v>-48.237062123319326</v>
      </c>
      <c r="AW157" s="9">
        <f>AR157+AU157</f>
        <v>950.57514467148883</v>
      </c>
      <c r="AX157">
        <f>AS157-AU157/F157*(1-0.001)</f>
        <v>0</v>
      </c>
      <c r="AY157">
        <f>AW157+AX157*F157</f>
        <v>950.57514467148883</v>
      </c>
    </row>
    <row r="158" spans="1:51" x14ac:dyDescent="0.3">
      <c r="A158" s="2">
        <v>45730.458333333336</v>
      </c>
      <c r="B158">
        <v>3.3165165894002402</v>
      </c>
      <c r="C158">
        <v>0.16582582947001201</v>
      </c>
      <c r="D158" t="s">
        <v>32</v>
      </c>
      <c r="E158" t="s">
        <v>1492</v>
      </c>
      <c r="F158">
        <v>83042.22</v>
      </c>
      <c r="G158">
        <v>950.62182508312503</v>
      </c>
      <c r="H158">
        <v>793.06245069746797</v>
      </c>
      <c r="I158">
        <v>1.8973405863385801E-3</v>
      </c>
      <c r="J158">
        <v>0</v>
      </c>
      <c r="K158">
        <v>0</v>
      </c>
      <c r="L158">
        <v>793.06245069746797</v>
      </c>
      <c r="M158">
        <v>1.8973405863385801E-3</v>
      </c>
      <c r="O158" t="str">
        <f>IF(B157=0,"NEUTRAL",IF(B157&gt;0,"LONG","SHORT"))</f>
        <v>LONG</v>
      </c>
      <c r="P158" t="str">
        <f>IF(OR(O158="LONG",O158="SHORT"),IF(B158=0,"NEUTRAL",IF(B158&gt;0,"LONG","SHORT")),"")</f>
        <v>LONG</v>
      </c>
      <c r="Q158" t="b">
        <f>IF(OR(O158="LONG",O158="SHORT"),IF(B158=0,"NEUTRAL",IF(B158&gt;0,"LONG","SHORT")=O158),TRUE)</f>
        <v>1</v>
      </c>
      <c r="R158">
        <f>AH157</f>
        <v>886.90169172623814</v>
      </c>
      <c r="S158">
        <f>AI157</f>
        <v>7.6845215118186247E-4</v>
      </c>
      <c r="T158">
        <f>R158+S158*F158</f>
        <v>950.71566432415557</v>
      </c>
      <c r="U158">
        <f>S158*F158</f>
        <v>63.813972597917484</v>
      </c>
      <c r="V158">
        <f>U158/T158</f>
        <v>6.712203763181028E-2</v>
      </c>
      <c r="W158">
        <f>C158</f>
        <v>0.16582582947001201</v>
      </c>
      <c r="X158">
        <f>W158-V158</f>
        <v>9.8703791838201729E-2</v>
      </c>
      <c r="Y158">
        <f>T158*W158</f>
        <v>157.65321362668661</v>
      </c>
      <c r="Z158">
        <f>Y158/T158</f>
        <v>0.16582582947001201</v>
      </c>
      <c r="AA158">
        <f>AI157*F158/T158</f>
        <v>6.712203763181028E-2</v>
      </c>
      <c r="AB158">
        <f t="shared" si="14"/>
        <v>0.16582582947001201</v>
      </c>
      <c r="AC158">
        <f t="shared" si="15"/>
        <v>9.8703791838201729E-2</v>
      </c>
      <c r="AD158" t="str">
        <f t="shared" si="17"/>
        <v>L-I</v>
      </c>
      <c r="AE158">
        <f>AC158*T158</f>
        <v>93.839241028769123</v>
      </c>
      <c r="AF158">
        <f>U158+AE158</f>
        <v>157.65321362668661</v>
      </c>
      <c r="AG158">
        <f>AE158/F158</f>
        <v>1.1300184536103338E-3</v>
      </c>
      <c r="AH158" s="9">
        <f>IF(AD158="S-D",R158-AE158/(1-0.001),IF(OR(AD158="L-D",AD158="S-I"),R158-AE158*(1-0.001),R158-AE158))</f>
        <v>793.06245069746899</v>
      </c>
      <c r="AI158">
        <f>IF(OR(AD158="L-I"),S158+AG158*(1-0.001),S158+AG158)</f>
        <v>1.8973405863385857E-3</v>
      </c>
      <c r="AJ158">
        <f>AI158*F158</f>
        <v>157.55937438565783</v>
      </c>
      <c r="AK158">
        <f>AJ158/AM158</f>
        <v>0.16574348518863441</v>
      </c>
      <c r="AL158">
        <f>W158-AK158</f>
        <v>8.2344281377599859E-5</v>
      </c>
      <c r="AM158">
        <f>AH158+AI158*F158</f>
        <v>950.62182508312685</v>
      </c>
      <c r="AN158" t="b">
        <f>IF(AH158&gt;0,ROUND(AH158,7)=ROUND(H158,7),ROUND(AH158,7)=ROUND(-J158,7))</f>
        <v>1</v>
      </c>
      <c r="AO158" t="b">
        <f>IF(AI158&gt;0,ROUND(AI158,7)=ROUND(I158,7),ROUND(AI158,7)=ROUND(-K158,7))</f>
        <v>1</v>
      </c>
      <c r="AP158" t="b">
        <f>ROUND(AM158,7)=ROUND(G158,7)</f>
        <v>1</v>
      </c>
    </row>
    <row r="159" spans="1:51" x14ac:dyDescent="0.3">
      <c r="A159" s="2">
        <v>45730.5</v>
      </c>
      <c r="B159">
        <v>5.29026483480565</v>
      </c>
      <c r="C159">
        <v>0.26451324174028201</v>
      </c>
      <c r="D159" t="s">
        <v>32</v>
      </c>
      <c r="E159" t="s">
        <v>1492</v>
      </c>
      <c r="F159">
        <v>83253.149999999994</v>
      </c>
      <c r="G159">
        <v>950.92843279301599</v>
      </c>
      <c r="H159">
        <v>699.46411071158298</v>
      </c>
      <c r="I159">
        <v>3.02047816907147E-3</v>
      </c>
      <c r="J159">
        <v>0</v>
      </c>
      <c r="K159">
        <v>0</v>
      </c>
      <c r="L159">
        <v>699.46411071158298</v>
      </c>
      <c r="M159">
        <v>3.02047816907147E-3</v>
      </c>
      <c r="O159" t="str">
        <f>IF(B158=0,"NEUTRAL",IF(B158&gt;0,"LONG","SHORT"))</f>
        <v>LONG</v>
      </c>
      <c r="P159" t="str">
        <f>IF(OR(O159="LONG",O159="SHORT"),IF(B159=0,"NEUTRAL",IF(B159&gt;0,"LONG","SHORT")),"")</f>
        <v>LONG</v>
      </c>
      <c r="Q159" t="b">
        <f>IF(OR(O159="LONG",O159="SHORT"),IF(B159=0,"NEUTRAL",IF(B159&gt;0,"LONG","SHORT")=O159),TRUE)</f>
        <v>1</v>
      </c>
      <c r="R159">
        <f>AH158</f>
        <v>793.06245069746899</v>
      </c>
      <c r="S159">
        <f>AI158</f>
        <v>1.8973405863385857E-3</v>
      </c>
      <c r="T159">
        <f>R159+S159*F159</f>
        <v>951.02203113300322</v>
      </c>
      <c r="U159">
        <f>S159*F159</f>
        <v>157.95958043553421</v>
      </c>
      <c r="V159">
        <f>U159/T159</f>
        <v>0.16609455434733572</v>
      </c>
      <c r="W159">
        <f>C159</f>
        <v>0.26451324174028201</v>
      </c>
      <c r="X159">
        <f>W159-V159</f>
        <v>9.8418687392946291E-2</v>
      </c>
      <c r="Y159">
        <f>T159*W159</f>
        <v>251.55792042141809</v>
      </c>
      <c r="Z159">
        <f>Y159/T159</f>
        <v>0.26451324174028201</v>
      </c>
      <c r="AA159">
        <f>AI158*F159/T159</f>
        <v>0.16609455434733572</v>
      </c>
      <c r="AB159">
        <f t="shared" si="14"/>
        <v>0.26451324174028201</v>
      </c>
      <c r="AC159">
        <f t="shared" si="15"/>
        <v>9.8418687392946291E-2</v>
      </c>
      <c r="AD159" t="str">
        <f t="shared" si="17"/>
        <v>L-I</v>
      </c>
      <c r="AE159">
        <f>AC159*T159</f>
        <v>93.598339985883882</v>
      </c>
      <c r="AF159">
        <f>U159+AE159</f>
        <v>251.55792042141809</v>
      </c>
      <c r="AG159">
        <f>AE159/F159</f>
        <v>1.1242618445774591E-3</v>
      </c>
      <c r="AH159" s="9">
        <f>IF(AD159="S-D",R159-AE159/(1-0.001),IF(OR(AD159="L-D",AD159="S-I"),R159-AE159*(1-0.001),R159-AE159))</f>
        <v>699.46411071158514</v>
      </c>
      <c r="AI159">
        <f>IF(OR(AD159="L-I"),S159+AG159*(1-0.001),S159+AG159)</f>
        <v>3.0204781690714674E-3</v>
      </c>
      <c r="AJ159">
        <f>AI159*F159</f>
        <v>251.46432208143221</v>
      </c>
      <c r="AK159">
        <f>AJ159/AM159</f>
        <v>0.26444084897413817</v>
      </c>
      <c r="AL159">
        <f>W159-AK159</f>
        <v>7.2392766143847265E-5</v>
      </c>
      <c r="AM159">
        <f>AH159+AI159*F159</f>
        <v>950.92843279301735</v>
      </c>
      <c r="AN159" t="b">
        <f>IF(AH159&gt;0,ROUND(AH159,7)=ROUND(H159,7),ROUND(AH159,7)=ROUND(-J159,7))</f>
        <v>1</v>
      </c>
      <c r="AO159" t="b">
        <f>IF(AI159&gt;0,ROUND(AI159,7)=ROUND(I159,7),ROUND(AI159,7)=ROUND(-K159,7))</f>
        <v>1</v>
      </c>
      <c r="AP159" t="b">
        <f>ROUND(AM159,7)=ROUND(G159,7)</f>
        <v>1</v>
      </c>
    </row>
    <row r="160" spans="1:51" x14ac:dyDescent="0.3">
      <c r="A160" s="2">
        <v>45730.541666666664</v>
      </c>
      <c r="B160">
        <v>6.6941761422230002</v>
      </c>
      <c r="C160">
        <v>0.33470880711114998</v>
      </c>
      <c r="D160" t="s">
        <v>32</v>
      </c>
      <c r="E160" t="s">
        <v>1492</v>
      </c>
      <c r="F160">
        <v>83420.87</v>
      </c>
      <c r="G160">
        <v>951.36854462514998</v>
      </c>
      <c r="H160">
        <v>632.98134432954805</v>
      </c>
      <c r="I160">
        <v>3.8166372551089699E-3</v>
      </c>
      <c r="J160">
        <v>0</v>
      </c>
      <c r="K160">
        <v>0</v>
      </c>
      <c r="L160">
        <v>632.98134432954805</v>
      </c>
      <c r="M160">
        <v>3.8166372551089699E-3</v>
      </c>
      <c r="O160" t="str">
        <f>IF(B159=0,"NEUTRAL",IF(B159&gt;0,"LONG","SHORT"))</f>
        <v>LONG</v>
      </c>
      <c r="P160" t="str">
        <f>IF(OR(O160="LONG",O160="SHORT"),IF(B160=0,"NEUTRAL",IF(B160&gt;0,"LONG","SHORT")),"")</f>
        <v>LONG</v>
      </c>
      <c r="Q160" t="b">
        <f>IF(OR(O160="LONG",O160="SHORT"),IF(B160=0,"NEUTRAL",IF(B160&gt;0,"LONG","SHORT")=O160),TRUE)</f>
        <v>1</v>
      </c>
      <c r="R160">
        <f>AH159</f>
        <v>699.46411071158514</v>
      </c>
      <c r="S160">
        <f>AI159</f>
        <v>3.0204781690714674E-3</v>
      </c>
      <c r="T160">
        <f>R160+S160*F160</f>
        <v>951.43502739153405</v>
      </c>
      <c r="U160">
        <f>S160*F160</f>
        <v>251.97091667994889</v>
      </c>
      <c r="V160">
        <f>U160/T160</f>
        <v>0.26483249977747347</v>
      </c>
      <c r="W160">
        <f>C160</f>
        <v>0.33470880711114998</v>
      </c>
      <c r="X160">
        <f>W160-V160</f>
        <v>6.9876307333676502E-2</v>
      </c>
      <c r="Y160">
        <f>T160*W160</f>
        <v>318.45368306198469</v>
      </c>
      <c r="Z160">
        <f>Y160/T160</f>
        <v>0.33470880711115003</v>
      </c>
      <c r="AA160">
        <f>AI159*F160/T160</f>
        <v>0.26483249977747347</v>
      </c>
      <c r="AB160">
        <f t="shared" si="14"/>
        <v>0.33470880711114998</v>
      </c>
      <c r="AC160">
        <f t="shared" si="15"/>
        <v>6.9876307333676502E-2</v>
      </c>
      <c r="AD160" t="str">
        <f t="shared" si="17"/>
        <v>L-I</v>
      </c>
      <c r="AE160">
        <f>AC160*T160</f>
        <v>66.482766382035749</v>
      </c>
      <c r="AF160">
        <f>U160+AE160</f>
        <v>318.45368306198463</v>
      </c>
      <c r="AG160">
        <f>AE160/F160</f>
        <v>7.9695604207958692E-4</v>
      </c>
      <c r="AH160" s="9">
        <f>IF(AD160="S-D",R160-AE160/(1-0.001),IF(OR(AD160="L-D",AD160="S-I"),R160-AE160*(1-0.001),R160-AE160))</f>
        <v>632.98134432954942</v>
      </c>
      <c r="AI160">
        <f>IF(OR(AD160="L-I"),S160+AG160*(1-0.001),S160+AG160)</f>
        <v>3.8166372551089746E-3</v>
      </c>
      <c r="AJ160">
        <f>AI160*F160</f>
        <v>318.38720029560261</v>
      </c>
      <c r="AK160">
        <f>AJ160/AM160</f>
        <v>0.33466231577064609</v>
      </c>
      <c r="AL160">
        <f>W160-AK160</f>
        <v>4.6491340503884704E-5</v>
      </c>
      <c r="AM160">
        <f>AH160+AI160*F160</f>
        <v>951.36854462515203</v>
      </c>
      <c r="AN160" t="b">
        <f>IF(AH160&gt;0,ROUND(AH160,7)=ROUND(H160,7),ROUND(AH160,7)=ROUND(-J160,7))</f>
        <v>1</v>
      </c>
      <c r="AO160" t="b">
        <f>IF(AI160&gt;0,ROUND(AI160,7)=ROUND(I160,7),ROUND(AI160,7)=ROUND(-K160,7))</f>
        <v>1</v>
      </c>
      <c r="AP160" t="b">
        <f>ROUND(AM160,7)=ROUND(G160,7)</f>
        <v>1</v>
      </c>
    </row>
    <row r="161" spans="1:44" x14ac:dyDescent="0.3">
      <c r="A161" s="2">
        <v>45730.583333333336</v>
      </c>
      <c r="B161">
        <v>8.59960328136399</v>
      </c>
      <c r="C161">
        <v>0.429980164068199</v>
      </c>
      <c r="D161" t="s">
        <v>32</v>
      </c>
      <c r="E161" t="s">
        <v>1492</v>
      </c>
      <c r="F161">
        <v>83602.16</v>
      </c>
      <c r="G161">
        <v>951.97017479759802</v>
      </c>
      <c r="H161">
        <v>542.69334879849305</v>
      </c>
      <c r="I161">
        <v>4.89552932602584E-3</v>
      </c>
      <c r="J161">
        <v>0</v>
      </c>
      <c r="K161">
        <v>0</v>
      </c>
      <c r="L161">
        <v>542.69334879849305</v>
      </c>
      <c r="M161">
        <v>4.89552932602584E-3</v>
      </c>
      <c r="O161" t="str">
        <f>IF(B160=0,"NEUTRAL",IF(B160&gt;0,"LONG","SHORT"))</f>
        <v>LONG</v>
      </c>
      <c r="P161" t="str">
        <f>IF(OR(O161="LONG",O161="SHORT"),IF(B161=0,"NEUTRAL",IF(B161&gt;0,"LONG","SHORT")),"")</f>
        <v>LONG</v>
      </c>
      <c r="Q161" t="b">
        <f>IF(OR(O161="LONG",O161="SHORT"),IF(B161=0,"NEUTRAL",IF(B161&gt;0,"LONG","SHORT")=O161),TRUE)</f>
        <v>1</v>
      </c>
      <c r="R161">
        <f>AH160</f>
        <v>632.98134432954942</v>
      </c>
      <c r="S161">
        <f>AI160</f>
        <v>3.8166372551089746E-3</v>
      </c>
      <c r="T161">
        <f>R161+S161*F161</f>
        <v>952.06046279313068</v>
      </c>
      <c r="U161">
        <f>S161*F161</f>
        <v>319.07911846358132</v>
      </c>
      <c r="V161">
        <f>U161/T161</f>
        <v>0.33514585568176536</v>
      </c>
      <c r="W161">
        <f>C161</f>
        <v>0.429980164068199</v>
      </c>
      <c r="X161">
        <f>W161-V161</f>
        <v>9.4834308386433641E-2</v>
      </c>
      <c r="Y161">
        <f>T161*W161</f>
        <v>409.36711399463582</v>
      </c>
      <c r="Z161">
        <f>Y161/T161</f>
        <v>0.429980164068199</v>
      </c>
      <c r="AA161">
        <f>AI160*F161/T161</f>
        <v>0.33514585568176536</v>
      </c>
      <c r="AB161">
        <f t="shared" si="14"/>
        <v>0.429980164068199</v>
      </c>
      <c r="AC161">
        <f t="shared" si="15"/>
        <v>9.4834308386433641E-2</v>
      </c>
      <c r="AD161" t="str">
        <f t="shared" si="17"/>
        <v>L-I</v>
      </c>
      <c r="AE161">
        <f>AC161*T161</f>
        <v>90.287995531054491</v>
      </c>
      <c r="AF161">
        <f>U161+AE161</f>
        <v>409.36711399463582</v>
      </c>
      <c r="AG161">
        <f>AE161/F161</f>
        <v>1.0799720429598288E-3</v>
      </c>
      <c r="AH161" s="9">
        <f>IF(AD161="S-D",R161-AE161/(1-0.001),IF(OR(AD161="L-D",AD161="S-I"),R161-AE161*(1-0.001),R161-AE161))</f>
        <v>542.69334879849498</v>
      </c>
      <c r="AI161">
        <f>IF(OR(AD161="L-I"),S161+AG161*(1-0.001),S161+AG161)</f>
        <v>4.8955293260258435E-3</v>
      </c>
      <c r="AJ161">
        <f>AI161*F161</f>
        <v>409.27682599910474</v>
      </c>
      <c r="AK161">
        <f>AJ161/AM161</f>
        <v>0.42992610150430594</v>
      </c>
      <c r="AL161">
        <f>W161-AK161</f>
        <v>5.4062563893064741E-5</v>
      </c>
      <c r="AM161">
        <f>AH161+AI161*F161</f>
        <v>951.97017479759973</v>
      </c>
      <c r="AN161" t="b">
        <f>IF(AH161&gt;0,ROUND(AH161,7)=ROUND(H161,7),ROUND(AH161,7)=ROUND(-J161,7))</f>
        <v>1</v>
      </c>
      <c r="AO161" t="b">
        <f>IF(AI161&gt;0,ROUND(AI161,7)=ROUND(I161,7),ROUND(AI161,7)=ROUND(-K161,7))</f>
        <v>1</v>
      </c>
      <c r="AP161" t="b">
        <f>ROUND(AM161,7)=ROUND(G161,7)</f>
        <v>1</v>
      </c>
    </row>
    <row r="162" spans="1:44" x14ac:dyDescent="0.3">
      <c r="A162" s="2">
        <v>45730.625</v>
      </c>
      <c r="B162">
        <v>10.295992139395199</v>
      </c>
      <c r="C162">
        <v>0.51479960696976201</v>
      </c>
      <c r="D162" t="s">
        <v>32</v>
      </c>
      <c r="E162" t="s">
        <v>1492</v>
      </c>
      <c r="F162">
        <v>83524.800000000003</v>
      </c>
      <c r="G162">
        <v>951.51047584890898</v>
      </c>
      <c r="H162">
        <v>461.71254877028002</v>
      </c>
      <c r="I162">
        <v>5.8641017647288896E-3</v>
      </c>
      <c r="J162">
        <v>0</v>
      </c>
      <c r="K162">
        <v>0</v>
      </c>
      <c r="L162">
        <v>461.71254877028002</v>
      </c>
      <c r="M162">
        <v>5.8641017647288896E-3</v>
      </c>
      <c r="O162" t="str">
        <f>IF(B161=0,"NEUTRAL",IF(B161&gt;0,"LONG","SHORT"))</f>
        <v>LONG</v>
      </c>
      <c r="P162" t="str">
        <f>IF(OR(O162="LONG",O162="SHORT"),IF(B162=0,"NEUTRAL",IF(B162&gt;0,"LONG","SHORT")),"")</f>
        <v>LONG</v>
      </c>
      <c r="Q162" t="b">
        <f>IF(OR(O162="LONG",O162="SHORT"),IF(B162=0,"NEUTRAL",IF(B162&gt;0,"LONG","SHORT")=O162),TRUE)</f>
        <v>1</v>
      </c>
      <c r="R162">
        <f>AH161</f>
        <v>542.69334879849498</v>
      </c>
      <c r="S162">
        <f>AI161</f>
        <v>4.8955293260258435E-3</v>
      </c>
      <c r="T162">
        <f>R162+S162*F162</f>
        <v>951.59145664893845</v>
      </c>
      <c r="U162">
        <f>S162*F162</f>
        <v>408.89810785044341</v>
      </c>
      <c r="V162">
        <f>U162/T162</f>
        <v>0.42969922122923626</v>
      </c>
      <c r="W162">
        <f>C162</f>
        <v>0.51479960696976201</v>
      </c>
      <c r="X162">
        <f>W162-V162</f>
        <v>8.5100385740525752E-2</v>
      </c>
      <c r="Y162">
        <f>T162*W162</f>
        <v>489.87890787865683</v>
      </c>
      <c r="Z162">
        <f>Y162/T162</f>
        <v>0.51479960696976201</v>
      </c>
      <c r="AA162">
        <f>AI161*F162/T162</f>
        <v>0.42969922122923626</v>
      </c>
      <c r="AB162">
        <f t="shared" si="14"/>
        <v>0.51479960696976201</v>
      </c>
      <c r="AC162">
        <f t="shared" si="15"/>
        <v>8.5100385740525752E-2</v>
      </c>
      <c r="AD162" t="str">
        <f t="shared" si="17"/>
        <v>L-I</v>
      </c>
      <c r="AE162">
        <f>AC162*T162</f>
        <v>80.980800028213451</v>
      </c>
      <c r="AF162">
        <f>U162+AE162</f>
        <v>489.87890787865683</v>
      </c>
      <c r="AG162">
        <f>AE162/F162</f>
        <v>9.6954198068374242E-4</v>
      </c>
      <c r="AH162" s="9">
        <f>IF(AD162="S-D",R162-AE162/(1-0.001),IF(OR(AD162="L-D",AD162="S-I"),R162-AE162*(1-0.001),R162-AE162))</f>
        <v>461.7125487702815</v>
      </c>
      <c r="AI162">
        <f>IF(OR(AD162="L-I"),S162+AG162*(1-0.001),S162+AG162)</f>
        <v>5.8641017647289018E-3</v>
      </c>
      <c r="AJ162">
        <f>AI162*F162</f>
        <v>489.79792707862862</v>
      </c>
      <c r="AK162">
        <f>AJ162/AM162</f>
        <v>0.51475831271499672</v>
      </c>
      <c r="AL162">
        <f>W162-AK162</f>
        <v>4.1294254765289473E-5</v>
      </c>
      <c r="AM162">
        <f>AH162+AI162*F162</f>
        <v>951.51047584891012</v>
      </c>
      <c r="AN162" t="b">
        <f>IF(AH162&gt;0,ROUND(AH162,7)=ROUND(H162,7),ROUND(AH162,7)=ROUND(-J162,7))</f>
        <v>1</v>
      </c>
      <c r="AO162" t="b">
        <f>IF(AI162&gt;0,ROUND(AI162,7)=ROUND(I162,7),ROUND(AI162,7)=ROUND(-K162,7))</f>
        <v>1</v>
      </c>
      <c r="AP162" t="b">
        <f>ROUND(AM162,7)=ROUND(G162,7)</f>
        <v>1</v>
      </c>
    </row>
    <row r="163" spans="1:44" x14ac:dyDescent="0.3">
      <c r="A163" s="2">
        <v>45730.666666666664</v>
      </c>
      <c r="B163">
        <v>12.9108106236592</v>
      </c>
      <c r="C163">
        <v>0.64554053118296395</v>
      </c>
      <c r="D163" t="s">
        <v>32</v>
      </c>
      <c r="E163" t="s">
        <v>1492</v>
      </c>
      <c r="F163">
        <v>84724.58</v>
      </c>
      <c r="G163">
        <v>958.42416105965503</v>
      </c>
      <c r="H163">
        <v>339.765744230179</v>
      </c>
      <c r="I163">
        <v>7.3019944959240302E-3</v>
      </c>
      <c r="J163">
        <v>0</v>
      </c>
      <c r="K163">
        <v>0</v>
      </c>
      <c r="L163">
        <v>339.765744230179</v>
      </c>
      <c r="M163">
        <v>7.3019944959240302E-3</v>
      </c>
      <c r="O163" t="str">
        <f>IF(B162=0,"NEUTRAL",IF(B162&gt;0,"LONG","SHORT"))</f>
        <v>LONG</v>
      </c>
      <c r="P163" t="str">
        <f>IF(OR(O163="LONG",O163="SHORT"),IF(B163=0,"NEUTRAL",IF(B163&gt;0,"LONG","SHORT")),"")</f>
        <v>LONG</v>
      </c>
      <c r="Q163" t="b">
        <f>IF(OR(O163="LONG",O163="SHORT"),IF(B163=0,"NEUTRAL",IF(B163&gt;0,"LONG","SHORT")=O163),TRUE)</f>
        <v>1</v>
      </c>
      <c r="R163">
        <f>AH162</f>
        <v>461.7125487702815</v>
      </c>
      <c r="S163">
        <f>AI162</f>
        <v>5.8641017647289018E-3</v>
      </c>
      <c r="T163">
        <f>R163+S163*F163</f>
        <v>958.54610786419653</v>
      </c>
      <c r="U163">
        <f>S163*F163</f>
        <v>496.83355909391503</v>
      </c>
      <c r="V163">
        <f>U163/T163</f>
        <v>0.51831993789108854</v>
      </c>
      <c r="W163">
        <f>C163</f>
        <v>0.64554053118296395</v>
      </c>
      <c r="X163">
        <f>W163-V163</f>
        <v>0.12722059329187541</v>
      </c>
      <c r="Y163">
        <f>T163*W163</f>
        <v>618.78036363401611</v>
      </c>
      <c r="Z163">
        <f>Y163/T163</f>
        <v>0.64554053118296395</v>
      </c>
      <c r="AA163">
        <f>AI162*F163/T163</f>
        <v>0.51831993789108854</v>
      </c>
      <c r="AB163">
        <f t="shared" si="14"/>
        <v>0.64554053118296395</v>
      </c>
      <c r="AC163">
        <f t="shared" si="15"/>
        <v>0.12722059329187541</v>
      </c>
      <c r="AD163" t="str">
        <f t="shared" si="17"/>
        <v>L-I</v>
      </c>
      <c r="AE163">
        <f>AC163*T163</f>
        <v>121.94680454010108</v>
      </c>
      <c r="AF163">
        <f>U163+AE163</f>
        <v>618.78036363401611</v>
      </c>
      <c r="AG163">
        <f>AE163/F163</f>
        <v>1.4393320632583965E-3</v>
      </c>
      <c r="AH163" s="9">
        <f>IF(AD163="S-D",R163-AE163/(1-0.001),IF(OR(AD163="L-D",AD163="S-I"),R163-AE163*(1-0.001),R163-AE163))</f>
        <v>339.76574423018042</v>
      </c>
      <c r="AI163">
        <f>IF(OR(AD163="L-I"),S163+AG163*(1-0.001),S163+AG163)</f>
        <v>7.3019944959240397E-3</v>
      </c>
      <c r="AJ163">
        <f>AI163*F163</f>
        <v>618.65841682947598</v>
      </c>
      <c r="AK163">
        <f>AJ163/AM163</f>
        <v>0.64549543090135852</v>
      </c>
      <c r="AL163">
        <f>W163-AK163</f>
        <v>4.5100281605425785E-5</v>
      </c>
      <c r="AM163">
        <f>AH163+AI163*F163</f>
        <v>958.4241610596564</v>
      </c>
      <c r="AN163" t="b">
        <f>IF(AH163&gt;0,ROUND(AH163,7)=ROUND(H163,7),ROUND(AH163,7)=ROUND(-J163,7))</f>
        <v>1</v>
      </c>
      <c r="AO163" t="b">
        <f>IF(AI163&gt;0,ROUND(AI163,7)=ROUND(I163,7),ROUND(AI163,7)=ROUND(-K163,7))</f>
        <v>1</v>
      </c>
      <c r="AP163" t="b">
        <f>ROUND(AM163,7)=ROUND(G163,7)</f>
        <v>1</v>
      </c>
    </row>
    <row r="164" spans="1:44" x14ac:dyDescent="0.3">
      <c r="A164" s="2">
        <v>45730.708333333336</v>
      </c>
      <c r="B164">
        <v>15.602997089605401</v>
      </c>
      <c r="C164">
        <v>0.78014985448027097</v>
      </c>
      <c r="D164" t="s">
        <v>32</v>
      </c>
      <c r="E164" t="s">
        <v>1492</v>
      </c>
      <c r="F164">
        <v>84787.37</v>
      </c>
      <c r="G164">
        <v>958.75369804068703</v>
      </c>
      <c r="H164">
        <v>210.81049086304</v>
      </c>
      <c r="I164">
        <v>8.8213988377944304E-3</v>
      </c>
      <c r="J164">
        <v>0</v>
      </c>
      <c r="K164">
        <v>0</v>
      </c>
      <c r="L164">
        <v>210.81049086304</v>
      </c>
      <c r="M164">
        <v>8.8213988377944304E-3</v>
      </c>
      <c r="O164" t="str">
        <f>IF(B163=0,"NEUTRAL",IF(B163&gt;0,"LONG","SHORT"))</f>
        <v>LONG</v>
      </c>
      <c r="P164" t="str">
        <f>IF(OR(O164="LONG",O164="SHORT"),IF(B164=0,"NEUTRAL",IF(B164&gt;0,"LONG","SHORT")),"")</f>
        <v>LONG</v>
      </c>
      <c r="Q164" t="b">
        <f>IF(OR(O164="LONG",O164="SHORT"),IF(B164=0,"NEUTRAL",IF(B164&gt;0,"LONG","SHORT")=O164),TRUE)</f>
        <v>1</v>
      </c>
      <c r="R164">
        <f>AH163</f>
        <v>339.76574423018042</v>
      </c>
      <c r="S164">
        <f>AI163</f>
        <v>7.3019944959240397E-3</v>
      </c>
      <c r="T164">
        <f>R164+S164*F164</f>
        <v>958.88265329405544</v>
      </c>
      <c r="U164">
        <f>S164*F164</f>
        <v>619.11690906387503</v>
      </c>
      <c r="V164">
        <f>U164/T164</f>
        <v>0.64566493818301851</v>
      </c>
      <c r="W164">
        <f>C164</f>
        <v>0.78014985448027097</v>
      </c>
      <c r="X164">
        <f>W164-V164</f>
        <v>0.13448491629725245</v>
      </c>
      <c r="Y164">
        <f>T164*W164</f>
        <v>748.07216243101345</v>
      </c>
      <c r="Z164">
        <f>Y164/T164</f>
        <v>0.78014985448027097</v>
      </c>
      <c r="AA164">
        <f>AI163*F164/T164</f>
        <v>0.64566493818301851</v>
      </c>
      <c r="AB164">
        <f t="shared" si="14"/>
        <v>0.78014985448027097</v>
      </c>
      <c r="AC164">
        <f t="shared" si="15"/>
        <v>0.13448491629725245</v>
      </c>
      <c r="AD164" t="str">
        <f t="shared" si="17"/>
        <v>L-I</v>
      </c>
      <c r="AE164">
        <f>AC164*T164</f>
        <v>128.9552533671384</v>
      </c>
      <c r="AF164">
        <f>U164+AE164</f>
        <v>748.07216243101345</v>
      </c>
      <c r="AG164">
        <f>AE164/F164</f>
        <v>1.5209252671375278E-3</v>
      </c>
      <c r="AH164" s="9">
        <f>IF(AD164="S-D",R164-AE164/(1-0.001),IF(OR(AD164="L-D",AD164="S-I"),R164-AE164*(1-0.001),R164-AE164))</f>
        <v>210.81049086304202</v>
      </c>
      <c r="AI164">
        <f>IF(OR(AD164="L-I"),S164+AG164*(1-0.001),S164+AG164)</f>
        <v>8.8213988377944304E-3</v>
      </c>
      <c r="AJ164">
        <f>AI164*F164</f>
        <v>747.94320717764629</v>
      </c>
      <c r="AK164">
        <f>AJ164/AM164</f>
        <v>0.78012028397506583</v>
      </c>
      <c r="AL164">
        <f>W164-AK164</f>
        <v>2.9570505205134268E-5</v>
      </c>
      <c r="AM164">
        <f>AH164+AI164*F164</f>
        <v>958.75369804068828</v>
      </c>
      <c r="AN164" t="b">
        <f>IF(AH164&gt;0,ROUND(AH164,7)=ROUND(H164,7),ROUND(AH164,7)=ROUND(-J164,7))</f>
        <v>1</v>
      </c>
      <c r="AO164" t="b">
        <f>IF(AI164&gt;0,ROUND(AI164,7)=ROUND(I164,7),ROUND(AI164,7)=ROUND(-K164,7))</f>
        <v>1</v>
      </c>
      <c r="AP164" t="b">
        <f>ROUND(AM164,7)=ROUND(G164,7)</f>
        <v>1</v>
      </c>
    </row>
    <row r="165" spans="1:44" x14ac:dyDescent="0.3">
      <c r="A165" s="2">
        <v>45730.75</v>
      </c>
      <c r="B165">
        <v>17.701472383626999</v>
      </c>
      <c r="C165">
        <v>0.88507361918135297</v>
      </c>
      <c r="D165" t="s">
        <v>32</v>
      </c>
      <c r="E165" t="s">
        <v>1492</v>
      </c>
      <c r="F165">
        <v>84365.18</v>
      </c>
      <c r="G165">
        <v>954.92833924605497</v>
      </c>
      <c r="H165">
        <v>109.75807155953299</v>
      </c>
      <c r="I165">
        <v>1.0017998748850201E-2</v>
      </c>
      <c r="J165">
        <v>0</v>
      </c>
      <c r="K165">
        <v>0</v>
      </c>
      <c r="L165">
        <v>109.75807155953299</v>
      </c>
      <c r="M165">
        <v>1.0017998748850201E-2</v>
      </c>
      <c r="O165" t="str">
        <f>IF(B164=0,"NEUTRAL",IF(B164&gt;0,"LONG","SHORT"))</f>
        <v>LONG</v>
      </c>
      <c r="P165" t="str">
        <f>IF(OR(O165="LONG",O165="SHORT"),IF(B165=0,"NEUTRAL",IF(B165&gt;0,"LONG","SHORT")),"")</f>
        <v>LONG</v>
      </c>
      <c r="Q165" t="b">
        <f>IF(OR(O165="LONG",O165="SHORT"),IF(B165=0,"NEUTRAL",IF(B165&gt;0,"LONG","SHORT")=O165),TRUE)</f>
        <v>1</v>
      </c>
      <c r="R165">
        <f>AH164</f>
        <v>210.81049086304202</v>
      </c>
      <c r="S165">
        <f>AI164</f>
        <v>8.8213988377944304E-3</v>
      </c>
      <c r="T165">
        <f>R165+S165*F165</f>
        <v>955.02939166535987</v>
      </c>
      <c r="U165">
        <f>S165*F165</f>
        <v>744.21890080231788</v>
      </c>
      <c r="V165">
        <f>U165/T165</f>
        <v>0.77926282405252978</v>
      </c>
      <c r="W165">
        <f>C165</f>
        <v>0.88507361918135297</v>
      </c>
      <c r="X165">
        <f>W165-V165</f>
        <v>0.10581079512882319</v>
      </c>
      <c r="Y165">
        <f>T165*W165</f>
        <v>845.27132010582591</v>
      </c>
      <c r="Z165">
        <f>Y165/T165</f>
        <v>0.88507361918135297</v>
      </c>
      <c r="AA165">
        <f>AI164*F165/T165</f>
        <v>0.77926282405252978</v>
      </c>
      <c r="AB165">
        <f t="shared" si="14"/>
        <v>0.88507361918135297</v>
      </c>
      <c r="AC165">
        <f t="shared" si="15"/>
        <v>0.10581079512882319</v>
      </c>
      <c r="AD165" t="str">
        <f t="shared" si="17"/>
        <v>L-I</v>
      </c>
      <c r="AE165">
        <f>AC165*T165</f>
        <v>101.05241930350803</v>
      </c>
      <c r="AF165">
        <f>U165+AE165</f>
        <v>845.27132010582591</v>
      </c>
      <c r="AG165">
        <f>AE165/F165</f>
        <v>1.1977977087645406E-3</v>
      </c>
      <c r="AH165" s="9">
        <f>IF(AD165="S-D",R165-AE165/(1-0.001),IF(OR(AD165="L-D",AD165="S-I"),R165-AE165*(1-0.001),R165-AE165))</f>
        <v>109.75807155953399</v>
      </c>
      <c r="AI165">
        <f>IF(OR(AD165="L-I"),S165+AG165*(1-0.001),S165+AG165)</f>
        <v>1.0017998748850206E-2</v>
      </c>
      <c r="AJ165">
        <f>AI165*F165</f>
        <v>845.17026768652238</v>
      </c>
      <c r="AK165">
        <f>AJ165/AM165</f>
        <v>0.88506145744277398</v>
      </c>
      <c r="AL165">
        <f>W165-AK165</f>
        <v>1.2161738578986281E-5</v>
      </c>
      <c r="AM165">
        <f>AH165+AI165*F165</f>
        <v>954.92833924605634</v>
      </c>
      <c r="AN165" t="b">
        <f>IF(AH165&gt;0,ROUND(AH165,7)=ROUND(H165,7),ROUND(AH165,7)=ROUND(-J165,7))</f>
        <v>1</v>
      </c>
      <c r="AO165" t="b">
        <f>IF(AI165&gt;0,ROUND(AI165,7)=ROUND(I165,7),ROUND(AI165,7)=ROUND(-K165,7))</f>
        <v>1</v>
      </c>
      <c r="AP165" t="b">
        <f>ROUND(AM165,7)=ROUND(G165,7)</f>
        <v>1</v>
      </c>
    </row>
    <row r="166" spans="1:44" x14ac:dyDescent="0.3">
      <c r="A166" s="2">
        <v>45730.791666666664</v>
      </c>
      <c r="B166">
        <v>19.2591907015033</v>
      </c>
      <c r="C166">
        <v>0.96295953507516896</v>
      </c>
      <c r="D166" t="s">
        <v>32</v>
      </c>
      <c r="E166" t="s">
        <v>1492</v>
      </c>
      <c r="F166">
        <v>84570.54</v>
      </c>
      <c r="G166">
        <v>956.91132459042296</v>
      </c>
      <c r="H166">
        <v>35.447192864160399</v>
      </c>
      <c r="I166">
        <v>1.0895805226338399E-2</v>
      </c>
      <c r="J166">
        <v>0</v>
      </c>
      <c r="K166">
        <v>0</v>
      </c>
      <c r="L166">
        <v>35.447192864160399</v>
      </c>
      <c r="M166">
        <v>1.0895805226338399E-2</v>
      </c>
      <c r="O166" t="str">
        <f>IF(B165=0,"NEUTRAL",IF(B165&gt;0,"LONG","SHORT"))</f>
        <v>LONG</v>
      </c>
      <c r="P166" t="str">
        <f>IF(OR(O166="LONG",O166="SHORT"),IF(B166=0,"NEUTRAL",IF(B166&gt;0,"LONG","SHORT")),"")</f>
        <v>LONG</v>
      </c>
      <c r="Q166" t="b">
        <f>IF(OR(O166="LONG",O166="SHORT"),IF(B166=0,"NEUTRAL",IF(B166&gt;0,"LONG","SHORT")=O166),TRUE)</f>
        <v>1</v>
      </c>
      <c r="R166">
        <f>AH165</f>
        <v>109.75807155953399</v>
      </c>
      <c r="S166">
        <f>AI165</f>
        <v>1.0017998748850206E-2</v>
      </c>
      <c r="T166">
        <f>R166+S166*F166</f>
        <v>956.98563546912021</v>
      </c>
      <c r="U166">
        <f>S166*F166</f>
        <v>847.22756390958625</v>
      </c>
      <c r="V166">
        <f>U166/T166</f>
        <v>0.88530854853873553</v>
      </c>
      <c r="W166">
        <f>C166</f>
        <v>0.96295953507516896</v>
      </c>
      <c r="X166">
        <f>W166-V166</f>
        <v>7.7650986536433431E-2</v>
      </c>
      <c r="Y166">
        <f>T166*W166</f>
        <v>921.53844260495907</v>
      </c>
      <c r="Z166">
        <f>Y166/T166</f>
        <v>0.96295953507516896</v>
      </c>
      <c r="AA166">
        <f>AI165*F166/T166</f>
        <v>0.88530854853873553</v>
      </c>
      <c r="AB166">
        <f t="shared" si="14"/>
        <v>0.96295953507516896</v>
      </c>
      <c r="AC166">
        <f t="shared" si="15"/>
        <v>7.7650986536433431E-2</v>
      </c>
      <c r="AD166" t="str">
        <f t="shared" si="17"/>
        <v>L-I</v>
      </c>
      <c r="AE166">
        <f>AC166*T166</f>
        <v>74.31087869537285</v>
      </c>
      <c r="AF166">
        <f>U166+AE166</f>
        <v>921.53844260495907</v>
      </c>
      <c r="AG166">
        <f>AE166/F166</f>
        <v>8.7868516265088119E-4</v>
      </c>
      <c r="AH166" s="9">
        <f>IF(AD166="S-D",R166-AE166/(1-0.001),IF(OR(AD166="L-D",AD166="S-I"),R166-AE166*(1-0.001),R166-AE166))</f>
        <v>35.447192864161138</v>
      </c>
      <c r="AI166">
        <f>IF(OR(AD166="L-I"),S166+AG166*(1-0.001),S166+AG166)</f>
        <v>1.0895805226338436E-2</v>
      </c>
      <c r="AJ166">
        <f>AI166*F166</f>
        <v>921.46413172626364</v>
      </c>
      <c r="AK166">
        <f>AJ166/AM166</f>
        <v>0.96295665862316637</v>
      </c>
      <c r="AL166">
        <f>W166-AK166</f>
        <v>2.8764520025870155E-6</v>
      </c>
      <c r="AM166">
        <f>AH166+AI166*F166</f>
        <v>956.91132459042478</v>
      </c>
      <c r="AN166" t="b">
        <f>IF(AH166&gt;0,ROUND(AH166,7)=ROUND(H166,7),ROUND(AH166,7)=ROUND(-J166,7))</f>
        <v>1</v>
      </c>
      <c r="AO166" t="b">
        <f>IF(AI166&gt;0,ROUND(AI166,7)=ROUND(I166,7),ROUND(AI166,7)=ROUND(-K166,7))</f>
        <v>1</v>
      </c>
      <c r="AP166" t="b">
        <f>ROUND(AM166,7)=ROUND(G166,7)</f>
        <v>1</v>
      </c>
    </row>
    <row r="167" spans="1:44" x14ac:dyDescent="0.3">
      <c r="A167" s="2">
        <v>45731.083333333336</v>
      </c>
      <c r="B167">
        <v>16.545315325036299</v>
      </c>
      <c r="C167">
        <v>0.82726576625181603</v>
      </c>
      <c r="D167" t="s">
        <v>32</v>
      </c>
      <c r="E167" t="s">
        <v>1492</v>
      </c>
      <c r="F167">
        <v>84353.85</v>
      </c>
      <c r="G167">
        <v>954.42087623197904</v>
      </c>
      <c r="H167">
        <v>164.754080489487</v>
      </c>
      <c r="I167">
        <v>9.3613604564876593E-3</v>
      </c>
      <c r="J167">
        <v>0</v>
      </c>
      <c r="K167">
        <v>0</v>
      </c>
      <c r="L167">
        <v>164.754080489487</v>
      </c>
      <c r="M167">
        <v>9.3613604564876593E-3</v>
      </c>
      <c r="O167" t="str">
        <f>IF(B166=0,"NEUTRAL",IF(B166&gt;0,"LONG","SHORT"))</f>
        <v>LONG</v>
      </c>
      <c r="P167" t="str">
        <f>IF(OR(O167="LONG",O167="SHORT"),IF(B167=0,"NEUTRAL",IF(B167&gt;0,"LONG","SHORT")),"")</f>
        <v>LONG</v>
      </c>
      <c r="Q167" t="b">
        <f>IF(OR(O167="LONG",O167="SHORT"),IF(B167=0,"NEUTRAL",IF(B167&gt;0,"LONG","SHORT")=O167),TRUE)</f>
        <v>1</v>
      </c>
      <c r="R167">
        <f>AH166</f>
        <v>35.447192864161138</v>
      </c>
      <c r="S167">
        <f>AI166</f>
        <v>1.0895805226338436E-2</v>
      </c>
      <c r="T167">
        <f>R167+S167*F167</f>
        <v>954.55031255592962</v>
      </c>
      <c r="U167">
        <f>S167*F167</f>
        <v>919.10311969176848</v>
      </c>
      <c r="V167">
        <f>U167/T167</f>
        <v>0.9628650345635037</v>
      </c>
      <c r="W167">
        <f>C167</f>
        <v>0.82726576625181603</v>
      </c>
      <c r="X167">
        <f>W167-V167</f>
        <v>-0.13559926831168767</v>
      </c>
      <c r="Y167">
        <f>T167*W167</f>
        <v>789.66679574249156</v>
      </c>
      <c r="Z167">
        <f>Y167/T167</f>
        <v>0.82726576625181603</v>
      </c>
      <c r="AA167">
        <f>AI166*F167/T167</f>
        <v>0.9628650345635037</v>
      </c>
      <c r="AB167">
        <f t="shared" si="14"/>
        <v>0.82726576625181603</v>
      </c>
      <c r="AC167">
        <f t="shared" si="15"/>
        <v>-0.13559926831168767</v>
      </c>
      <c r="AD167" t="str">
        <f t="shared" si="17"/>
        <v>L-D</v>
      </c>
      <c r="AE167">
        <f>AC167*T167</f>
        <v>-129.43632394927684</v>
      </c>
      <c r="AF167">
        <f>U167+AE167</f>
        <v>789.66679574249167</v>
      </c>
      <c r="AG167">
        <f>AE167/F167</f>
        <v>-1.5344447698507754E-3</v>
      </c>
      <c r="AH167" s="9">
        <f>IF(AD167="S-D",R167-AE167/(1-0.001),IF(OR(AD167="L-D",AD167="S-I"),R167-AE167*(1-0.001),R167-AE167))</f>
        <v>164.7540804894887</v>
      </c>
      <c r="AI167">
        <f>IF(OR(AD167="L-I"),S167+AG167*(1-0.001),S167+AG167)</f>
        <v>9.3613604564876593E-3</v>
      </c>
      <c r="AJ167">
        <f>AI167*F167</f>
        <v>789.66679574249156</v>
      </c>
      <c r="AK167">
        <f>AJ167/AM167</f>
        <v>0.82737795809755132</v>
      </c>
      <c r="AL167">
        <f>W167-AK167</f>
        <v>-1.1219184573529883E-4</v>
      </c>
      <c r="AM167">
        <f>AH167+AI167*F167</f>
        <v>954.42087623198029</v>
      </c>
      <c r="AN167" t="b">
        <f>IF(AH167&gt;0,ROUND(AH167,7)=ROUND(H167,7),ROUND(AH167,7)=ROUND(-J167,7))</f>
        <v>1</v>
      </c>
      <c r="AO167" t="b">
        <f>IF(AI167&gt;0,ROUND(AI167,7)=ROUND(I167,7),ROUND(AI167,7)=ROUND(-K167,7))</f>
        <v>1</v>
      </c>
      <c r="AP167" t="b">
        <f>ROUND(AM167,7)=ROUND(G167,7)</f>
        <v>1</v>
      </c>
    </row>
    <row r="168" spans="1:44" x14ac:dyDescent="0.3">
      <c r="A168" s="2">
        <v>45731.125</v>
      </c>
      <c r="B168">
        <v>14.566068800818</v>
      </c>
      <c r="C168">
        <v>0.72830344004089997</v>
      </c>
      <c r="D168" t="s">
        <v>32</v>
      </c>
      <c r="E168" t="s">
        <v>1492</v>
      </c>
      <c r="F168">
        <v>84557.95</v>
      </c>
      <c r="G168">
        <v>956.23645199478301</v>
      </c>
      <c r="H168">
        <v>259.73690894819902</v>
      </c>
      <c r="I168">
        <v>8.2369492525136093E-3</v>
      </c>
      <c r="J168">
        <v>0</v>
      </c>
      <c r="K168">
        <v>0</v>
      </c>
      <c r="L168">
        <v>259.73690894819902</v>
      </c>
      <c r="M168">
        <v>8.2369492525136093E-3</v>
      </c>
      <c r="O168" t="str">
        <f>IF(B167=0,"NEUTRAL",IF(B167&gt;0,"LONG","SHORT"))</f>
        <v>LONG</v>
      </c>
      <c r="P168" t="str">
        <f>IF(OR(O168="LONG",O168="SHORT"),IF(B168=0,"NEUTRAL",IF(B168&gt;0,"LONG","SHORT")),"")</f>
        <v>LONG</v>
      </c>
      <c r="Q168" t="b">
        <f>IF(OR(O168="LONG",O168="SHORT"),IF(B168=0,"NEUTRAL",IF(B168&gt;0,"LONG","SHORT")=O168),TRUE)</f>
        <v>1</v>
      </c>
      <c r="R168">
        <f>AH167</f>
        <v>164.7540804894887</v>
      </c>
      <c r="S168">
        <f>AI167</f>
        <v>9.3613604564876593E-3</v>
      </c>
      <c r="T168">
        <f>R168+S168*F168</f>
        <v>956.33152990114934</v>
      </c>
      <c r="U168">
        <f>S168*F168</f>
        <v>791.57744941166061</v>
      </c>
      <c r="V168">
        <f>U168/T168</f>
        <v>0.82772283947752046</v>
      </c>
      <c r="W168">
        <f>C168</f>
        <v>0.72830344004089997</v>
      </c>
      <c r="X168">
        <f>W168-V168</f>
        <v>-9.9419399436620481E-2</v>
      </c>
      <c r="Y168">
        <f>T168*W168</f>
        <v>696.49954304658388</v>
      </c>
      <c r="Z168">
        <f>Y168/T168</f>
        <v>0.72830344004089997</v>
      </c>
      <c r="AA168">
        <f>AI167*F168/T168</f>
        <v>0.82772283947752046</v>
      </c>
      <c r="AB168">
        <f t="shared" si="14"/>
        <v>0.72830344004089997</v>
      </c>
      <c r="AC168">
        <f t="shared" si="15"/>
        <v>-9.9419399436620481E-2</v>
      </c>
      <c r="AD168" t="str">
        <f t="shared" si="17"/>
        <v>L-D</v>
      </c>
      <c r="AE168">
        <f>AC168*T168</f>
        <v>-95.077906365076728</v>
      </c>
      <c r="AF168">
        <f>U168+AE168</f>
        <v>696.49954304658388</v>
      </c>
      <c r="AG168">
        <f>AE168/F168</f>
        <v>-1.1244112039740406E-3</v>
      </c>
      <c r="AH168" s="9">
        <f>IF(AD168="S-D",R168-AE168/(1-0.001),IF(OR(AD168="L-D",AD168="S-I"),R168-AE168*(1-0.001),R168-AE168))</f>
        <v>259.73690894820038</v>
      </c>
      <c r="AI168">
        <f>IF(OR(AD168="L-I"),S168+AG168*(1-0.001),S168+AG168)</f>
        <v>8.236949252513618E-3</v>
      </c>
      <c r="AJ168">
        <f>AI168*F168</f>
        <v>696.49954304658388</v>
      </c>
      <c r="AK168">
        <f>AJ168/AM168</f>
        <v>0.72837585473094146</v>
      </c>
      <c r="AL168">
        <f>W168-AK168</f>
        <v>-7.2414690041489038E-5</v>
      </c>
      <c r="AM168">
        <f>AH168+AI168*F168</f>
        <v>956.23645199478426</v>
      </c>
      <c r="AN168" t="b">
        <f>IF(AH168&gt;0,ROUND(AH168,7)=ROUND(H168,7),ROUND(AH168,7)=ROUND(-J168,7))</f>
        <v>1</v>
      </c>
      <c r="AO168" t="b">
        <f>IF(AI168&gt;0,ROUND(AI168,7)=ROUND(I168,7),ROUND(AI168,7)=ROUND(-K168,7))</f>
        <v>1</v>
      </c>
      <c r="AP168" t="b">
        <f>ROUND(AM168,7)=ROUND(G168,7)</f>
        <v>1</v>
      </c>
    </row>
    <row r="169" spans="1:44" x14ac:dyDescent="0.3">
      <c r="A169" s="2">
        <v>45731.166666666664</v>
      </c>
      <c r="B169">
        <v>13.226815390436199</v>
      </c>
      <c r="C169">
        <v>0.66134076952181198</v>
      </c>
      <c r="D169" t="s">
        <v>32</v>
      </c>
      <c r="E169" t="s">
        <v>1492</v>
      </c>
      <c r="F169">
        <v>84491.99</v>
      </c>
      <c r="G169">
        <v>955.62922542671402</v>
      </c>
      <c r="H169">
        <v>323.59038692603502</v>
      </c>
      <c r="I169">
        <v>7.48045866242088E-3</v>
      </c>
      <c r="J169">
        <v>0</v>
      </c>
      <c r="K169">
        <v>0</v>
      </c>
      <c r="L169">
        <v>323.59038692603502</v>
      </c>
      <c r="M169">
        <v>7.48045866242088E-3</v>
      </c>
      <c r="O169" t="str">
        <f>IF(B168=0,"NEUTRAL",IF(B168&gt;0,"LONG","SHORT"))</f>
        <v>LONG</v>
      </c>
      <c r="P169" t="str">
        <f>IF(OR(O169="LONG",O169="SHORT"),IF(B169=0,"NEUTRAL",IF(B169&gt;0,"LONG","SHORT")),"")</f>
        <v>LONG</v>
      </c>
      <c r="Q169" t="b">
        <f>IF(OR(O169="LONG",O169="SHORT"),IF(B169=0,"NEUTRAL",IF(B169&gt;0,"LONG","SHORT")=O169),TRUE)</f>
        <v>1</v>
      </c>
      <c r="R169">
        <f>AH168</f>
        <v>259.73690894820038</v>
      </c>
      <c r="S169">
        <f>AI168</f>
        <v>8.236949252513618E-3</v>
      </c>
      <c r="T169">
        <f>R169+S169*F169</f>
        <v>955.69314282208848</v>
      </c>
      <c r="U169">
        <f>S169*F169</f>
        <v>695.9562338738881</v>
      </c>
      <c r="V169">
        <f>U169/T169</f>
        <v>0.72822143708050768</v>
      </c>
      <c r="W169">
        <f>C169</f>
        <v>0.66134076952181198</v>
      </c>
      <c r="X169">
        <f>W169-V169</f>
        <v>-6.6880667558695706E-2</v>
      </c>
      <c r="Y169">
        <f>T169*W169</f>
        <v>632.03883850067893</v>
      </c>
      <c r="Z169">
        <f>Y169/T169</f>
        <v>0.66134076952181198</v>
      </c>
      <c r="AA169">
        <f>AI168*F169/T169</f>
        <v>0.72822143708050768</v>
      </c>
      <c r="AB169">
        <f t="shared" si="14"/>
        <v>0.66134076952181198</v>
      </c>
      <c r="AC169">
        <f t="shared" si="15"/>
        <v>-6.6880667558695706E-2</v>
      </c>
      <c r="AD169" t="str">
        <f t="shared" si="17"/>
        <v>L-D</v>
      </c>
      <c r="AE169">
        <f>AC169*T169</f>
        <v>-63.917395373209196</v>
      </c>
      <c r="AF169">
        <f>U169+AE169</f>
        <v>632.03883850067893</v>
      </c>
      <c r="AG169">
        <f>AE169/F169</f>
        <v>-7.564905900927318E-4</v>
      </c>
      <c r="AH169" s="9">
        <f>IF(AD169="S-D",R169-AE169/(1-0.001),IF(OR(AD169="L-D",AD169="S-I"),R169-AE169*(1-0.001),R169-AE169))</f>
        <v>323.59038692603639</v>
      </c>
      <c r="AI169">
        <f>IF(OR(AD169="L-I"),S169+AG169*(1-0.001),S169+AG169)</f>
        <v>7.4804586624208861E-3</v>
      </c>
      <c r="AJ169">
        <f>AI169*F169</f>
        <v>632.03883850067893</v>
      </c>
      <c r="AK169">
        <f>AJ169/AM169</f>
        <v>0.66138500339235218</v>
      </c>
      <c r="AL169">
        <f>W169-AK169</f>
        <v>-4.4233870540200115E-5</v>
      </c>
      <c r="AM169">
        <f>AH169+AI169*F169</f>
        <v>955.62922542671527</v>
      </c>
      <c r="AN169" t="b">
        <f>IF(AH169&gt;0,ROUND(AH169,7)=ROUND(H169,7),ROUND(AH169,7)=ROUND(-J169,7))</f>
        <v>1</v>
      </c>
      <c r="AO169" t="b">
        <f>IF(AI169&gt;0,ROUND(AI169,7)=ROUND(I169,7),ROUND(AI169,7)=ROUND(-K169,7))</f>
        <v>1</v>
      </c>
      <c r="AP169" t="b">
        <f>ROUND(AM169,7)=ROUND(G169,7)</f>
        <v>1</v>
      </c>
    </row>
    <row r="170" spans="1:44" x14ac:dyDescent="0.3">
      <c r="A170" s="2">
        <v>45731.208333333336</v>
      </c>
      <c r="B170">
        <v>11.849864861673099</v>
      </c>
      <c r="C170">
        <v>0.59249324308365803</v>
      </c>
      <c r="D170" t="s">
        <v>32</v>
      </c>
      <c r="E170" t="s">
        <v>1492</v>
      </c>
      <c r="F170">
        <v>84456.57</v>
      </c>
      <c r="G170">
        <v>955.29854057346097</v>
      </c>
      <c r="H170">
        <v>389.25166734821499</v>
      </c>
      <c r="I170">
        <v>6.7022242701218603E-3</v>
      </c>
      <c r="J170">
        <v>0</v>
      </c>
      <c r="K170">
        <v>0</v>
      </c>
      <c r="L170">
        <v>389.25166734821499</v>
      </c>
      <c r="M170">
        <v>6.7022242701218603E-3</v>
      </c>
      <c r="O170" t="str">
        <f>IF(B169=0,"NEUTRAL",IF(B169&gt;0,"LONG","SHORT"))</f>
        <v>LONG</v>
      </c>
      <c r="P170" t="str">
        <f>IF(OR(O170="LONG",O170="SHORT"),IF(B170=0,"NEUTRAL",IF(B170&gt;0,"LONG","SHORT")),"")</f>
        <v>LONG</v>
      </c>
      <c r="Q170" t="b">
        <f>IF(OR(O170="LONG",O170="SHORT"),IF(B170=0,"NEUTRAL",IF(B170&gt;0,"LONG","SHORT")=O170),TRUE)</f>
        <v>1</v>
      </c>
      <c r="R170">
        <f>AH169</f>
        <v>323.59038692603639</v>
      </c>
      <c r="S170">
        <f>AI169</f>
        <v>7.4804586624208861E-3</v>
      </c>
      <c r="T170">
        <f>R170+S170*F170</f>
        <v>955.36426758089237</v>
      </c>
      <c r="U170">
        <f>S170*F170</f>
        <v>631.77388065485604</v>
      </c>
      <c r="V170">
        <f>U170/T170</f>
        <v>0.66129109293001964</v>
      </c>
      <c r="W170">
        <f>C170</f>
        <v>0.59249324308365803</v>
      </c>
      <c r="X170">
        <f>W170-V170</f>
        <v>-6.8797849846361614E-2</v>
      </c>
      <c r="Y170">
        <f>T170*W170</f>
        <v>566.0468732252466</v>
      </c>
      <c r="Z170">
        <f>Y170/T170</f>
        <v>0.59249324308365803</v>
      </c>
      <c r="AA170">
        <f>AI169*F170/T170</f>
        <v>0.66129109293001964</v>
      </c>
      <c r="AB170">
        <f t="shared" si="14"/>
        <v>0.59249324308365803</v>
      </c>
      <c r="AC170">
        <f t="shared" si="15"/>
        <v>-6.8797849846361614E-2</v>
      </c>
      <c r="AD170" t="str">
        <f t="shared" si="17"/>
        <v>L-D</v>
      </c>
      <c r="AE170">
        <f>AC170*T170</f>
        <v>-65.727007429609472</v>
      </c>
      <c r="AF170">
        <f>U170+AE170</f>
        <v>566.0468732252466</v>
      </c>
      <c r="AG170">
        <f>AE170/F170</f>
        <v>-7.7823439229901786E-4</v>
      </c>
      <c r="AH170" s="9">
        <f>IF(AD170="S-D",R170-AE170/(1-0.001),IF(OR(AD170="L-D",AD170="S-I"),R170-AE170*(1-0.001),R170-AE170))</f>
        <v>389.25166734821624</v>
      </c>
      <c r="AI170">
        <f>IF(OR(AD170="L-I"),S170+AG170*(1-0.001),S170+AG170)</f>
        <v>6.7022242701218681E-3</v>
      </c>
      <c r="AJ170">
        <f>AI170*F170</f>
        <v>566.04687322524649</v>
      </c>
      <c r="AK170">
        <f>AJ170/AM170</f>
        <v>0.5925340081493794</v>
      </c>
      <c r="AL170">
        <f>W170-AK170</f>
        <v>-4.0765065721370952E-5</v>
      </c>
      <c r="AM170">
        <f>AH170+AI170*F170</f>
        <v>955.29854057346279</v>
      </c>
      <c r="AN170" t="b">
        <f>IF(AH170&gt;0,ROUND(AH170,7)=ROUND(H170,7),ROUND(AH170,7)=ROUND(-J170,7))</f>
        <v>1</v>
      </c>
      <c r="AO170" t="b">
        <f>IF(AI170&gt;0,ROUND(AI170,7)=ROUND(I170,7),ROUND(AI170,7)=ROUND(-K170,7))</f>
        <v>1</v>
      </c>
      <c r="AP170" t="b">
        <f>ROUND(AM170,7)=ROUND(G170,7)</f>
        <v>1</v>
      </c>
    </row>
    <row r="171" spans="1:44" x14ac:dyDescent="0.3">
      <c r="A171" s="2">
        <v>45731.25</v>
      </c>
      <c r="B171">
        <v>10.231984722862199</v>
      </c>
      <c r="C171">
        <v>0.51159923614311198</v>
      </c>
      <c r="D171" t="s">
        <v>32</v>
      </c>
      <c r="E171" t="s">
        <v>1492</v>
      </c>
      <c r="F171">
        <v>84266.26</v>
      </c>
      <c r="G171">
        <v>953.946346358357</v>
      </c>
      <c r="H171">
        <v>465.86888769195701</v>
      </c>
      <c r="I171">
        <v>5.7920864016796202E-3</v>
      </c>
      <c r="J171">
        <v>0</v>
      </c>
      <c r="K171">
        <v>0</v>
      </c>
      <c r="L171">
        <v>465.86888769195701</v>
      </c>
      <c r="M171">
        <v>5.7920864016796202E-3</v>
      </c>
      <c r="O171" t="str">
        <f>IF(B170=0,"NEUTRAL",IF(B170&gt;0,"LONG","SHORT"))</f>
        <v>LONG</v>
      </c>
      <c r="P171" t="str">
        <f>IF(OR(O171="LONG",O171="SHORT"),IF(B171=0,"NEUTRAL",IF(B171&gt;0,"LONG","SHORT")),"")</f>
        <v>LONG</v>
      </c>
      <c r="Q171" t="b">
        <f>IF(OR(O171="LONG",O171="SHORT"),IF(B171=0,"NEUTRAL",IF(B171&gt;0,"LONG","SHORT")=O171),TRUE)</f>
        <v>1</v>
      </c>
      <c r="R171">
        <f>AH170</f>
        <v>389.25166734821624</v>
      </c>
      <c r="S171">
        <f>AI170</f>
        <v>6.7022242701218681E-3</v>
      </c>
      <c r="T171">
        <f>R171+S171*F171</f>
        <v>954.02304027261584</v>
      </c>
      <c r="U171">
        <f>S171*F171</f>
        <v>564.77137292439954</v>
      </c>
      <c r="V171">
        <f>U171/T171</f>
        <v>0.59198923829241468</v>
      </c>
      <c r="W171">
        <f>C171</f>
        <v>0.51159923614311198</v>
      </c>
      <c r="X171">
        <f>W171-V171</f>
        <v>-8.0390002149302697E-2</v>
      </c>
      <c r="Y171">
        <f>T171*W171</f>
        <v>488.07745866639965</v>
      </c>
      <c r="Z171">
        <f>Y171/T171</f>
        <v>0.51159923614311198</v>
      </c>
      <c r="AA171">
        <f>AI170*F171/T171</f>
        <v>0.59198923829241468</v>
      </c>
      <c r="AB171">
        <f t="shared" si="14"/>
        <v>0.51159923614311198</v>
      </c>
      <c r="AC171">
        <f t="shared" si="15"/>
        <v>-8.0390002149302697E-2</v>
      </c>
      <c r="AD171" t="str">
        <f t="shared" si="17"/>
        <v>L-D</v>
      </c>
      <c r="AE171">
        <f>AC171*T171</f>
        <v>-76.693914257999879</v>
      </c>
      <c r="AF171">
        <f>U171+AE171</f>
        <v>488.07745866639965</v>
      </c>
      <c r="AG171">
        <f>AE171/F171</f>
        <v>-9.1013786844224346E-4</v>
      </c>
      <c r="AH171" s="9">
        <f>IF(AD171="S-D",R171-AE171/(1-0.001),IF(OR(AD171="L-D",AD171="S-I"),R171-AE171*(1-0.001),R171-AE171))</f>
        <v>465.86888769195809</v>
      </c>
      <c r="AI171">
        <f>IF(OR(AD171="L-I"),S171+AG171*(1-0.001),S171+AG171)</f>
        <v>5.7920864016796246E-3</v>
      </c>
      <c r="AJ171">
        <f>AI171*F171</f>
        <v>488.07745866639965</v>
      </c>
      <c r="AK171">
        <f>AJ171/AM171</f>
        <v>0.51164036691330794</v>
      </c>
      <c r="AL171">
        <f>W171-AK171</f>
        <v>-4.1130770195962896E-5</v>
      </c>
      <c r="AM171">
        <f>AH171+AI171*F171</f>
        <v>953.94634635835769</v>
      </c>
      <c r="AN171" t="b">
        <f>IF(AH171&gt;0,ROUND(AH171,7)=ROUND(H171,7),ROUND(AH171,7)=ROUND(-J171,7))</f>
        <v>1</v>
      </c>
      <c r="AO171" t="b">
        <f>IF(AI171&gt;0,ROUND(AI171,7)=ROUND(I171,7),ROUND(AI171,7)=ROUND(-K171,7))</f>
        <v>1</v>
      </c>
      <c r="AP171" t="b">
        <f>ROUND(AM171,7)=ROUND(G171,7)</f>
        <v>1</v>
      </c>
    </row>
    <row r="172" spans="1:44" x14ac:dyDescent="0.3">
      <c r="A172" s="2">
        <v>45731.291666666664</v>
      </c>
      <c r="B172">
        <v>9.2189960129922497</v>
      </c>
      <c r="C172">
        <v>0.460949800649612</v>
      </c>
      <c r="D172" t="s">
        <v>32</v>
      </c>
      <c r="E172" t="s">
        <v>1492</v>
      </c>
      <c r="F172">
        <v>84183.28</v>
      </c>
      <c r="G172">
        <v>953.41762203052099</v>
      </c>
      <c r="H172">
        <v>513.91778891798106</v>
      </c>
      <c r="I172">
        <v>5.2207496917741798E-3</v>
      </c>
      <c r="J172">
        <v>0</v>
      </c>
      <c r="K172">
        <v>0</v>
      </c>
      <c r="L172">
        <v>513.91778891798106</v>
      </c>
      <c r="M172">
        <v>5.2207496917741798E-3</v>
      </c>
      <c r="O172" t="str">
        <f>IF(B171=0,"NEUTRAL",IF(B171&gt;0,"LONG","SHORT"))</f>
        <v>LONG</v>
      </c>
      <c r="P172" t="str">
        <f>IF(OR(O172="LONG",O172="SHORT"),IF(B172=0,"NEUTRAL",IF(B172&gt;0,"LONG","SHORT")),"")</f>
        <v>LONG</v>
      </c>
      <c r="Q172" t="b">
        <f>IF(OR(O172="LONG",O172="SHORT"),IF(B172=0,"NEUTRAL",IF(B172&gt;0,"LONG","SHORT")=O172),TRUE)</f>
        <v>1</v>
      </c>
      <c r="R172">
        <f>AH171</f>
        <v>465.86888769195809</v>
      </c>
      <c r="S172">
        <f>AI171</f>
        <v>5.7920864016796246E-3</v>
      </c>
      <c r="T172">
        <f>R172+S172*F172</f>
        <v>953.46571902874643</v>
      </c>
      <c r="U172">
        <f>S172*F172</f>
        <v>487.59683133678828</v>
      </c>
      <c r="V172">
        <f>U172/T172</f>
        <v>0.51139419237167927</v>
      </c>
      <c r="W172">
        <f>C172</f>
        <v>0.460949800649612</v>
      </c>
      <c r="X172">
        <f>W172-V172</f>
        <v>-5.0444391722067272E-2</v>
      </c>
      <c r="Y172">
        <f>T172*W172</f>
        <v>439.49983311253965</v>
      </c>
      <c r="Z172">
        <f>Y172/T172</f>
        <v>0.460949800649612</v>
      </c>
      <c r="AA172">
        <f>AI171*F172/T172</f>
        <v>0.51139419237167927</v>
      </c>
      <c r="AB172">
        <f t="shared" si="14"/>
        <v>0.460949800649612</v>
      </c>
      <c r="AC172">
        <f t="shared" si="15"/>
        <v>-5.0444391722067272E-2</v>
      </c>
      <c r="AD172" t="str">
        <f t="shared" si="17"/>
        <v>L-D</v>
      </c>
      <c r="AE172">
        <f>AC172*T172</f>
        <v>-48.096998224248615</v>
      </c>
      <c r="AF172">
        <f>U172+AE172</f>
        <v>439.49983311253965</v>
      </c>
      <c r="AG172">
        <f>AE172/F172</f>
        <v>-5.7133670990544224E-4</v>
      </c>
      <c r="AH172" s="9">
        <f>IF(AD172="S-D",R172-AE172/(1-0.001),IF(OR(AD172="L-D",AD172="S-I"),R172-AE172*(1-0.001),R172-AE172))</f>
        <v>513.91778891798242</v>
      </c>
      <c r="AI172">
        <f>IF(OR(AD172="L-I"),S172+AG172*(1-0.001),S172+AG172)</f>
        <v>5.2207496917741824E-3</v>
      </c>
      <c r="AJ172">
        <f>AI172*F172</f>
        <v>439.4998331125397</v>
      </c>
      <c r="AK172">
        <f>AJ172/AM172</f>
        <v>0.46097305415492923</v>
      </c>
      <c r="AL172">
        <f>W172-AK172</f>
        <v>-2.3253505317233358E-5</v>
      </c>
      <c r="AM172">
        <f>AH172+AI172*F172</f>
        <v>953.41762203052212</v>
      </c>
      <c r="AN172" t="b">
        <f>IF(AH172&gt;0,ROUND(AH172,7)=ROUND(H172,7),ROUND(AH172,7)=ROUND(-J172,7))</f>
        <v>1</v>
      </c>
      <c r="AO172" t="b">
        <f>IF(AI172&gt;0,ROUND(AI172,7)=ROUND(I172,7),ROUND(AI172,7)=ROUND(-K172,7))</f>
        <v>1</v>
      </c>
      <c r="AP172" t="b">
        <f>ROUND(AM172,7)=ROUND(G172,7)</f>
        <v>1</v>
      </c>
    </row>
    <row r="173" spans="1:44" x14ac:dyDescent="0.3">
      <c r="A173" s="2">
        <v>45731.333333333336</v>
      </c>
      <c r="B173">
        <v>7.8716783235102099</v>
      </c>
      <c r="C173">
        <v>0.39358391617550997</v>
      </c>
      <c r="D173" t="s">
        <v>32</v>
      </c>
      <c r="E173" t="s">
        <v>1492</v>
      </c>
      <c r="F173">
        <v>83827.31</v>
      </c>
      <c r="G173">
        <v>951.49606875306199</v>
      </c>
      <c r="H173">
        <v>576.97767558627902</v>
      </c>
      <c r="I173">
        <v>4.4677372227115804E-3</v>
      </c>
      <c r="J173">
        <v>0</v>
      </c>
      <c r="K173">
        <v>0</v>
      </c>
      <c r="L173">
        <v>576.97767558627902</v>
      </c>
      <c r="M173">
        <v>4.4677372227115804E-3</v>
      </c>
      <c r="O173" t="str">
        <f>IF(B172=0,"NEUTRAL",IF(B172&gt;0,"LONG","SHORT"))</f>
        <v>LONG</v>
      </c>
      <c r="P173" t="str">
        <f>IF(OR(O173="LONG",O173="SHORT"),IF(B173=0,"NEUTRAL",IF(B173&gt;0,"LONG","SHORT")),"")</f>
        <v>LONG</v>
      </c>
      <c r="Q173" t="b">
        <f>IF(OR(O173="LONG",O173="SHORT"),IF(B173=0,"NEUTRAL",IF(B173&gt;0,"LONG","SHORT")=O173),TRUE)</f>
        <v>1</v>
      </c>
      <c r="R173">
        <f>AH172</f>
        <v>513.91778891798242</v>
      </c>
      <c r="S173">
        <f>AI172</f>
        <v>5.2207496917741824E-3</v>
      </c>
      <c r="T173">
        <f>R173+S173*F173</f>
        <v>951.55919176274119</v>
      </c>
      <c r="U173">
        <f>S173*F173</f>
        <v>437.64140284475883</v>
      </c>
      <c r="V173">
        <f>U173/T173</f>
        <v>0.45992031460916094</v>
      </c>
      <c r="W173">
        <f>C173</f>
        <v>0.39358391617550997</v>
      </c>
      <c r="X173">
        <f>W173-V173</f>
        <v>-6.6336398433650967E-2</v>
      </c>
      <c r="Y173">
        <f>T173*W173</f>
        <v>374.51839316678274</v>
      </c>
      <c r="Z173">
        <f>Y173/T173</f>
        <v>0.39358391617550997</v>
      </c>
      <c r="AA173">
        <f>AI172*F173/T173</f>
        <v>0.45992031460916094</v>
      </c>
      <c r="AB173">
        <f t="shared" si="14"/>
        <v>0.39358391617550997</v>
      </c>
      <c r="AC173">
        <f t="shared" si="15"/>
        <v>-6.6336398433650967E-2</v>
      </c>
      <c r="AD173" t="str">
        <f t="shared" si="17"/>
        <v>L-D</v>
      </c>
      <c r="AE173">
        <f>AC173*T173</f>
        <v>-63.123009677976086</v>
      </c>
      <c r="AF173">
        <f>U173+AE173</f>
        <v>374.51839316678274</v>
      </c>
      <c r="AG173">
        <f>AE173/F173</f>
        <v>-7.5301246906260132E-4</v>
      </c>
      <c r="AH173" s="9">
        <f>IF(AD173="S-D",R173-AE173/(1-0.001),IF(OR(AD173="L-D",AD173="S-I"),R173-AE173*(1-0.001),R173-AE173))</f>
        <v>576.9776755862805</v>
      </c>
      <c r="AI173">
        <f>IF(OR(AD173="L-I"),S173+AG173*(1-0.001),S173+AG173)</f>
        <v>4.4677372227115812E-3</v>
      </c>
      <c r="AJ173">
        <f>AI173*F173</f>
        <v>374.51839316678274</v>
      </c>
      <c r="AK173">
        <f>AJ173/AM173</f>
        <v>0.39361002684707835</v>
      </c>
      <c r="AL173">
        <f>W173-AK173</f>
        <v>-2.6110671568380095E-5</v>
      </c>
      <c r="AM173">
        <f>AH173+AI173*F173</f>
        <v>951.49606875306324</v>
      </c>
      <c r="AN173" t="b">
        <f>IF(AH173&gt;0,ROUND(AH173,7)=ROUND(H173,7),ROUND(AH173,7)=ROUND(-J173,7))</f>
        <v>1</v>
      </c>
      <c r="AO173" t="b">
        <f>IF(AI173&gt;0,ROUND(AI173,7)=ROUND(I173,7),ROUND(AI173,7)=ROUND(-K173,7))</f>
        <v>1</v>
      </c>
      <c r="AP173" t="b">
        <f>ROUND(AM173,7)=ROUND(G173,7)</f>
        <v>1</v>
      </c>
    </row>
    <row r="174" spans="1:44" x14ac:dyDescent="0.3">
      <c r="A174" s="2">
        <v>45731.375</v>
      </c>
      <c r="B174">
        <v>6.5501868047204104</v>
      </c>
      <c r="C174">
        <v>0.32750934023602002</v>
      </c>
      <c r="D174" t="s">
        <v>32</v>
      </c>
      <c r="E174" t="s">
        <v>1492</v>
      </c>
      <c r="F174">
        <v>83891.36</v>
      </c>
      <c r="G174">
        <v>951.71914033975895</v>
      </c>
      <c r="H174">
        <v>640.00157102110302</v>
      </c>
      <c r="I174">
        <v>3.71572912059902E-3</v>
      </c>
      <c r="J174">
        <v>0</v>
      </c>
      <c r="K174">
        <v>0</v>
      </c>
      <c r="L174">
        <v>640.00157102110302</v>
      </c>
      <c r="M174">
        <v>3.71572912059902E-3</v>
      </c>
      <c r="O174" t="str">
        <f>IF(B173=0,"NEUTRAL",IF(B173&gt;0,"LONG","SHORT"))</f>
        <v>LONG</v>
      </c>
      <c r="P174" t="str">
        <f>IF(OR(O174="LONG",O174="SHORT"),IF(B174=0,"NEUTRAL",IF(B174&gt;0,"LONG","SHORT")),"")</f>
        <v>LONG</v>
      </c>
      <c r="Q174" t="b">
        <f>IF(OR(O174="LONG",O174="SHORT"),IF(B174=0,"NEUTRAL",IF(B174&gt;0,"LONG","SHORT")=O174),TRUE)</f>
        <v>1</v>
      </c>
      <c r="R174">
        <f>AH173</f>
        <v>576.9776755862805</v>
      </c>
      <c r="S174">
        <f>AI173</f>
        <v>4.4677372227115812E-3</v>
      </c>
      <c r="T174">
        <f>R174+S174*F174</f>
        <v>951.78222732217796</v>
      </c>
      <c r="U174">
        <f>S174*F174</f>
        <v>374.80455173589746</v>
      </c>
      <c r="V174">
        <f>U174/T174</f>
        <v>0.39379234133253704</v>
      </c>
      <c r="W174">
        <f>C174</f>
        <v>0.32750934023602002</v>
      </c>
      <c r="X174">
        <f>W174-V174</f>
        <v>-6.6283001096517025E-2</v>
      </c>
      <c r="Y174">
        <f>T174*W174</f>
        <v>311.7175693186561</v>
      </c>
      <c r="Z174">
        <f>Y174/T174</f>
        <v>0.32750934023601996</v>
      </c>
      <c r="AA174">
        <f>AI173*F174/T174</f>
        <v>0.39379234133253704</v>
      </c>
      <c r="AB174">
        <f t="shared" si="14"/>
        <v>0.32750934023602002</v>
      </c>
      <c r="AC174">
        <f t="shared" si="15"/>
        <v>-6.6283001096517025E-2</v>
      </c>
      <c r="AD174" t="str">
        <f t="shared" si="17"/>
        <v>L-D</v>
      </c>
      <c r="AE174">
        <f>AC174*T174</f>
        <v>-63.086982417241337</v>
      </c>
      <c r="AF174">
        <f>U174+AE174</f>
        <v>311.7175693186561</v>
      </c>
      <c r="AG174">
        <f>AE174/F174</f>
        <v>-7.5200810211255764E-4</v>
      </c>
      <c r="AH174" s="9">
        <f>IF(AD174="S-D",R174-AE174/(1-0.001),IF(OR(AD174="L-D",AD174="S-I"),R174-AE174*(1-0.001),R174-AE174))</f>
        <v>640.00157102110461</v>
      </c>
      <c r="AI174">
        <f>IF(OR(AD174="L-I"),S174+AG174*(1-0.001),S174+AG174)</f>
        <v>3.7157291205990235E-3</v>
      </c>
      <c r="AJ174">
        <f>AI174*F174</f>
        <v>311.7175693186561</v>
      </c>
      <c r="AK174">
        <f>AJ174/AM174</f>
        <v>0.32753104997696475</v>
      </c>
      <c r="AL174">
        <f>W174-AK174</f>
        <v>-2.1709740944730882E-5</v>
      </c>
      <c r="AM174">
        <f>AH174+AI174*F174</f>
        <v>951.71914033976077</v>
      </c>
      <c r="AN174" t="b">
        <f>IF(AH174&gt;0,ROUND(AH174,7)=ROUND(H174,7),ROUND(AH174,7)=ROUND(-J174,7))</f>
        <v>1</v>
      </c>
      <c r="AO174" t="b">
        <f>IF(AI174&gt;0,ROUND(AI174,7)=ROUND(I174,7),ROUND(AI174,7)=ROUND(-K174,7))</f>
        <v>1</v>
      </c>
      <c r="AP174" t="b">
        <f>ROUND(AM174,7)=ROUND(G174,7)</f>
        <v>1</v>
      </c>
    </row>
    <row r="175" spans="1:44" x14ac:dyDescent="0.3">
      <c r="A175" s="2">
        <v>45731.458333333336</v>
      </c>
      <c r="B175">
        <v>4.4534537720468599</v>
      </c>
      <c r="C175">
        <v>0.22267268860234299</v>
      </c>
      <c r="D175" t="s">
        <v>32</v>
      </c>
      <c r="E175" t="s">
        <v>1492</v>
      </c>
      <c r="F175">
        <v>83912.19</v>
      </c>
      <c r="G175">
        <v>951.69668310372197</v>
      </c>
      <c r="H175">
        <v>739.75758876723205</v>
      </c>
      <c r="I175">
        <v>2.5257247407854499E-3</v>
      </c>
      <c r="J175">
        <v>0</v>
      </c>
      <c r="K175">
        <v>0</v>
      </c>
      <c r="L175">
        <v>739.75758876723205</v>
      </c>
      <c r="M175">
        <v>2.5257247407854499E-3</v>
      </c>
      <c r="O175" t="str">
        <f>IF(B174=0,"NEUTRAL",IF(B174&gt;0,"LONG","SHORT"))</f>
        <v>LONG</v>
      </c>
      <c r="P175" t="str">
        <f>IF(OR(O175="LONG",O175="SHORT"),IF(B175=0,"NEUTRAL",IF(B175&gt;0,"LONG","SHORT")),"")</f>
        <v>LONG</v>
      </c>
      <c r="Q175" t="b">
        <f>IF(OR(O175="LONG",O175="SHORT"),IF(B175=0,"NEUTRAL",IF(B175&gt;0,"LONG","SHORT")=O175),TRUE)</f>
        <v>1</v>
      </c>
      <c r="R175">
        <f>AH174</f>
        <v>640.00157102110461</v>
      </c>
      <c r="S175">
        <f>AI174</f>
        <v>3.7157291205990235E-3</v>
      </c>
      <c r="T175">
        <f>R175+S175*F175</f>
        <v>951.79653897734283</v>
      </c>
      <c r="U175">
        <f>S175*F175</f>
        <v>311.79496795623817</v>
      </c>
      <c r="V175">
        <f>U175/T175</f>
        <v>0.32758573412259523</v>
      </c>
      <c r="W175">
        <f>C175</f>
        <v>0.22267268860234299</v>
      </c>
      <c r="X175">
        <f>W175-V175</f>
        <v>-0.10491304552025224</v>
      </c>
      <c r="Y175">
        <f>T175*W175</f>
        <v>211.93909433648966</v>
      </c>
      <c r="Z175">
        <f>Y175/T175</f>
        <v>0.22267268860234299</v>
      </c>
      <c r="AA175">
        <f>AI174*F175/T175</f>
        <v>0.32758573412259523</v>
      </c>
      <c r="AB175">
        <f t="shared" si="14"/>
        <v>0.22267268860234299</v>
      </c>
      <c r="AC175">
        <f t="shared" si="15"/>
        <v>-0.10491304552025224</v>
      </c>
      <c r="AD175" t="str">
        <f t="shared" si="17"/>
        <v>L-D</v>
      </c>
      <c r="AE175">
        <f>AC175*T175</f>
        <v>-99.855873619748508</v>
      </c>
      <c r="AF175">
        <f>U175+AE175</f>
        <v>211.93909433648966</v>
      </c>
      <c r="AG175">
        <f>AE175/F175</f>
        <v>-1.1900043798135707E-3</v>
      </c>
      <c r="AH175" s="9">
        <f>IF(AD175="S-D",R175-AE175/(1-0.001),IF(OR(AD175="L-D",AD175="S-I"),R175-AE175*(1-0.001),R175-AE175))</f>
        <v>739.75758876723341</v>
      </c>
      <c r="AI175">
        <f>IF(OR(AD175="L-I"),S175+AG175*(1-0.001),S175+AG175)</f>
        <v>2.525724740785453E-3</v>
      </c>
      <c r="AJ175">
        <f>AI175*F175</f>
        <v>211.93909433648969</v>
      </c>
      <c r="AK175">
        <f>AJ175/AM175</f>
        <v>0.22269605232341758</v>
      </c>
      <c r="AL175">
        <f>W175-AK175</f>
        <v>-2.3363721074587396E-5</v>
      </c>
      <c r="AM175">
        <f>AH175+AI175*F175</f>
        <v>951.6966831037231</v>
      </c>
      <c r="AN175" t="b">
        <f>IF(AH175&gt;0,ROUND(AH175,7)=ROUND(H175,7),ROUND(AH175,7)=ROUND(-J175,7))</f>
        <v>1</v>
      </c>
      <c r="AO175" t="b">
        <f>IF(AI175&gt;0,ROUND(AI175,7)=ROUND(I175,7),ROUND(AI175,7)=ROUND(-K175,7))</f>
        <v>1</v>
      </c>
      <c r="AP175" t="b">
        <f>ROUND(AM175,7)=ROUND(G175,7)</f>
        <v>1</v>
      </c>
      <c r="AR175" s="9"/>
    </row>
    <row r="176" spans="1:44" x14ac:dyDescent="0.3">
      <c r="A176" s="2">
        <v>45731.5</v>
      </c>
      <c r="B176">
        <v>3.3722452699420602</v>
      </c>
      <c r="C176">
        <v>0.16861226349710301</v>
      </c>
      <c r="D176" t="s">
        <v>32</v>
      </c>
      <c r="E176" t="s">
        <v>1492</v>
      </c>
      <c r="F176">
        <v>84103.74</v>
      </c>
      <c r="G176">
        <v>952.12861208785603</v>
      </c>
      <c r="H176">
        <v>791.57930513994802</v>
      </c>
      <c r="I176">
        <v>1.9089437276856901E-3</v>
      </c>
      <c r="J176">
        <v>0</v>
      </c>
      <c r="K176">
        <v>0</v>
      </c>
      <c r="L176">
        <v>791.57930513994802</v>
      </c>
      <c r="M176">
        <v>1.9089437276856901E-3</v>
      </c>
      <c r="O176" t="str">
        <f>IF(B175=0,"NEUTRAL",IF(B175&gt;0,"LONG","SHORT"))</f>
        <v>LONG</v>
      </c>
      <c r="P176" t="str">
        <f>IF(OR(O176="LONG",O176="SHORT"),IF(B176=0,"NEUTRAL",IF(B176&gt;0,"LONG","SHORT")),"")</f>
        <v>LONG</v>
      </c>
      <c r="Q176" t="b">
        <f>IF(OR(O176="LONG",O176="SHORT"),IF(B176=0,"NEUTRAL",IF(B176&gt;0,"LONG","SHORT")=O176),TRUE)</f>
        <v>1</v>
      </c>
      <c r="R176">
        <f>AH175</f>
        <v>739.75758876723341</v>
      </c>
      <c r="S176">
        <f>AI175</f>
        <v>2.525724740785453E-3</v>
      </c>
      <c r="T176">
        <f>R176+S176*F176</f>
        <v>952.18048567782057</v>
      </c>
      <c r="U176">
        <f>S176*F176</f>
        <v>212.42289691058716</v>
      </c>
      <c r="V176">
        <f>U176/T176</f>
        <v>0.22309100018928815</v>
      </c>
      <c r="W176">
        <f>C176</f>
        <v>0.16861226349710301</v>
      </c>
      <c r="X176">
        <f>W176-V176</f>
        <v>-5.4478736692185142E-2</v>
      </c>
      <c r="Y176">
        <f>T176*W176</f>
        <v>160.54930694790821</v>
      </c>
      <c r="Z176">
        <f>Y176/T176</f>
        <v>0.16861226349710301</v>
      </c>
      <c r="AA176">
        <f>AI175*F176/T176</f>
        <v>0.22309100018928815</v>
      </c>
      <c r="AB176">
        <f t="shared" si="14"/>
        <v>0.16861226349710301</v>
      </c>
      <c r="AC176">
        <f t="shared" si="15"/>
        <v>-5.4478736692185142E-2</v>
      </c>
      <c r="AD176" t="str">
        <f t="shared" si="17"/>
        <v>L-D</v>
      </c>
      <c r="AE176">
        <f>AC176*T176</f>
        <v>-51.873589962678956</v>
      </c>
      <c r="AF176">
        <f>U176+AE176</f>
        <v>160.54930694790821</v>
      </c>
      <c r="AG176">
        <f>AE176/F176</f>
        <v>-6.1678101309976167E-4</v>
      </c>
      <c r="AH176" s="9">
        <f>IF(AD176="S-D",R176-AE176/(1-0.001),IF(OR(AD176="L-D",AD176="S-I"),R176-AE176*(1-0.001),R176-AE176))</f>
        <v>791.57930513994972</v>
      </c>
      <c r="AI176">
        <f>IF(OR(AD176="L-I"),S176+AG176*(1-0.001),S176+AG176)</f>
        <v>1.9089437276856914E-3</v>
      </c>
      <c r="AJ176">
        <f>AI176*F176</f>
        <v>160.54930694790821</v>
      </c>
      <c r="AK176">
        <f>AJ176/AM176</f>
        <v>0.16862144978066626</v>
      </c>
      <c r="AL176">
        <f>W176-AK176</f>
        <v>-9.1862835632505746E-6</v>
      </c>
      <c r="AM176">
        <f>AH176+AI176*F176</f>
        <v>952.12861208785796</v>
      </c>
      <c r="AN176" t="b">
        <f>IF(AH176&gt;0,ROUND(AH176,7)=ROUND(H176,7),ROUND(AH176,7)=ROUND(-J176,7))</f>
        <v>1</v>
      </c>
      <c r="AO176" t="b">
        <f>IF(AI176&gt;0,ROUND(AI176,7)=ROUND(I176,7),ROUND(AI176,7)=ROUND(-K176,7))</f>
        <v>1</v>
      </c>
      <c r="AP176" t="b">
        <f>ROUND(AM176,7)=ROUND(G176,7)</f>
        <v>1</v>
      </c>
    </row>
    <row r="177" spans="1:51" x14ac:dyDescent="0.3">
      <c r="A177" s="2">
        <v>45731.541666666664</v>
      </c>
      <c r="B177">
        <v>2.0342811296702998</v>
      </c>
      <c r="C177">
        <v>0.101714056483515</v>
      </c>
      <c r="D177" t="s">
        <v>32</v>
      </c>
      <c r="E177" t="s">
        <v>1492</v>
      </c>
      <c r="F177">
        <v>84136.53</v>
      </c>
      <c r="G177">
        <v>952.127445681621</v>
      </c>
      <c r="H177">
        <v>855.27621553555696</v>
      </c>
      <c r="I177">
        <v>1.1511198541948799E-3</v>
      </c>
      <c r="J177">
        <v>0</v>
      </c>
      <c r="K177">
        <v>0</v>
      </c>
      <c r="L177">
        <v>855.27621553555696</v>
      </c>
      <c r="M177">
        <v>1.1511198541948799E-3</v>
      </c>
      <c r="O177" t="str">
        <f>IF(B176=0,"NEUTRAL",IF(B176&gt;0,"LONG","SHORT"))</f>
        <v>LONG</v>
      </c>
      <c r="P177" t="str">
        <f>IF(OR(O177="LONG",O177="SHORT"),IF(B177=0,"NEUTRAL",IF(B177&gt;0,"LONG","SHORT")),"")</f>
        <v>LONG</v>
      </c>
      <c r="Q177" t="b">
        <f>IF(OR(O177="LONG",O177="SHORT"),IF(B177=0,"NEUTRAL",IF(B177&gt;0,"LONG","SHORT")=O177),TRUE)</f>
        <v>1</v>
      </c>
      <c r="R177">
        <f>AH176</f>
        <v>791.57930513994972</v>
      </c>
      <c r="S177">
        <f>AI176</f>
        <v>1.9089437276856914E-3</v>
      </c>
      <c r="T177">
        <f>R177+S177*F177</f>
        <v>952.19120635268871</v>
      </c>
      <c r="U177">
        <f>S177*F177</f>
        <v>160.61190121273901</v>
      </c>
      <c r="V177">
        <f>U177/T177</f>
        <v>0.16867610217484919</v>
      </c>
      <c r="W177">
        <f>C177</f>
        <v>0.101714056483515</v>
      </c>
      <c r="X177">
        <f>W177-V177</f>
        <v>-6.6962045691334182E-2</v>
      </c>
      <c r="Y177">
        <f>T177*W177</f>
        <v>96.851230146063671</v>
      </c>
      <c r="Z177">
        <f>Y177/T177</f>
        <v>0.101714056483515</v>
      </c>
      <c r="AA177">
        <f>AI176*F177/T177</f>
        <v>0.16867610217484919</v>
      </c>
      <c r="AB177">
        <f t="shared" si="14"/>
        <v>0.101714056483515</v>
      </c>
      <c r="AC177">
        <f t="shared" si="15"/>
        <v>-6.6962045691334182E-2</v>
      </c>
      <c r="AD177" t="str">
        <f t="shared" si="17"/>
        <v>L-D</v>
      </c>
      <c r="AE177">
        <f>AC177*T177</f>
        <v>-63.760671066675357</v>
      </c>
      <c r="AF177">
        <f>U177+AE177</f>
        <v>96.851230146063656</v>
      </c>
      <c r="AG177">
        <f>AE177/F177</f>
        <v>-7.5782387349080543E-4</v>
      </c>
      <c r="AH177" s="9">
        <f>IF(AD177="S-D",R177-AE177/(1-0.001),IF(OR(AD177="L-D",AD177="S-I"),R177-AE177*(1-0.001),R177-AE177))</f>
        <v>855.27621553555844</v>
      </c>
      <c r="AI177">
        <f>IF(OR(AD177="L-I"),S177+AG177*(1-0.001),S177+AG177)</f>
        <v>1.151119854194886E-3</v>
      </c>
      <c r="AJ177">
        <f>AI177*F177</f>
        <v>96.851230146063642</v>
      </c>
      <c r="AK177">
        <f>AJ177/AM177</f>
        <v>0.10172086792092046</v>
      </c>
      <c r="AL177">
        <f>W177-AK177</f>
        <v>-6.8114374054545346E-6</v>
      </c>
      <c r="AM177">
        <f>AH177+AI177*F177</f>
        <v>952.12744568162202</v>
      </c>
      <c r="AN177" t="b">
        <f>IF(AH177&gt;0,ROUND(AH177,7)=ROUND(H177,7),ROUND(AH177,7)=ROUND(-J177,7))</f>
        <v>1</v>
      </c>
      <c r="AO177" t="b">
        <f>IF(AI177&gt;0,ROUND(AI177,7)=ROUND(I177,7),ROUND(AI177,7)=ROUND(-K177,7))</f>
        <v>1</v>
      </c>
      <c r="AP177" t="b">
        <f>ROUND(AM177,7)=ROUND(G177,7)</f>
        <v>1</v>
      </c>
    </row>
    <row r="178" spans="1:51" x14ac:dyDescent="0.3">
      <c r="A178" s="2">
        <v>45731.625</v>
      </c>
      <c r="B178">
        <v>8.9446115928426495E-2</v>
      </c>
      <c r="C178">
        <v>4.4723057964213197E-3</v>
      </c>
      <c r="D178" t="s">
        <v>32</v>
      </c>
      <c r="E178" t="s">
        <v>1492</v>
      </c>
      <c r="F178">
        <v>84131.75</v>
      </c>
      <c r="G178">
        <v>952.02935578141103</v>
      </c>
      <c r="H178">
        <v>947.77117529536201</v>
      </c>
      <c r="I178" s="3">
        <v>5.0613240376539899E-5</v>
      </c>
      <c r="J178" s="3">
        <v>0</v>
      </c>
      <c r="K178">
        <v>0</v>
      </c>
      <c r="L178">
        <v>947.77117529536201</v>
      </c>
      <c r="M178" s="3">
        <v>5.0613240376539899E-5</v>
      </c>
      <c r="O178" t="str">
        <f>IF(B177=0,"NEUTRAL",IF(B177&gt;0,"LONG","SHORT"))</f>
        <v>LONG</v>
      </c>
      <c r="P178" t="str">
        <f>IF(OR(O178="LONG",O178="SHORT"),IF(B178=0,"NEUTRAL",IF(B178&gt;0,"LONG","SHORT")),"")</f>
        <v>LONG</v>
      </c>
      <c r="Q178" t="b">
        <f>IF(OR(O178="LONG",O178="SHORT"),IF(B178=0,"NEUTRAL",IF(B178&gt;0,"LONG","SHORT")=O178),TRUE)</f>
        <v>1</v>
      </c>
      <c r="R178">
        <f>AH177</f>
        <v>855.27621553555844</v>
      </c>
      <c r="S178">
        <f>AI177</f>
        <v>1.151119854194886E-3</v>
      </c>
      <c r="T178">
        <f>R178+S178*F178</f>
        <v>952.121943328719</v>
      </c>
      <c r="U178">
        <f>S178*F178</f>
        <v>96.845727793160592</v>
      </c>
      <c r="V178">
        <f>U178/T178</f>
        <v>0.10171567672789653</v>
      </c>
      <c r="W178">
        <f>C178</f>
        <v>4.4723057964213197E-3</v>
      </c>
      <c r="X178">
        <f>W178-V178</f>
        <v>-9.7243370931475212E-2</v>
      </c>
      <c r="Y178">
        <f>T178*W178</f>
        <v>4.2581804860489614</v>
      </c>
      <c r="Z178">
        <f>Y178/T178</f>
        <v>4.4723057964213197E-3</v>
      </c>
      <c r="AA178">
        <f>AI177*F178/T178</f>
        <v>0.10171567672789653</v>
      </c>
      <c r="AB178">
        <f t="shared" si="14"/>
        <v>4.4723057964213197E-3</v>
      </c>
      <c r="AC178">
        <f t="shared" si="15"/>
        <v>-9.7243370931475212E-2</v>
      </c>
      <c r="AD178" t="str">
        <f t="shared" si="17"/>
        <v>L-D</v>
      </c>
      <c r="AE178">
        <f>AC178*T178</f>
        <v>-92.587547307111649</v>
      </c>
      <c r="AF178">
        <f>U178+AE178</f>
        <v>4.2581804860489427</v>
      </c>
      <c r="AG178">
        <f>AE178/F178</f>
        <v>-1.1005066138183462E-3</v>
      </c>
      <c r="AH178" s="9">
        <f>IF(AD178="S-D",R178-AE178/(1-0.001),IF(OR(AD178="L-D",AD178="S-I"),R178-AE178*(1-0.001),R178-AE178))</f>
        <v>947.77117529536292</v>
      </c>
      <c r="AI178">
        <f>IF(OR(AD178="L-I"),S178+AG178*(1-0.001),S178+AG178)</f>
        <v>5.061324037653977E-5</v>
      </c>
      <c r="AJ178">
        <f>AI178*F178</f>
        <v>4.2581804860489498</v>
      </c>
      <c r="AK178">
        <f>AJ178/AM178</f>
        <v>4.4727407408082466E-3</v>
      </c>
      <c r="AL178">
        <f>W178-AK178</f>
        <v>-4.3494438692684434E-7</v>
      </c>
      <c r="AM178">
        <f>AH178+AI178*F178</f>
        <v>952.02935578141182</v>
      </c>
      <c r="AN178" t="b">
        <f>IF(AH178&gt;0,ROUND(AH178,7)=ROUND(H178,7),ROUND(AH178,7)=ROUND(-J178,7))</f>
        <v>1</v>
      </c>
      <c r="AO178" t="b">
        <f>IF(AI178&gt;0,ROUND(AI178,7)=ROUND(I178,7),ROUND(AI178,7)=ROUND(-K178,7))</f>
        <v>1</v>
      </c>
      <c r="AP178" t="b">
        <f>ROUND(AM178,7)=ROUND(G178,7)</f>
        <v>1</v>
      </c>
    </row>
    <row r="179" spans="1:51" x14ac:dyDescent="0.3">
      <c r="A179" s="2">
        <v>45732.5</v>
      </c>
      <c r="B179">
        <v>-1.66241600504934</v>
      </c>
      <c r="C179">
        <v>-8.3120800252467597E-2</v>
      </c>
      <c r="D179" t="s">
        <v>32</v>
      </c>
      <c r="E179" t="s">
        <v>1492</v>
      </c>
      <c r="F179">
        <v>82410.02</v>
      </c>
      <c r="G179">
        <v>951.85891621032897</v>
      </c>
      <c r="H179">
        <v>1030.98511478615</v>
      </c>
      <c r="I179">
        <v>0</v>
      </c>
      <c r="J179">
        <v>0</v>
      </c>
      <c r="K179">
        <v>9.60152643766191E-4</v>
      </c>
      <c r="L179">
        <v>1030.98511478615</v>
      </c>
      <c r="M179">
        <v>-9.60152643766191E-4</v>
      </c>
      <c r="O179" t="str">
        <f>IF(B178=0,"NEUTRAL",IF(B178&gt;0,"LONG","SHORT"))</f>
        <v>LONG</v>
      </c>
      <c r="P179" t="str">
        <f>IF(OR(O179="LONG",O179="SHORT"),IF(B179=0,"NEUTRAL",IF(B179&gt;0,"LONG","SHORT")),"")</f>
        <v>SHORT</v>
      </c>
      <c r="Q179" t="b">
        <f>IF(OR(O179="LONG",O179="SHORT"),IF(B179=0,"NEUTRAL",IF(B179&gt;0,"LONG","SHORT")=O179),TRUE)</f>
        <v>0</v>
      </c>
      <c r="R179">
        <f>AH178</f>
        <v>947.77117529536292</v>
      </c>
      <c r="S179">
        <f>AI178</f>
        <v>5.061324037653977E-5</v>
      </c>
      <c r="T179">
        <f>R179+S179*F179</f>
        <v>951.94221344705841</v>
      </c>
      <c r="U179">
        <f>S179*F179</f>
        <v>4.1710381516954502</v>
      </c>
      <c r="V179">
        <f>U179/T179</f>
        <v>4.3816085606623008E-3</v>
      </c>
      <c r="W179">
        <f>C179</f>
        <v>-8.3120800252467597E-2</v>
      </c>
      <c r="X179">
        <f>W179-V179</f>
        <v>-8.75024088131299E-2</v>
      </c>
      <c r="Y179">
        <f>T179*W179</f>
        <v>-79.126198575824816</v>
      </c>
      <c r="Z179">
        <f>Y179/T179</f>
        <v>-8.3120800252467597E-2</v>
      </c>
      <c r="AA179">
        <f>AI178*F179/T179</f>
        <v>4.3816085606623008E-3</v>
      </c>
      <c r="AB179">
        <f t="shared" si="14"/>
        <v>-8.3120800252467597E-2</v>
      </c>
      <c r="AC179">
        <f t="shared" si="15"/>
        <v>-8.75024088131299E-2</v>
      </c>
      <c r="AD179" t="str">
        <f t="shared" si="17"/>
        <v>TRANS-S</v>
      </c>
      <c r="AE179" s="8">
        <f>C179*T179</f>
        <v>-79.126198575824816</v>
      </c>
      <c r="AF179">
        <f>U179+AE179</f>
        <v>-74.95516042412936</v>
      </c>
      <c r="AG179" s="8">
        <f>AE179/F179</f>
        <v>-9.6015264376619262E-4</v>
      </c>
      <c r="AH179" s="8">
        <f>AW179-AE179*(1-0.001)</f>
        <v>1030.9851147861557</v>
      </c>
      <c r="AI179" s="8">
        <f>AX179+AG179</f>
        <v>-9.6015264376619262E-4</v>
      </c>
      <c r="AJ179">
        <f>AI179*F179</f>
        <v>-79.126198575824816</v>
      </c>
      <c r="AK179">
        <f t="shared" ref="AK179" si="19">AJ179/AM179</f>
        <v>-8.3128074159196527E-2</v>
      </c>
      <c r="AL179">
        <f>W179-AK179</f>
        <v>7.2739067289301351E-6</v>
      </c>
      <c r="AM179" s="8">
        <f>AH179+AI179*F179</f>
        <v>951.8589162103309</v>
      </c>
      <c r="AN179" t="b">
        <f>IF(AH179&gt;0,ROUND(AH179,7)=ROUND(H179,7),ROUND(AH179,7)=ROUND(-J179,7))</f>
        <v>1</v>
      </c>
      <c r="AO179" t="b">
        <f>IF(AI179&gt;0,ROUND(AI179,7)=ROUND(I179,7),ROUND(AI179,7)=ROUND(-K179,7))</f>
        <v>1</v>
      </c>
      <c r="AP179" t="b">
        <f>ROUND(AM179,7)=ROUND(G179,7)</f>
        <v>1</v>
      </c>
      <c r="AR179" s="9">
        <f>AH178</f>
        <v>947.77117529536292</v>
      </c>
      <c r="AS179">
        <f>AI178</f>
        <v>5.061324037653977E-5</v>
      </c>
      <c r="AT179">
        <f>AR179+AS179*F179</f>
        <v>951.94221344705841</v>
      </c>
      <c r="AW179">
        <f>AR179+AS179*F179*(1-0.001)</f>
        <v>951.93804240890665</v>
      </c>
      <c r="AX179">
        <v>0</v>
      </c>
      <c r="AY179">
        <f>AW179+AX179*F179</f>
        <v>951.93804240890665</v>
      </c>
    </row>
    <row r="180" spans="1:51" x14ac:dyDescent="0.3">
      <c r="A180" s="2">
        <v>45732.583333333336</v>
      </c>
      <c r="B180">
        <v>-4.1157394924322599</v>
      </c>
      <c r="C180">
        <v>-0.20578697462161299</v>
      </c>
      <c r="D180" t="s">
        <v>32</v>
      </c>
      <c r="E180" t="s">
        <v>1492</v>
      </c>
      <c r="F180">
        <v>82596.100000000006</v>
      </c>
      <c r="G180">
        <v>951.56371247049503</v>
      </c>
      <c r="H180">
        <v>1147.4071121322299</v>
      </c>
      <c r="I180">
        <v>0</v>
      </c>
      <c r="J180">
        <v>0</v>
      </c>
      <c r="K180">
        <v>2.3710974206014499E-3</v>
      </c>
      <c r="L180">
        <v>1147.4071121322299</v>
      </c>
      <c r="M180">
        <v>-2.3710974206014499E-3</v>
      </c>
      <c r="O180" t="str">
        <f>IF(B179=0,"NEUTRAL",IF(B179&gt;0,"LONG","SHORT"))</f>
        <v>SHORT</v>
      </c>
      <c r="P180" t="str">
        <f>IF(OR(O180="LONG",O180="SHORT"),IF(B180=0,"NEUTRAL",IF(B180&gt;0,"LONG","SHORT")),"")</f>
        <v>SHORT</v>
      </c>
      <c r="Q180" t="b">
        <f>IF(OR(O180="LONG",O180="SHORT"),IF(B180=0,"NEUTRAL",IF(B180&gt;0,"LONG","SHORT")=O180),TRUE)</f>
        <v>1</v>
      </c>
      <c r="R180">
        <f>AH179</f>
        <v>1030.9851147861557</v>
      </c>
      <c r="S180">
        <f>AI179</f>
        <v>-9.6015264376619262E-4</v>
      </c>
      <c r="T180">
        <f>R180+S180*F180</f>
        <v>951.68025100637885</v>
      </c>
      <c r="U180">
        <f>S180*F180</f>
        <v>-79.304863779776824</v>
      </c>
      <c r="V180">
        <f>U180/T180</f>
        <v>-8.3331416929072394E-2</v>
      </c>
      <c r="W180">
        <f>C180</f>
        <v>-0.20578697462161299</v>
      </c>
      <c r="X180">
        <f>W180-V180</f>
        <v>-0.1224555576925406</v>
      </c>
      <c r="Y180">
        <f>T180*W180</f>
        <v>-195.84339966173997</v>
      </c>
      <c r="Z180">
        <f>Y180/T180</f>
        <v>-0.20578697462161299</v>
      </c>
      <c r="AA180">
        <f>AI179*F180/T180</f>
        <v>-8.3331416929072394E-2</v>
      </c>
      <c r="AB180">
        <f t="shared" si="14"/>
        <v>-0.20578697462161299</v>
      </c>
      <c r="AC180">
        <f t="shared" si="15"/>
        <v>-0.1224555576925406</v>
      </c>
      <c r="AD180" t="str">
        <f t="shared" si="17"/>
        <v>S-I</v>
      </c>
      <c r="AE180">
        <f>AC180*T180</f>
        <v>-116.53853588196314</v>
      </c>
      <c r="AF180">
        <f>U180+AE180</f>
        <v>-195.84339966173997</v>
      </c>
      <c r="AG180">
        <f>AE180/F180</f>
        <v>-1.4109447768352638E-3</v>
      </c>
      <c r="AH180" s="9">
        <f>IF(AD180="S-D",R180-AE180/(1-0.001),IF(OR(AD180="L-D",AD180="S-I"),R180-AE180*(1-0.001),R180-AE180))</f>
        <v>1147.4071121322368</v>
      </c>
      <c r="AI180">
        <f>IF(OR(AD180="L-I"),S180+AG180*(1-0.001),S180+AG180)</f>
        <v>-2.3710974206014564E-3</v>
      </c>
      <c r="AJ180">
        <f>AI180*F180</f>
        <v>-195.84339966173997</v>
      </c>
      <c r="AK180">
        <f>AJ180/AM180</f>
        <v>-0.20581217746658462</v>
      </c>
      <c r="AL180">
        <f>W180-AK180</f>
        <v>2.5202844971622396E-5</v>
      </c>
      <c r="AM180">
        <f>AH180+AI180*F180</f>
        <v>951.56371247049674</v>
      </c>
      <c r="AN180" t="b">
        <f>IF(AH180&gt;0,ROUND(AH180,7)=ROUND(H180,7),ROUND(AH180,7)=ROUND(-J180,7))</f>
        <v>1</v>
      </c>
      <c r="AO180" t="b">
        <f>IF(AI180&gt;0,ROUND(AI180,7)=ROUND(I180,7),ROUND(AI180,7)=ROUND(-K180,7))</f>
        <v>1</v>
      </c>
      <c r="AP180" t="b">
        <f>ROUND(AM180,7)=ROUND(G180,7)</f>
        <v>1</v>
      </c>
    </row>
    <row r="181" spans="1:51" x14ac:dyDescent="0.3">
      <c r="A181" s="2">
        <v>45732.666666666664</v>
      </c>
      <c r="B181">
        <v>-6.16792970136781</v>
      </c>
      <c r="C181">
        <v>-0.30839648506839001</v>
      </c>
      <c r="D181" t="s">
        <v>32</v>
      </c>
      <c r="E181" t="s">
        <v>1492</v>
      </c>
      <c r="F181">
        <v>83320.83</v>
      </c>
      <c r="G181">
        <v>949.74993988791005</v>
      </c>
      <c r="H181">
        <v>1242.67889393678</v>
      </c>
      <c r="I181">
        <v>0</v>
      </c>
      <c r="J181">
        <v>0</v>
      </c>
      <c r="K181">
        <v>3.51567494045456E-3</v>
      </c>
      <c r="L181">
        <v>1242.67889393678</v>
      </c>
      <c r="M181">
        <v>-3.51567494045456E-3</v>
      </c>
      <c r="O181" t="str">
        <f>IF(B180=0,"NEUTRAL",IF(B180&gt;0,"LONG","SHORT"))</f>
        <v>SHORT</v>
      </c>
      <c r="P181" t="str">
        <f>IF(OR(O181="LONG",O181="SHORT"),IF(B181=0,"NEUTRAL",IF(B181&gt;0,"LONG","SHORT")),"")</f>
        <v>SHORT</v>
      </c>
      <c r="Q181" t="b">
        <f>IF(OR(O181="LONG",O181="SHORT"),IF(B181=0,"NEUTRAL",IF(B181&gt;0,"LONG","SHORT")=O181),TRUE)</f>
        <v>1</v>
      </c>
      <c r="R181">
        <f>AH180</f>
        <v>1147.4071121322368</v>
      </c>
      <c r="S181">
        <f>AI180</f>
        <v>-2.3710974206014564E-3</v>
      </c>
      <c r="T181">
        <f>R181+S181*F181</f>
        <v>949.84530703686437</v>
      </c>
      <c r="U181">
        <f>S181*F181</f>
        <v>-197.56180509537245</v>
      </c>
      <c r="V181">
        <f>U181/T181</f>
        <v>-0.2079936634226113</v>
      </c>
      <c r="W181">
        <f>C181</f>
        <v>-0.30839648506839001</v>
      </c>
      <c r="X181">
        <f>W181-V181</f>
        <v>-0.10040282164577871</v>
      </c>
      <c r="Y181">
        <f>T181*W181</f>
        <v>-292.92895404887469</v>
      </c>
      <c r="Z181">
        <f>Y181/T181</f>
        <v>-0.30839648506839001</v>
      </c>
      <c r="AA181">
        <f>AI180*F181/T181</f>
        <v>-0.2079936634226113</v>
      </c>
      <c r="AB181">
        <f t="shared" si="14"/>
        <v>-0.30839648506839001</v>
      </c>
      <c r="AC181">
        <f t="shared" si="15"/>
        <v>-0.10040282164577871</v>
      </c>
      <c r="AD181" t="str">
        <f t="shared" si="17"/>
        <v>S-I</v>
      </c>
      <c r="AE181">
        <f>AC181*T181</f>
        <v>-95.367148953502209</v>
      </c>
      <c r="AF181">
        <f>U181+AE181</f>
        <v>-292.92895404887463</v>
      </c>
      <c r="AG181">
        <f>AE181/F181</f>
        <v>-1.1445775198531051E-3</v>
      </c>
      <c r="AH181" s="9">
        <f>IF(AD181="S-D",R181-AE181/(1-0.001),IF(OR(AD181="L-D",AD181="S-I"),R181-AE181*(1-0.001),R181-AE181))</f>
        <v>1242.6788939367855</v>
      </c>
      <c r="AI181">
        <f>IF(OR(AD181="L-I"),S181+AG181*(1-0.001),S181+AG181)</f>
        <v>-3.5156749404545613E-3</v>
      </c>
      <c r="AJ181">
        <f>AI181*F181</f>
        <v>-292.92895404887463</v>
      </c>
      <c r="AK181">
        <f>AJ181/AM181</f>
        <v>-0.30842745205484928</v>
      </c>
      <c r="AL181">
        <f>W181-AK181</f>
        <v>3.0966986459268764E-5</v>
      </c>
      <c r="AM181">
        <f>AH181+AI181*F181</f>
        <v>949.74993988791084</v>
      </c>
      <c r="AN181" t="b">
        <f>IF(AH181&gt;0,ROUND(AH181,7)=ROUND(H181,7),ROUND(AH181,7)=ROUND(-J181,7))</f>
        <v>1</v>
      </c>
      <c r="AO181" t="b">
        <f>IF(AI181&gt;0,ROUND(AI181,7)=ROUND(I181,7),ROUND(AI181,7)=ROUND(-K181,7))</f>
        <v>1</v>
      </c>
      <c r="AP181" t="b">
        <f>ROUND(AM181,7)=ROUND(G181,7)</f>
        <v>1</v>
      </c>
    </row>
    <row r="182" spans="1:51" x14ac:dyDescent="0.3">
      <c r="A182" s="2">
        <v>45732.791666666664</v>
      </c>
      <c r="B182">
        <v>-7.6228935356031897</v>
      </c>
      <c r="C182">
        <v>-0.38114467678015901</v>
      </c>
      <c r="D182" t="s">
        <v>32</v>
      </c>
      <c r="E182" t="s">
        <v>1492</v>
      </c>
      <c r="F182">
        <v>83701.75</v>
      </c>
      <c r="G182">
        <v>948.34353542615997</v>
      </c>
      <c r="H182">
        <v>1309.82524380462</v>
      </c>
      <c r="I182">
        <v>0</v>
      </c>
      <c r="J182">
        <v>0</v>
      </c>
      <c r="K182">
        <v>4.3186875827383201E-3</v>
      </c>
      <c r="L182">
        <v>1309.82524380462</v>
      </c>
      <c r="M182">
        <v>-4.3186875827383201E-3</v>
      </c>
      <c r="O182" t="str">
        <f>IF(B181=0,"NEUTRAL",IF(B181&gt;0,"LONG","SHORT"))</f>
        <v>SHORT</v>
      </c>
      <c r="P182" t="str">
        <f>IF(OR(O182="LONG",O182="SHORT"),IF(B182=0,"NEUTRAL",IF(B182&gt;0,"LONG","SHORT")),"")</f>
        <v>SHORT</v>
      </c>
      <c r="Q182" t="b">
        <f>IF(OR(O182="LONG",O182="SHORT"),IF(B182=0,"NEUTRAL",IF(B182&gt;0,"LONG","SHORT")=O182),TRUE)</f>
        <v>1</v>
      </c>
      <c r="R182">
        <f>AH181</f>
        <v>1242.6788939367855</v>
      </c>
      <c r="S182">
        <f>AI181</f>
        <v>-3.5156749404545613E-3</v>
      </c>
      <c r="T182">
        <f>R182+S182*F182</f>
        <v>948.41074898959289</v>
      </c>
      <c r="U182">
        <f>S182*F182</f>
        <v>-294.26814494719258</v>
      </c>
      <c r="V182">
        <f>U182/T182</f>
        <v>-0.31027499979380946</v>
      </c>
      <c r="W182">
        <f>C182</f>
        <v>-0.38114467678015901</v>
      </c>
      <c r="X182">
        <f>W182-V182</f>
        <v>-7.086967698634955E-2</v>
      </c>
      <c r="Y182">
        <f>T182*W182</f>
        <v>-361.48170837846692</v>
      </c>
      <c r="Z182">
        <f>Y182/T182</f>
        <v>-0.38114467678015901</v>
      </c>
      <c r="AA182">
        <f>AI181*F182/T182</f>
        <v>-0.31027499979380946</v>
      </c>
      <c r="AB182">
        <f t="shared" si="14"/>
        <v>-0.38114467678015901</v>
      </c>
      <c r="AC182">
        <f t="shared" si="15"/>
        <v>-7.086967698634955E-2</v>
      </c>
      <c r="AD182" t="str">
        <f t="shared" si="17"/>
        <v>S-I</v>
      </c>
      <c r="AE182">
        <f>AC182*T182</f>
        <v>-67.213563431274295</v>
      </c>
      <c r="AF182">
        <f>U182+AE182</f>
        <v>-361.48170837846686</v>
      </c>
      <c r="AG182">
        <f>AE182/F182</f>
        <v>-8.0301264228375502E-4</v>
      </c>
      <c r="AH182" s="9">
        <f>IF(AD182="S-D",R182-AE182/(1-0.001),IF(OR(AD182="L-D",AD182="S-I"),R182-AE182*(1-0.001),R182-AE182))</f>
        <v>1309.8252438046284</v>
      </c>
      <c r="AI182">
        <f>IF(OR(AD182="L-I"),S182+AG182*(1-0.001),S182+AG182)</f>
        <v>-4.3186875827383167E-3</v>
      </c>
      <c r="AJ182">
        <f>AI182*F182</f>
        <v>-361.48170837846692</v>
      </c>
      <c r="AK182">
        <f>AJ182/AM182</f>
        <v>-0.38117169029472664</v>
      </c>
      <c r="AL182">
        <f>W182-AK182</f>
        <v>2.7013514567630903E-5</v>
      </c>
      <c r="AM182">
        <f>AH182+AI182*F182</f>
        <v>948.34353542616145</v>
      </c>
      <c r="AN182" t="b">
        <f>IF(AH182&gt;0,ROUND(AH182,7)=ROUND(H182,7),ROUND(AH182,7)=ROUND(-J182,7))</f>
        <v>1</v>
      </c>
      <c r="AO182" t="b">
        <f>IF(AI182&gt;0,ROUND(AI182,7)=ROUND(I182,7),ROUND(AI182,7)=ROUND(-K182,7))</f>
        <v>1</v>
      </c>
      <c r="AP182" t="b">
        <f>ROUND(AM182,7)=ROUND(G182,7)</f>
        <v>1</v>
      </c>
    </row>
    <row r="183" spans="1:51" x14ac:dyDescent="0.3">
      <c r="A183" s="2">
        <v>45733</v>
      </c>
      <c r="B183">
        <v>-6.3546750167966497</v>
      </c>
      <c r="C183">
        <v>-0.31773375083983202</v>
      </c>
      <c r="D183" t="s">
        <v>32</v>
      </c>
      <c r="E183" t="s">
        <v>1492</v>
      </c>
      <c r="F183">
        <v>82574.53</v>
      </c>
      <c r="G183">
        <v>953.15784655769596</v>
      </c>
      <c r="H183">
        <v>1256.02535832629</v>
      </c>
      <c r="I183">
        <v>0</v>
      </c>
      <c r="J183">
        <v>0</v>
      </c>
      <c r="K183">
        <v>3.6678078793618602E-3</v>
      </c>
      <c r="L183">
        <v>1256.02535832629</v>
      </c>
      <c r="M183">
        <v>-3.6678078793618602E-3</v>
      </c>
      <c r="O183" t="str">
        <f>IF(B182=0,"NEUTRAL",IF(B182&gt;0,"LONG","SHORT"))</f>
        <v>SHORT</v>
      </c>
      <c r="P183" t="str">
        <f>IF(OR(O183="LONG",O183="SHORT"),IF(B183=0,"NEUTRAL",IF(B183&gt;0,"LONG","SHORT")),"")</f>
        <v>SHORT</v>
      </c>
      <c r="Q183" t="b">
        <f>IF(OR(O183="LONG",O183="SHORT"),IF(B183=0,"NEUTRAL",IF(B183&gt;0,"LONG","SHORT")=O183),TRUE)</f>
        <v>1</v>
      </c>
      <c r="R183">
        <f>AH182</f>
        <v>1309.8252438046284</v>
      </c>
      <c r="S183">
        <f>AI182</f>
        <v>-4.3186875827383167E-3</v>
      </c>
      <c r="T183">
        <f>R183+S183*F183</f>
        <v>953.21164644317582</v>
      </c>
      <c r="U183">
        <f>S183*F183</f>
        <v>-356.61359736145261</v>
      </c>
      <c r="V183">
        <f>U183/T183</f>
        <v>-0.37411796078250242</v>
      </c>
      <c r="W183">
        <f>C183</f>
        <v>-0.31773375083983202</v>
      </c>
      <c r="X183">
        <f>W183-V183</f>
        <v>5.6384209942670405E-2</v>
      </c>
      <c r="Y183">
        <f>T183*W183</f>
        <v>-302.86751176860207</v>
      </c>
      <c r="Z183">
        <f>Y183/T183</f>
        <v>-0.31773375083983202</v>
      </c>
      <c r="AA183">
        <f>AI182*F183/T183</f>
        <v>-0.37411796078250242</v>
      </c>
      <c r="AB183">
        <f t="shared" si="14"/>
        <v>-0.31773375083983202</v>
      </c>
      <c r="AC183">
        <f t="shared" si="15"/>
        <v>5.6384209942670405E-2</v>
      </c>
      <c r="AD183" t="str">
        <f t="shared" si="17"/>
        <v>S-D</v>
      </c>
      <c r="AE183">
        <f>AC183*T183</f>
        <v>53.746085592850541</v>
      </c>
      <c r="AF183">
        <f>U183+AE183</f>
        <v>-302.86751176860207</v>
      </c>
      <c r="AG183">
        <f>AE183/F183</f>
        <v>6.5087970337645933E-4</v>
      </c>
      <c r="AH183" s="9">
        <f>IF(AD183="S-D",R183-AE183/(1-0.001),IF(OR(AD183="L-D",AD183="S-I"),R183-AE183*(1-0.001),R183-AE183))</f>
        <v>1256.0253583262995</v>
      </c>
      <c r="AI183">
        <f>IF(OR(AD183="L-I"),S183+AG183*(1-0.001),S183+AG183)</f>
        <v>-3.6678078793618571E-3</v>
      </c>
      <c r="AJ183">
        <f>AI183*F183</f>
        <v>-302.86751176860207</v>
      </c>
      <c r="AK183">
        <f>AJ183/AM183</f>
        <v>-0.31775168495165779</v>
      </c>
      <c r="AL183">
        <f>W183-AK183</f>
        <v>1.7934111825768095E-5</v>
      </c>
      <c r="AM183">
        <f>AH183+AI183*F183</f>
        <v>953.15784655769744</v>
      </c>
      <c r="AN183" t="b">
        <f>IF(AH183&gt;0,ROUND(AH183,7)=ROUND(H183,7),ROUND(AH183,7)=ROUND(-J183,7))</f>
        <v>1</v>
      </c>
      <c r="AO183" t="b">
        <f>IF(AI183&gt;0,ROUND(AI183,7)=ROUND(I183,7),ROUND(AI183,7)=ROUND(-K183,7))</f>
        <v>1</v>
      </c>
      <c r="AP183" t="b">
        <f>ROUND(AM183,7)=ROUND(G183,7)</f>
        <v>1</v>
      </c>
    </row>
    <row r="184" spans="1:51" x14ac:dyDescent="0.3">
      <c r="A184" s="2">
        <v>45733.25</v>
      </c>
      <c r="B184">
        <v>-5.2837887435743802</v>
      </c>
      <c r="C184">
        <v>-0.26418943717871901</v>
      </c>
      <c r="D184" t="s">
        <v>32</v>
      </c>
      <c r="E184" t="s">
        <v>1492</v>
      </c>
      <c r="F184">
        <v>83120</v>
      </c>
      <c r="G184">
        <v>951.10353124337996</v>
      </c>
      <c r="H184">
        <v>1202.38920796563</v>
      </c>
      <c r="I184">
        <v>0</v>
      </c>
      <c r="J184">
        <v>0</v>
      </c>
      <c r="K184">
        <v>3.0231674292860501E-3</v>
      </c>
      <c r="L184">
        <v>1202.38920796563</v>
      </c>
      <c r="M184">
        <v>-3.0231674292860501E-3</v>
      </c>
      <c r="O184" t="str">
        <f>IF(B183=0,"NEUTRAL",IF(B183&gt;0,"LONG","SHORT"))</f>
        <v>SHORT</v>
      </c>
      <c r="P184" t="str">
        <f>IF(OR(O184="LONG",O184="SHORT"),IF(B184=0,"NEUTRAL",IF(B184&gt;0,"LONG","SHORT")),"")</f>
        <v>SHORT</v>
      </c>
      <c r="Q184" t="b">
        <f>IF(OR(O184="LONG",O184="SHORT"),IF(B184=0,"NEUTRAL",IF(B184&gt;0,"LONG","SHORT")=O184),TRUE)</f>
        <v>1</v>
      </c>
      <c r="R184">
        <f>AH183</f>
        <v>1256.0253583262995</v>
      </c>
      <c r="S184">
        <f>AI183</f>
        <v>-3.6678078793618571E-3</v>
      </c>
      <c r="T184">
        <f>R184+S184*F184</f>
        <v>951.15716739374193</v>
      </c>
      <c r="U184">
        <f>S184*F184</f>
        <v>-304.86819093255758</v>
      </c>
      <c r="V184">
        <f>U184/T184</f>
        <v>-0.32052346487376471</v>
      </c>
      <c r="W184">
        <f>C184</f>
        <v>-0.26418943717871901</v>
      </c>
      <c r="X184">
        <f>W184-V184</f>
        <v>5.6334027695045696E-2</v>
      </c>
      <c r="Y184">
        <f>T184*W184</f>
        <v>-251.28567672225731</v>
      </c>
      <c r="Z184">
        <f>Y184/T184</f>
        <v>-0.26418943717871901</v>
      </c>
      <c r="AA184">
        <f>AI183*F184/T184</f>
        <v>-0.32052346487376471</v>
      </c>
      <c r="AB184">
        <f t="shared" si="14"/>
        <v>-0.26418943717871901</v>
      </c>
      <c r="AC184">
        <f t="shared" si="15"/>
        <v>5.6334027695045696E-2</v>
      </c>
      <c r="AD184" t="str">
        <f t="shared" si="17"/>
        <v>S-D</v>
      </c>
      <c r="AE184">
        <f>AC184*T184</f>
        <v>53.582514210300275</v>
      </c>
      <c r="AF184">
        <f>U184+AE184</f>
        <v>-251.28567672225731</v>
      </c>
      <c r="AG184">
        <f>AE184/F184</f>
        <v>6.446404500757973E-4</v>
      </c>
      <c r="AH184" s="9">
        <f>IF(AD184="S-D",R184-AE184/(1-0.001),IF(OR(AD184="L-D",AD184="S-I"),R184-AE184*(1-0.001),R184-AE184))</f>
        <v>1202.3892079656387</v>
      </c>
      <c r="AI184">
        <f>IF(OR(AD184="L-I"),S184+AG184*(1-0.001),S184+AG184)</f>
        <v>-3.02316742928606E-3</v>
      </c>
      <c r="AJ184">
        <f>AI184*F184</f>
        <v>-251.28567672225731</v>
      </c>
      <c r="AK184">
        <f>AJ184/AM184</f>
        <v>-0.26420433577168045</v>
      </c>
      <c r="AL184">
        <f>W184-AK184</f>
        <v>1.4898592961443136E-5</v>
      </c>
      <c r="AM184">
        <f>AH184+AI184*F184</f>
        <v>951.10353124338133</v>
      </c>
      <c r="AN184" t="b">
        <f>IF(AH184&gt;0,ROUND(AH184,7)=ROUND(H184,7),ROUND(AH184,7)=ROUND(-J184,7))</f>
        <v>1</v>
      </c>
      <c r="AO184" t="b">
        <f>IF(AI184&gt;0,ROUND(AI184,7)=ROUND(I184,7),ROUND(AI184,7)=ROUND(-K184,7))</f>
        <v>1</v>
      </c>
      <c r="AP184" t="b">
        <f>ROUND(AM184,7)=ROUND(G184,7)</f>
        <v>1</v>
      </c>
      <c r="AR184" s="9"/>
      <c r="AW184" s="9"/>
    </row>
    <row r="185" spans="1:51" x14ac:dyDescent="0.3">
      <c r="A185" s="2">
        <v>45733.333333333336</v>
      </c>
      <c r="B185">
        <v>-3.7888014009684801</v>
      </c>
      <c r="C185">
        <v>-0.189440070048424</v>
      </c>
      <c r="D185" t="s">
        <v>32</v>
      </c>
      <c r="E185" t="s">
        <v>1492</v>
      </c>
      <c r="F185">
        <v>83567.87</v>
      </c>
      <c r="G185">
        <v>949.67675341265306</v>
      </c>
      <c r="H185">
        <v>1129.5973737926699</v>
      </c>
      <c r="I185">
        <v>0</v>
      </c>
      <c r="J185">
        <v>0</v>
      </c>
      <c r="K185">
        <v>2.1529879890443298E-3</v>
      </c>
      <c r="L185">
        <v>1129.5973737926699</v>
      </c>
      <c r="M185">
        <v>-2.1529879890443298E-3</v>
      </c>
      <c r="O185" t="str">
        <f>IF(B184=0,"NEUTRAL",IF(B184&gt;0,"LONG","SHORT"))</f>
        <v>SHORT</v>
      </c>
      <c r="P185" t="str">
        <f>IF(OR(O185="LONG",O185="SHORT"),IF(B185=0,"NEUTRAL",IF(B185&gt;0,"LONG","SHORT")),"")</f>
        <v>SHORT</v>
      </c>
      <c r="Q185" t="b">
        <f>IF(OR(O185="LONG",O185="SHORT"),IF(B185=0,"NEUTRAL",IF(B185&gt;0,"LONG","SHORT")=O185),TRUE)</f>
        <v>1</v>
      </c>
      <c r="R185">
        <f>AH184</f>
        <v>1202.3892079656387</v>
      </c>
      <c r="S185">
        <f>AI184</f>
        <v>-3.02316742928606E-3</v>
      </c>
      <c r="T185">
        <f>R185+S185*F185</f>
        <v>949.74954524682698</v>
      </c>
      <c r="U185">
        <f>S185*F185</f>
        <v>-252.63966271881165</v>
      </c>
      <c r="V185">
        <f>U185/T185</f>
        <v>-0.26600661614758031</v>
      </c>
      <c r="W185">
        <f>C185</f>
        <v>-0.189440070048424</v>
      </c>
      <c r="X185">
        <f>W185-V185</f>
        <v>7.6566546099156307E-2</v>
      </c>
      <c r="Y185">
        <f>T185*W185</f>
        <v>-179.92062038001774</v>
      </c>
      <c r="Z185">
        <f>Y185/T185</f>
        <v>-0.189440070048424</v>
      </c>
      <c r="AA185">
        <f>AI184*F185/T185</f>
        <v>-0.26600661614758031</v>
      </c>
      <c r="AB185">
        <f t="shared" si="14"/>
        <v>-0.189440070048424</v>
      </c>
      <c r="AC185">
        <f t="shared" si="15"/>
        <v>7.6566546099156307E-2</v>
      </c>
      <c r="AD185" t="str">
        <f t="shared" si="17"/>
        <v>S-D</v>
      </c>
      <c r="AE185">
        <f>AC185*T185</f>
        <v>72.719042338793912</v>
      </c>
      <c r="AF185">
        <f>U185+AE185</f>
        <v>-179.92062038001774</v>
      </c>
      <c r="AG185">
        <f>AE185/F185</f>
        <v>8.7017944024173305E-4</v>
      </c>
      <c r="AH185" s="9">
        <f>IF(AD185="S-D",R185-AE185/(1-0.001),IF(OR(AD185="L-D",AD185="S-I"),R185-AE185*(1-0.001),R185-AE185))</f>
        <v>1129.5973737926718</v>
      </c>
      <c r="AI185">
        <f>IF(OR(AD185="L-I"),S185+AG185*(1-0.001),S185+AG185)</f>
        <v>-2.1529879890443268E-3</v>
      </c>
      <c r="AJ185">
        <f>AI185*F185</f>
        <v>-179.92062038001771</v>
      </c>
      <c r="AK185">
        <f>AJ185/AM185</f>
        <v>-0.18945459045246157</v>
      </c>
      <c r="AL185">
        <f>W185-AK185</f>
        <v>1.4520404037571266E-5</v>
      </c>
      <c r="AM185">
        <f>AH185+AI185*F185</f>
        <v>949.67675341265408</v>
      </c>
      <c r="AN185" t="b">
        <f>IF(AH185&gt;0,ROUND(AH185,7)=ROUND(H185,7),ROUND(AH185,7)=ROUND(-J185,7))</f>
        <v>1</v>
      </c>
      <c r="AO185" t="b">
        <f>IF(AI185&gt;0,ROUND(AI185,7)=ROUND(I185,7),ROUND(AI185,7)=ROUND(-K185,7))</f>
        <v>1</v>
      </c>
      <c r="AP185" t="b">
        <f>ROUND(AM185,7)=ROUND(G185,7)</f>
        <v>1</v>
      </c>
    </row>
    <row r="186" spans="1:51" x14ac:dyDescent="0.3">
      <c r="A186" s="2">
        <v>45733.375</v>
      </c>
      <c r="B186">
        <v>-1.8801562016239599</v>
      </c>
      <c r="C186">
        <v>-9.4007810081198004E-2</v>
      </c>
      <c r="D186" t="s">
        <v>32</v>
      </c>
      <c r="E186" t="s">
        <v>1492</v>
      </c>
      <c r="F186">
        <v>83547.17</v>
      </c>
      <c r="G186">
        <v>949.63063474648504</v>
      </c>
      <c r="H186">
        <v>1038.91185625193</v>
      </c>
      <c r="I186">
        <v>0</v>
      </c>
      <c r="J186">
        <v>0</v>
      </c>
      <c r="K186">
        <v>1.0686325043139701E-3</v>
      </c>
      <c r="L186">
        <v>1038.91185625193</v>
      </c>
      <c r="M186">
        <v>-1.0686325043139701E-3</v>
      </c>
      <c r="O186" t="str">
        <f>IF(B185=0,"NEUTRAL",IF(B185&gt;0,"LONG","SHORT"))</f>
        <v>SHORT</v>
      </c>
      <c r="P186" t="str">
        <f>IF(OR(O186="LONG",O186="SHORT"),IF(B186=0,"NEUTRAL",IF(B186&gt;0,"LONG","SHORT")),"")</f>
        <v>SHORT</v>
      </c>
      <c r="Q186" t="b">
        <f>IF(OR(O186="LONG",O186="SHORT"),IF(B186=0,"NEUTRAL",IF(B186&gt;0,"LONG","SHORT")=O186),TRUE)</f>
        <v>1</v>
      </c>
      <c r="R186">
        <f>AH185</f>
        <v>1129.5973737926718</v>
      </c>
      <c r="S186">
        <f>AI185</f>
        <v>-2.1529879890443268E-3</v>
      </c>
      <c r="T186">
        <f>R186+S186*F186</f>
        <v>949.72132026402733</v>
      </c>
      <c r="U186">
        <f>S186*F186</f>
        <v>-179.87605352864449</v>
      </c>
      <c r="V186">
        <f>U186/T186</f>
        <v>-0.18939877381992229</v>
      </c>
      <c r="W186">
        <f>C186</f>
        <v>-9.4007810081198004E-2</v>
      </c>
      <c r="X186">
        <f>W186-V186</f>
        <v>9.5390963738724285E-2</v>
      </c>
      <c r="Y186">
        <f>T186*W186</f>
        <v>-89.281221505445302</v>
      </c>
      <c r="Z186">
        <f>Y186/T186</f>
        <v>-9.4007810081198004E-2</v>
      </c>
      <c r="AA186">
        <f>AI185*F186/T186</f>
        <v>-0.18939877381992229</v>
      </c>
      <c r="AB186">
        <f t="shared" si="14"/>
        <v>-9.4007810081198004E-2</v>
      </c>
      <c r="AC186">
        <f t="shared" si="15"/>
        <v>9.5390963738724285E-2</v>
      </c>
      <c r="AD186" t="str">
        <f t="shared" si="17"/>
        <v>S-D</v>
      </c>
      <c r="AE186">
        <f>AC186*T186</f>
        <v>90.594832023199189</v>
      </c>
      <c r="AF186">
        <f>U186+AE186</f>
        <v>-89.281221505445302</v>
      </c>
      <c r="AG186">
        <f>AE186/F186</f>
        <v>1.0843554847303528E-3</v>
      </c>
      <c r="AH186" s="9">
        <f>IF(AD186="S-D",R186-AE186/(1-0.001),IF(OR(AD186="L-D",AD186="S-I"),R186-AE186*(1-0.001),R186-AE186))</f>
        <v>1038.9118562519318</v>
      </c>
      <c r="AI186">
        <f>IF(OR(AD186="L-I"),S186+AG186*(1-0.001),S186+AG186)</f>
        <v>-1.068632504313974E-3</v>
      </c>
      <c r="AJ186">
        <f>AI186*F186</f>
        <v>-89.281221505445316</v>
      </c>
      <c r="AK186">
        <f>AJ186/AM186</f>
        <v>-9.4016787410486011E-2</v>
      </c>
      <c r="AL186">
        <f>W186-AK186</f>
        <v>8.9773292880068745E-6</v>
      </c>
      <c r="AM186">
        <f>AH186+AI186*F186</f>
        <v>949.63063474648652</v>
      </c>
      <c r="AN186" t="b">
        <f>IF(AH186&gt;0,ROUND(AH186,7)=ROUND(H186,7),ROUND(AH186,7)=ROUND(-J186,7))</f>
        <v>1</v>
      </c>
      <c r="AO186" t="b">
        <f>IF(AI186&gt;0,ROUND(AI186,7)=ROUND(I186,7),ROUND(AI186,7)=ROUND(-K186,7))</f>
        <v>1</v>
      </c>
      <c r="AP186" t="b">
        <f>ROUND(AM186,7)=ROUND(G186,7)</f>
        <v>1</v>
      </c>
    </row>
    <row r="187" spans="1:51" x14ac:dyDescent="0.3">
      <c r="A187" s="2">
        <v>45733.416666666664</v>
      </c>
      <c r="B187">
        <v>-0.307287855426219</v>
      </c>
      <c r="C187">
        <v>-1.5364392771310799E-2</v>
      </c>
      <c r="D187" t="s">
        <v>32</v>
      </c>
      <c r="E187" t="s">
        <v>1492</v>
      </c>
      <c r="F187">
        <v>83664.31</v>
      </c>
      <c r="G187">
        <v>949.43056241584497</v>
      </c>
      <c r="H187">
        <v>964.01913716703996</v>
      </c>
      <c r="I187">
        <v>0</v>
      </c>
      <c r="J187">
        <v>0</v>
      </c>
      <c r="K187">
        <v>1.7437034682046999E-4</v>
      </c>
      <c r="L187">
        <v>964.01913716703996</v>
      </c>
      <c r="M187">
        <v>-1.7437034682046999E-4</v>
      </c>
      <c r="O187" t="str">
        <f>IF(B186=0,"NEUTRAL",IF(B186&gt;0,"LONG","SHORT"))</f>
        <v>SHORT</v>
      </c>
      <c r="P187" t="str">
        <f>IF(OR(O187="LONG",O187="SHORT"),IF(B187=0,"NEUTRAL",IF(B187&gt;0,"LONG","SHORT")),"")</f>
        <v>SHORT</v>
      </c>
      <c r="Q187" t="b">
        <f>IF(OR(O187="LONG",O187="SHORT"),IF(B187=0,"NEUTRAL",IF(B187&gt;0,"LONG","SHORT")=O187),TRUE)</f>
        <v>1</v>
      </c>
      <c r="R187">
        <f>AH186</f>
        <v>1038.9118562519318</v>
      </c>
      <c r="S187">
        <f>AI186</f>
        <v>-1.068632504313974E-3</v>
      </c>
      <c r="T187">
        <f>R187+S187*F187</f>
        <v>949.50545513493114</v>
      </c>
      <c r="U187">
        <f>S187*F187</f>
        <v>-89.406401117000655</v>
      </c>
      <c r="V187">
        <f>U187/T187</f>
        <v>-9.4161018910939698E-2</v>
      </c>
      <c r="W187">
        <f>C187</f>
        <v>-1.5364392771310799E-2</v>
      </c>
      <c r="X187">
        <f>W187-V187</f>
        <v>7.87966261396289E-2</v>
      </c>
      <c r="Y187">
        <f>T187*W187</f>
        <v>-14.588574751195306</v>
      </c>
      <c r="Z187">
        <f>Y187/T187</f>
        <v>-1.5364392771310799E-2</v>
      </c>
      <c r="AA187">
        <f>AI186*F187/T187</f>
        <v>-9.4161018910939698E-2</v>
      </c>
      <c r="AB187">
        <f t="shared" si="14"/>
        <v>-1.5364392771310799E-2</v>
      </c>
      <c r="AC187">
        <f t="shared" si="15"/>
        <v>7.87966261396289E-2</v>
      </c>
      <c r="AD187" t="str">
        <f t="shared" si="17"/>
        <v>S-D</v>
      </c>
      <c r="AE187">
        <f>AC187*T187</f>
        <v>74.817826365805345</v>
      </c>
      <c r="AF187">
        <f>U187+AE187</f>
        <v>-14.58857475119531</v>
      </c>
      <c r="AG187">
        <f>AE187/F187</f>
        <v>8.9426215749350408E-4</v>
      </c>
      <c r="AH187" s="9">
        <f>IF(AD187="S-D",R187-AE187/(1-0.001),IF(OR(AD187="L-D",AD187="S-I"),R187-AE187*(1-0.001),R187-AE187))</f>
        <v>964.01913716704155</v>
      </c>
      <c r="AI187">
        <f>IF(OR(AD187="L-I"),S187+AG187*(1-0.001),S187+AG187)</f>
        <v>-1.7437034682046988E-4</v>
      </c>
      <c r="AJ187">
        <f>AI187*F187</f>
        <v>-14.588574751195306</v>
      </c>
      <c r="AK187">
        <f>AJ187/AM187</f>
        <v>-1.5365604741092775E-2</v>
      </c>
      <c r="AL187">
        <f>W187-AK187</f>
        <v>1.2119697819761716E-6</v>
      </c>
      <c r="AM187">
        <f>AH187+AI187*F187</f>
        <v>949.43056241584623</v>
      </c>
      <c r="AN187" t="b">
        <f>IF(AH187&gt;0,ROUND(AH187,7)=ROUND(H187,7),ROUND(AH187,7)=ROUND(-J187,7))</f>
        <v>1</v>
      </c>
      <c r="AO187" t="b">
        <f>IF(AI187&gt;0,ROUND(AI187,7)=ROUND(I187,7),ROUND(AI187,7)=ROUND(-K187,7))</f>
        <v>1</v>
      </c>
      <c r="AP187" t="b">
        <f>ROUND(AM187,7)=ROUND(G187,7)</f>
        <v>1</v>
      </c>
    </row>
    <row r="188" spans="1:51" x14ac:dyDescent="0.3">
      <c r="A188" s="2">
        <v>45733.5</v>
      </c>
      <c r="B188">
        <v>1.15466054315738</v>
      </c>
      <c r="C188">
        <v>5.7733027157869099E-2</v>
      </c>
      <c r="D188" t="s">
        <v>32</v>
      </c>
      <c r="E188" t="s">
        <v>1492</v>
      </c>
      <c r="F188">
        <v>83514.73</v>
      </c>
      <c r="G188">
        <v>949.38725265656296</v>
      </c>
      <c r="H188">
        <v>894.627061407268</v>
      </c>
      <c r="I188">
        <v>6.5569500433390496E-4</v>
      </c>
      <c r="J188">
        <v>0</v>
      </c>
      <c r="K188">
        <v>0</v>
      </c>
      <c r="L188">
        <v>894.627061407268</v>
      </c>
      <c r="M188">
        <v>6.5569500433390496E-4</v>
      </c>
      <c r="O188" t="str">
        <f>IF(B187=0,"NEUTRAL",IF(B187&gt;0,"LONG","SHORT"))</f>
        <v>SHORT</v>
      </c>
      <c r="P188" t="str">
        <f>IF(OR(O188="LONG",O188="SHORT"),IF(B188=0,"NEUTRAL",IF(B188&gt;0,"LONG","SHORT")),"")</f>
        <v>LONG</v>
      </c>
      <c r="Q188" t="b">
        <f>IF(OR(O188="LONG",O188="SHORT"),IF(B188=0,"NEUTRAL",IF(B188&gt;0,"LONG","SHORT")=O188),TRUE)</f>
        <v>0</v>
      </c>
      <c r="R188">
        <f>AH187</f>
        <v>964.01913716704155</v>
      </c>
      <c r="S188">
        <f>AI187</f>
        <v>-1.7437034682046988E-4</v>
      </c>
      <c r="T188">
        <f>R188+S188*F188</f>
        <v>949.45664473232364</v>
      </c>
      <c r="U188">
        <f>S188*F188</f>
        <v>-14.5624924347179</v>
      </c>
      <c r="V188">
        <f>U188/T188</f>
        <v>-1.5337711853945097E-2</v>
      </c>
      <c r="W188">
        <f>C188</f>
        <v>5.7733027157869099E-2</v>
      </c>
      <c r="X188">
        <f>W188-V188</f>
        <v>7.3070739011814198E-2</v>
      </c>
      <c r="Y188">
        <f>T188*W188</f>
        <v>54.815006255550514</v>
      </c>
      <c r="Z188">
        <f>Y188/T188</f>
        <v>5.7733027157869099E-2</v>
      </c>
      <c r="AA188">
        <f>AI187*F188/T188</f>
        <v>-1.5337711853945097E-2</v>
      </c>
      <c r="AB188">
        <f t="shared" si="14"/>
        <v>5.7733027157869099E-2</v>
      </c>
      <c r="AC188">
        <f t="shared" si="15"/>
        <v>7.3070739011814198E-2</v>
      </c>
      <c r="AD188" t="str">
        <f t="shared" si="17"/>
        <v>TRANS-L</v>
      </c>
      <c r="AE188" s="8">
        <f>C188*T188</f>
        <v>54.815006255550514</v>
      </c>
      <c r="AF188">
        <f>U188+AE188</f>
        <v>40.252513820832618</v>
      </c>
      <c r="AG188" s="8">
        <f>AE188/F188</f>
        <v>6.5635135568959529E-4</v>
      </c>
      <c r="AH188" s="8">
        <f>AW188-AE188</f>
        <v>894.62706140726891</v>
      </c>
      <c r="AI188" s="8">
        <f>AX187+AG188*(1-0.001)</f>
        <v>6.5569500433390571E-4</v>
      </c>
      <c r="AJ188">
        <f>AI188*F188</f>
        <v>54.760191249294962</v>
      </c>
      <c r="AK188">
        <f t="shared" ref="AK188" si="20">AJ188/AM188</f>
        <v>5.7679509700668152E-2</v>
      </c>
      <c r="AL188">
        <f>W188-AK188</f>
        <v>5.3517457200946694E-5</v>
      </c>
      <c r="AM188">
        <f>AH188+AI188*F188</f>
        <v>949.38725265656387</v>
      </c>
      <c r="AN188" t="b">
        <f>IF(AH188&gt;0,ROUND(AH188,7)=ROUND(H188,7),ROUND(AH188,7)=ROUND(-J188,7))</f>
        <v>1</v>
      </c>
      <c r="AO188" t="b">
        <f>IF(AI188&gt;0,ROUND(AI188,7)=ROUND(I188,7),ROUND(AI188,7)=ROUND(-K188,7))</f>
        <v>1</v>
      </c>
      <c r="AP188" t="b">
        <f>ROUND(AM188,7)=ROUND(G188,7)</f>
        <v>1</v>
      </c>
      <c r="AR188" s="9">
        <f>AH187</f>
        <v>964.01913716704155</v>
      </c>
      <c r="AS188">
        <f>AI187</f>
        <v>-1.7437034682046988E-4</v>
      </c>
      <c r="AT188">
        <f>AR188+AS188*F188</f>
        <v>949.45664473232364</v>
      </c>
      <c r="AU188">
        <f>AS188*F188/(1-0.001)</f>
        <v>-14.577069504222122</v>
      </c>
      <c r="AW188" s="9">
        <f>AR188+AU188</f>
        <v>949.44206766281945</v>
      </c>
      <c r="AX188">
        <f>AS188-AU188/F188*(1-0.001)</f>
        <v>0</v>
      </c>
      <c r="AY188">
        <f>AW188+AX188*F188</f>
        <v>949.44206766281945</v>
      </c>
    </row>
    <row r="189" spans="1:51" x14ac:dyDescent="0.3">
      <c r="A189" s="2">
        <v>45733.791666666664</v>
      </c>
      <c r="B189">
        <v>2.3335977225322702</v>
      </c>
      <c r="C189">
        <v>0.11667988612661299</v>
      </c>
      <c r="D189" t="s">
        <v>32</v>
      </c>
      <c r="E189" t="s">
        <v>1492</v>
      </c>
      <c r="F189">
        <v>84496.58</v>
      </c>
      <c r="G189">
        <v>949.97560126760004</v>
      </c>
      <c r="H189">
        <v>839.18153243959603</v>
      </c>
      <c r="I189">
        <v>1.3112254818834501E-3</v>
      </c>
      <c r="J189">
        <v>0</v>
      </c>
      <c r="K189">
        <v>0</v>
      </c>
      <c r="L189">
        <v>839.18153243959603</v>
      </c>
      <c r="M189">
        <v>1.3112254818834501E-3</v>
      </c>
      <c r="O189" t="str">
        <f>IF(B188=0,"NEUTRAL",IF(B188&gt;0,"LONG","SHORT"))</f>
        <v>LONG</v>
      </c>
      <c r="P189" t="str">
        <f>IF(OR(O189="LONG",O189="SHORT"),IF(B189=0,"NEUTRAL",IF(B189&gt;0,"LONG","SHORT")),"")</f>
        <v>LONG</v>
      </c>
      <c r="Q189" t="b">
        <f>IF(OR(O189="LONG",O189="SHORT"),IF(B189=0,"NEUTRAL",IF(B189&gt;0,"LONG","SHORT")=O189),TRUE)</f>
        <v>1</v>
      </c>
      <c r="R189">
        <f>AH188</f>
        <v>894.62706140726891</v>
      </c>
      <c r="S189">
        <f>AI188</f>
        <v>6.5569500433390571E-4</v>
      </c>
      <c r="T189">
        <f>R189+S189*F189</f>
        <v>950.03104679656917</v>
      </c>
      <c r="U189">
        <f>S189*F189</f>
        <v>55.40398538930021</v>
      </c>
      <c r="V189">
        <f>U189/T189</f>
        <v>5.8318078736603544E-2</v>
      </c>
      <c r="W189">
        <f>C189</f>
        <v>0.11667988612661299</v>
      </c>
      <c r="X189">
        <f>W189-V189</f>
        <v>5.836180739000945E-2</v>
      </c>
      <c r="Y189">
        <f>T189*W189</f>
        <v>110.84951435697063</v>
      </c>
      <c r="Z189">
        <f>Y189/T189</f>
        <v>0.11667988612661299</v>
      </c>
      <c r="AA189">
        <f>AI188*F189/T189</f>
        <v>5.8318078736603544E-2</v>
      </c>
      <c r="AB189">
        <f t="shared" si="14"/>
        <v>0.11667988612661299</v>
      </c>
      <c r="AC189">
        <f t="shared" si="15"/>
        <v>5.836180739000945E-2</v>
      </c>
      <c r="AD189" t="str">
        <f t="shared" si="17"/>
        <v>L-I</v>
      </c>
      <c r="AE189">
        <f>AC189*T189</f>
        <v>55.445528967670427</v>
      </c>
      <c r="AF189">
        <f>U189+AE189</f>
        <v>110.84951435697064</v>
      </c>
      <c r="AG189">
        <f>AE189/F189</f>
        <v>6.5618666421375193E-4</v>
      </c>
      <c r="AH189" s="9">
        <f>IF(AD189="S-D",R189-AE189/(1-0.001),IF(OR(AD189="L-D",AD189="S-I"),R189-AE189*(1-0.001),R189-AE189))</f>
        <v>839.18153243959853</v>
      </c>
      <c r="AI189">
        <f>IF(OR(AD189="L-I"),S189+AG189*(1-0.001),S189+AG189)</f>
        <v>1.3112254818834438E-3</v>
      </c>
      <c r="AJ189">
        <f>AI189*F189</f>
        <v>110.79406882800296</v>
      </c>
      <c r="AK189">
        <f>AJ189/AM189</f>
        <v>0.11662833095941065</v>
      </c>
      <c r="AL189">
        <f>W189-AK189</f>
        <v>5.1555167202343988E-5</v>
      </c>
      <c r="AM189">
        <f>AH189+AI189*F189</f>
        <v>949.97560126760152</v>
      </c>
      <c r="AN189" t="b">
        <f>IF(AH189&gt;0,ROUND(AH189,7)=ROUND(H189,7),ROUND(AH189,7)=ROUND(-J189,7))</f>
        <v>1</v>
      </c>
      <c r="AO189" t="b">
        <f>IF(AI189&gt;0,ROUND(AI189,7)=ROUND(I189,7),ROUND(AI189,7)=ROUND(-K189,7))</f>
        <v>1</v>
      </c>
      <c r="AP189" t="b">
        <f>ROUND(AM189,7)=ROUND(G189,7)</f>
        <v>1</v>
      </c>
    </row>
    <row r="190" spans="1:51" x14ac:dyDescent="0.3">
      <c r="A190" s="2">
        <v>45733.916666666664</v>
      </c>
      <c r="B190">
        <v>3.4290437583592799</v>
      </c>
      <c r="C190">
        <v>0.17145218791796399</v>
      </c>
      <c r="D190" t="s">
        <v>32</v>
      </c>
      <c r="E190" t="s">
        <v>1492</v>
      </c>
      <c r="F190">
        <v>84077.8</v>
      </c>
      <c r="G190">
        <v>949.37394996578098</v>
      </c>
      <c r="H190">
        <v>786.64523792370403</v>
      </c>
      <c r="I190">
        <v>1.93545397289269E-3</v>
      </c>
      <c r="J190">
        <v>0</v>
      </c>
      <c r="K190">
        <v>0</v>
      </c>
      <c r="L190">
        <v>786.64523792370403</v>
      </c>
      <c r="M190">
        <v>1.93545397289269E-3</v>
      </c>
      <c r="O190" t="str">
        <f>IF(B189=0,"NEUTRAL",IF(B189&gt;0,"LONG","SHORT"))</f>
        <v>LONG</v>
      </c>
      <c r="P190" t="str">
        <f>IF(OR(O190="LONG",O190="SHORT"),IF(B190=0,"NEUTRAL",IF(B190&gt;0,"LONG","SHORT")),"")</f>
        <v>LONG</v>
      </c>
      <c r="Q190" t="b">
        <f>IF(OR(O190="LONG",O190="SHORT"),IF(B190=0,"NEUTRAL",IF(B190&gt;0,"LONG","SHORT")=O190),TRUE)</f>
        <v>1</v>
      </c>
      <c r="R190">
        <f>AH189</f>
        <v>839.18153243959853</v>
      </c>
      <c r="S190">
        <f>AI189</f>
        <v>1.3112254818834438E-3</v>
      </c>
      <c r="T190">
        <f>R190+S190*F190</f>
        <v>949.42648626029836</v>
      </c>
      <c r="U190">
        <f>S190*F190</f>
        <v>110.24495382069982</v>
      </c>
      <c r="V190">
        <f>U190/T190</f>
        <v>0.11611741974351729</v>
      </c>
      <c r="W190">
        <f>C190</f>
        <v>0.17145218791796399</v>
      </c>
      <c r="X190">
        <f>W190-V190</f>
        <v>5.53347681744467E-2</v>
      </c>
      <c r="Y190">
        <f>T190*W190</f>
        <v>162.78124833659294</v>
      </c>
      <c r="Z190">
        <f>Y190/T190</f>
        <v>0.17145218791796399</v>
      </c>
      <c r="AA190">
        <f>AI189*F190/T190</f>
        <v>0.11611741974351729</v>
      </c>
      <c r="AB190">
        <f t="shared" si="14"/>
        <v>0.17145218791796399</v>
      </c>
      <c r="AC190">
        <f t="shared" si="15"/>
        <v>5.53347681744467E-2</v>
      </c>
      <c r="AD190" t="str">
        <f t="shared" si="17"/>
        <v>L-I</v>
      </c>
      <c r="AE190">
        <f>AC190*T190</f>
        <v>52.536294515893111</v>
      </c>
      <c r="AF190">
        <f>U190+AE190</f>
        <v>162.78124833659294</v>
      </c>
      <c r="AG190">
        <f>AE190/F190</f>
        <v>6.2485334435359997E-4</v>
      </c>
      <c r="AH190" s="9">
        <f>IF(AD190="S-D",R190-AE190/(1-0.001),IF(OR(AD190="L-D",AD190="S-I"),R190-AE190*(1-0.001),R190-AE190))</f>
        <v>786.64523792370539</v>
      </c>
      <c r="AI190">
        <f>IF(OR(AD190="L-I"),S190+AG190*(1-0.001),S190+AG190)</f>
        <v>1.9354539728926902E-3</v>
      </c>
      <c r="AJ190">
        <f>AI190*F190</f>
        <v>162.72871204207703</v>
      </c>
      <c r="AK190">
        <f>AJ190/AM190</f>
        <v>0.17140633787975976</v>
      </c>
      <c r="AL190">
        <f>W190-AK190</f>
        <v>4.5850038204231502E-5</v>
      </c>
      <c r="AM190">
        <f>AH190+AI190*F190</f>
        <v>949.37394996578246</v>
      </c>
      <c r="AN190" t="b">
        <f>IF(AH190&gt;0,ROUND(AH190,7)=ROUND(H190,7),ROUND(AH190,7)=ROUND(-J190,7))</f>
        <v>1</v>
      </c>
      <c r="AO190" t="b">
        <f>IF(AI190&gt;0,ROUND(AI190,7)=ROUND(I190,7),ROUND(AI190,7)=ROUND(-K190,7))</f>
        <v>1</v>
      </c>
      <c r="AP190" t="b">
        <f>ROUND(AM190,7)=ROUND(G190,7)</f>
        <v>1</v>
      </c>
    </row>
    <row r="191" spans="1:51" x14ac:dyDescent="0.3">
      <c r="A191" s="2">
        <v>45733.958333333336</v>
      </c>
      <c r="B191">
        <v>4.4674206604542404</v>
      </c>
      <c r="C191">
        <v>0.223371033022712</v>
      </c>
      <c r="D191" t="s">
        <v>32</v>
      </c>
      <c r="E191" t="s">
        <v>1492</v>
      </c>
      <c r="F191">
        <v>84061.19</v>
      </c>
      <c r="G191">
        <v>949.29244318042197</v>
      </c>
      <c r="H191">
        <v>737.28634305409003</v>
      </c>
      <c r="I191">
        <v>2.5220449547089601E-3</v>
      </c>
      <c r="J191">
        <v>0</v>
      </c>
      <c r="K191">
        <v>0</v>
      </c>
      <c r="L191">
        <v>737.28634305409003</v>
      </c>
      <c r="M191">
        <v>2.5220449547089601E-3</v>
      </c>
      <c r="O191" t="str">
        <f>IF(B190=0,"NEUTRAL",IF(B190&gt;0,"LONG","SHORT"))</f>
        <v>LONG</v>
      </c>
      <c r="P191" t="str">
        <f>IF(OR(O191="LONG",O191="SHORT"),IF(B191=0,"NEUTRAL",IF(B191&gt;0,"LONG","SHORT")),"")</f>
        <v>LONG</v>
      </c>
      <c r="Q191" t="b">
        <f>IF(OR(O191="LONG",O191="SHORT"),IF(B191=0,"NEUTRAL",IF(B191&gt;0,"LONG","SHORT")=O191),TRUE)</f>
        <v>1</v>
      </c>
      <c r="R191">
        <f>AH190</f>
        <v>786.64523792370539</v>
      </c>
      <c r="S191">
        <f>AI190</f>
        <v>1.9354539728926902E-3</v>
      </c>
      <c r="T191">
        <f>R191+S191*F191</f>
        <v>949.34180207529266</v>
      </c>
      <c r="U191">
        <f>S191*F191</f>
        <v>162.6965641515873</v>
      </c>
      <c r="V191">
        <f>U191/T191</f>
        <v>0.17137827892538515</v>
      </c>
      <c r="W191">
        <f>C191</f>
        <v>0.223371033022712</v>
      </c>
      <c r="X191">
        <f>W191-V191</f>
        <v>5.1992754097326843E-2</v>
      </c>
      <c r="Y191">
        <f>T191*W191</f>
        <v>212.0554590212011</v>
      </c>
      <c r="Z191">
        <f>Y191/T191</f>
        <v>0.223371033022712</v>
      </c>
      <c r="AA191">
        <f>AI190*F191/T191</f>
        <v>0.17137827892538515</v>
      </c>
      <c r="AB191">
        <f t="shared" si="14"/>
        <v>0.223371033022712</v>
      </c>
      <c r="AC191">
        <f t="shared" si="15"/>
        <v>5.1992754097326843E-2</v>
      </c>
      <c r="AD191" t="str">
        <f t="shared" si="17"/>
        <v>L-I</v>
      </c>
      <c r="AE191">
        <f>AC191*T191</f>
        <v>49.35889486961382</v>
      </c>
      <c r="AF191">
        <f>U191+AE191</f>
        <v>212.0554590212011</v>
      </c>
      <c r="AG191">
        <f>AE191/F191</f>
        <v>5.8717815997624844E-4</v>
      </c>
      <c r="AH191" s="9">
        <f>IF(AD191="S-D",R191-AE191/(1-0.001),IF(OR(AD191="L-D",AD191="S-I"),R191-AE191*(1-0.001),R191-AE191))</f>
        <v>737.28634305409162</v>
      </c>
      <c r="AI191">
        <f>IF(OR(AD191="L-I"),S191+AG191*(1-0.001),S191+AG191)</f>
        <v>2.5220449547089623E-3</v>
      </c>
      <c r="AJ191">
        <f>AI191*F191</f>
        <v>212.00610012633149</v>
      </c>
      <c r="AK191">
        <f>AJ191/AM191</f>
        <v>0.22333065184427839</v>
      </c>
      <c r="AL191">
        <f>W191-AK191</f>
        <v>4.0381178433607223E-5</v>
      </c>
      <c r="AM191">
        <f>AH191+AI191*F191</f>
        <v>949.29244318042311</v>
      </c>
      <c r="AN191" t="b">
        <f>IF(AH191&gt;0,ROUND(AH191,7)=ROUND(H191,7),ROUND(AH191,7)=ROUND(-J191,7))</f>
        <v>1</v>
      </c>
      <c r="AO191" t="b">
        <f>IF(AI191&gt;0,ROUND(AI191,7)=ROUND(I191,7),ROUND(AI191,7)=ROUND(-K191,7))</f>
        <v>1</v>
      </c>
      <c r="AP191" t="b">
        <f>ROUND(AM191,7)=ROUND(G191,7)</f>
        <v>1</v>
      </c>
    </row>
    <row r="192" spans="1:51" x14ac:dyDescent="0.3">
      <c r="A192" s="2">
        <v>45734</v>
      </c>
      <c r="B192">
        <v>5.61091558288273</v>
      </c>
      <c r="C192">
        <v>0.28054577914413598</v>
      </c>
      <c r="D192" t="s">
        <v>32</v>
      </c>
      <c r="E192" t="s">
        <v>1492</v>
      </c>
      <c r="F192">
        <v>84010.03</v>
      </c>
      <c r="G192">
        <v>949.10900864294797</v>
      </c>
      <c r="H192">
        <v>682.87962546310598</v>
      </c>
      <c r="I192">
        <v>3.16901902284574E-3</v>
      </c>
      <c r="J192">
        <v>0</v>
      </c>
      <c r="K192">
        <v>0</v>
      </c>
      <c r="L192">
        <v>682.87962546310598</v>
      </c>
      <c r="M192">
        <v>3.16901902284574E-3</v>
      </c>
      <c r="O192" t="str">
        <f>IF(B191=0,"NEUTRAL",IF(B191&gt;0,"LONG","SHORT"))</f>
        <v>LONG</v>
      </c>
      <c r="P192" t="str">
        <f>IF(OR(O192="LONG",O192="SHORT"),IF(B192=0,"NEUTRAL",IF(B192&gt;0,"LONG","SHORT")),"")</f>
        <v>LONG</v>
      </c>
      <c r="Q192" t="b">
        <f>IF(OR(O192="LONG",O192="SHORT"),IF(B192=0,"NEUTRAL",IF(B192&gt;0,"LONG","SHORT")=O192),TRUE)</f>
        <v>1</v>
      </c>
      <c r="R192">
        <f>AH191</f>
        <v>737.28634305409162</v>
      </c>
      <c r="S192">
        <f>AI191</f>
        <v>2.5220449547089623E-3</v>
      </c>
      <c r="T192">
        <f>R192+S192*F192</f>
        <v>949.16341536054017</v>
      </c>
      <c r="U192">
        <f>S192*F192</f>
        <v>211.87707230644855</v>
      </c>
      <c r="V192">
        <f>U192/T192</f>
        <v>0.22322507260350627</v>
      </c>
      <c r="W192">
        <f>C192</f>
        <v>0.28054577914413598</v>
      </c>
      <c r="X192">
        <f>W192-V192</f>
        <v>5.7320706540629707E-2</v>
      </c>
      <c r="Y192">
        <f>T192*W192</f>
        <v>266.28378989743192</v>
      </c>
      <c r="Z192">
        <f>Y192/T192</f>
        <v>0.28054577914413598</v>
      </c>
      <c r="AA192">
        <f>AI191*F192/T192</f>
        <v>0.22322507260350627</v>
      </c>
      <c r="AB192">
        <f t="shared" si="14"/>
        <v>0.28054577914413598</v>
      </c>
      <c r="AC192">
        <f t="shared" si="15"/>
        <v>5.7320706540629707E-2</v>
      </c>
      <c r="AD192" t="str">
        <f t="shared" si="17"/>
        <v>L-I</v>
      </c>
      <c r="AE192">
        <f>AC192*T192</f>
        <v>54.406717590983348</v>
      </c>
      <c r="AF192">
        <f>U192+AE192</f>
        <v>266.28378989743192</v>
      </c>
      <c r="AG192">
        <f>AE192/F192</f>
        <v>6.4762168982659984E-4</v>
      </c>
      <c r="AH192" s="9">
        <f>IF(AD192="S-D",R192-AE192/(1-0.001),IF(OR(AD192="L-D",AD192="S-I"),R192-AE192*(1-0.001),R192-AE192))</f>
        <v>682.87962546310825</v>
      </c>
      <c r="AI192">
        <f>IF(OR(AD192="L-I"),S192+AG192*(1-0.001),S192+AG192)</f>
        <v>3.1690190228457356E-3</v>
      </c>
      <c r="AJ192">
        <f>AI192*F192</f>
        <v>266.22938317984091</v>
      </c>
      <c r="AK192">
        <f>AJ192/AM192</f>
        <v>0.28050453715585294</v>
      </c>
      <c r="AL192">
        <f>W192-AK192</f>
        <v>4.1241988283036157E-5</v>
      </c>
      <c r="AM192">
        <f>AH192+AI192*F192</f>
        <v>949.10900864294922</v>
      </c>
      <c r="AN192" t="b">
        <f>IF(AH192&gt;0,ROUND(AH192,7)=ROUND(H192,7),ROUND(AH192,7)=ROUND(-J192,7))</f>
        <v>1</v>
      </c>
      <c r="AO192" t="b">
        <f>IF(AI192&gt;0,ROUND(AI192,7)=ROUND(I192,7),ROUND(AI192,7)=ROUND(-K192,7))</f>
        <v>1</v>
      </c>
      <c r="AP192" t="b">
        <f>ROUND(AM192,7)=ROUND(G192,7)</f>
        <v>1</v>
      </c>
    </row>
    <row r="193" spans="1:51" x14ac:dyDescent="0.3">
      <c r="A193" s="2">
        <v>45734.041666666664</v>
      </c>
      <c r="B193">
        <v>6.6265265538942799</v>
      </c>
      <c r="C193">
        <v>0.33132632769471398</v>
      </c>
      <c r="D193" t="s">
        <v>32</v>
      </c>
      <c r="E193" t="s">
        <v>1492</v>
      </c>
      <c r="F193">
        <v>83790.240000000005</v>
      </c>
      <c r="G193">
        <v>948.36378878897006</v>
      </c>
      <c r="H193">
        <v>634.17846251634796</v>
      </c>
      <c r="I193">
        <v>3.7496649522977999E-3</v>
      </c>
      <c r="J193">
        <v>0</v>
      </c>
      <c r="K193">
        <v>0</v>
      </c>
      <c r="L193">
        <v>634.17846251634796</v>
      </c>
      <c r="M193">
        <v>3.7496649522977999E-3</v>
      </c>
      <c r="O193" t="str">
        <f>IF(B192=0,"NEUTRAL",IF(B192&gt;0,"LONG","SHORT"))</f>
        <v>LONG</v>
      </c>
      <c r="P193" t="str">
        <f>IF(OR(O193="LONG",O193="SHORT"),IF(B193=0,"NEUTRAL",IF(B193&gt;0,"LONG","SHORT")),"")</f>
        <v>LONG</v>
      </c>
      <c r="Q193" t="b">
        <f>IF(OR(O193="LONG",O193="SHORT"),IF(B193=0,"NEUTRAL",IF(B193&gt;0,"LONG","SHORT")=O193),TRUE)</f>
        <v>1</v>
      </c>
      <c r="R193">
        <f>AH192</f>
        <v>682.87962546310825</v>
      </c>
      <c r="S193">
        <f>AI192</f>
        <v>3.1690190228457356E-3</v>
      </c>
      <c r="T193">
        <f>R193+S193*F193</f>
        <v>948.41248995191791</v>
      </c>
      <c r="U193">
        <f>S193*F193</f>
        <v>265.53286448880971</v>
      </c>
      <c r="V193">
        <f>U193/T193</f>
        <v>0.27997613622978706</v>
      </c>
      <c r="W193">
        <f>C193</f>
        <v>0.33132632769471398</v>
      </c>
      <c r="X193">
        <f>W193-V193</f>
        <v>5.135019146492692E-2</v>
      </c>
      <c r="Y193">
        <f>T193*W193</f>
        <v>314.23402743556881</v>
      </c>
      <c r="Z193">
        <f>Y193/T193</f>
        <v>0.33132632769471398</v>
      </c>
      <c r="AA193">
        <f>AI192*F193/T193</f>
        <v>0.27997613622978706</v>
      </c>
      <c r="AB193">
        <f t="shared" si="14"/>
        <v>0.33132632769471398</v>
      </c>
      <c r="AC193">
        <f t="shared" si="15"/>
        <v>5.135019146492692E-2</v>
      </c>
      <c r="AD193" t="str">
        <f t="shared" si="17"/>
        <v>L-I</v>
      </c>
      <c r="AE193">
        <f>AC193*T193</f>
        <v>48.701162946759062</v>
      </c>
      <c r="AF193">
        <f>U193+AE193</f>
        <v>314.23402743556875</v>
      </c>
      <c r="AG193">
        <f>AE193/F193</f>
        <v>5.812271566086821E-4</v>
      </c>
      <c r="AH193" s="9">
        <f>IF(AD193="S-D",R193-AE193/(1-0.001),IF(OR(AD193="L-D",AD193="S-I"),R193-AE193*(1-0.001),R193-AE193))</f>
        <v>634.17846251634921</v>
      </c>
      <c r="AI193">
        <f>IF(OR(AD193="L-I"),S193+AG193*(1-0.001),S193+AG193)</f>
        <v>3.749664952297809E-3</v>
      </c>
      <c r="AJ193">
        <f>AI193*F193</f>
        <v>314.18532627262198</v>
      </c>
      <c r="AK193">
        <f>AJ193/AM193</f>
        <v>0.331291989410336</v>
      </c>
      <c r="AL193">
        <f>W193-AK193</f>
        <v>3.4338284377988249E-5</v>
      </c>
      <c r="AM193">
        <f>AH193+AI193*F193</f>
        <v>948.36378878897119</v>
      </c>
      <c r="AN193" t="b">
        <f>IF(AH193&gt;0,ROUND(AH193,7)=ROUND(H193,7),ROUND(AH193,7)=ROUND(-J193,7))</f>
        <v>1</v>
      </c>
      <c r="AO193" t="b">
        <f>IF(AI193&gt;0,ROUND(AI193,7)=ROUND(I193,7),ROUND(AI193,7)=ROUND(-K193,7))</f>
        <v>1</v>
      </c>
      <c r="AP193" t="b">
        <f>ROUND(AM193,7)=ROUND(G193,7)</f>
        <v>1</v>
      </c>
      <c r="AR193" s="9"/>
    </row>
    <row r="194" spans="1:51" x14ac:dyDescent="0.3">
      <c r="A194" s="2">
        <v>45734.166666666664</v>
      </c>
      <c r="B194">
        <v>4.5900340414934897</v>
      </c>
      <c r="C194">
        <v>0.22950170207467399</v>
      </c>
      <c r="D194" t="s">
        <v>32</v>
      </c>
      <c r="E194" t="s">
        <v>1492</v>
      </c>
      <c r="F194">
        <v>83147.600000000006</v>
      </c>
      <c r="G194">
        <v>945.85942653941402</v>
      </c>
      <c r="H194">
        <v>728.76134956301598</v>
      </c>
      <c r="I194">
        <v>2.61099631229762E-3</v>
      </c>
      <c r="J194">
        <v>0</v>
      </c>
      <c r="K194">
        <v>0</v>
      </c>
      <c r="L194">
        <v>728.76134956301598</v>
      </c>
      <c r="M194">
        <v>2.61099631229762E-3</v>
      </c>
      <c r="O194" t="str">
        <f>IF(B193=0,"NEUTRAL",IF(B193&gt;0,"LONG","SHORT"))</f>
        <v>LONG</v>
      </c>
      <c r="P194" t="str">
        <f>IF(OR(O194="LONG",O194="SHORT"),IF(B194=0,"NEUTRAL",IF(B194&gt;0,"LONG","SHORT")),"")</f>
        <v>LONG</v>
      </c>
      <c r="Q194" t="b">
        <f>IF(OR(O194="LONG",O194="SHORT"),IF(B194=0,"NEUTRAL",IF(B194&gt;0,"LONG","SHORT")=O194),TRUE)</f>
        <v>1</v>
      </c>
      <c r="R194">
        <f>AH193</f>
        <v>634.17846251634921</v>
      </c>
      <c r="S194">
        <f>AI193</f>
        <v>3.749664952297809E-3</v>
      </c>
      <c r="T194">
        <f>R194+S194*F194</f>
        <v>945.95410410402656</v>
      </c>
      <c r="U194">
        <f>S194*F194</f>
        <v>311.77564158767734</v>
      </c>
      <c r="V194">
        <f>U194/T194</f>
        <v>0.3295885500523093</v>
      </c>
      <c r="W194">
        <f>C194</f>
        <v>0.22950170207467399</v>
      </c>
      <c r="X194">
        <f>W194-V194</f>
        <v>-0.10008684797763531</v>
      </c>
      <c r="Y194">
        <f>T194*W194</f>
        <v>217.09807697639744</v>
      </c>
      <c r="Z194">
        <f>Y194/T194</f>
        <v>0.22950170207467399</v>
      </c>
      <c r="AA194">
        <f>AI193*F194/T194</f>
        <v>0.3295885500523093</v>
      </c>
      <c r="AB194">
        <f t="shared" si="14"/>
        <v>0.22950170207467399</v>
      </c>
      <c r="AC194">
        <f t="shared" si="15"/>
        <v>-0.10008684797763531</v>
      </c>
      <c r="AD194" t="str">
        <f t="shared" si="17"/>
        <v>L-D</v>
      </c>
      <c r="AE194">
        <f>AC194*T194</f>
        <v>-94.677564611279919</v>
      </c>
      <c r="AF194">
        <f>U194+AE194</f>
        <v>217.09807697639741</v>
      </c>
      <c r="AG194">
        <f>AE194/F194</f>
        <v>-1.1386686400001913E-3</v>
      </c>
      <c r="AH194" s="9">
        <f>IF(AD194="S-D",R194-AE194/(1-0.001),IF(OR(AD194="L-D",AD194="S-I"),R194-AE194*(1-0.001),R194-AE194))</f>
        <v>728.7613495630178</v>
      </c>
      <c r="AI194">
        <f>IF(OR(AD194="L-I"),S194+AG194*(1-0.001),S194+AG194)</f>
        <v>2.6109963122976174E-3</v>
      </c>
      <c r="AJ194">
        <f>AI194*F194</f>
        <v>217.09807697639738</v>
      </c>
      <c r="AK194">
        <f>AJ194/AM194</f>
        <v>0.22952467447587532</v>
      </c>
      <c r="AL194">
        <f>W194-AK194</f>
        <v>-2.2972401201332149E-5</v>
      </c>
      <c r="AM194">
        <f>AH194+AI194*F194</f>
        <v>945.85942653941515</v>
      </c>
      <c r="AN194" t="b">
        <f>IF(AH194&gt;0,ROUND(AH194,7)=ROUND(H194,7),ROUND(AH194,7)=ROUND(-J194,7))</f>
        <v>1</v>
      </c>
      <c r="AO194" t="b">
        <f>IF(AI194&gt;0,ROUND(AI194,7)=ROUND(I194,7),ROUND(AI194,7)=ROUND(-K194,7))</f>
        <v>1</v>
      </c>
      <c r="AP194" t="b">
        <f>ROUND(AM194,7)=ROUND(G194,7)</f>
        <v>1</v>
      </c>
    </row>
    <row r="195" spans="1:51" x14ac:dyDescent="0.3">
      <c r="A195" s="2">
        <v>45734.208333333336</v>
      </c>
      <c r="B195">
        <v>2.4256391222865399</v>
      </c>
      <c r="C195">
        <v>0.121281956114327</v>
      </c>
      <c r="D195" t="s">
        <v>32</v>
      </c>
      <c r="E195" t="s">
        <v>1492</v>
      </c>
      <c r="F195">
        <v>82989.11</v>
      </c>
      <c r="G195">
        <v>945.34359096665503</v>
      </c>
      <c r="H195">
        <v>830.67809801842702</v>
      </c>
      <c r="I195">
        <v>1.38169324804456E-3</v>
      </c>
      <c r="J195">
        <v>0</v>
      </c>
      <c r="K195">
        <v>0</v>
      </c>
      <c r="L195">
        <v>830.67809801842702</v>
      </c>
      <c r="M195">
        <v>1.38169324804456E-3</v>
      </c>
      <c r="O195" t="str">
        <f>IF(B194=0,"NEUTRAL",IF(B194&gt;0,"LONG","SHORT"))</f>
        <v>LONG</v>
      </c>
      <c r="P195" t="str">
        <f>IF(OR(O195="LONG",O195="SHORT"),IF(B195=0,"NEUTRAL",IF(B195&gt;0,"LONG","SHORT")),"")</f>
        <v>LONG</v>
      </c>
      <c r="Q195" t="b">
        <f>IF(OR(O195="LONG",O195="SHORT"),IF(B195=0,"NEUTRAL",IF(B195&gt;0,"LONG","SHORT")=O195),TRUE)</f>
        <v>1</v>
      </c>
      <c r="R195">
        <f>AH194</f>
        <v>728.7613495630178</v>
      </c>
      <c r="S195">
        <f>AI194</f>
        <v>2.6109963122976174E-3</v>
      </c>
      <c r="T195">
        <f>R195+S195*F195</f>
        <v>945.44560973387911</v>
      </c>
      <c r="U195">
        <f>S195*F195</f>
        <v>216.68426017086134</v>
      </c>
      <c r="V195">
        <f>U195/T195</f>
        <v>0.22918744128692173</v>
      </c>
      <c r="W195">
        <f>C195</f>
        <v>0.121281956114327</v>
      </c>
      <c r="X195">
        <f>W195-V195</f>
        <v>-0.10790548517259473</v>
      </c>
      <c r="Y195">
        <f>T195*W195</f>
        <v>114.66549294822747</v>
      </c>
      <c r="Z195">
        <f>Y195/T195</f>
        <v>0.121281956114327</v>
      </c>
      <c r="AA195">
        <f>AI194*F195/T195</f>
        <v>0.22918744128692173</v>
      </c>
      <c r="AB195">
        <f t="shared" si="14"/>
        <v>0.121281956114327</v>
      </c>
      <c r="AC195">
        <f t="shared" si="15"/>
        <v>-0.10790548517259473</v>
      </c>
      <c r="AD195" t="str">
        <f t="shared" si="17"/>
        <v>L-D</v>
      </c>
      <c r="AE195">
        <f>AC195*T195</f>
        <v>-102.01876722263387</v>
      </c>
      <c r="AF195">
        <f>U195+AE195</f>
        <v>114.66549294822747</v>
      </c>
      <c r="AG195">
        <f>AE195/F195</f>
        <v>-1.2293030642530553E-3</v>
      </c>
      <c r="AH195" s="9">
        <f>IF(AD195="S-D",R195-AE195/(1-0.001),IF(OR(AD195="L-D",AD195="S-I"),R195-AE195*(1-0.001),R195-AE195))</f>
        <v>830.67809801842907</v>
      </c>
      <c r="AI195">
        <f>IF(OR(AD195="L-I"),S195+AG195*(1-0.001),S195+AG195)</f>
        <v>1.3816932480445621E-3</v>
      </c>
      <c r="AJ195">
        <f>AI195*F195</f>
        <v>114.66549294822745</v>
      </c>
      <c r="AK195">
        <f>AJ195/AM195</f>
        <v>0.1212950445149544</v>
      </c>
      <c r="AL195">
        <f>W195-AK195</f>
        <v>-1.3088400627400687E-5</v>
      </c>
      <c r="AM195">
        <f>AH195+AI195*F195</f>
        <v>945.34359096665651</v>
      </c>
      <c r="AN195" t="b">
        <f>IF(AH195&gt;0,ROUND(AH195,7)=ROUND(H195,7),ROUND(AH195,7)=ROUND(-J195,7))</f>
        <v>1</v>
      </c>
      <c r="AO195" t="b">
        <f>IF(AI195&gt;0,ROUND(AI195,7)=ROUND(I195,7),ROUND(AI195,7)=ROUND(-K195,7))</f>
        <v>1</v>
      </c>
      <c r="AP195" t="b">
        <f>ROUND(AM195,7)=ROUND(G195,7)</f>
        <v>1</v>
      </c>
    </row>
    <row r="196" spans="1:51" x14ac:dyDescent="0.3">
      <c r="A196" s="2">
        <v>45734.25</v>
      </c>
      <c r="B196">
        <v>0.48891483974955402</v>
      </c>
      <c r="C196">
        <v>2.44457419874777E-2</v>
      </c>
      <c r="D196" t="s">
        <v>32</v>
      </c>
      <c r="E196" t="s">
        <v>1492</v>
      </c>
      <c r="F196">
        <v>83010.87</v>
      </c>
      <c r="G196">
        <v>945.282071413631</v>
      </c>
      <c r="H196">
        <v>922.17171092234196</v>
      </c>
      <c r="I196">
        <v>2.7840161765909402E-4</v>
      </c>
      <c r="J196">
        <v>0</v>
      </c>
      <c r="K196">
        <v>0</v>
      </c>
      <c r="L196">
        <v>922.17171092234196</v>
      </c>
      <c r="M196">
        <v>2.7840161765909402E-4</v>
      </c>
      <c r="O196" t="str">
        <f>IF(B195=0,"NEUTRAL",IF(B195&gt;0,"LONG","SHORT"))</f>
        <v>LONG</v>
      </c>
      <c r="P196" t="str">
        <f>IF(OR(O196="LONG",O196="SHORT"),IF(B196=0,"NEUTRAL",IF(B196&gt;0,"LONG","SHORT")),"")</f>
        <v>LONG</v>
      </c>
      <c r="Q196" t="b">
        <f>IF(OR(O196="LONG",O196="SHORT"),IF(B196=0,"NEUTRAL",IF(B196&gt;0,"LONG","SHORT")=O196),TRUE)</f>
        <v>1</v>
      </c>
      <c r="R196">
        <f>AH195</f>
        <v>830.67809801842907</v>
      </c>
      <c r="S196">
        <f>AI195</f>
        <v>1.3816932480445621E-3</v>
      </c>
      <c r="T196">
        <f>R196+S196*F196</f>
        <v>945.37365661173396</v>
      </c>
      <c r="U196">
        <f>S196*F196</f>
        <v>114.6955585933049</v>
      </c>
      <c r="V196">
        <f>U196/T196</f>
        <v>0.12132298990050078</v>
      </c>
      <c r="W196">
        <f>C196</f>
        <v>2.44457419874777E-2</v>
      </c>
      <c r="X196">
        <f>W196-V196</f>
        <v>-9.6877247913023073E-2</v>
      </c>
      <c r="Y196">
        <f>T196*W196</f>
        <v>23.110360491288791</v>
      </c>
      <c r="Z196">
        <f>Y196/T196</f>
        <v>2.44457419874777E-2</v>
      </c>
      <c r="AA196">
        <f>AI195*F196/T196</f>
        <v>0.12132298990050078</v>
      </c>
      <c r="AB196">
        <f t="shared" ref="AB196:AB259" si="21">C196</f>
        <v>2.44457419874777E-2</v>
      </c>
      <c r="AC196">
        <f t="shared" ref="AC196:AC259" si="22">AB196-AA196</f>
        <v>-9.6877247913023073E-2</v>
      </c>
      <c r="AD196" t="str">
        <f t="shared" si="17"/>
        <v>L-D</v>
      </c>
      <c r="AE196">
        <f>AC196*T196</f>
        <v>-91.585198102016093</v>
      </c>
      <c r="AF196">
        <f>U196+AE196</f>
        <v>23.110360491288802</v>
      </c>
      <c r="AG196">
        <f>AE196/F196</f>
        <v>-1.1032916303854675E-3</v>
      </c>
      <c r="AH196" s="9">
        <f>IF(AD196="S-D",R196-AE196/(1-0.001),IF(OR(AD196="L-D",AD196="S-I"),R196-AE196*(1-0.001),R196-AE196))</f>
        <v>922.17171092234321</v>
      </c>
      <c r="AI196">
        <f>IF(OR(AD196="L-I"),S196+AG196*(1-0.001),S196+AG196)</f>
        <v>2.7840161765909461E-4</v>
      </c>
      <c r="AJ196">
        <f>AI196*F196</f>
        <v>23.110360491288805</v>
      </c>
      <c r="AK196">
        <f>AJ196/AM196</f>
        <v>2.4448110453135087E-2</v>
      </c>
      <c r="AL196">
        <f>W196-AK196</f>
        <v>-2.3684656573867702E-6</v>
      </c>
      <c r="AM196">
        <f>AH196+AI196*F196</f>
        <v>945.28207141363202</v>
      </c>
      <c r="AN196" t="b">
        <f>IF(AH196&gt;0,ROUND(AH196,7)=ROUND(H196,7),ROUND(AH196,7)=ROUND(-J196,7))</f>
        <v>1</v>
      </c>
      <c r="AO196" t="b">
        <f>IF(AI196&gt;0,ROUND(AI196,7)=ROUND(I196,7),ROUND(AI196,7)=ROUND(-K196,7))</f>
        <v>1</v>
      </c>
      <c r="AP196" t="b">
        <f>ROUND(AM196,7)=ROUND(G196,7)</f>
        <v>1</v>
      </c>
    </row>
    <row r="197" spans="1:51" x14ac:dyDescent="0.3">
      <c r="A197" s="2">
        <v>45734.291666666664</v>
      </c>
      <c r="B197">
        <v>-1.07117995983008</v>
      </c>
      <c r="C197">
        <v>-5.3558997991504098E-2</v>
      </c>
      <c r="D197" t="s">
        <v>32</v>
      </c>
      <c r="E197" t="s">
        <v>1492</v>
      </c>
      <c r="F197">
        <v>82450.009999999995</v>
      </c>
      <c r="G197">
        <v>945.05235286855998</v>
      </c>
      <c r="H197">
        <v>995.672350498882</v>
      </c>
      <c r="I197">
        <v>0</v>
      </c>
      <c r="J197">
        <v>0</v>
      </c>
      <c r="K197">
        <v>6.13947743976284E-4</v>
      </c>
      <c r="L197">
        <v>995.672350498882</v>
      </c>
      <c r="M197">
        <v>-6.13947743976284E-4</v>
      </c>
      <c r="O197" t="str">
        <f>IF(B196=0,"NEUTRAL",IF(B196&gt;0,"LONG","SHORT"))</f>
        <v>LONG</v>
      </c>
      <c r="P197" t="str">
        <f>IF(OR(O197="LONG",O197="SHORT"),IF(B197=0,"NEUTRAL",IF(B197&gt;0,"LONG","SHORT")),"")</f>
        <v>SHORT</v>
      </c>
      <c r="Q197" t="b">
        <f>IF(OR(O197="LONG",O197="SHORT"),IF(B197=0,"NEUTRAL",IF(B197&gt;0,"LONG","SHORT")=O197),TRUE)</f>
        <v>0</v>
      </c>
      <c r="R197">
        <f>AH196</f>
        <v>922.17171092234321</v>
      </c>
      <c r="S197">
        <f>AI196</f>
        <v>2.7840161765909461E-4</v>
      </c>
      <c r="T197">
        <f>R197+S197*F197</f>
        <v>945.12592708235172</v>
      </c>
      <c r="U197">
        <f>S197*F197</f>
        <v>22.954216160008524</v>
      </c>
      <c r="V197">
        <f>U197/T197</f>
        <v>2.4286939446121505E-2</v>
      </c>
      <c r="W197">
        <f>C197</f>
        <v>-5.3558997991504098E-2</v>
      </c>
      <c r="X197">
        <f>W197-V197</f>
        <v>-7.7845937437625606E-2</v>
      </c>
      <c r="Y197">
        <f>T197*W197</f>
        <v>-50.619997630322125</v>
      </c>
      <c r="Z197">
        <f>Y197/T197</f>
        <v>-5.3558997991504098E-2</v>
      </c>
      <c r="AA197">
        <f>AI196*F197/T197</f>
        <v>2.4286939446121505E-2</v>
      </c>
      <c r="AB197">
        <f t="shared" si="21"/>
        <v>-5.3558997991504098E-2</v>
      </c>
      <c r="AC197">
        <f t="shared" si="22"/>
        <v>-7.7845937437625606E-2</v>
      </c>
      <c r="AD197" t="str">
        <f t="shared" si="17"/>
        <v>TRANS-S</v>
      </c>
      <c r="AE197" s="8">
        <f>C197*T197</f>
        <v>-50.619997630322125</v>
      </c>
      <c r="AF197">
        <f>U197+AE197</f>
        <v>-27.6657814703136</v>
      </c>
      <c r="AG197" s="8">
        <f>AE197/F197</f>
        <v>-6.1394774397628487E-4</v>
      </c>
      <c r="AH197" s="8">
        <f>AW197-AE197*(1-0.001)</f>
        <v>995.67235049888359</v>
      </c>
      <c r="AI197" s="8">
        <f>AX197+AG197</f>
        <v>-6.1394774397628487E-4</v>
      </c>
      <c r="AJ197">
        <f>AI197*F197</f>
        <v>-50.619997630322125</v>
      </c>
      <c r="AK197">
        <f t="shared" ref="AK197" si="23">AJ197/AM197</f>
        <v>-5.3563167666503222E-2</v>
      </c>
      <c r="AL197">
        <f>W197-AK197</f>
        <v>4.1696749991243509E-6</v>
      </c>
      <c r="AM197" s="8">
        <f>AH197+AI197*F197</f>
        <v>945.05235286856146</v>
      </c>
      <c r="AN197" t="b">
        <f>IF(AH197&gt;0,ROUND(AH197,7)=ROUND(H197,7),ROUND(AH197,7)=ROUND(-J197,7))</f>
        <v>1</v>
      </c>
      <c r="AO197" t="b">
        <f>IF(AI197&gt;0,ROUND(AI197,7)=ROUND(I197,7),ROUND(AI197,7)=ROUND(-K197,7))</f>
        <v>1</v>
      </c>
      <c r="AP197" t="b">
        <f>ROUND(AM197,7)=ROUND(G197,7)</f>
        <v>1</v>
      </c>
      <c r="AR197" s="9">
        <f>AH196</f>
        <v>922.17171092234321</v>
      </c>
      <c r="AS197">
        <f>AI196</f>
        <v>2.7840161765909461E-4</v>
      </c>
      <c r="AT197">
        <f>AR197+AS197*F197</f>
        <v>945.12592708235172</v>
      </c>
      <c r="AW197">
        <f>AR197+AS197*F197*(1-0.001)</f>
        <v>945.10297286619175</v>
      </c>
      <c r="AX197">
        <v>0</v>
      </c>
      <c r="AY197">
        <f>AW197+AX197*F197</f>
        <v>945.10297286619175</v>
      </c>
    </row>
    <row r="198" spans="1:51" x14ac:dyDescent="0.3">
      <c r="A198" s="2">
        <v>45734.333333333336</v>
      </c>
      <c r="B198">
        <v>-2.1379483894873301</v>
      </c>
      <c r="C198">
        <v>-0.106897419474366</v>
      </c>
      <c r="D198" t="s">
        <v>32</v>
      </c>
      <c r="E198" t="s">
        <v>1492</v>
      </c>
      <c r="F198">
        <v>83163.81</v>
      </c>
      <c r="G198">
        <v>944.56419839093701</v>
      </c>
      <c r="H198">
        <v>1045.5410098939701</v>
      </c>
      <c r="I198">
        <v>0</v>
      </c>
      <c r="J198">
        <v>0</v>
      </c>
      <c r="K198">
        <v>1.21419174401742E-3</v>
      </c>
      <c r="L198">
        <v>1045.5410098939701</v>
      </c>
      <c r="M198">
        <v>-1.21419174401742E-3</v>
      </c>
      <c r="O198" t="str">
        <f>IF(B197=0,"NEUTRAL",IF(B197&gt;0,"LONG","SHORT"))</f>
        <v>SHORT</v>
      </c>
      <c r="P198" t="str">
        <f>IF(OR(O198="LONG",O198="SHORT"),IF(B198=0,"NEUTRAL",IF(B198&gt;0,"LONG","SHORT")),"")</f>
        <v>SHORT</v>
      </c>
      <c r="Q198" t="b">
        <f>IF(OR(O198="LONG",O198="SHORT"),IF(B198=0,"NEUTRAL",IF(B198&gt;0,"LONG","SHORT")=O198),TRUE)</f>
        <v>1</v>
      </c>
      <c r="R198">
        <f>AH197</f>
        <v>995.67235049888359</v>
      </c>
      <c r="S198">
        <f>AI197</f>
        <v>-6.1394774397628487E-4</v>
      </c>
      <c r="T198">
        <f>R198+S198*F198</f>
        <v>944.61411696891116</v>
      </c>
      <c r="U198">
        <f>S198*F198</f>
        <v>-51.058233529972398</v>
      </c>
      <c r="V198">
        <f>U198/T198</f>
        <v>-5.4051948422927085E-2</v>
      </c>
      <c r="W198">
        <f>C198</f>
        <v>-0.106897419474366</v>
      </c>
      <c r="X198">
        <f>W198-V198</f>
        <v>-5.2845471051438914E-2</v>
      </c>
      <c r="Y198">
        <f>T198*W198</f>
        <v>-100.97681150303353</v>
      </c>
      <c r="Z198">
        <f>Y198/T198</f>
        <v>-0.106897419474366</v>
      </c>
      <c r="AA198">
        <f>AI197*F198/T198</f>
        <v>-5.4051948422927085E-2</v>
      </c>
      <c r="AB198">
        <f t="shared" si="21"/>
        <v>-0.106897419474366</v>
      </c>
      <c r="AC198">
        <f t="shared" si="22"/>
        <v>-5.2845471051438914E-2</v>
      </c>
      <c r="AD198" t="str">
        <f t="shared" si="17"/>
        <v>S-I</v>
      </c>
      <c r="AE198">
        <f>AC198*T198</f>
        <v>-49.918577973061126</v>
      </c>
      <c r="AF198">
        <f>U198+AE198</f>
        <v>-100.97681150303353</v>
      </c>
      <c r="AG198">
        <f>AE198/F198</f>
        <v>-6.0024400004113723E-4</v>
      </c>
      <c r="AH198" s="9">
        <f>IF(AD198="S-D",R198-AE198/(1-0.001),IF(OR(AD198="L-D",AD198="S-I"),R198-AE198*(1-0.001),R198-AE198))</f>
        <v>1045.5410098939717</v>
      </c>
      <c r="AI198">
        <f>IF(OR(AD198="L-I"),S198+AG198*(1-0.001),S198+AG198)</f>
        <v>-1.2141917440174222E-3</v>
      </c>
      <c r="AJ198">
        <f>AI198*F198</f>
        <v>-100.97681150303353</v>
      </c>
      <c r="AK198">
        <f>AJ198/AM198</f>
        <v>-0.1069030688173945</v>
      </c>
      <c r="AL198">
        <f>W198-AK198</f>
        <v>5.6493430285048385E-6</v>
      </c>
      <c r="AM198">
        <f>AH198+AI198*F198</f>
        <v>944.56419839093815</v>
      </c>
      <c r="AN198" t="b">
        <f>IF(AH198&gt;0,ROUND(AH198,7)=ROUND(H198,7),ROUND(AH198,7)=ROUND(-J198,7))</f>
        <v>1</v>
      </c>
      <c r="AO198" t="b">
        <f>IF(AI198&gt;0,ROUND(AI198,7)=ROUND(I198,7),ROUND(AI198,7)=ROUND(-K198,7))</f>
        <v>1</v>
      </c>
      <c r="AP198" t="b">
        <f>ROUND(AM198,7)=ROUND(G198,7)</f>
        <v>1</v>
      </c>
    </row>
    <row r="199" spans="1:51" x14ac:dyDescent="0.3">
      <c r="A199" s="2">
        <v>45734.416666666664</v>
      </c>
      <c r="B199">
        <v>-4.1680780323934901</v>
      </c>
      <c r="C199">
        <v>-0.20840390161967401</v>
      </c>
      <c r="D199" t="s">
        <v>32</v>
      </c>
      <c r="E199" t="s">
        <v>1492</v>
      </c>
      <c r="F199">
        <v>82840.509999999995</v>
      </c>
      <c r="G199">
        <v>944.86039817224002</v>
      </c>
      <c r="H199">
        <v>1141.7930710217099</v>
      </c>
      <c r="I199">
        <v>0</v>
      </c>
      <c r="J199">
        <v>0</v>
      </c>
      <c r="K199">
        <v>2.3772508504532001E-3</v>
      </c>
      <c r="L199">
        <v>1141.7930710217099</v>
      </c>
      <c r="M199">
        <v>-2.3772508504532001E-3</v>
      </c>
      <c r="O199" t="str">
        <f>IF(B198=0,"NEUTRAL",IF(B198&gt;0,"LONG","SHORT"))</f>
        <v>SHORT</v>
      </c>
      <c r="P199" t="str">
        <f>IF(OR(O199="LONG",O199="SHORT"),IF(B199=0,"NEUTRAL",IF(B199&gt;0,"LONG","SHORT")),"")</f>
        <v>SHORT</v>
      </c>
      <c r="Q199" t="b">
        <f>IF(OR(O199="LONG",O199="SHORT"),IF(B199=0,"NEUTRAL",IF(B199&gt;0,"LONG","SHORT")=O199),TRUE)</f>
        <v>1</v>
      </c>
      <c r="R199">
        <f>AH198</f>
        <v>1045.5410098939717</v>
      </c>
      <c r="S199">
        <f>AI198</f>
        <v>-1.2141917440174222E-3</v>
      </c>
      <c r="T199">
        <f>R199+S199*F199</f>
        <v>944.95674658177904</v>
      </c>
      <c r="U199">
        <f>S199*F199</f>
        <v>-100.5842633121927</v>
      </c>
      <c r="V199">
        <f>U199/T199</f>
        <v>-0.10644324586923078</v>
      </c>
      <c r="W199">
        <f>C199</f>
        <v>-0.20840390161967401</v>
      </c>
      <c r="X199">
        <f>W199-V199</f>
        <v>-0.10196065575044323</v>
      </c>
      <c r="Y199">
        <f>T199*W199</f>
        <v>-196.93267284947629</v>
      </c>
      <c r="Z199">
        <f>Y199/T199</f>
        <v>-0.20840390161967398</v>
      </c>
      <c r="AA199">
        <f>AI198*F199/T199</f>
        <v>-0.10644324586923078</v>
      </c>
      <c r="AB199">
        <f t="shared" si="21"/>
        <v>-0.20840390161967401</v>
      </c>
      <c r="AC199">
        <f t="shared" si="22"/>
        <v>-0.10196065575044323</v>
      </c>
      <c r="AD199" t="str">
        <f t="shared" si="17"/>
        <v>S-I</v>
      </c>
      <c r="AE199">
        <f>AC199*T199</f>
        <v>-96.348409537283601</v>
      </c>
      <c r="AF199">
        <f>U199+AE199</f>
        <v>-196.93267284947632</v>
      </c>
      <c r="AG199">
        <f>AE199/F199</f>
        <v>-1.1630591064357716E-3</v>
      </c>
      <c r="AH199" s="9">
        <f>IF(AD199="S-D",R199-AE199/(1-0.001),IF(OR(AD199="L-D",AD199="S-I"),R199-AE199*(1-0.001),R199-AE199))</f>
        <v>1141.7930710217181</v>
      </c>
      <c r="AI199">
        <f>IF(OR(AD199="L-I"),S199+AG199*(1-0.001),S199+AG199)</f>
        <v>-2.377250850453194E-3</v>
      </c>
      <c r="AJ199">
        <f>AI199*F199</f>
        <v>-196.93267284947632</v>
      </c>
      <c r="AK199">
        <f>AJ199/AM199</f>
        <v>-0.20842515278492688</v>
      </c>
      <c r="AL199">
        <f>W199-AK199</f>
        <v>2.1251165252866855E-5</v>
      </c>
      <c r="AM199">
        <f>AH199+AI199*F199</f>
        <v>944.86039817224173</v>
      </c>
      <c r="AN199" t="b">
        <f>IF(AH199&gt;0,ROUND(AH199,7)=ROUND(H199,7),ROUND(AH199,7)=ROUND(-J199,7))</f>
        <v>1</v>
      </c>
      <c r="AO199" t="b">
        <f>IF(AI199&gt;0,ROUND(AI199,7)=ROUND(I199,7),ROUND(AI199,7)=ROUND(-K199,7))</f>
        <v>1</v>
      </c>
      <c r="AP199" t="b">
        <f>ROUND(AM199,7)=ROUND(G199,7)</f>
        <v>1</v>
      </c>
    </row>
    <row r="200" spans="1:51" x14ac:dyDescent="0.3">
      <c r="A200" s="2">
        <v>45734.5</v>
      </c>
      <c r="B200">
        <v>-5.4967024304515197</v>
      </c>
      <c r="C200">
        <v>-0.274835121522576</v>
      </c>
      <c r="D200" t="s">
        <v>32</v>
      </c>
      <c r="E200" t="s">
        <v>1492</v>
      </c>
      <c r="F200">
        <v>82581.100000000006</v>
      </c>
      <c r="G200">
        <v>945.41354649716004</v>
      </c>
      <c r="H200">
        <v>1205.26385489985</v>
      </c>
      <c r="I200">
        <v>0</v>
      </c>
      <c r="J200">
        <v>0</v>
      </c>
      <c r="K200">
        <v>3.1466074973898299E-3</v>
      </c>
      <c r="L200">
        <v>1205.26385489985</v>
      </c>
      <c r="M200">
        <v>-3.1466074973898299E-3</v>
      </c>
      <c r="O200" t="str">
        <f>IF(B199=0,"NEUTRAL",IF(B199&gt;0,"LONG","SHORT"))</f>
        <v>SHORT</v>
      </c>
      <c r="P200" t="str">
        <f>IF(OR(O200="LONG",O200="SHORT"),IF(B200=0,"NEUTRAL",IF(B200&gt;0,"LONG","SHORT")),"")</f>
        <v>SHORT</v>
      </c>
      <c r="Q200" t="b">
        <f>IF(OR(O200="LONG",O200="SHORT"),IF(B200=0,"NEUTRAL",IF(B200&gt;0,"LONG","SHORT")=O200),TRUE)</f>
        <v>1</v>
      </c>
      <c r="R200">
        <f>AH199</f>
        <v>1141.7930710217181</v>
      </c>
      <c r="S200">
        <f>AI199</f>
        <v>-2.377250850453194E-3</v>
      </c>
      <c r="T200">
        <f>R200+S200*F200</f>
        <v>945.47708081535779</v>
      </c>
      <c r="U200">
        <f>S200*F200</f>
        <v>-196.31599020636028</v>
      </c>
      <c r="V200">
        <f>U200/T200</f>
        <v>-0.20763696359203321</v>
      </c>
      <c r="W200">
        <f>C200</f>
        <v>-0.274835121522576</v>
      </c>
      <c r="X200">
        <f>W200-V200</f>
        <v>-6.719815793054279E-2</v>
      </c>
      <c r="Y200">
        <f>T200*W200</f>
        <v>-259.85030840269928</v>
      </c>
      <c r="Z200">
        <f>Y200/T200</f>
        <v>-0.274835121522576</v>
      </c>
      <c r="AA200">
        <f>AI199*F200/T200</f>
        <v>-0.20763696359203321</v>
      </c>
      <c r="AB200">
        <f t="shared" si="21"/>
        <v>-0.274835121522576</v>
      </c>
      <c r="AC200">
        <f t="shared" si="22"/>
        <v>-6.719815793054279E-2</v>
      </c>
      <c r="AD200" t="str">
        <f t="shared" si="17"/>
        <v>S-I</v>
      </c>
      <c r="AE200">
        <f>AC200*T200</f>
        <v>-63.53431819633898</v>
      </c>
      <c r="AF200">
        <f>U200+AE200</f>
        <v>-259.85030840269928</v>
      </c>
      <c r="AG200">
        <f>AE200/F200</f>
        <v>-7.6935664693663535E-4</v>
      </c>
      <c r="AH200" s="9">
        <f>IF(AD200="S-D",R200-AE200/(1-0.001),IF(OR(AD200="L-D",AD200="S-I"),R200-AE200*(1-0.001),R200-AE200))</f>
        <v>1205.2638548998607</v>
      </c>
      <c r="AI200">
        <f>IF(OR(AD200="L-I"),S200+AG200*(1-0.001),S200+AG200)</f>
        <v>-3.1466074973898295E-3</v>
      </c>
      <c r="AJ200">
        <f>AI200*F200</f>
        <v>-259.85030840269928</v>
      </c>
      <c r="AK200">
        <f>AJ200/AM200</f>
        <v>-0.27485359117760377</v>
      </c>
      <c r="AL200">
        <f>W200-AK200</f>
        <v>1.84696550277752E-5</v>
      </c>
      <c r="AM200">
        <f>AH200+AI200*F200</f>
        <v>945.41354649716141</v>
      </c>
      <c r="AN200" t="b">
        <f>IF(AH200&gt;0,ROUND(AH200,7)=ROUND(H200,7),ROUND(AH200,7)=ROUND(-J200,7))</f>
        <v>1</v>
      </c>
      <c r="AO200" t="b">
        <f>IF(AI200&gt;0,ROUND(AI200,7)=ROUND(I200,7),ROUND(AI200,7)=ROUND(-K200,7))</f>
        <v>1</v>
      </c>
      <c r="AP200" t="b">
        <f>ROUND(AM200,7)=ROUND(G200,7)</f>
        <v>1</v>
      </c>
    </row>
    <row r="201" spans="1:51" x14ac:dyDescent="0.3">
      <c r="A201" s="2">
        <v>45734.583333333336</v>
      </c>
      <c r="B201">
        <v>-7.5893290856666704</v>
      </c>
      <c r="C201">
        <v>-0.37946645428333298</v>
      </c>
      <c r="D201" t="s">
        <v>32</v>
      </c>
      <c r="E201" t="s">
        <v>1492</v>
      </c>
      <c r="F201">
        <v>81366.64</v>
      </c>
      <c r="G201">
        <v>949.13080148748998</v>
      </c>
      <c r="H201">
        <v>1309.3336318988399</v>
      </c>
      <c r="I201">
        <v>0</v>
      </c>
      <c r="J201">
        <v>0</v>
      </c>
      <c r="K201">
        <v>4.42691046860669E-3</v>
      </c>
      <c r="L201">
        <v>1309.3336318988399</v>
      </c>
      <c r="M201">
        <v>-4.42691046860669E-3</v>
      </c>
      <c r="O201" t="str">
        <f>IF(B200=0,"NEUTRAL",IF(B200&gt;0,"LONG","SHORT"))</f>
        <v>SHORT</v>
      </c>
      <c r="P201" t="str">
        <f>IF(OR(O201="LONG",O201="SHORT"),IF(B201=0,"NEUTRAL",IF(B201&gt;0,"LONG","SHORT")),"")</f>
        <v>SHORT</v>
      </c>
      <c r="Q201" t="b">
        <f>IF(OR(O201="LONG",O201="SHORT"),IF(B201=0,"NEUTRAL",IF(B201&gt;0,"LONG","SHORT")=O201),TRUE)</f>
        <v>1</v>
      </c>
      <c r="R201">
        <f>AH200</f>
        <v>1205.2638548998607</v>
      </c>
      <c r="S201">
        <f>AI200</f>
        <v>-3.1466074973898295E-3</v>
      </c>
      <c r="T201">
        <f>R201+S201*F201</f>
        <v>949.23497543844155</v>
      </c>
      <c r="U201">
        <f>S201*F201</f>
        <v>-256.02887946141919</v>
      </c>
      <c r="V201">
        <f>U201/T201</f>
        <v>-0.26972128723255501</v>
      </c>
      <c r="W201">
        <f>C201</f>
        <v>-0.37946645428333298</v>
      </c>
      <c r="X201">
        <f>W201-V201</f>
        <v>-0.10974516705077797</v>
      </c>
      <c r="Y201">
        <f>T201*W201</f>
        <v>-360.20283041135207</v>
      </c>
      <c r="Z201">
        <f>Y201/T201</f>
        <v>-0.37946645428333298</v>
      </c>
      <c r="AA201">
        <f>AI200*F201/T201</f>
        <v>-0.26972128723255501</v>
      </c>
      <c r="AB201">
        <f t="shared" si="21"/>
        <v>-0.37946645428333298</v>
      </c>
      <c r="AC201">
        <f t="shared" si="22"/>
        <v>-0.10974516705077797</v>
      </c>
      <c r="AD201" t="str">
        <f t="shared" si="17"/>
        <v>S-I</v>
      </c>
      <c r="AE201">
        <f>AC201*T201</f>
        <v>-104.17395094993289</v>
      </c>
      <c r="AF201">
        <f>U201+AE201</f>
        <v>-360.20283041135207</v>
      </c>
      <c r="AG201">
        <f>AE201/F201</f>
        <v>-1.2803029712168635E-3</v>
      </c>
      <c r="AH201" s="9">
        <f>IF(AD201="S-D",R201-AE201/(1-0.001),IF(OR(AD201="L-D",AD201="S-I"),R201-AE201*(1-0.001),R201-AE201))</f>
        <v>1309.3336318988436</v>
      </c>
      <c r="AI201">
        <f>IF(OR(AD201="L-I"),S201+AG201*(1-0.001),S201+AG201)</f>
        <v>-4.4269104686066926E-3</v>
      </c>
      <c r="AJ201">
        <f>AI201*F201</f>
        <v>-360.20283041135207</v>
      </c>
      <c r="AK201">
        <f>AJ201/AM201</f>
        <v>-0.37950810346354474</v>
      </c>
      <c r="AL201">
        <f>W201-AK201</f>
        <v>4.164918021176689E-5</v>
      </c>
      <c r="AM201">
        <f>AH201+AI201*F201</f>
        <v>949.13080148749145</v>
      </c>
      <c r="AN201" t="b">
        <f>IF(AH201&gt;0,ROUND(AH201,7)=ROUND(H201,7),ROUND(AH201,7)=ROUND(-J201,7))</f>
        <v>1</v>
      </c>
      <c r="AO201" t="b">
        <f>IF(AI201&gt;0,ROUND(AI201,7)=ROUND(I201,7),ROUND(AI201,7)=ROUND(-K201,7))</f>
        <v>1</v>
      </c>
      <c r="AP201" t="b">
        <f>ROUND(AM201,7)=ROUND(G201,7)</f>
        <v>1</v>
      </c>
    </row>
    <row r="202" spans="1:51" x14ac:dyDescent="0.3">
      <c r="A202" s="2">
        <v>45734.666666666664</v>
      </c>
      <c r="B202">
        <v>-9.1466751628930201</v>
      </c>
      <c r="C202">
        <v>-0.45733375814465099</v>
      </c>
      <c r="D202" t="s">
        <v>32</v>
      </c>
      <c r="E202" t="s">
        <v>1492</v>
      </c>
      <c r="F202">
        <v>81610.210000000006</v>
      </c>
      <c r="G202">
        <v>947.98024356711005</v>
      </c>
      <c r="H202">
        <v>1381.55667410295</v>
      </c>
      <c r="I202">
        <v>0</v>
      </c>
      <c r="J202">
        <v>0</v>
      </c>
      <c r="K202">
        <v>5.3127719011609297E-3</v>
      </c>
      <c r="L202">
        <v>1381.55667410295</v>
      </c>
      <c r="M202">
        <v>-5.3127719011609297E-3</v>
      </c>
      <c r="O202" t="str">
        <f>IF(B201=0,"NEUTRAL",IF(B201&gt;0,"LONG","SHORT"))</f>
        <v>SHORT</v>
      </c>
      <c r="P202" t="str">
        <f>IF(OR(O202="LONG",O202="SHORT"),IF(B202=0,"NEUTRAL",IF(B202&gt;0,"LONG","SHORT")),"")</f>
        <v>SHORT</v>
      </c>
      <c r="Q202" t="b">
        <f>IF(OR(O202="LONG",O202="SHORT"),IF(B202=0,"NEUTRAL",IF(B202&gt;0,"LONG","SHORT")=O202),TRUE)</f>
        <v>1</v>
      </c>
      <c r="R202">
        <f>AH201</f>
        <v>1309.3336318988436</v>
      </c>
      <c r="S202">
        <f>AI201</f>
        <v>-4.4269104686066926E-3</v>
      </c>
      <c r="T202">
        <f>R202+S202*F202</f>
        <v>948.05253890465292</v>
      </c>
      <c r="U202">
        <f>S202*F202</f>
        <v>-361.2810929941906</v>
      </c>
      <c r="V202">
        <f>U202/T202</f>
        <v>-0.3810770797698641</v>
      </c>
      <c r="W202">
        <f>C202</f>
        <v>-0.45733375814465099</v>
      </c>
      <c r="X202">
        <f>W202-V202</f>
        <v>-7.625667837478689E-2</v>
      </c>
      <c r="Y202">
        <f>T202*W202</f>
        <v>-433.57643053584286</v>
      </c>
      <c r="Z202">
        <f>Y202/T202</f>
        <v>-0.45733375814465099</v>
      </c>
      <c r="AA202">
        <f>AI201*F202/T202</f>
        <v>-0.3810770797698641</v>
      </c>
      <c r="AB202">
        <f t="shared" si="21"/>
        <v>-0.45733375814465099</v>
      </c>
      <c r="AC202">
        <f t="shared" si="22"/>
        <v>-7.625667837478689E-2</v>
      </c>
      <c r="AD202" t="str">
        <f t="shared" si="17"/>
        <v>S-I</v>
      </c>
      <c r="AE202">
        <f>AC202*T202</f>
        <v>-72.295337541652259</v>
      </c>
      <c r="AF202">
        <f>U202+AE202</f>
        <v>-433.57643053584286</v>
      </c>
      <c r="AG202">
        <f>AE202/F202</f>
        <v>-8.8586143255423868E-4</v>
      </c>
      <c r="AH202" s="9">
        <f>IF(AD202="S-D",R202-AE202/(1-0.001),IF(OR(AD202="L-D",AD202="S-I"),R202-AE202*(1-0.001),R202-AE202))</f>
        <v>1381.5566741029543</v>
      </c>
      <c r="AI202">
        <f>IF(OR(AD202="L-I"),S202+AG202*(1-0.001),S202+AG202)</f>
        <v>-5.3127719011609315E-3</v>
      </c>
      <c r="AJ202">
        <f>AI202*F202</f>
        <v>-433.57643053584292</v>
      </c>
      <c r="AK202">
        <f>AJ202/AM202</f>
        <v>-0.45736863555759144</v>
      </c>
      <c r="AL202">
        <f>W202-AK202</f>
        <v>3.4877412940448327E-5</v>
      </c>
      <c r="AM202">
        <f>AH202+AI202*F202</f>
        <v>947.9802435671113</v>
      </c>
      <c r="AN202" t="b">
        <f>IF(AH202&gt;0,ROUND(AH202,7)=ROUND(H202,7),ROUND(AH202,7)=ROUND(-J202,7))</f>
        <v>1</v>
      </c>
      <c r="AO202" t="b">
        <f>IF(AI202&gt;0,ROUND(AI202,7)=ROUND(I202,7),ROUND(AI202,7)=ROUND(-K202,7))</f>
        <v>1</v>
      </c>
      <c r="AP202" t="b">
        <f>ROUND(AM202,7)=ROUND(G202,7)</f>
        <v>1</v>
      </c>
    </row>
    <row r="203" spans="1:51" x14ac:dyDescent="0.3">
      <c r="A203" s="2">
        <v>45734.75</v>
      </c>
      <c r="B203">
        <v>-10.5021350590025</v>
      </c>
      <c r="C203">
        <v>-0.52510675295012699</v>
      </c>
      <c r="D203" t="s">
        <v>32</v>
      </c>
      <c r="E203" t="s">
        <v>1492</v>
      </c>
      <c r="F203">
        <v>81466.7</v>
      </c>
      <c r="G203">
        <v>948.677302269488</v>
      </c>
      <c r="H203">
        <v>1446.86849006732</v>
      </c>
      <c r="I203">
        <v>0</v>
      </c>
      <c r="J203">
        <v>0</v>
      </c>
      <c r="K203">
        <v>6.11527394380567E-3</v>
      </c>
      <c r="L203">
        <v>1446.86849006732</v>
      </c>
      <c r="M203">
        <v>-6.11527394380567E-3</v>
      </c>
      <c r="O203" t="str">
        <f>IF(B202=0,"NEUTRAL",IF(B202&gt;0,"LONG","SHORT"))</f>
        <v>SHORT</v>
      </c>
      <c r="P203" t="str">
        <f>IF(OR(O203="LONG",O203="SHORT"),IF(B203=0,"NEUTRAL",IF(B203&gt;0,"LONG","SHORT")),"")</f>
        <v>SHORT</v>
      </c>
      <c r="Q203" t="b">
        <f>IF(OR(O203="LONG",O203="SHORT"),IF(B203=0,"NEUTRAL",IF(B203&gt;0,"LONG","SHORT")=O203),TRUE)</f>
        <v>1</v>
      </c>
      <c r="R203">
        <f>AH202</f>
        <v>1381.5566741029543</v>
      </c>
      <c r="S203">
        <f>AI202</f>
        <v>-5.3127719011609315E-3</v>
      </c>
      <c r="T203">
        <f>R203+S203*F203</f>
        <v>948.74267946264706</v>
      </c>
      <c r="U203">
        <f>S203*F203</f>
        <v>-432.81399464030721</v>
      </c>
      <c r="V203">
        <f>U203/T203</f>
        <v>-0.45619745375579207</v>
      </c>
      <c r="W203">
        <f>C203</f>
        <v>-0.52510675295012699</v>
      </c>
      <c r="X203">
        <f>W203-V203</f>
        <v>-6.8909299194334916E-2</v>
      </c>
      <c r="Y203">
        <f>T203*W203</f>
        <v>-498.19118779783372</v>
      </c>
      <c r="Z203">
        <f>Y203/T203</f>
        <v>-0.52510675295012699</v>
      </c>
      <c r="AA203">
        <f>AI202*F203/T203</f>
        <v>-0.45619745375579207</v>
      </c>
      <c r="AB203">
        <f t="shared" si="21"/>
        <v>-0.52510675295012699</v>
      </c>
      <c r="AC203">
        <f t="shared" si="22"/>
        <v>-6.8909299194334916E-2</v>
      </c>
      <c r="AD203" t="str">
        <f t="shared" si="17"/>
        <v>S-I</v>
      </c>
      <c r="AE203">
        <f>AC203*T203</f>
        <v>-65.377193157526534</v>
      </c>
      <c r="AF203">
        <f>U203+AE203</f>
        <v>-498.19118779783378</v>
      </c>
      <c r="AG203">
        <f>AE203/F203</f>
        <v>-8.0250204264474361E-4</v>
      </c>
      <c r="AH203" s="9">
        <f>IF(AD203="S-D",R203-AE203/(1-0.001),IF(OR(AD203="L-D",AD203="S-I"),R203-AE203*(1-0.001),R203-AE203))</f>
        <v>1446.8684900673234</v>
      </c>
      <c r="AI203">
        <f>IF(OR(AD203="L-I"),S203+AG203*(1-0.001),S203+AG203)</f>
        <v>-6.1152739438056752E-3</v>
      </c>
      <c r="AJ203">
        <f>AI203*F203</f>
        <v>-498.19118779783378</v>
      </c>
      <c r="AK203">
        <f>AJ203/AM203</f>
        <v>-0.52514294018211183</v>
      </c>
      <c r="AL203">
        <f>W203-AK203</f>
        <v>3.6187231984841084E-5</v>
      </c>
      <c r="AM203">
        <f>AH203+AI203*F203</f>
        <v>948.67730226948959</v>
      </c>
      <c r="AN203" t="b">
        <f>IF(AH203&gt;0,ROUND(AH203,7)=ROUND(H203,7),ROUND(AH203,7)=ROUND(-J203,7))</f>
        <v>1</v>
      </c>
      <c r="AO203" t="b">
        <f>IF(AI203&gt;0,ROUND(AI203,7)=ROUND(I203,7),ROUND(AI203,7)=ROUND(-K203,7))</f>
        <v>1</v>
      </c>
      <c r="AP203" t="b">
        <f>ROUND(AM203,7)=ROUND(G203,7)</f>
        <v>1</v>
      </c>
    </row>
    <row r="204" spans="1:51" x14ac:dyDescent="0.3">
      <c r="A204" s="2">
        <v>45734.791666666664</v>
      </c>
      <c r="B204">
        <v>-11.7165163486541</v>
      </c>
      <c r="C204">
        <v>-0.58582581743270501</v>
      </c>
      <c r="D204" t="s">
        <v>32</v>
      </c>
      <c r="E204" t="s">
        <v>1492</v>
      </c>
      <c r="F204">
        <v>81889.38</v>
      </c>
      <c r="G204">
        <v>946.03902885953698</v>
      </c>
      <c r="H204">
        <v>1500.2844400307299</v>
      </c>
      <c r="I204">
        <v>0</v>
      </c>
      <c r="J204">
        <v>0</v>
      </c>
      <c r="K204">
        <v>6.7682208751757402E-3</v>
      </c>
      <c r="L204">
        <v>1500.2844400307299</v>
      </c>
      <c r="M204">
        <v>-6.7682208751757402E-3</v>
      </c>
      <c r="O204" t="str">
        <f>IF(B203=0,"NEUTRAL",IF(B203&gt;0,"LONG","SHORT"))</f>
        <v>SHORT</v>
      </c>
      <c r="P204" t="str">
        <f>IF(OR(O204="LONG",O204="SHORT"),IF(B204=0,"NEUTRAL",IF(B204&gt;0,"LONG","SHORT")),"")</f>
        <v>SHORT</v>
      </c>
      <c r="Q204" t="b">
        <f>IF(OR(O204="LONG",O204="SHORT"),IF(B204=0,"NEUTRAL",IF(B204&gt;0,"LONG","SHORT")=O204),TRUE)</f>
        <v>1</v>
      </c>
      <c r="R204">
        <f>AH203</f>
        <v>1446.8684900673234</v>
      </c>
      <c r="S204">
        <f>AI203</f>
        <v>-6.1152739438056752E-3</v>
      </c>
      <c r="T204">
        <f>R204+S204*F204</f>
        <v>946.09249827892177</v>
      </c>
      <c r="U204">
        <f>S204*F204</f>
        <v>-500.7759917884016</v>
      </c>
      <c r="V204">
        <f>U204/T204</f>
        <v>-0.52930975850605</v>
      </c>
      <c r="W204">
        <f>C204</f>
        <v>-0.58582581743270501</v>
      </c>
      <c r="X204">
        <f>W204-V204</f>
        <v>-5.6516058926655011E-2</v>
      </c>
      <c r="Y204">
        <f>T204*W204</f>
        <v>-554.24541117119941</v>
      </c>
      <c r="Z204">
        <f>Y204/T204</f>
        <v>-0.58582581743270501</v>
      </c>
      <c r="AA204">
        <f>AI203*F204/T204</f>
        <v>-0.52930975850605</v>
      </c>
      <c r="AB204">
        <f t="shared" si="21"/>
        <v>-0.58582581743270501</v>
      </c>
      <c r="AC204">
        <f t="shared" si="22"/>
        <v>-5.6516058926655011E-2</v>
      </c>
      <c r="AD204" t="str">
        <f t="shared" si="17"/>
        <v>S-I</v>
      </c>
      <c r="AE204">
        <f>AC204*T204</f>
        <v>-53.469419382797795</v>
      </c>
      <c r="AF204">
        <f>U204+AE204</f>
        <v>-554.24541117119941</v>
      </c>
      <c r="AG204">
        <f>AE204/F204</f>
        <v>-6.529469313700726E-4</v>
      </c>
      <c r="AH204" s="9">
        <f>IF(AD204="S-D",R204-AE204/(1-0.001),IF(OR(AD204="L-D",AD204="S-I"),R204-AE204*(1-0.001),R204-AE204))</f>
        <v>1500.2844400307383</v>
      </c>
      <c r="AI204">
        <f>IF(OR(AD204="L-I"),S204+AG204*(1-0.001),S204+AG204)</f>
        <v>-6.768220875175748E-3</v>
      </c>
      <c r="AJ204">
        <f>AI204*F204</f>
        <v>-554.24541117119941</v>
      </c>
      <c r="AK204">
        <f>AJ204/AM204</f>
        <v>-0.58585892787039529</v>
      </c>
      <c r="AL204">
        <f>W204-AK204</f>
        <v>3.3110437690275774E-5</v>
      </c>
      <c r="AM204">
        <f>AH204+AI204*F204</f>
        <v>946.03902885953892</v>
      </c>
      <c r="AN204" t="b">
        <f>IF(AH204&gt;0,ROUND(AH204,7)=ROUND(H204,7),ROUND(AH204,7)=ROUND(-J204,7))</f>
        <v>1</v>
      </c>
      <c r="AO204" t="b">
        <f>IF(AI204&gt;0,ROUND(AI204,7)=ROUND(I204,7),ROUND(AI204,7)=ROUND(-K204,7))</f>
        <v>1</v>
      </c>
      <c r="AP204" t="b">
        <f>ROUND(AM204,7)=ROUND(G204,7)</f>
        <v>1</v>
      </c>
    </row>
    <row r="205" spans="1:51" x14ac:dyDescent="0.3">
      <c r="A205" s="2">
        <v>45735</v>
      </c>
      <c r="B205">
        <v>-10.0699848026554</v>
      </c>
      <c r="C205">
        <v>-0.50349924013277003</v>
      </c>
      <c r="D205" t="s">
        <v>32</v>
      </c>
      <c r="E205" t="s">
        <v>1492</v>
      </c>
      <c r="F205">
        <v>82715.03</v>
      </c>
      <c r="G205">
        <v>940.36444358449705</v>
      </c>
      <c r="H205">
        <v>1413.88073057922</v>
      </c>
      <c r="I205">
        <v>0</v>
      </c>
      <c r="J205">
        <v>0</v>
      </c>
      <c r="K205">
        <v>5.7246704377030798E-3</v>
      </c>
      <c r="L205">
        <v>1413.88073057922</v>
      </c>
      <c r="M205">
        <v>-5.7246704377030798E-3</v>
      </c>
      <c r="O205" t="str">
        <f>IF(B204=0,"NEUTRAL",IF(B204&gt;0,"LONG","SHORT"))</f>
        <v>SHORT</v>
      </c>
      <c r="P205" t="str">
        <f>IF(OR(O205="LONG",O205="SHORT"),IF(B205=0,"NEUTRAL",IF(B205&gt;0,"LONG","SHORT")),"")</f>
        <v>SHORT</v>
      </c>
      <c r="Q205" t="b">
        <f>IF(OR(O205="LONG",O205="SHORT"),IF(B205=0,"NEUTRAL",IF(B205&gt;0,"LONG","SHORT")=O205),TRUE)</f>
        <v>1</v>
      </c>
      <c r="R205">
        <f>AH204</f>
        <v>1500.2844400307383</v>
      </c>
      <c r="S205">
        <f>AI204</f>
        <v>-6.768220875175748E-3</v>
      </c>
      <c r="T205">
        <f>R205+S205*F205</f>
        <v>940.45084729395012</v>
      </c>
      <c r="U205">
        <f>S205*F205</f>
        <v>-559.83359273678821</v>
      </c>
      <c r="V205">
        <f>U205/T205</f>
        <v>-0.59528213978184119</v>
      </c>
      <c r="W205">
        <f>C205</f>
        <v>-0.50349924013277003</v>
      </c>
      <c r="X205">
        <f>W205-V205</f>
        <v>9.1782899649071159E-2</v>
      </c>
      <c r="Y205">
        <f>T205*W205</f>
        <v>-473.51628699472366</v>
      </c>
      <c r="Z205">
        <f>Y205/T205</f>
        <v>-0.50349924013277003</v>
      </c>
      <c r="AA205">
        <f>AI204*F205/T205</f>
        <v>-0.59528213978184119</v>
      </c>
      <c r="AB205">
        <f t="shared" si="21"/>
        <v>-0.50349924013277003</v>
      </c>
      <c r="AC205">
        <f t="shared" si="22"/>
        <v>9.1782899649071159E-2</v>
      </c>
      <c r="AD205" t="str">
        <f t="shared" si="17"/>
        <v>S-D</v>
      </c>
      <c r="AE205">
        <f>AC205*T205</f>
        <v>86.317305742064562</v>
      </c>
      <c r="AF205">
        <f>U205+AE205</f>
        <v>-473.51628699472366</v>
      </c>
      <c r="AG205">
        <f>AE205/F205</f>
        <v>1.0435504374726645E-3</v>
      </c>
      <c r="AH205" s="9">
        <f>IF(AD205="S-D",R205-AE205/(1-0.001),IF(OR(AD205="L-D",AD205="S-I"),R205-AE205*(1-0.001),R205-AE205))</f>
        <v>1413.8807305792222</v>
      </c>
      <c r="AI205">
        <f>IF(OR(AD205="L-I"),S205+AG205*(1-0.001),S205+AG205)</f>
        <v>-5.7246704377030833E-3</v>
      </c>
      <c r="AJ205">
        <f>AI205*F205</f>
        <v>-473.51628699472366</v>
      </c>
      <c r="AK205">
        <f>AJ205/AM205</f>
        <v>-0.5035455032622943</v>
      </c>
      <c r="AL205">
        <f>W205-AK205</f>
        <v>4.6263129524271029E-5</v>
      </c>
      <c r="AM205">
        <f>AH205+AI205*F205</f>
        <v>940.36444358449853</v>
      </c>
      <c r="AN205" t="b">
        <f>IF(AH205&gt;0,ROUND(AH205,7)=ROUND(H205,7),ROUND(AH205,7)=ROUND(-J205,7))</f>
        <v>1</v>
      </c>
      <c r="AO205" t="b">
        <f>IF(AI205&gt;0,ROUND(AI205,7)=ROUND(I205,7),ROUND(AI205,7)=ROUND(-K205,7))</f>
        <v>1</v>
      </c>
      <c r="AP205" t="b">
        <f>ROUND(AM205,7)=ROUND(G205,7)</f>
        <v>1</v>
      </c>
    </row>
    <row r="206" spans="1:51" x14ac:dyDescent="0.3">
      <c r="A206" s="2">
        <v>45735.041666666664</v>
      </c>
      <c r="B206">
        <v>-7.9951213474257399</v>
      </c>
      <c r="C206">
        <v>-0.39975606737128699</v>
      </c>
      <c r="D206" t="s">
        <v>32</v>
      </c>
      <c r="E206" t="s">
        <v>1492</v>
      </c>
      <c r="F206">
        <v>83118</v>
      </c>
      <c r="G206">
        <v>937.95664325729899</v>
      </c>
      <c r="H206">
        <v>1312.95084966288</v>
      </c>
      <c r="I206">
        <v>0</v>
      </c>
      <c r="J206">
        <v>0</v>
      </c>
      <c r="K206">
        <v>4.5115884213477999E-3</v>
      </c>
      <c r="L206">
        <v>1312.95084966288</v>
      </c>
      <c r="M206">
        <v>-4.5115884213477999E-3</v>
      </c>
      <c r="O206" t="str">
        <f>IF(B205=0,"NEUTRAL",IF(B205&gt;0,"LONG","SHORT"))</f>
        <v>SHORT</v>
      </c>
      <c r="P206" t="str">
        <f>IF(OR(O206="LONG",O206="SHORT"),IF(B206=0,"NEUTRAL",IF(B206&gt;0,"LONG","SHORT")),"")</f>
        <v>SHORT</v>
      </c>
      <c r="Q206" t="b">
        <f>IF(OR(O206="LONG",O206="SHORT"),IF(B206=0,"NEUTRAL",IF(B206&gt;0,"LONG","SHORT")=O206),TRUE)</f>
        <v>1</v>
      </c>
      <c r="R206">
        <f>AH205</f>
        <v>1413.8807305792222</v>
      </c>
      <c r="S206">
        <f>AI205</f>
        <v>-5.7246704377030833E-3</v>
      </c>
      <c r="T206">
        <f>R206+S206*F206</f>
        <v>938.05757313821732</v>
      </c>
      <c r="U206">
        <f>S206*F206</f>
        <v>-475.82315744100487</v>
      </c>
      <c r="V206">
        <f>U206/T206</f>
        <v>-0.50724302118170217</v>
      </c>
      <c r="W206">
        <f>C206</f>
        <v>-0.39975606737128699</v>
      </c>
      <c r="X206">
        <f>W206-V206</f>
        <v>0.10748695381041518</v>
      </c>
      <c r="Y206">
        <f>T206*W206</f>
        <v>-374.99420640558719</v>
      </c>
      <c r="Z206">
        <f>Y206/T206</f>
        <v>-0.39975606737128699</v>
      </c>
      <c r="AA206">
        <f>AI205*F206/T206</f>
        <v>-0.50724302118170217</v>
      </c>
      <c r="AB206">
        <f t="shared" si="21"/>
        <v>-0.39975606737128699</v>
      </c>
      <c r="AC206">
        <f t="shared" si="22"/>
        <v>0.10748695381041518</v>
      </c>
      <c r="AD206" t="str">
        <f t="shared" si="17"/>
        <v>S-D</v>
      </c>
      <c r="AE206">
        <f>AC206*T206</f>
        <v>100.82895103541772</v>
      </c>
      <c r="AF206">
        <f>U206+AE206</f>
        <v>-374.99420640558714</v>
      </c>
      <c r="AG206">
        <f>AE206/F206</f>
        <v>1.2130820163552746E-3</v>
      </c>
      <c r="AH206" s="9">
        <f>IF(AD206="S-D",R206-AE206/(1-0.001),IF(OR(AD206="L-D",AD206="S-I"),R206-AE206*(1-0.001),R206-AE206))</f>
        <v>1312.9508496628882</v>
      </c>
      <c r="AI206">
        <f>IF(OR(AD206="L-I"),S206+AG206*(1-0.001),S206+AG206)</f>
        <v>-4.5115884213478086E-3</v>
      </c>
      <c r="AJ206">
        <f>AI206*F206</f>
        <v>-374.99420640558714</v>
      </c>
      <c r="AK206">
        <f>AJ206/AM206</f>
        <v>-0.39979908357311822</v>
      </c>
      <c r="AL206">
        <f>W206-AK206</f>
        <v>4.3016201831225231E-5</v>
      </c>
      <c r="AM206">
        <f>AH206+AI206*F206</f>
        <v>937.95664325730104</v>
      </c>
      <c r="AN206" t="b">
        <f>IF(AH206&gt;0,ROUND(AH206,7)=ROUND(H206,7),ROUND(AH206,7)=ROUND(-J206,7))</f>
        <v>1</v>
      </c>
      <c r="AO206" t="b">
        <f>IF(AI206&gt;0,ROUND(AI206,7)=ROUND(I206,7),ROUND(AI206,7)=ROUND(-K206,7))</f>
        <v>1</v>
      </c>
      <c r="AP206" t="b">
        <f>ROUND(AM206,7)=ROUND(G206,7)</f>
        <v>1</v>
      </c>
    </row>
    <row r="207" spans="1:51" x14ac:dyDescent="0.3">
      <c r="A207" s="2">
        <v>45735.083333333336</v>
      </c>
      <c r="B207">
        <v>-6.0477149884249304</v>
      </c>
      <c r="C207">
        <v>-0.30238574942124602</v>
      </c>
      <c r="D207" t="s">
        <v>32</v>
      </c>
      <c r="E207" t="s">
        <v>1492</v>
      </c>
      <c r="F207">
        <v>82598.7</v>
      </c>
      <c r="G207">
        <v>940.21110455174596</v>
      </c>
      <c r="H207">
        <v>1224.5442769035601</v>
      </c>
      <c r="I207">
        <v>0</v>
      </c>
      <c r="J207">
        <v>0</v>
      </c>
      <c r="K207">
        <v>3.4423443995100999E-3</v>
      </c>
      <c r="L207">
        <v>1224.5442769035601</v>
      </c>
      <c r="M207">
        <v>-3.4423443995100999E-3</v>
      </c>
      <c r="O207" t="str">
        <f>IF(B206=0,"NEUTRAL",IF(B206&gt;0,"LONG","SHORT"))</f>
        <v>SHORT</v>
      </c>
      <c r="P207" t="str">
        <f>IF(OR(O207="LONG",O207="SHORT"),IF(B207=0,"NEUTRAL",IF(B207&gt;0,"LONG","SHORT")),"")</f>
        <v>SHORT</v>
      </c>
      <c r="Q207" t="b">
        <f>IF(OR(O207="LONG",O207="SHORT"),IF(B207=0,"NEUTRAL",IF(B207&gt;0,"LONG","SHORT")=O207),TRUE)</f>
        <v>1</v>
      </c>
      <c r="R207">
        <f>AH206</f>
        <v>1312.9508496628882</v>
      </c>
      <c r="S207">
        <f>AI206</f>
        <v>-4.5115884213478086E-3</v>
      </c>
      <c r="T207">
        <f>R207+S207*F207</f>
        <v>940.29951112450703</v>
      </c>
      <c r="U207">
        <f>S207*F207</f>
        <v>-372.65133853838125</v>
      </c>
      <c r="V207">
        <f>U207/T207</f>
        <v>-0.39631131796795938</v>
      </c>
      <c r="W207">
        <f>C207</f>
        <v>-0.30238574942124602</v>
      </c>
      <c r="X207">
        <f>W207-V207</f>
        <v>9.3925568546713356E-2</v>
      </c>
      <c r="Y207">
        <f>T207*W207</f>
        <v>-284.33317235181534</v>
      </c>
      <c r="Z207">
        <f>Y207/T207</f>
        <v>-0.30238574942124602</v>
      </c>
      <c r="AA207">
        <f>AI206*F207/T207</f>
        <v>-0.39631131796795938</v>
      </c>
      <c r="AB207">
        <f t="shared" si="21"/>
        <v>-0.30238574942124602</v>
      </c>
      <c r="AC207">
        <f t="shared" si="22"/>
        <v>9.3925568546713356E-2</v>
      </c>
      <c r="AD207" t="str">
        <f t="shared" si="17"/>
        <v>S-D</v>
      </c>
      <c r="AE207">
        <f>AC207*T207</f>
        <v>88.318166186565946</v>
      </c>
      <c r="AF207">
        <f>U207+AE207</f>
        <v>-284.33317235181528</v>
      </c>
      <c r="AG207">
        <f>AE207/F207</f>
        <v>1.069244021837704E-3</v>
      </c>
      <c r="AH207" s="9">
        <f>IF(AD207="S-D",R207-AE207/(1-0.001),IF(OR(AD207="L-D",AD207="S-I"),R207-AE207*(1-0.001),R207-AE207))</f>
        <v>1224.5442769035631</v>
      </c>
      <c r="AI207">
        <f>IF(OR(AD207="L-I"),S207+AG207*(1-0.001),S207+AG207)</f>
        <v>-3.4423443995101046E-3</v>
      </c>
      <c r="AJ207">
        <f>AI207*F207</f>
        <v>-284.33317235181528</v>
      </c>
      <c r="AK207">
        <f>AJ207/AM207</f>
        <v>-0.3024141822781099</v>
      </c>
      <c r="AL207">
        <f>W207-AK207</f>
        <v>2.8432856863880307E-5</v>
      </c>
      <c r="AM207">
        <f>AH207+AI207*F207</f>
        <v>940.21110455174778</v>
      </c>
      <c r="AN207" t="b">
        <f>IF(AH207&gt;0,ROUND(AH207,7)=ROUND(H207,7),ROUND(AH207,7)=ROUND(-J207,7))</f>
        <v>1</v>
      </c>
      <c r="AO207" t="b">
        <f>IF(AI207&gt;0,ROUND(AI207,7)=ROUND(I207,7),ROUND(AI207,7)=ROUND(-K207,7))</f>
        <v>1</v>
      </c>
      <c r="AP207" t="b">
        <f>ROUND(AM207,7)=ROUND(G207,7)</f>
        <v>1</v>
      </c>
      <c r="AR207" s="9"/>
      <c r="AW207" s="9"/>
    </row>
    <row r="208" spans="1:51" x14ac:dyDescent="0.3">
      <c r="A208" s="2">
        <v>45735.125</v>
      </c>
      <c r="B208">
        <v>-4.3828429928033303</v>
      </c>
      <c r="C208">
        <v>-0.21914214964016601</v>
      </c>
      <c r="D208" t="s">
        <v>32</v>
      </c>
      <c r="E208" t="s">
        <v>1492</v>
      </c>
      <c r="F208">
        <v>82868.91</v>
      </c>
      <c r="G208">
        <v>939.20144188274105</v>
      </c>
      <c r="H208">
        <v>1145.03748809068</v>
      </c>
      <c r="I208">
        <v>0</v>
      </c>
      <c r="J208">
        <v>0</v>
      </c>
      <c r="K208">
        <v>2.4838753907580001E-3</v>
      </c>
      <c r="L208">
        <v>1145.03748809068</v>
      </c>
      <c r="M208">
        <v>-2.4838753907580001E-3</v>
      </c>
      <c r="O208" t="str">
        <f>IF(B207=0,"NEUTRAL",IF(B207&gt;0,"LONG","SHORT"))</f>
        <v>SHORT</v>
      </c>
      <c r="P208" t="str">
        <f>IF(OR(O208="LONG",O208="SHORT"),IF(B208=0,"NEUTRAL",IF(B208&gt;0,"LONG","SHORT")),"")</f>
        <v>SHORT</v>
      </c>
      <c r="Q208" t="b">
        <f>IF(OR(O208="LONG",O208="SHORT"),IF(B208=0,"NEUTRAL",IF(B208&gt;0,"LONG","SHORT")=O208),TRUE)</f>
        <v>1</v>
      </c>
      <c r="R208">
        <f>AH207</f>
        <v>1224.5442769035631</v>
      </c>
      <c r="S208">
        <f>AI207</f>
        <v>-3.4423443995101046E-3</v>
      </c>
      <c r="T208">
        <f>R208+S208*F208</f>
        <v>939.28094867155619</v>
      </c>
      <c r="U208">
        <f>S208*F208</f>
        <v>-285.26332823200693</v>
      </c>
      <c r="V208">
        <f>U208/T208</f>
        <v>-0.30370394357030295</v>
      </c>
      <c r="W208">
        <f>C208</f>
        <v>-0.21914214964016601</v>
      </c>
      <c r="X208">
        <f>W208-V208</f>
        <v>8.4561793930136936E-2</v>
      </c>
      <c r="Y208">
        <f>T208*W208</f>
        <v>-205.83604620793926</v>
      </c>
      <c r="Z208">
        <f>Y208/T208</f>
        <v>-0.21914214964016601</v>
      </c>
      <c r="AA208">
        <f>AI207*F208/T208</f>
        <v>-0.30370394357030295</v>
      </c>
      <c r="AB208">
        <f t="shared" si="21"/>
        <v>-0.21914214964016601</v>
      </c>
      <c r="AC208">
        <f t="shared" si="22"/>
        <v>8.4561793930136936E-2</v>
      </c>
      <c r="AD208" t="str">
        <f t="shared" ref="AD208:AD271" si="24">IF(Q208,IF(O208="LONG",IF(AC208&gt;0,"L-I","L-D"),IF(O208="SHORT",IF(AC208&lt;0,"S-I","S-D"),IF(AC208&gt;0,"L-I","S-I"))),IF(AB208&gt;0,"TRANS-L","TRANS-S"))</f>
        <v>S-D</v>
      </c>
      <c r="AE208">
        <f>AC208*T208</f>
        <v>79.427282024067665</v>
      </c>
      <c r="AF208">
        <f>U208+AE208</f>
        <v>-205.83604620793926</v>
      </c>
      <c r="AG208">
        <f>AE208/F208</f>
        <v>9.5846900875210818E-4</v>
      </c>
      <c r="AH208" s="9">
        <f>IF(AD208="S-D",R208-AE208/(1-0.001),IF(OR(AD208="L-D",AD208="S-I"),R208-AE208*(1-0.001),R208-AE208))</f>
        <v>1145.0374880906825</v>
      </c>
      <c r="AI208">
        <f>IF(OR(AD208="L-I"),S208+AG208*(1-0.001),S208+AG208)</f>
        <v>-2.4838753907579962E-3</v>
      </c>
      <c r="AJ208">
        <f>AI208*F208</f>
        <v>-205.83604620793923</v>
      </c>
      <c r="AK208">
        <f>AJ208/AM208</f>
        <v>-0.21916070081335898</v>
      </c>
      <c r="AL208">
        <f>W208-AK208</f>
        <v>1.8551173192965509E-5</v>
      </c>
      <c r="AM208">
        <f>AH208+AI208*F208</f>
        <v>939.20144188274321</v>
      </c>
      <c r="AN208" t="b">
        <f>IF(AH208&gt;0,ROUND(AH208,7)=ROUND(H208,7),ROUND(AH208,7)=ROUND(-J208,7))</f>
        <v>1</v>
      </c>
      <c r="AO208" t="b">
        <f>IF(AI208&gt;0,ROUND(AI208,7)=ROUND(I208,7),ROUND(AI208,7)=ROUND(-K208,7))</f>
        <v>1</v>
      </c>
      <c r="AP208" t="b">
        <f>ROUND(AM208,7)=ROUND(G208,7)</f>
        <v>1</v>
      </c>
    </row>
    <row r="209" spans="1:51" x14ac:dyDescent="0.3">
      <c r="A209" s="2">
        <v>45735.166666666664</v>
      </c>
      <c r="B209">
        <v>-2.0655751332398999</v>
      </c>
      <c r="C209">
        <v>-0.103278756661995</v>
      </c>
      <c r="D209" t="s">
        <v>32</v>
      </c>
      <c r="E209" t="s">
        <v>1492</v>
      </c>
      <c r="F209">
        <v>83037.17</v>
      </c>
      <c r="G209">
        <v>938.67409801258702</v>
      </c>
      <c r="H209">
        <v>1035.6304911847501</v>
      </c>
      <c r="I209">
        <v>0</v>
      </c>
      <c r="J209">
        <v>0</v>
      </c>
      <c r="K209">
        <v>1.1676264156421699E-3</v>
      </c>
      <c r="L209">
        <v>1035.6304911847501</v>
      </c>
      <c r="M209">
        <v>-1.1676264156421699E-3</v>
      </c>
      <c r="O209" t="str">
        <f>IF(B208=0,"NEUTRAL",IF(B208&gt;0,"LONG","SHORT"))</f>
        <v>SHORT</v>
      </c>
      <c r="P209" t="str">
        <f>IF(OR(O209="LONG",O209="SHORT"),IF(B209=0,"NEUTRAL",IF(B209&gt;0,"LONG","SHORT")),"")</f>
        <v>SHORT</v>
      </c>
      <c r="Q209" t="b">
        <f>IF(OR(O209="LONG",O209="SHORT"),IF(B209=0,"NEUTRAL",IF(B209&gt;0,"LONG","SHORT")=O209),TRUE)</f>
        <v>1</v>
      </c>
      <c r="R209">
        <f>AH208</f>
        <v>1145.0374880906825</v>
      </c>
      <c r="S209">
        <f>AI208</f>
        <v>-2.4838753907579962E-3</v>
      </c>
      <c r="T209">
        <f>R209+S209*F209</f>
        <v>938.78350500949432</v>
      </c>
      <c r="U209">
        <f>S209*F209</f>
        <v>-206.25398308118815</v>
      </c>
      <c r="V209">
        <f>U209/T209</f>
        <v>-0.21970345876401207</v>
      </c>
      <c r="W209">
        <f>C209</f>
        <v>-0.103278756661995</v>
      </c>
      <c r="X209">
        <f>W209-V209</f>
        <v>0.11642470210201707</v>
      </c>
      <c r="Y209">
        <f>T209*W209</f>
        <v>-96.956393172170323</v>
      </c>
      <c r="Z209">
        <f>Y209/T209</f>
        <v>-0.103278756661995</v>
      </c>
      <c r="AA209">
        <f>AI208*F209/T209</f>
        <v>-0.21970345876401207</v>
      </c>
      <c r="AB209">
        <f t="shared" si="21"/>
        <v>-0.103278756661995</v>
      </c>
      <c r="AC209">
        <f t="shared" si="22"/>
        <v>0.11642470210201707</v>
      </c>
      <c r="AD209" t="str">
        <f t="shared" si="24"/>
        <v>S-D</v>
      </c>
      <c r="AE209">
        <f>AC209*T209</f>
        <v>109.29758990901782</v>
      </c>
      <c r="AF209">
        <f>U209+AE209</f>
        <v>-96.956393172170337</v>
      </c>
      <c r="AG209">
        <f>AE209/F209</f>
        <v>1.3162489751158163E-3</v>
      </c>
      <c r="AH209" s="9">
        <f>IF(AD209="S-D",R209-AE209/(1-0.001),IF(OR(AD209="L-D",AD209="S-I"),R209-AE209*(1-0.001),R209-AE209))</f>
        <v>1035.6304911847587</v>
      </c>
      <c r="AI209">
        <f>IF(OR(AD209="L-I"),S209+AG209*(1-0.001),S209+AG209)</f>
        <v>-1.1676264156421799E-3</v>
      </c>
      <c r="AJ209">
        <f>AI209*F209</f>
        <v>-96.956393172170351</v>
      </c>
      <c r="AK209">
        <f>AJ209/AM209</f>
        <v>-0.10329079429958883</v>
      </c>
      <c r="AL209">
        <f>W209-AK209</f>
        <v>1.2037637593831363E-5</v>
      </c>
      <c r="AM209">
        <f>AH209+AI209*F209</f>
        <v>938.67409801258839</v>
      </c>
      <c r="AN209" t="b">
        <f>IF(AH209&gt;0,ROUND(AH209,7)=ROUND(H209,7),ROUND(AH209,7)=ROUND(-J209,7))</f>
        <v>1</v>
      </c>
      <c r="AO209" t="b">
        <f>IF(AI209&gt;0,ROUND(AI209,7)=ROUND(I209,7),ROUND(AI209,7)=ROUND(-K209,7))</f>
        <v>1</v>
      </c>
      <c r="AP209" t="b">
        <f>ROUND(AM209,7)=ROUND(G209,7)</f>
        <v>1</v>
      </c>
    </row>
    <row r="210" spans="1:51" x14ac:dyDescent="0.3">
      <c r="A210" s="2">
        <v>45735.208333333336</v>
      </c>
      <c r="B210">
        <v>-0.33253814248845798</v>
      </c>
      <c r="C210">
        <v>-1.6626907124422899E-2</v>
      </c>
      <c r="D210" t="s">
        <v>32</v>
      </c>
      <c r="E210" t="s">
        <v>1492</v>
      </c>
      <c r="F210">
        <v>82952.87</v>
      </c>
      <c r="G210">
        <v>938.6911985104</v>
      </c>
      <c r="H210">
        <v>954.30008215970304</v>
      </c>
      <c r="I210">
        <v>0</v>
      </c>
      <c r="J210">
        <v>0</v>
      </c>
      <c r="K210">
        <v>1.88165685518812E-4</v>
      </c>
      <c r="L210">
        <v>954.30008215970304</v>
      </c>
      <c r="M210">
        <v>-1.88165685518812E-4</v>
      </c>
      <c r="O210" t="str">
        <f>IF(B209=0,"NEUTRAL",IF(B209&gt;0,"LONG","SHORT"))</f>
        <v>SHORT</v>
      </c>
      <c r="P210" t="str">
        <f>IF(OR(O210="LONG",O210="SHORT"),IF(B210=0,"NEUTRAL",IF(B210&gt;0,"LONG","SHORT")),"")</f>
        <v>SHORT</v>
      </c>
      <c r="Q210" t="b">
        <f>IF(OR(O210="LONG",O210="SHORT"),IF(B210=0,"NEUTRAL",IF(B210&gt;0,"LONG","SHORT")=O210),TRUE)</f>
        <v>1</v>
      </c>
      <c r="R210">
        <f>AH209</f>
        <v>1035.6304911847587</v>
      </c>
      <c r="S210">
        <f>AI209</f>
        <v>-1.1676264156421799E-3</v>
      </c>
      <c r="T210">
        <f>R210+S210*F210</f>
        <v>938.77252891942703</v>
      </c>
      <c r="U210">
        <f>S210*F210</f>
        <v>-96.857962265331707</v>
      </c>
      <c r="V210">
        <f>U210/T210</f>
        <v>-0.10317511354621757</v>
      </c>
      <c r="W210">
        <f>C210</f>
        <v>-1.6626907124422899E-2</v>
      </c>
      <c r="X210">
        <f>W210-V210</f>
        <v>8.6548206421794671E-2</v>
      </c>
      <c r="Y210">
        <f>T210*W210</f>
        <v>-15.608883649302923</v>
      </c>
      <c r="Z210">
        <f>Y210/T210</f>
        <v>-1.6626907124422899E-2</v>
      </c>
      <c r="AA210">
        <f>AI209*F210/T210</f>
        <v>-0.10317511354621757</v>
      </c>
      <c r="AB210">
        <f t="shared" si="21"/>
        <v>-1.6626907124422899E-2</v>
      </c>
      <c r="AC210">
        <f t="shared" si="22"/>
        <v>8.6548206421794671E-2</v>
      </c>
      <c r="AD210" t="str">
        <f t="shared" si="24"/>
        <v>S-D</v>
      </c>
      <c r="AE210">
        <f>AC210*T210</f>
        <v>81.249078616028783</v>
      </c>
      <c r="AF210">
        <f>U210+AE210</f>
        <v>-15.608883649302925</v>
      </c>
      <c r="AG210">
        <f>AE210/F210</f>
        <v>9.794607301233675E-4</v>
      </c>
      <c r="AH210" s="9">
        <f>IF(AD210="S-D",R210-AE210/(1-0.001),IF(OR(AD210="L-D",AD210="S-I"),R210-AE210*(1-0.001),R210-AE210))</f>
        <v>954.30008215970486</v>
      </c>
      <c r="AI210">
        <f>IF(OR(AD210="L-I"),S210+AG210*(1-0.001),S210+AG210)</f>
        <v>-1.8816568551881241E-4</v>
      </c>
      <c r="AJ210">
        <f>AI210*F210</f>
        <v>-15.608883649302927</v>
      </c>
      <c r="AK210">
        <f>AJ210/AM210</f>
        <v>-1.6628347718687979E-2</v>
      </c>
      <c r="AL210">
        <f>W210-AK210</f>
        <v>1.4405942650799752E-6</v>
      </c>
      <c r="AM210">
        <f>AH210+AI210*F210</f>
        <v>938.69119851040193</v>
      </c>
      <c r="AN210" t="b">
        <f>IF(AH210&gt;0,ROUND(AH210,7)=ROUND(H210,7),ROUND(AH210,7)=ROUND(-J210,7))</f>
        <v>1</v>
      </c>
      <c r="AO210" t="b">
        <f>IF(AI210&gt;0,ROUND(AI210,7)=ROUND(I210,7),ROUND(AI210,7)=ROUND(-K210,7))</f>
        <v>1</v>
      </c>
      <c r="AP210" t="b">
        <f>ROUND(AM210,7)=ROUND(G210,7)</f>
        <v>1</v>
      </c>
    </row>
    <row r="211" spans="1:51" x14ac:dyDescent="0.3">
      <c r="A211" s="2">
        <v>45735.25</v>
      </c>
      <c r="B211">
        <v>1.0966563870897701</v>
      </c>
      <c r="C211">
        <v>5.4832819354488901E-2</v>
      </c>
      <c r="D211" t="s">
        <v>32</v>
      </c>
      <c r="E211" t="s">
        <v>1492</v>
      </c>
      <c r="F211">
        <v>83241.990000000005</v>
      </c>
      <c r="G211">
        <v>938.56964898044896</v>
      </c>
      <c r="H211">
        <v>887.15301520518199</v>
      </c>
      <c r="I211">
        <v>6.1767665303612198E-4</v>
      </c>
      <c r="J211">
        <v>0</v>
      </c>
      <c r="K211">
        <v>0</v>
      </c>
      <c r="L211">
        <v>887.15301520518199</v>
      </c>
      <c r="M211">
        <v>6.1767665303612198E-4</v>
      </c>
      <c r="O211" t="str">
        <f>IF(B210=0,"NEUTRAL",IF(B210&gt;0,"LONG","SHORT"))</f>
        <v>SHORT</v>
      </c>
      <c r="P211" t="str">
        <f>IF(OR(O211="LONG",O211="SHORT"),IF(B211=0,"NEUTRAL",IF(B211&gt;0,"LONG","SHORT")),"")</f>
        <v>LONG</v>
      </c>
      <c r="Q211" t="b">
        <f>IF(OR(O211="LONG",O211="SHORT"),IF(B211=0,"NEUTRAL",IF(B211&gt;0,"LONG","SHORT")=O211),TRUE)</f>
        <v>0</v>
      </c>
      <c r="R211">
        <f>AH210</f>
        <v>954.30008215970486</v>
      </c>
      <c r="S211">
        <f>AI210</f>
        <v>-1.8816568551881241E-4</v>
      </c>
      <c r="T211">
        <f>R211+S211*F211</f>
        <v>938.63679604740469</v>
      </c>
      <c r="U211">
        <f>S211*F211</f>
        <v>-15.663286112300128</v>
      </c>
      <c r="V211">
        <f>U211/T211</f>
        <v>-1.6687270495103275E-2</v>
      </c>
      <c r="W211">
        <f>C211</f>
        <v>5.4832819354488901E-2</v>
      </c>
      <c r="X211">
        <f>W211-V211</f>
        <v>7.1520089849592183E-2</v>
      </c>
      <c r="Y211">
        <f>T211*W211</f>
        <v>51.468101877143582</v>
      </c>
      <c r="Z211">
        <f>Y211/T211</f>
        <v>5.4832819354488901E-2</v>
      </c>
      <c r="AA211">
        <f>AI210*F211/T211</f>
        <v>-1.6687270495103275E-2</v>
      </c>
      <c r="AB211">
        <f t="shared" si="21"/>
        <v>5.4832819354488901E-2</v>
      </c>
      <c r="AC211">
        <f t="shared" si="22"/>
        <v>7.1520089849592183E-2</v>
      </c>
      <c r="AD211" t="str">
        <f t="shared" si="24"/>
        <v>TRANS-L</v>
      </c>
      <c r="AE211" s="8">
        <f>C211*T211</f>
        <v>51.468101877143582</v>
      </c>
      <c r="AF211">
        <f>U211+AE211</f>
        <v>35.804815764843454</v>
      </c>
      <c r="AG211" s="8">
        <f>AE211/F211</f>
        <v>6.1829494798410726E-4</v>
      </c>
      <c r="AH211" s="8">
        <f>AW211-AE211</f>
        <v>887.15301520518381</v>
      </c>
      <c r="AI211" s="8">
        <f>AX210+AG211*(1-0.001)</f>
        <v>6.1767665303612317E-4</v>
      </c>
      <c r="AJ211">
        <f>AI211*F211</f>
        <v>51.41663377526644</v>
      </c>
      <c r="AK211">
        <f t="shared" ref="AK211" si="25">AJ211/AM211</f>
        <v>5.478190545701038E-2</v>
      </c>
      <c r="AL211">
        <f>W211-AK211</f>
        <v>5.0913897478521708E-5</v>
      </c>
      <c r="AM211">
        <f>AH211+AI211*F211</f>
        <v>938.56964898045021</v>
      </c>
      <c r="AN211" t="b">
        <f>IF(AH211&gt;0,ROUND(AH211,7)=ROUND(H211,7),ROUND(AH211,7)=ROUND(-J211,7))</f>
        <v>1</v>
      </c>
      <c r="AO211" t="b">
        <f>IF(AI211&gt;0,ROUND(AI211,7)=ROUND(I211,7),ROUND(AI211,7)=ROUND(-K211,7))</f>
        <v>1</v>
      </c>
      <c r="AP211" t="b">
        <f>ROUND(AM211,7)=ROUND(G211,7)</f>
        <v>1</v>
      </c>
      <c r="AR211" s="9">
        <f>AH210</f>
        <v>954.30008215970486</v>
      </c>
      <c r="AS211">
        <f>AI210</f>
        <v>-1.8816568551881241E-4</v>
      </c>
      <c r="AT211">
        <f>AR211+AS211*F211</f>
        <v>938.63679604740469</v>
      </c>
      <c r="AU211">
        <f>AS211*F211/(1-0.001)</f>
        <v>-15.678965077377505</v>
      </c>
      <c r="AW211" s="9">
        <f>AR211+AU211</f>
        <v>938.62111708232737</v>
      </c>
      <c r="AX211">
        <f>AS211-AU211/F211*(1-0.001)</f>
        <v>0</v>
      </c>
      <c r="AY211">
        <f>AW211+AX211*F211</f>
        <v>938.62111708232737</v>
      </c>
    </row>
    <row r="212" spans="1:51" x14ac:dyDescent="0.3">
      <c r="A212" s="2">
        <v>45735.291666666664</v>
      </c>
      <c r="B212">
        <v>2.7274826225287501</v>
      </c>
      <c r="C212">
        <v>0.13637413112643701</v>
      </c>
      <c r="D212" t="s">
        <v>32</v>
      </c>
      <c r="E212" t="s">
        <v>1492</v>
      </c>
      <c r="F212">
        <v>83200</v>
      </c>
      <c r="G212">
        <v>938.46711035197097</v>
      </c>
      <c r="H212">
        <v>810.55062938899096</v>
      </c>
      <c r="I212">
        <v>1.53745770388197E-3</v>
      </c>
      <c r="J212">
        <v>0</v>
      </c>
      <c r="K212">
        <v>0</v>
      </c>
      <c r="L212">
        <v>810.55062938899096</v>
      </c>
      <c r="M212">
        <v>1.53745770388197E-3</v>
      </c>
      <c r="O212" t="str">
        <f>IF(B211=0,"NEUTRAL",IF(B211&gt;0,"LONG","SHORT"))</f>
        <v>LONG</v>
      </c>
      <c r="P212" t="str">
        <f>IF(OR(O212="LONG",O212="SHORT"),IF(B212=0,"NEUTRAL",IF(B212&gt;0,"LONG","SHORT")),"")</f>
        <v>LONG</v>
      </c>
      <c r="Q212" t="b">
        <f>IF(OR(O212="LONG",O212="SHORT"),IF(B212=0,"NEUTRAL",IF(B212&gt;0,"LONG","SHORT")=O212),TRUE)</f>
        <v>1</v>
      </c>
      <c r="R212">
        <f>AH211</f>
        <v>887.15301520518381</v>
      </c>
      <c r="S212">
        <f>AI211</f>
        <v>6.1767665303612317E-4</v>
      </c>
      <c r="T212">
        <f>R212+S212*F212</f>
        <v>938.54371273778929</v>
      </c>
      <c r="U212">
        <f>S212*F212</f>
        <v>51.390697532605451</v>
      </c>
      <c r="V212">
        <f>U212/T212</f>
        <v>5.4755784770744081E-2</v>
      </c>
      <c r="W212">
        <f>C212</f>
        <v>0.13637413112643701</v>
      </c>
      <c r="X212">
        <f>W212-V212</f>
        <v>8.1618346355692928E-2</v>
      </c>
      <c r="Y212">
        <f>T212*W212</f>
        <v>127.9930833487963</v>
      </c>
      <c r="Z212">
        <f>Y212/T212</f>
        <v>0.13637413112643701</v>
      </c>
      <c r="AA212">
        <f>AI211*F212/T212</f>
        <v>5.4755784770744081E-2</v>
      </c>
      <c r="AB212">
        <f t="shared" si="21"/>
        <v>0.13637413112643701</v>
      </c>
      <c r="AC212">
        <f t="shared" si="22"/>
        <v>8.1618346355692928E-2</v>
      </c>
      <c r="AD212" t="str">
        <f t="shared" si="24"/>
        <v>L-I</v>
      </c>
      <c r="AE212">
        <f>AC212*T212</f>
        <v>76.602385816190861</v>
      </c>
      <c r="AF212">
        <f>U212+AE212</f>
        <v>127.99308334879632</v>
      </c>
      <c r="AG212">
        <f>AE212/F212</f>
        <v>9.2070175259844787E-4</v>
      </c>
      <c r="AH212" s="9">
        <f>IF(AD212="S-D",R212-AE212/(1-0.001),IF(OR(AD212="L-D",AD212="S-I"),R212-AE212*(1-0.001),R212-AE212))</f>
        <v>810.550629388993</v>
      </c>
      <c r="AI212">
        <f>IF(OR(AD212="L-I"),S212+AG212*(1-0.001),S212+AG212)</f>
        <v>1.5374577038819726E-3</v>
      </c>
      <c r="AJ212">
        <f>AI212*F212</f>
        <v>127.91648096298012</v>
      </c>
      <c r="AK212">
        <f>AJ212/AM212</f>
        <v>0.13630363765758918</v>
      </c>
      <c r="AL212">
        <f>W212-AK212</f>
        <v>7.0493468847826479E-5</v>
      </c>
      <c r="AM212">
        <f>AH212+AI212*F212</f>
        <v>938.46711035197313</v>
      </c>
      <c r="AN212" t="b">
        <f>IF(AH212&gt;0,ROUND(AH212,7)=ROUND(H212,7),ROUND(AH212,7)=ROUND(-J212,7))</f>
        <v>1</v>
      </c>
      <c r="AO212" t="b">
        <f>IF(AI212&gt;0,ROUND(AI212,7)=ROUND(I212,7),ROUND(AI212,7)=ROUND(-K212,7))</f>
        <v>1</v>
      </c>
      <c r="AP212" t="b">
        <f>ROUND(AM212,7)=ROUND(G212,7)</f>
        <v>1</v>
      </c>
    </row>
    <row r="213" spans="1:51" x14ac:dyDescent="0.3">
      <c r="A213" s="2">
        <v>45735.333333333336</v>
      </c>
      <c r="B213">
        <v>4.0806564093620601</v>
      </c>
      <c r="C213">
        <v>0.204032820468103</v>
      </c>
      <c r="D213" t="s">
        <v>32</v>
      </c>
      <c r="E213" t="s">
        <v>1492</v>
      </c>
      <c r="F213">
        <v>83190</v>
      </c>
      <c r="G213">
        <v>938.38816192679496</v>
      </c>
      <c r="H213">
        <v>746.97678125158598</v>
      </c>
      <c r="I213">
        <v>2.3008941059647599E-3</v>
      </c>
      <c r="J213">
        <v>0</v>
      </c>
      <c r="K213">
        <v>0</v>
      </c>
      <c r="L213">
        <v>746.97678125158598</v>
      </c>
      <c r="M213">
        <v>2.3008941059647599E-3</v>
      </c>
      <c r="O213" t="str">
        <f>IF(B212=0,"NEUTRAL",IF(B212&gt;0,"LONG","SHORT"))</f>
        <v>LONG</v>
      </c>
      <c r="P213" t="str">
        <f>IF(OR(O213="LONG",O213="SHORT"),IF(B213=0,"NEUTRAL",IF(B213&gt;0,"LONG","SHORT")),"")</f>
        <v>LONG</v>
      </c>
      <c r="Q213" t="b">
        <f>IF(OR(O213="LONG",O213="SHORT"),IF(B213=0,"NEUTRAL",IF(B213&gt;0,"LONG","SHORT")=O213),TRUE)</f>
        <v>1</v>
      </c>
      <c r="R213">
        <f>AH212</f>
        <v>810.550629388993</v>
      </c>
      <c r="S213">
        <f>AI212</f>
        <v>1.5374577038819726E-3</v>
      </c>
      <c r="T213">
        <f>R213+S213*F213</f>
        <v>938.45173577493426</v>
      </c>
      <c r="U213">
        <f>S213*F213</f>
        <v>127.9011063859413</v>
      </c>
      <c r="V213">
        <f>U213/T213</f>
        <v>0.13628948779164005</v>
      </c>
      <c r="W213">
        <f>C213</f>
        <v>0.204032820468103</v>
      </c>
      <c r="X213">
        <f>W213-V213</f>
        <v>6.7743332676462958E-2</v>
      </c>
      <c r="Y213">
        <f>T213*W213</f>
        <v>191.47495452334681</v>
      </c>
      <c r="Z213">
        <f>Y213/T213</f>
        <v>0.204032820468103</v>
      </c>
      <c r="AA213">
        <f>AI212*F213/T213</f>
        <v>0.13628948779164005</v>
      </c>
      <c r="AB213">
        <f t="shared" si="21"/>
        <v>0.204032820468103</v>
      </c>
      <c r="AC213">
        <f t="shared" si="22"/>
        <v>6.7743332676462958E-2</v>
      </c>
      <c r="AD213" t="str">
        <f t="shared" si="24"/>
        <v>L-I</v>
      </c>
      <c r="AE213">
        <f>AC213*T213</f>
        <v>63.573848137405484</v>
      </c>
      <c r="AF213">
        <f>U213+AE213</f>
        <v>191.47495452334678</v>
      </c>
      <c r="AG213">
        <f>AE213/F213</f>
        <v>7.6420060268548489E-4</v>
      </c>
      <c r="AH213" s="9">
        <f>IF(AD213="S-D",R213-AE213/(1-0.001),IF(OR(AD213="L-D",AD213="S-I"),R213-AE213*(1-0.001),R213-AE213))</f>
        <v>746.97678125158757</v>
      </c>
      <c r="AI213">
        <f>IF(OR(AD213="L-I"),S213+AG213*(1-0.001),S213+AG213)</f>
        <v>2.3008941059647721E-3</v>
      </c>
      <c r="AJ213">
        <f>AI213*F213</f>
        <v>191.41138067520939</v>
      </c>
      <c r="AK213">
        <f>AJ213/AM213</f>
        <v>0.20397889534559288</v>
      </c>
      <c r="AL213">
        <f>W213-AK213</f>
        <v>5.392512251012338E-5</v>
      </c>
      <c r="AM213">
        <f>AH213+AI213*F213</f>
        <v>938.38816192679701</v>
      </c>
      <c r="AN213" t="b">
        <f>IF(AH213&gt;0,ROUND(AH213,7)=ROUND(H213,7),ROUND(AH213,7)=ROUND(-J213,7))</f>
        <v>1</v>
      </c>
      <c r="AO213" t="b">
        <f>IF(AI213&gt;0,ROUND(AI213,7)=ROUND(I213,7),ROUND(AI213,7)=ROUND(-K213,7))</f>
        <v>1</v>
      </c>
      <c r="AP213" t="b">
        <f>ROUND(AM213,7)=ROUND(G213,7)</f>
        <v>1</v>
      </c>
    </row>
    <row r="214" spans="1:51" x14ac:dyDescent="0.3">
      <c r="A214" s="2">
        <v>45735.375</v>
      </c>
      <c r="B214">
        <v>5.2938884838107301</v>
      </c>
      <c r="C214">
        <v>0.26469442419053602</v>
      </c>
      <c r="D214" t="s">
        <v>32</v>
      </c>
      <c r="E214" t="s">
        <v>1492</v>
      </c>
      <c r="F214">
        <v>83413.009999999995</v>
      </c>
      <c r="G214">
        <v>938.84468688961101</v>
      </c>
      <c r="H214">
        <v>690.37934949616601</v>
      </c>
      <c r="I214">
        <v>2.9787360196382299E-3</v>
      </c>
      <c r="J214">
        <v>0</v>
      </c>
      <c r="K214">
        <v>0</v>
      </c>
      <c r="L214">
        <v>690.37934949616601</v>
      </c>
      <c r="M214">
        <v>2.9787360196382299E-3</v>
      </c>
      <c r="O214" t="str">
        <f>IF(B213=0,"NEUTRAL",IF(B213&gt;0,"LONG","SHORT"))</f>
        <v>LONG</v>
      </c>
      <c r="P214" t="str">
        <f>IF(OR(O214="LONG",O214="SHORT"),IF(B214=0,"NEUTRAL",IF(B214&gt;0,"LONG","SHORT")),"")</f>
        <v>LONG</v>
      </c>
      <c r="Q214" t="b">
        <f>IF(OR(O214="LONG",O214="SHORT"),IF(B214=0,"NEUTRAL",IF(B214&gt;0,"LONG","SHORT")=O214),TRUE)</f>
        <v>1</v>
      </c>
      <c r="R214">
        <f>AH213</f>
        <v>746.97678125158757</v>
      </c>
      <c r="S214">
        <f>AI213</f>
        <v>2.3008941059647721E-3</v>
      </c>
      <c r="T214">
        <f>R214+S214*F214</f>
        <v>938.90128432136817</v>
      </c>
      <c r="U214">
        <f>S214*F214</f>
        <v>191.92450306978057</v>
      </c>
      <c r="V214">
        <f>U214/T214</f>
        <v>0.20441393176760045</v>
      </c>
      <c r="W214">
        <f>C214</f>
        <v>0.26469442419053602</v>
      </c>
      <c r="X214">
        <f>W214-V214</f>
        <v>6.0280492422935567E-2</v>
      </c>
      <c r="Y214">
        <f>T214*W214</f>
        <v>248.52193482519928</v>
      </c>
      <c r="Z214">
        <f>Y214/T214</f>
        <v>0.26469442419053602</v>
      </c>
      <c r="AA214">
        <f>AI213*F214/T214</f>
        <v>0.20441393176760045</v>
      </c>
      <c r="AB214">
        <f t="shared" si="21"/>
        <v>0.26469442419053602</v>
      </c>
      <c r="AC214">
        <f t="shared" si="22"/>
        <v>6.0280492422935567E-2</v>
      </c>
      <c r="AD214" t="str">
        <f t="shared" si="24"/>
        <v>L-I</v>
      </c>
      <c r="AE214">
        <f>AC214*T214</f>
        <v>56.597431755418704</v>
      </c>
      <c r="AF214">
        <f>U214+AE214</f>
        <v>248.52193482519928</v>
      </c>
      <c r="AG214">
        <f>AE214/F214</f>
        <v>6.785204341075656E-4</v>
      </c>
      <c r="AH214" s="9">
        <f>IF(AD214="S-D",R214-AE214/(1-0.001),IF(OR(AD214="L-D",AD214="S-I"),R214-AE214*(1-0.001),R214-AE214))</f>
        <v>690.37934949616886</v>
      </c>
      <c r="AI214">
        <f>IF(OR(AD214="L-I"),S214+AG214*(1-0.001),S214+AG214)</f>
        <v>2.9787360196382303E-3</v>
      </c>
      <c r="AJ214">
        <f>AI214*F214</f>
        <v>248.46533739344389</v>
      </c>
      <c r="AK214">
        <f>AJ214/AM214</f>
        <v>0.26465009693627622</v>
      </c>
      <c r="AL214">
        <f>W214-AK214</f>
        <v>4.4327254259790561E-5</v>
      </c>
      <c r="AM214">
        <f>AH214+AI214*F214</f>
        <v>938.84468688961272</v>
      </c>
      <c r="AN214" t="b">
        <f>IF(AH214&gt;0,ROUND(AH214,7)=ROUND(H214,7),ROUND(AH214,7)=ROUND(-J214,7))</f>
        <v>1</v>
      </c>
      <c r="AO214" t="b">
        <f>IF(AI214&gt;0,ROUND(AI214,7)=ROUND(I214,7),ROUND(AI214,7)=ROUND(-K214,7))</f>
        <v>1</v>
      </c>
      <c r="AP214" t="b">
        <f>ROUND(AM214,7)=ROUND(G214,7)</f>
        <v>1</v>
      </c>
    </row>
    <row r="215" spans="1:51" x14ac:dyDescent="0.3">
      <c r="A215" s="2">
        <v>45735.458333333336</v>
      </c>
      <c r="B215">
        <v>6.3519379771903504</v>
      </c>
      <c r="C215">
        <v>0.31759689885951697</v>
      </c>
      <c r="D215" t="s">
        <v>32</v>
      </c>
      <c r="E215" t="s">
        <v>1492</v>
      </c>
      <c r="F215">
        <v>83467.41</v>
      </c>
      <c r="G215">
        <v>938.95713188421496</v>
      </c>
      <c r="H215">
        <v>640.78110463186704</v>
      </c>
      <c r="I215">
        <v>3.57236467805036E-3</v>
      </c>
      <c r="J215">
        <v>0</v>
      </c>
      <c r="K215">
        <v>0</v>
      </c>
      <c r="L215">
        <v>640.78110463186704</v>
      </c>
      <c r="M215">
        <v>3.57236467805036E-3</v>
      </c>
      <c r="O215" t="str">
        <f>IF(B214=0,"NEUTRAL",IF(B214&gt;0,"LONG","SHORT"))</f>
        <v>LONG</v>
      </c>
      <c r="P215" t="str">
        <f>IF(OR(O215="LONG",O215="SHORT"),IF(B215=0,"NEUTRAL",IF(B215&gt;0,"LONG","SHORT")),"")</f>
        <v>LONG</v>
      </c>
      <c r="Q215" t="b">
        <f>IF(OR(O215="LONG",O215="SHORT"),IF(B215=0,"NEUTRAL",IF(B215&gt;0,"LONG","SHORT")=O215),TRUE)</f>
        <v>1</v>
      </c>
      <c r="R215">
        <f>AH214</f>
        <v>690.37934949616886</v>
      </c>
      <c r="S215">
        <f>AI214</f>
        <v>2.9787360196382303E-3</v>
      </c>
      <c r="T215">
        <f>R215+S215*F215</f>
        <v>939.00673012908112</v>
      </c>
      <c r="U215">
        <f>S215*F215</f>
        <v>248.62738063291224</v>
      </c>
      <c r="V215">
        <f>U215/T215</f>
        <v>0.26477699536693899</v>
      </c>
      <c r="W215">
        <f>C215</f>
        <v>0.31759689885951697</v>
      </c>
      <c r="X215">
        <f>W215-V215</f>
        <v>5.281990349257798E-2</v>
      </c>
      <c r="Y215">
        <f>T215*W215</f>
        <v>298.22562549721152</v>
      </c>
      <c r="Z215">
        <f>Y215/T215</f>
        <v>0.31759689885951697</v>
      </c>
      <c r="AA215">
        <f>AI214*F215/T215</f>
        <v>0.26477699536693899</v>
      </c>
      <c r="AB215">
        <f t="shared" si="21"/>
        <v>0.31759689885951697</v>
      </c>
      <c r="AC215">
        <f t="shared" si="22"/>
        <v>5.281990349257798E-2</v>
      </c>
      <c r="AD215" t="str">
        <f t="shared" si="24"/>
        <v>L-I</v>
      </c>
      <c r="AE215">
        <f>AC215*T215</f>
        <v>49.598244864299282</v>
      </c>
      <c r="AF215">
        <f>U215+AE215</f>
        <v>298.22562549721152</v>
      </c>
      <c r="AG215">
        <f>AE215/F215</f>
        <v>5.9422288129342077E-4</v>
      </c>
      <c r="AH215" s="9">
        <f>IF(AD215="S-D",R215-AE215/(1-0.001),IF(OR(AD215="L-D",AD215="S-I"),R215-AE215*(1-0.001),R215-AE215))</f>
        <v>640.78110463186954</v>
      </c>
      <c r="AI215">
        <f>IF(OR(AD215="L-I"),S215+AG215*(1-0.001),S215+AG215)</f>
        <v>3.5723646780503578E-3</v>
      </c>
      <c r="AJ215">
        <f>AI215*F215</f>
        <v>298.17602725234724</v>
      </c>
      <c r="AK215">
        <f>AJ215/AM215</f>
        <v>0.31756085248960597</v>
      </c>
      <c r="AL215">
        <f>W215-AK215</f>
        <v>3.6046369911002518E-5</v>
      </c>
      <c r="AM215">
        <f>AH215+AI215*F215</f>
        <v>938.95713188421678</v>
      </c>
      <c r="AN215" t="b">
        <f>IF(AH215&gt;0,ROUND(AH215,7)=ROUND(H215,7),ROUND(AH215,7)=ROUND(-J215,7))</f>
        <v>1</v>
      </c>
      <c r="AO215" t="b">
        <f>IF(AI215&gt;0,ROUND(AI215,7)=ROUND(I215,7),ROUND(AI215,7)=ROUND(-K215,7))</f>
        <v>1</v>
      </c>
      <c r="AP215" t="b">
        <f>ROUND(AM215,7)=ROUND(G215,7)</f>
        <v>1</v>
      </c>
    </row>
    <row r="216" spans="1:51" x14ac:dyDescent="0.3">
      <c r="A216" s="2">
        <v>45735.5</v>
      </c>
      <c r="B216">
        <v>7.5505260191350798</v>
      </c>
      <c r="C216">
        <v>0.37752630095675399</v>
      </c>
      <c r="D216" t="s">
        <v>32</v>
      </c>
      <c r="E216" t="s">
        <v>1492</v>
      </c>
      <c r="F216">
        <v>83881.399999999994</v>
      </c>
      <c r="G216">
        <v>940.38067074260402</v>
      </c>
      <c r="H216">
        <v>585.396709954941</v>
      </c>
      <c r="I216">
        <v>4.2319746783871402E-3</v>
      </c>
      <c r="J216">
        <v>0</v>
      </c>
      <c r="K216">
        <v>0</v>
      </c>
      <c r="L216">
        <v>585.396709954941</v>
      </c>
      <c r="M216">
        <v>4.2319746783871402E-3</v>
      </c>
      <c r="O216" t="str">
        <f>IF(B215=0,"NEUTRAL",IF(B215&gt;0,"LONG","SHORT"))</f>
        <v>LONG</v>
      </c>
      <c r="P216" t="str">
        <f>IF(OR(O216="LONG",O216="SHORT"),IF(B216=0,"NEUTRAL",IF(B216&gt;0,"LONG","SHORT")),"")</f>
        <v>LONG</v>
      </c>
      <c r="Q216" t="b">
        <f>IF(OR(O216="LONG",O216="SHORT"),IF(B216=0,"NEUTRAL",IF(B216&gt;0,"LONG","SHORT")=O216),TRUE)</f>
        <v>1</v>
      </c>
      <c r="R216">
        <f>AH215</f>
        <v>640.78110463186954</v>
      </c>
      <c r="S216">
        <f>AI215</f>
        <v>3.5723646780503578E-3</v>
      </c>
      <c r="T216">
        <f>R216+S216*F216</f>
        <v>940.43605513728278</v>
      </c>
      <c r="U216">
        <f>S216*F216</f>
        <v>299.65495050541324</v>
      </c>
      <c r="V216">
        <f>U216/T216</f>
        <v>0.31863405158543212</v>
      </c>
      <c r="W216">
        <f>C216</f>
        <v>0.37752630095675399</v>
      </c>
      <c r="X216">
        <f>W216-V216</f>
        <v>5.889224937132187E-2</v>
      </c>
      <c r="Y216">
        <f>T216*W216</f>
        <v>355.0393451823403</v>
      </c>
      <c r="Z216">
        <f>Y216/T216</f>
        <v>0.37752630095675399</v>
      </c>
      <c r="AA216">
        <f>AI215*F216/T216</f>
        <v>0.31863405158543212</v>
      </c>
      <c r="AB216">
        <f t="shared" si="21"/>
        <v>0.37752630095675399</v>
      </c>
      <c r="AC216">
        <f t="shared" si="22"/>
        <v>5.889224937132187E-2</v>
      </c>
      <c r="AD216" t="str">
        <f t="shared" si="24"/>
        <v>L-I</v>
      </c>
      <c r="AE216">
        <f>AC216*T216</f>
        <v>55.384394676927059</v>
      </c>
      <c r="AF216">
        <f>U216+AE216</f>
        <v>355.0393451823403</v>
      </c>
      <c r="AG216">
        <f>AE216/F216</f>
        <v>6.6027027060739404E-4</v>
      </c>
      <c r="AH216" s="9">
        <f>IF(AD216="S-D",R216-AE216/(1-0.001),IF(OR(AD216="L-D",AD216="S-I"),R216-AE216*(1-0.001),R216-AE216))</f>
        <v>585.39670995494248</v>
      </c>
      <c r="AI216">
        <f>IF(OR(AD216="L-I"),S216+AG216*(1-0.001),S216+AG216)</f>
        <v>4.2319746783871445E-3</v>
      </c>
      <c r="AJ216">
        <f>AI216*F216</f>
        <v>354.98396078766342</v>
      </c>
      <c r="AK216">
        <f>AJ216/AM216</f>
        <v>0.37748963992139206</v>
      </c>
      <c r="AL216">
        <f>W216-AK216</f>
        <v>3.6661035361928995E-5</v>
      </c>
      <c r="AM216">
        <f>AH216+AI216*F216</f>
        <v>940.38067074260584</v>
      </c>
      <c r="AN216" t="b">
        <f>IF(AH216&gt;0,ROUND(AH216,7)=ROUND(H216,7),ROUND(AH216,7)=ROUND(-J216,7))</f>
        <v>1</v>
      </c>
      <c r="AO216" t="b">
        <f>IF(AI216&gt;0,ROUND(AI216,7)=ROUND(I216,7),ROUND(AI216,7)=ROUND(-K216,7))</f>
        <v>1</v>
      </c>
      <c r="AP216" t="b">
        <f>ROUND(AM216,7)=ROUND(G216,7)</f>
        <v>1</v>
      </c>
    </row>
    <row r="217" spans="1:51" x14ac:dyDescent="0.3">
      <c r="A217" s="2">
        <v>45735.583333333336</v>
      </c>
      <c r="B217">
        <v>8.9851781480672006</v>
      </c>
      <c r="C217">
        <v>0.44925890740336</v>
      </c>
      <c r="D217" t="s">
        <v>32</v>
      </c>
      <c r="E217" t="s">
        <v>1492</v>
      </c>
      <c r="F217">
        <v>84092.160000000003</v>
      </c>
      <c r="G217">
        <v>941.20560251697202</v>
      </c>
      <c r="H217">
        <v>518.39750110576006</v>
      </c>
      <c r="I217">
        <v>5.0279134393885396E-3</v>
      </c>
      <c r="J217">
        <v>0</v>
      </c>
      <c r="K217">
        <v>0</v>
      </c>
      <c r="L217">
        <v>518.39750110576006</v>
      </c>
      <c r="M217">
        <v>5.0279134393885396E-3</v>
      </c>
      <c r="O217" t="str">
        <f>IF(B216=0,"NEUTRAL",IF(B216&gt;0,"LONG","SHORT"))</f>
        <v>LONG</v>
      </c>
      <c r="P217" t="str">
        <f>IF(OR(O217="LONG",O217="SHORT"),IF(B217=0,"NEUTRAL",IF(B217&gt;0,"LONG","SHORT")),"")</f>
        <v>LONG</v>
      </c>
      <c r="Q217" t="b">
        <f>IF(OR(O217="LONG",O217="SHORT"),IF(B217=0,"NEUTRAL",IF(B217&gt;0,"LONG","SHORT")=O217),TRUE)</f>
        <v>1</v>
      </c>
      <c r="R217">
        <f>AH216</f>
        <v>585.39670995494248</v>
      </c>
      <c r="S217">
        <f>AI216</f>
        <v>4.2319746783871445E-3</v>
      </c>
      <c r="T217">
        <f>R217+S217*F217</f>
        <v>941.27260172582282</v>
      </c>
      <c r="U217">
        <f>S217*F217</f>
        <v>355.87589177088029</v>
      </c>
      <c r="V217">
        <f>U217/T217</f>
        <v>0.37807951821648905</v>
      </c>
      <c r="W217">
        <f>C217</f>
        <v>0.44925890740336</v>
      </c>
      <c r="X217">
        <f>W217-V217</f>
        <v>7.1179389186870945E-2</v>
      </c>
      <c r="Y217">
        <f>T217*W217</f>
        <v>422.87510062006118</v>
      </c>
      <c r="Z217">
        <f>Y217/T217</f>
        <v>0.44925890740336</v>
      </c>
      <c r="AA217">
        <f>AI216*F217/T217</f>
        <v>0.37807951821648905</v>
      </c>
      <c r="AB217">
        <f t="shared" si="21"/>
        <v>0.44925890740336</v>
      </c>
      <c r="AC217">
        <f t="shared" si="22"/>
        <v>7.1179389186870945E-2</v>
      </c>
      <c r="AD217" t="str">
        <f t="shared" si="24"/>
        <v>L-I</v>
      </c>
      <c r="AE217">
        <f>AC217*T217</f>
        <v>66.999208849180917</v>
      </c>
      <c r="AF217">
        <f>U217+AE217</f>
        <v>422.87510062006118</v>
      </c>
      <c r="AG217">
        <f>AE217/F217</f>
        <v>7.9673549649790076E-4</v>
      </c>
      <c r="AH217" s="9">
        <f>IF(AD217="S-D",R217-AE217/(1-0.001),IF(OR(AD217="L-D",AD217="S-I"),R217-AE217*(1-0.001),R217-AE217))</f>
        <v>518.39750110576153</v>
      </c>
      <c r="AI217">
        <f>IF(OR(AD217="L-I"),S217+AG217*(1-0.001),S217+AG217)</f>
        <v>5.0279134393885474E-3</v>
      </c>
      <c r="AJ217">
        <f>AI217*F217</f>
        <v>422.80810141121202</v>
      </c>
      <c r="AK217">
        <f>AJ217/AM217</f>
        <v>0.44921970319825749</v>
      </c>
      <c r="AL217">
        <f>W217-AK217</f>
        <v>3.9204205102505441E-5</v>
      </c>
      <c r="AM217">
        <f>AH217+AI217*F217</f>
        <v>941.20560251697361</v>
      </c>
      <c r="AN217" t="b">
        <f>IF(AH217&gt;0,ROUND(AH217,7)=ROUND(H217,7),ROUND(AH217,7)=ROUND(-J217,7))</f>
        <v>1</v>
      </c>
      <c r="AO217" t="b">
        <f>IF(AI217&gt;0,ROUND(AI217,7)=ROUND(I217,7),ROUND(AI217,7)=ROUND(-K217,7))</f>
        <v>1</v>
      </c>
      <c r="AP217" t="b">
        <f>ROUND(AM217,7)=ROUND(G217,7)</f>
        <v>1</v>
      </c>
    </row>
    <row r="218" spans="1:51" x14ac:dyDescent="0.3">
      <c r="A218" s="2">
        <v>45735.625</v>
      </c>
      <c r="B218">
        <v>10.213806505113601</v>
      </c>
      <c r="C218">
        <v>0.51069032525568003</v>
      </c>
      <c r="D218" t="s">
        <v>32</v>
      </c>
      <c r="E218" t="s">
        <v>1492</v>
      </c>
      <c r="F218">
        <v>84318.59</v>
      </c>
      <c r="G218">
        <v>942.28677352778197</v>
      </c>
      <c r="H218">
        <v>461.09807183585201</v>
      </c>
      <c r="I218">
        <v>5.7067925553775196E-3</v>
      </c>
      <c r="J218">
        <v>0</v>
      </c>
      <c r="K218">
        <v>0</v>
      </c>
      <c r="L218">
        <v>461.09807183585201</v>
      </c>
      <c r="M218">
        <v>5.7067925553775196E-3</v>
      </c>
      <c r="O218" t="str">
        <f>IF(B217=0,"NEUTRAL",IF(B217&gt;0,"LONG","SHORT"))</f>
        <v>LONG</v>
      </c>
      <c r="P218" t="str">
        <f>IF(OR(O218="LONG",O218="SHORT"),IF(B218=0,"NEUTRAL",IF(B218&gt;0,"LONG","SHORT")),"")</f>
        <v>LONG</v>
      </c>
      <c r="Q218" t="b">
        <f>IF(OR(O218="LONG",O218="SHORT"),IF(B218=0,"NEUTRAL",IF(B218&gt;0,"LONG","SHORT")=O218),TRUE)</f>
        <v>1</v>
      </c>
      <c r="R218">
        <f>AH217</f>
        <v>518.39750110576153</v>
      </c>
      <c r="S218">
        <f>AI217</f>
        <v>5.0279134393885474E-3</v>
      </c>
      <c r="T218">
        <f>R218+S218*F218</f>
        <v>942.34407295705432</v>
      </c>
      <c r="U218">
        <f>S218*F218</f>
        <v>423.94657185129279</v>
      </c>
      <c r="V218">
        <f>U218/T218</f>
        <v>0.44988511523286612</v>
      </c>
      <c r="W218">
        <f>C218</f>
        <v>0.51069032525568003</v>
      </c>
      <c r="X218">
        <f>W218-V218</f>
        <v>6.0805210022813916E-2</v>
      </c>
      <c r="Y218">
        <f>T218*W218</f>
        <v>481.24600112120032</v>
      </c>
      <c r="Z218">
        <f>Y218/T218</f>
        <v>0.51069032525568003</v>
      </c>
      <c r="AA218">
        <f>AI217*F218/T218</f>
        <v>0.44988511523286612</v>
      </c>
      <c r="AB218">
        <f t="shared" si="21"/>
        <v>0.51069032525568003</v>
      </c>
      <c r="AC218">
        <f t="shared" si="22"/>
        <v>6.0805210022813916E-2</v>
      </c>
      <c r="AD218" t="str">
        <f t="shared" si="24"/>
        <v>L-I</v>
      </c>
      <c r="AE218">
        <f>AC218*T218</f>
        <v>57.29942926990757</v>
      </c>
      <c r="AF218">
        <f>U218+AE218</f>
        <v>481.24600112120038</v>
      </c>
      <c r="AG218">
        <f>AE218/F218</f>
        <v>6.7955867466364854E-4</v>
      </c>
      <c r="AH218" s="9">
        <f>IF(AD218="S-D",R218-AE218/(1-0.001),IF(OR(AD218="L-D",AD218="S-I"),R218-AE218*(1-0.001),R218-AE218))</f>
        <v>461.09807183585394</v>
      </c>
      <c r="AI218">
        <f>IF(OR(AD218="L-I"),S218+AG218*(1-0.001),S218+AG218)</f>
        <v>5.7067925553775326E-3</v>
      </c>
      <c r="AJ218">
        <f>AI218*F218</f>
        <v>481.18870169193048</v>
      </c>
      <c r="AK218">
        <f>AJ218/AM218</f>
        <v>0.51066057086891936</v>
      </c>
      <c r="AL218">
        <f>W218-AK218</f>
        <v>2.9754386760671991E-5</v>
      </c>
      <c r="AM218">
        <f>AH218+AI218*F218</f>
        <v>942.28677352778436</v>
      </c>
      <c r="AN218" t="b">
        <f>IF(AH218&gt;0,ROUND(AH218,7)=ROUND(H218,7),ROUND(AH218,7)=ROUND(-J218,7))</f>
        <v>1</v>
      </c>
      <c r="AO218" t="b">
        <f>IF(AI218&gt;0,ROUND(AI218,7)=ROUND(I218,7),ROUND(AI218,7)=ROUND(-K218,7))</f>
        <v>1</v>
      </c>
      <c r="AP218" t="b">
        <f>ROUND(AM218,7)=ROUND(G218,7)</f>
        <v>1</v>
      </c>
    </row>
    <row r="219" spans="1:51" x14ac:dyDescent="0.3">
      <c r="A219" s="2">
        <v>45735.666666666664</v>
      </c>
      <c r="B219">
        <v>11.2446081131936</v>
      </c>
      <c r="C219">
        <v>0.56223040565967997</v>
      </c>
      <c r="D219" t="s">
        <v>32</v>
      </c>
      <c r="E219" t="s">
        <v>1492</v>
      </c>
      <c r="F219">
        <v>84733.05</v>
      </c>
      <c r="G219">
        <v>944.60445262599603</v>
      </c>
      <c r="H219">
        <v>413.53992754767398</v>
      </c>
      <c r="I219">
        <v>6.2675015838367897E-3</v>
      </c>
      <c r="J219">
        <v>0</v>
      </c>
      <c r="K219">
        <v>0</v>
      </c>
      <c r="L219">
        <v>413.53992754767398</v>
      </c>
      <c r="M219">
        <v>6.2675015838367897E-3</v>
      </c>
      <c r="O219" t="str">
        <f>IF(B218=0,"NEUTRAL",IF(B218&gt;0,"LONG","SHORT"))</f>
        <v>LONG</v>
      </c>
      <c r="P219" t="str">
        <f>IF(OR(O219="LONG",O219="SHORT"),IF(B219=0,"NEUTRAL",IF(B219&gt;0,"LONG","SHORT")),"")</f>
        <v>LONG</v>
      </c>
      <c r="Q219" t="b">
        <f>IF(OR(O219="LONG",O219="SHORT"),IF(B219=0,"NEUTRAL",IF(B219&gt;0,"LONG","SHORT")=O219),TRUE)</f>
        <v>1</v>
      </c>
      <c r="R219">
        <f>AH218</f>
        <v>461.09807183585394</v>
      </c>
      <c r="S219">
        <f>AI218</f>
        <v>5.7067925553775326E-3</v>
      </c>
      <c r="T219">
        <f>R219+S219*F219</f>
        <v>944.65201077028621</v>
      </c>
      <c r="U219">
        <f>S219*F219</f>
        <v>483.55393893443227</v>
      </c>
      <c r="V219">
        <f>U219/T219</f>
        <v>0.51188578801640794</v>
      </c>
      <c r="W219">
        <f>C219</f>
        <v>0.56223040565967997</v>
      </c>
      <c r="X219">
        <f>W219-V219</f>
        <v>5.0344617643272027E-2</v>
      </c>
      <c r="Y219">
        <f>T219*W219</f>
        <v>531.11208322261041</v>
      </c>
      <c r="Z219">
        <f>Y219/T219</f>
        <v>0.56223040565967997</v>
      </c>
      <c r="AA219">
        <f>AI218*F219/T219</f>
        <v>0.51188578801640794</v>
      </c>
      <c r="AB219">
        <f t="shared" si="21"/>
        <v>0.56223040565967997</v>
      </c>
      <c r="AC219">
        <f t="shared" si="22"/>
        <v>5.0344617643272027E-2</v>
      </c>
      <c r="AD219" t="str">
        <f t="shared" si="24"/>
        <v>L-I</v>
      </c>
      <c r="AE219">
        <f>AC219*T219</f>
        <v>47.558144288178148</v>
      </c>
      <c r="AF219">
        <f>U219+AE219</f>
        <v>531.11208322261041</v>
      </c>
      <c r="AG219">
        <f>AE219/F219</f>
        <v>5.6127029875801886E-4</v>
      </c>
      <c r="AH219" s="9">
        <f>IF(AD219="S-D",R219-AE219/(1-0.001),IF(OR(AD219="L-D",AD219="S-I"),R219-AE219*(1-0.001),R219-AE219))</f>
        <v>413.5399275476758</v>
      </c>
      <c r="AI219">
        <f>IF(OR(AD219="L-I"),S219+AG219*(1-0.001),S219+AG219)</f>
        <v>6.2675015838367931E-3</v>
      </c>
      <c r="AJ219">
        <f>AI219*F219</f>
        <v>531.06452507832216</v>
      </c>
      <c r="AK219">
        <f>AJ219/AM219</f>
        <v>0.56220836520721884</v>
      </c>
      <c r="AL219">
        <f>W219-AK219</f>
        <v>2.2040452461125071E-5</v>
      </c>
      <c r="AM219">
        <f>AH219+AI219*F219</f>
        <v>944.60445262599796</v>
      </c>
      <c r="AN219" t="b">
        <f>IF(AH219&gt;0,ROUND(AH219,7)=ROUND(H219,7),ROUND(AH219,7)=ROUND(-J219,7))</f>
        <v>1</v>
      </c>
      <c r="AO219" t="b">
        <f>IF(AI219&gt;0,ROUND(AI219,7)=ROUND(I219,7),ROUND(AI219,7)=ROUND(-K219,7))</f>
        <v>1</v>
      </c>
      <c r="AP219" t="b">
        <f>ROUND(AM219,7)=ROUND(G219,7)</f>
        <v>1</v>
      </c>
    </row>
    <row r="220" spans="1:51" x14ac:dyDescent="0.3">
      <c r="A220" s="2">
        <v>45735.75</v>
      </c>
      <c r="B220">
        <v>12.772806272995201</v>
      </c>
      <c r="C220">
        <v>0.63864031364976304</v>
      </c>
      <c r="D220" t="s">
        <v>32</v>
      </c>
      <c r="E220" t="s">
        <v>1492</v>
      </c>
      <c r="F220">
        <v>84230.97</v>
      </c>
      <c r="G220">
        <v>941.38433034992795</v>
      </c>
      <c r="H220">
        <v>340.20484669209401</v>
      </c>
      <c r="I220">
        <v>7.13727366143158E-3</v>
      </c>
      <c r="J220">
        <v>0</v>
      </c>
      <c r="K220">
        <v>0</v>
      </c>
      <c r="L220">
        <v>340.20484669209401</v>
      </c>
      <c r="M220">
        <v>7.13727366143158E-3</v>
      </c>
      <c r="O220" t="str">
        <f>IF(B219=0,"NEUTRAL",IF(B219&gt;0,"LONG","SHORT"))</f>
        <v>LONG</v>
      </c>
      <c r="P220" t="str">
        <f>IF(OR(O220="LONG",O220="SHORT"),IF(B220=0,"NEUTRAL",IF(B220&gt;0,"LONG","SHORT")),"")</f>
        <v>LONG</v>
      </c>
      <c r="Q220" t="b">
        <f>IF(OR(O220="LONG",O220="SHORT"),IF(B220=0,"NEUTRAL",IF(B220&gt;0,"LONG","SHORT")=O220),TRUE)</f>
        <v>1</v>
      </c>
      <c r="R220">
        <f>AH219</f>
        <v>413.5399275476758</v>
      </c>
      <c r="S220">
        <f>AI219</f>
        <v>6.2675015838367931E-3</v>
      </c>
      <c r="T220">
        <f>R220+S220*F220</f>
        <v>941.45766543078526</v>
      </c>
      <c r="U220">
        <f>S220*F220</f>
        <v>527.91773788310945</v>
      </c>
      <c r="V220">
        <f>U220/T220</f>
        <v>0.56074506296738125</v>
      </c>
      <c r="W220">
        <f>C220</f>
        <v>0.63864031364976304</v>
      </c>
      <c r="X220">
        <f>W220-V220</f>
        <v>7.7895250682381789E-2</v>
      </c>
      <c r="Y220">
        <f>T220*W220</f>
        <v>601.25281873869039</v>
      </c>
      <c r="Z220">
        <f>Y220/T220</f>
        <v>0.63864031364976304</v>
      </c>
      <c r="AA220">
        <f>AI219*F220/T220</f>
        <v>0.56074506296738125</v>
      </c>
      <c r="AB220">
        <f t="shared" si="21"/>
        <v>0.63864031364976304</v>
      </c>
      <c r="AC220">
        <f t="shared" si="22"/>
        <v>7.7895250682381789E-2</v>
      </c>
      <c r="AD220" t="str">
        <f t="shared" si="24"/>
        <v>L-I</v>
      </c>
      <c r="AE220">
        <f>AC220*T220</f>
        <v>73.335080855580941</v>
      </c>
      <c r="AF220">
        <f>U220+AE220</f>
        <v>601.25281873869039</v>
      </c>
      <c r="AG220">
        <f>AE220/F220</f>
        <v>8.7064272031511618E-4</v>
      </c>
      <c r="AH220" s="9">
        <f>IF(AD220="S-D",R220-AE220/(1-0.001),IF(OR(AD220="L-D",AD220="S-I"),R220-AE220*(1-0.001),R220-AE220))</f>
        <v>340.20484669209486</v>
      </c>
      <c r="AI220">
        <f>IF(OR(AD220="L-I"),S220+AG220*(1-0.001),S220+AG220)</f>
        <v>7.1372736614315939E-3</v>
      </c>
      <c r="AJ220">
        <f>AI220*F220</f>
        <v>601.17948365783479</v>
      </c>
      <c r="AK220">
        <f>AJ220/AM220</f>
        <v>0.63861216325362613</v>
      </c>
      <c r="AL220">
        <f>W220-AK220</f>
        <v>2.815039613690562E-5</v>
      </c>
      <c r="AM220">
        <f>AH220+AI220*F220</f>
        <v>941.38433034992966</v>
      </c>
      <c r="AN220" t="b">
        <f>IF(AH220&gt;0,ROUND(AH220,7)=ROUND(H220,7),ROUND(AH220,7)=ROUND(-J220,7))</f>
        <v>1</v>
      </c>
      <c r="AO220" t="b">
        <f>IF(AI220&gt;0,ROUND(AI220,7)=ROUND(I220,7),ROUND(AI220,7)=ROUND(-K220,7))</f>
        <v>1</v>
      </c>
      <c r="AP220" t="b">
        <f>ROUND(AM220,7)=ROUND(G220,7)</f>
        <v>1</v>
      </c>
    </row>
    <row r="221" spans="1:51" x14ac:dyDescent="0.3">
      <c r="A221" s="2">
        <v>45735.791666666664</v>
      </c>
      <c r="B221">
        <v>14.117101820306701</v>
      </c>
      <c r="C221">
        <v>0.70585509101533905</v>
      </c>
      <c r="D221" t="s">
        <v>32</v>
      </c>
      <c r="E221" t="s">
        <v>1492</v>
      </c>
      <c r="F221">
        <v>85612.25</v>
      </c>
      <c r="G221">
        <v>951.18250212363296</v>
      </c>
      <c r="H221">
        <v>279.80325733496102</v>
      </c>
      <c r="I221">
        <v>7.8420932143317204E-3</v>
      </c>
      <c r="J221">
        <v>0</v>
      </c>
      <c r="K221">
        <v>0</v>
      </c>
      <c r="L221">
        <v>279.80325733496102</v>
      </c>
      <c r="M221">
        <v>7.8420932143317204E-3</v>
      </c>
      <c r="O221" t="str">
        <f>IF(B220=0,"NEUTRAL",IF(B220&gt;0,"LONG","SHORT"))</f>
        <v>LONG</v>
      </c>
      <c r="P221" t="str">
        <f>IF(OR(O221="LONG",O221="SHORT"),IF(B221=0,"NEUTRAL",IF(B221&gt;0,"LONG","SHORT")),"")</f>
        <v>LONG</v>
      </c>
      <c r="Q221" t="b">
        <f>IF(OR(O221="LONG",O221="SHORT"),IF(B221=0,"NEUTRAL",IF(B221&gt;0,"LONG","SHORT")=O221),TRUE)</f>
        <v>1</v>
      </c>
      <c r="R221">
        <f>AH220</f>
        <v>340.20484669209486</v>
      </c>
      <c r="S221">
        <f>AI220</f>
        <v>7.1372736614315939E-3</v>
      </c>
      <c r="T221">
        <f>R221+S221*F221</f>
        <v>951.24290371299185</v>
      </c>
      <c r="U221">
        <f>S221*F221</f>
        <v>611.03805702089699</v>
      </c>
      <c r="V221">
        <f>U221/T221</f>
        <v>0.64235754572867632</v>
      </c>
      <c r="W221">
        <f>C221</f>
        <v>0.70585509101533905</v>
      </c>
      <c r="X221">
        <f>W221-V221</f>
        <v>6.3497545286662738E-2</v>
      </c>
      <c r="Y221">
        <f>T221*W221</f>
        <v>671.43964637802924</v>
      </c>
      <c r="Z221">
        <f>Y221/T221</f>
        <v>0.70585509101533905</v>
      </c>
      <c r="AA221">
        <f>AI220*F221/T221</f>
        <v>0.64235754572867632</v>
      </c>
      <c r="AB221">
        <f t="shared" si="21"/>
        <v>0.70585509101533905</v>
      </c>
      <c r="AC221">
        <f t="shared" si="22"/>
        <v>6.3497545286662738E-2</v>
      </c>
      <c r="AD221" t="str">
        <f t="shared" si="24"/>
        <v>L-I</v>
      </c>
      <c r="AE221">
        <f>AC221*T221</f>
        <v>60.401589357132259</v>
      </c>
      <c r="AF221">
        <f>U221+AE221</f>
        <v>671.43964637802924</v>
      </c>
      <c r="AG221">
        <f>AE221/F221</f>
        <v>7.0552507797811944E-4</v>
      </c>
      <c r="AH221" s="9">
        <f>IF(AD221="S-D",R221-AE221/(1-0.001),IF(OR(AD221="L-D",AD221="S-I"),R221-AE221*(1-0.001),R221-AE221))</f>
        <v>279.80325733496261</v>
      </c>
      <c r="AI221">
        <f>IF(OR(AD221="L-I"),S221+AG221*(1-0.001),S221+AG221)</f>
        <v>7.842093214331736E-3</v>
      </c>
      <c r="AJ221">
        <f>AI221*F221</f>
        <v>671.37924478867217</v>
      </c>
      <c r="AK221">
        <f>AJ221/AM221</f>
        <v>0.70583641234961048</v>
      </c>
      <c r="AL221">
        <f>W221-AK221</f>
        <v>1.867866572857757E-5</v>
      </c>
      <c r="AM221">
        <f>AH221+AI221*F221</f>
        <v>951.18250212363478</v>
      </c>
      <c r="AN221" t="b">
        <f>IF(AH221&gt;0,ROUND(AH221,7)=ROUND(H221,7),ROUND(AH221,7)=ROUND(-J221,7))</f>
        <v>1</v>
      </c>
      <c r="AO221" t="b">
        <f>IF(AI221&gt;0,ROUND(AI221,7)=ROUND(I221,7),ROUND(AI221,7)=ROUND(-K221,7))</f>
        <v>1</v>
      </c>
      <c r="AP221" t="b">
        <f>ROUND(AM221,7)=ROUND(G221,7)</f>
        <v>1</v>
      </c>
    </row>
    <row r="222" spans="1:51" x14ac:dyDescent="0.3">
      <c r="A222" s="2">
        <v>45735.875</v>
      </c>
      <c r="B222">
        <v>15.599698776216099</v>
      </c>
      <c r="C222">
        <v>0.77998493881080699</v>
      </c>
      <c r="D222" t="s">
        <v>32</v>
      </c>
      <c r="E222" t="s">
        <v>1492</v>
      </c>
      <c r="F222">
        <v>85353.99</v>
      </c>
      <c r="G222">
        <v>949.08622875288904</v>
      </c>
      <c r="H222">
        <v>208.82888012483201</v>
      </c>
      <c r="I222">
        <v>8.6727913789157E-3</v>
      </c>
      <c r="J222">
        <v>0</v>
      </c>
      <c r="K222">
        <v>0</v>
      </c>
      <c r="L222">
        <v>208.82888012483201</v>
      </c>
      <c r="M222">
        <v>8.6727913789157E-3</v>
      </c>
      <c r="O222" t="str">
        <f>IF(B221=0,"NEUTRAL",IF(B221&gt;0,"LONG","SHORT"))</f>
        <v>LONG</v>
      </c>
      <c r="P222" t="str">
        <f>IF(OR(O222="LONG",O222="SHORT"),IF(B222=0,"NEUTRAL",IF(B222&gt;0,"LONG","SHORT")),"")</f>
        <v>LONG</v>
      </c>
      <c r="Q222" t="b">
        <f>IF(OR(O222="LONG",O222="SHORT"),IF(B222=0,"NEUTRAL",IF(B222&gt;0,"LONG","SHORT")=O222),TRUE)</f>
        <v>1</v>
      </c>
      <c r="R222">
        <f>AH221</f>
        <v>279.80325733496261</v>
      </c>
      <c r="S222">
        <f>AI221</f>
        <v>7.842093214331736E-3</v>
      </c>
      <c r="T222">
        <f>R222+S222*F222</f>
        <v>949.15720313010149</v>
      </c>
      <c r="U222">
        <f>S222*F222</f>
        <v>669.35394579513888</v>
      </c>
      <c r="V222">
        <f>U222/T222</f>
        <v>0.70520873000569773</v>
      </c>
      <c r="W222">
        <f>C222</f>
        <v>0.77998493881080699</v>
      </c>
      <c r="X222">
        <f>W222-V222</f>
        <v>7.4776208805109268E-2</v>
      </c>
      <c r="Y222">
        <f>T222*W222</f>
        <v>740.32832300526889</v>
      </c>
      <c r="Z222">
        <f>Y222/T222</f>
        <v>0.77998493881080699</v>
      </c>
      <c r="AA222">
        <f>AI221*F222/T222</f>
        <v>0.70520873000569773</v>
      </c>
      <c r="AB222">
        <f t="shared" si="21"/>
        <v>0.77998493881080699</v>
      </c>
      <c r="AC222">
        <f t="shared" si="22"/>
        <v>7.4776208805109268E-2</v>
      </c>
      <c r="AD222" t="str">
        <f t="shared" si="24"/>
        <v>L-I</v>
      </c>
      <c r="AE222">
        <f>AC222*T222</f>
        <v>70.974377210129987</v>
      </c>
      <c r="AF222">
        <f>U222+AE222</f>
        <v>740.32832300526889</v>
      </c>
      <c r="AG222">
        <f>AE222/F222</f>
        <v>8.315296942782638E-4</v>
      </c>
      <c r="AH222" s="9">
        <f>IF(AD222="S-D",R222-AE222/(1-0.001),IF(OR(AD222="L-D",AD222="S-I"),R222-AE222*(1-0.001),R222-AE222))</f>
        <v>208.82888012483261</v>
      </c>
      <c r="AI222">
        <f>IF(OR(AD222="L-I"),S222+AG222*(1-0.001),S222+AG222)</f>
        <v>8.6727913789157209E-3</v>
      </c>
      <c r="AJ222">
        <f>AI222*F222</f>
        <v>740.25734862805871</v>
      </c>
      <c r="AK222">
        <f>AJ222/AM222</f>
        <v>0.77996848568834909</v>
      </c>
      <c r="AL222">
        <f>W222-AK222</f>
        <v>1.6453122457904534E-5</v>
      </c>
      <c r="AM222">
        <f>AH222+AI222*F222</f>
        <v>949.08622875289132</v>
      </c>
      <c r="AN222" t="b">
        <f>IF(AH222&gt;0,ROUND(AH222,7)=ROUND(H222,7),ROUND(AH222,7)=ROUND(-J222,7))</f>
        <v>1</v>
      </c>
      <c r="AO222" t="b">
        <f>IF(AI222&gt;0,ROUND(AI222,7)=ROUND(I222,7),ROUND(AI222,7)=ROUND(-K222,7))</f>
        <v>1</v>
      </c>
      <c r="AP222" t="b">
        <f>ROUND(AM222,7)=ROUND(G222,7)</f>
        <v>1</v>
      </c>
    </row>
    <row r="223" spans="1:51" x14ac:dyDescent="0.3">
      <c r="A223" s="2">
        <v>45735.958333333336</v>
      </c>
      <c r="B223">
        <v>17.2071347613924</v>
      </c>
      <c r="C223">
        <v>0.86035673806962298</v>
      </c>
      <c r="D223" t="s">
        <v>32</v>
      </c>
      <c r="E223" t="s">
        <v>1492</v>
      </c>
      <c r="F223">
        <v>86158.52</v>
      </c>
      <c r="G223">
        <v>955.98842858145099</v>
      </c>
      <c r="H223">
        <v>133.507860607666</v>
      </c>
      <c r="I223">
        <v>9.5461315720579299E-3</v>
      </c>
      <c r="J223">
        <v>0</v>
      </c>
      <c r="K223">
        <v>0</v>
      </c>
      <c r="L223">
        <v>133.507860607666</v>
      </c>
      <c r="M223">
        <v>9.5461315720579299E-3</v>
      </c>
      <c r="O223" t="str">
        <f>IF(B222=0,"NEUTRAL",IF(B222&gt;0,"LONG","SHORT"))</f>
        <v>LONG</v>
      </c>
      <c r="P223" t="str">
        <f>IF(OR(O223="LONG",O223="SHORT"),IF(B223=0,"NEUTRAL",IF(B223&gt;0,"LONG","SHORT")),"")</f>
        <v>LONG</v>
      </c>
      <c r="Q223" t="b">
        <f>IF(OR(O223="LONG",O223="SHORT"),IF(B223=0,"NEUTRAL",IF(B223&gt;0,"LONG","SHORT")=O223),TRUE)</f>
        <v>1</v>
      </c>
      <c r="R223">
        <f>AH222</f>
        <v>208.82888012483261</v>
      </c>
      <c r="S223">
        <f>AI222</f>
        <v>8.6727913789157209E-3</v>
      </c>
      <c r="T223">
        <f>R223+S223*F223</f>
        <v>956.06374960097037</v>
      </c>
      <c r="U223">
        <f>S223*F223</f>
        <v>747.23486947613776</v>
      </c>
      <c r="V223">
        <f>U223/T223</f>
        <v>0.78157431425258939</v>
      </c>
      <c r="W223">
        <f>C223</f>
        <v>0.86035673806962298</v>
      </c>
      <c r="X223">
        <f>W223-V223</f>
        <v>7.8782423817033598E-2</v>
      </c>
      <c r="Y223">
        <f>T223*W223</f>
        <v>822.55588899330371</v>
      </c>
      <c r="Z223">
        <f>Y223/T223</f>
        <v>0.86035673806962298</v>
      </c>
      <c r="AA223">
        <f>AI222*F223/T223</f>
        <v>0.78157431425258939</v>
      </c>
      <c r="AB223">
        <f t="shared" si="21"/>
        <v>0.86035673806962298</v>
      </c>
      <c r="AC223">
        <f t="shared" si="22"/>
        <v>7.8782423817033598E-2</v>
      </c>
      <c r="AD223" t="str">
        <f t="shared" si="24"/>
        <v>L-I</v>
      </c>
      <c r="AE223">
        <f>AC223*T223</f>
        <v>75.321019517165936</v>
      </c>
      <c r="AF223">
        <f>U223+AE223</f>
        <v>822.55588899330371</v>
      </c>
      <c r="AG223">
        <f>AE223/F223</f>
        <v>8.7421440754978071E-4</v>
      </c>
      <c r="AH223" s="9">
        <f>IF(AD223="S-D",R223-AE223/(1-0.001),IF(OR(AD223="L-D",AD223="S-I"),R223-AE223*(1-0.001),R223-AE223))</f>
        <v>133.50786060766666</v>
      </c>
      <c r="AI223">
        <f>IF(OR(AD223="L-I"),S223+AG223*(1-0.001),S223+AG223)</f>
        <v>9.5461315720579525E-3</v>
      </c>
      <c r="AJ223">
        <f>AI223*F223</f>
        <v>822.48056797378661</v>
      </c>
      <c r="AK223">
        <f>AJ223/AM223</f>
        <v>0.86034573576819051</v>
      </c>
      <c r="AL223">
        <f>W223-AK223</f>
        <v>1.1002301432472272E-5</v>
      </c>
      <c r="AM223">
        <f>AH223+AI223*F223</f>
        <v>955.98842858145326</v>
      </c>
      <c r="AN223" t="b">
        <f>IF(AH223&gt;0,ROUND(AH223,7)=ROUND(H223,7),ROUND(AH223,7)=ROUND(-J223,7))</f>
        <v>1</v>
      </c>
      <c r="AO223" t="b">
        <f>IF(AI223&gt;0,ROUND(AI223,7)=ROUND(I223,7),ROUND(AI223,7)=ROUND(-K223,7))</f>
        <v>1</v>
      </c>
      <c r="AP223" t="b">
        <f>ROUND(AM223,7)=ROUND(G223,7)</f>
        <v>1</v>
      </c>
    </row>
    <row r="224" spans="1:51" x14ac:dyDescent="0.3">
      <c r="A224" s="2">
        <v>45736</v>
      </c>
      <c r="B224">
        <v>18.317326111114902</v>
      </c>
      <c r="C224">
        <v>0.915866305555745</v>
      </c>
      <c r="D224" t="s">
        <v>32</v>
      </c>
      <c r="E224" t="s">
        <v>1492</v>
      </c>
      <c r="F224">
        <v>86845.94</v>
      </c>
      <c r="G224">
        <v>962.49810542672799</v>
      </c>
      <c r="H224">
        <v>80.9829406207148</v>
      </c>
      <c r="I224">
        <v>1.0150332471569899E-2</v>
      </c>
      <c r="J224">
        <v>0</v>
      </c>
      <c r="K224">
        <v>0</v>
      </c>
      <c r="L224">
        <v>80.9829406207148</v>
      </c>
      <c r="M224">
        <v>1.0150332471569899E-2</v>
      </c>
      <c r="O224" t="str">
        <f>IF(B223=0,"NEUTRAL",IF(B223&gt;0,"LONG","SHORT"))</f>
        <v>LONG</v>
      </c>
      <c r="P224" t="str">
        <f>IF(OR(O224="LONG",O224="SHORT"),IF(B224=0,"NEUTRAL",IF(B224&gt;0,"LONG","SHORT")),"")</f>
        <v>LONG</v>
      </c>
      <c r="Q224" t="b">
        <f>IF(OR(O224="LONG",O224="SHORT"),IF(B224=0,"NEUTRAL",IF(B224&gt;0,"LONG","SHORT")=O224),TRUE)</f>
        <v>1</v>
      </c>
      <c r="R224">
        <f>AH223</f>
        <v>133.50786060766666</v>
      </c>
      <c r="S224">
        <f>AI223</f>
        <v>9.5461315720579525E-3</v>
      </c>
      <c r="T224">
        <f>R224+S224*F224</f>
        <v>962.5506303467173</v>
      </c>
      <c r="U224">
        <f>S224*F224</f>
        <v>829.04276973905064</v>
      </c>
      <c r="V224">
        <f>U224/T224</f>
        <v>0.86129783057793419</v>
      </c>
      <c r="W224">
        <f>C224</f>
        <v>0.915866305555745</v>
      </c>
      <c r="X224">
        <f>W224-V224</f>
        <v>5.456847497781081E-2</v>
      </c>
      <c r="Y224">
        <f>T224*W224</f>
        <v>881.5676897260015</v>
      </c>
      <c r="Z224">
        <f>Y224/T224</f>
        <v>0.915866305555745</v>
      </c>
      <c r="AA224">
        <f>AI223*F224/T224</f>
        <v>0.86129783057793419</v>
      </c>
      <c r="AB224">
        <f t="shared" si="21"/>
        <v>0.915866305555745</v>
      </c>
      <c r="AC224">
        <f t="shared" si="22"/>
        <v>5.456847497781081E-2</v>
      </c>
      <c r="AD224" t="str">
        <f t="shared" si="24"/>
        <v>L-I</v>
      </c>
      <c r="AE224">
        <f>AC224*T224</f>
        <v>52.524919986950863</v>
      </c>
      <c r="AF224">
        <f>U224+AE224</f>
        <v>881.5676897260015</v>
      </c>
      <c r="AG224">
        <f>AE224/F224</f>
        <v>6.0480570521720259E-4</v>
      </c>
      <c r="AH224" s="9">
        <f>IF(AD224="S-D",R224-AE224/(1-0.001),IF(OR(AD224="L-D",AD224="S-I"),R224-AE224*(1-0.001),R224-AE224))</f>
        <v>80.982940620715794</v>
      </c>
      <c r="AI224">
        <f>IF(OR(AD224="L-I"),S224+AG224*(1-0.001),S224+AG224)</f>
        <v>1.0150332471569937E-2</v>
      </c>
      <c r="AJ224">
        <f>AI224*F224</f>
        <v>881.51516480601447</v>
      </c>
      <c r="AK224">
        <f>AJ224/AM224</f>
        <v>0.91586171425780472</v>
      </c>
      <c r="AL224">
        <f>W224-AK224</f>
        <v>4.5912979402817911E-6</v>
      </c>
      <c r="AM224">
        <f>AH224+AI224*F224</f>
        <v>962.49810542673026</v>
      </c>
      <c r="AN224" t="b">
        <f>IF(AH224&gt;0,ROUND(AH224,7)=ROUND(H224,7),ROUND(AH224,7)=ROUND(-J224,7))</f>
        <v>1</v>
      </c>
      <c r="AO224" t="b">
        <f>IF(AI224&gt;0,ROUND(AI224,7)=ROUND(I224,7),ROUND(AI224,7)=ROUND(-K224,7))</f>
        <v>1</v>
      </c>
      <c r="AP224" t="b">
        <f>ROUND(AM224,7)=ROUND(G224,7)</f>
        <v>1</v>
      </c>
    </row>
    <row r="225" spans="1:51" x14ac:dyDescent="0.3">
      <c r="A225" s="2">
        <v>45736.25</v>
      </c>
      <c r="B225">
        <v>17.145720994427599</v>
      </c>
      <c r="C225">
        <v>0.857286049721384</v>
      </c>
      <c r="D225" t="s">
        <v>32</v>
      </c>
      <c r="E225" t="s">
        <v>1492</v>
      </c>
      <c r="F225">
        <v>85827.28</v>
      </c>
      <c r="G225">
        <v>952.10346440990702</v>
      </c>
      <c r="H225">
        <v>135.831378611286</v>
      </c>
      <c r="I225">
        <v>9.5106367788728805E-3</v>
      </c>
      <c r="J225">
        <v>0</v>
      </c>
      <c r="K225">
        <v>0</v>
      </c>
      <c r="L225">
        <v>135.831378611286</v>
      </c>
      <c r="M225">
        <v>9.5106367788728805E-3</v>
      </c>
      <c r="O225" t="str">
        <f>IF(B224=0,"NEUTRAL",IF(B224&gt;0,"LONG","SHORT"))</f>
        <v>LONG</v>
      </c>
      <c r="P225" t="str">
        <f>IF(OR(O225="LONG",O225="SHORT"),IF(B225=0,"NEUTRAL",IF(B225&gt;0,"LONG","SHORT")),"")</f>
        <v>LONG</v>
      </c>
      <c r="Q225" t="b">
        <f>IF(OR(O225="LONG",O225="SHORT"),IF(B225=0,"NEUTRAL",IF(B225&gt;0,"LONG","SHORT")=O225),TRUE)</f>
        <v>1</v>
      </c>
      <c r="R225">
        <f>AH224</f>
        <v>80.982940620715794</v>
      </c>
      <c r="S225">
        <f>AI224</f>
        <v>1.0150332471569937E-2</v>
      </c>
      <c r="T225">
        <f>R225+S225*F225</f>
        <v>952.1583677512408</v>
      </c>
      <c r="U225">
        <f>S225*F225</f>
        <v>871.17542713052501</v>
      </c>
      <c r="V225">
        <f>U225/T225</f>
        <v>0.91494803452499485</v>
      </c>
      <c r="W225">
        <f>C225</f>
        <v>0.857286049721384</v>
      </c>
      <c r="X225">
        <f>W225-V225</f>
        <v>-5.7661984803610844E-2</v>
      </c>
      <c r="Y225">
        <f>T225*W225</f>
        <v>816.27208579862202</v>
      </c>
      <c r="Z225">
        <f>Y225/T225</f>
        <v>0.857286049721384</v>
      </c>
      <c r="AA225">
        <f>AI224*F225/T225</f>
        <v>0.91494803452499485</v>
      </c>
      <c r="AB225">
        <f t="shared" si="21"/>
        <v>0.857286049721384</v>
      </c>
      <c r="AC225">
        <f t="shared" si="22"/>
        <v>-5.7661984803610844E-2</v>
      </c>
      <c r="AD225" t="str">
        <f t="shared" si="24"/>
        <v>L-D</v>
      </c>
      <c r="AE225">
        <f>AC225*T225</f>
        <v>-54.903341331902951</v>
      </c>
      <c r="AF225">
        <f>U225+AE225</f>
        <v>816.27208579862202</v>
      </c>
      <c r="AG225">
        <f>AE225/F225</f>
        <v>-6.3969569269704167E-4</v>
      </c>
      <c r="AH225" s="9">
        <f>IF(AD225="S-D",R225-AE225/(1-0.001),IF(OR(AD225="L-D",AD225="S-I"),R225-AE225*(1-0.001),R225-AE225))</f>
        <v>135.83137861128685</v>
      </c>
      <c r="AI225">
        <f>IF(OR(AD225="L-I"),S225+AG225*(1-0.001),S225+AG225)</f>
        <v>9.5106367788728961E-3</v>
      </c>
      <c r="AJ225">
        <f>AI225*F225</f>
        <v>816.27208579862213</v>
      </c>
      <c r="AK225">
        <f>AJ225/AM225</f>
        <v>0.85733548538711402</v>
      </c>
      <c r="AL225">
        <f>W225-AK225</f>
        <v>-4.9435665730013234E-5</v>
      </c>
      <c r="AM225">
        <f>AH225+AI225*F225</f>
        <v>952.10346440990895</v>
      </c>
      <c r="AN225" t="b">
        <f>IF(AH225&gt;0,ROUND(AH225,7)=ROUND(H225,7),ROUND(AH225,7)=ROUND(-J225,7))</f>
        <v>1</v>
      </c>
      <c r="AO225" t="b">
        <f>IF(AI225&gt;0,ROUND(AI225,7)=ROUND(I225,7),ROUND(AI225,7)=ROUND(-K225,7))</f>
        <v>1</v>
      </c>
      <c r="AP225" t="b">
        <f>ROUND(AM225,7)=ROUND(G225,7)</f>
        <v>1</v>
      </c>
    </row>
    <row r="226" spans="1:51" x14ac:dyDescent="0.3">
      <c r="A226" s="2">
        <v>45736.333333333336</v>
      </c>
      <c r="B226">
        <v>15.4915415438028</v>
      </c>
      <c r="C226">
        <v>0.77457707719014102</v>
      </c>
      <c r="D226" t="s">
        <v>32</v>
      </c>
      <c r="E226" t="s">
        <v>1492</v>
      </c>
      <c r="F226">
        <v>85816.39</v>
      </c>
      <c r="G226">
        <v>951.92112235547199</v>
      </c>
      <c r="H226">
        <v>214.52382730452399</v>
      </c>
      <c r="I226">
        <v>8.5927326359329197E-3</v>
      </c>
      <c r="J226">
        <v>0</v>
      </c>
      <c r="K226">
        <v>0</v>
      </c>
      <c r="L226">
        <v>214.52382730452399</v>
      </c>
      <c r="M226">
        <v>8.5927326359329197E-3</v>
      </c>
      <c r="O226" t="str">
        <f>IF(B225=0,"NEUTRAL",IF(B225&gt;0,"LONG","SHORT"))</f>
        <v>LONG</v>
      </c>
      <c r="P226" t="str">
        <f>IF(OR(O226="LONG",O226="SHORT"),IF(B226=0,"NEUTRAL",IF(B226&gt;0,"LONG","SHORT")),"")</f>
        <v>LONG</v>
      </c>
      <c r="Q226" t="b">
        <f>IF(OR(O226="LONG",O226="SHORT"),IF(B226=0,"NEUTRAL",IF(B226&gt;0,"LONG","SHORT")=O226),TRUE)</f>
        <v>1</v>
      </c>
      <c r="R226">
        <f>AH225</f>
        <v>135.83137861128685</v>
      </c>
      <c r="S226">
        <f>AI225</f>
        <v>9.5106367788728961E-3</v>
      </c>
      <c r="T226">
        <f>R226+S226*F226</f>
        <v>951.99989357538698</v>
      </c>
      <c r="U226">
        <f>S226*F226</f>
        <v>816.16851496410015</v>
      </c>
      <c r="V226">
        <f>U226/T226</f>
        <v>0.85731996450004788</v>
      </c>
      <c r="W226">
        <f>C226</f>
        <v>0.77457707719014102</v>
      </c>
      <c r="X226">
        <f>W226-V226</f>
        <v>-8.2742887309906865E-2</v>
      </c>
      <c r="Y226">
        <f>T226*W226</f>
        <v>737.39729505094851</v>
      </c>
      <c r="Z226">
        <f>Y226/T226</f>
        <v>0.77457707719014102</v>
      </c>
      <c r="AA226">
        <f>AI225*F226/T226</f>
        <v>0.85731996450004788</v>
      </c>
      <c r="AB226">
        <f t="shared" si="21"/>
        <v>0.77457707719014102</v>
      </c>
      <c r="AC226">
        <f t="shared" si="22"/>
        <v>-8.2742887309906865E-2</v>
      </c>
      <c r="AD226" t="str">
        <f t="shared" si="24"/>
        <v>L-D</v>
      </c>
      <c r="AE226">
        <f>AC226*T226</f>
        <v>-78.771219913151569</v>
      </c>
      <c r="AF226">
        <f>U226+AE226</f>
        <v>737.39729505094863</v>
      </c>
      <c r="AG226">
        <f>AE226/F226</f>
        <v>-9.1790414293996248E-4</v>
      </c>
      <c r="AH226" s="9">
        <f>IF(AD226="S-D",R226-AE226/(1-0.001),IF(OR(AD226="L-D",AD226="S-I"),R226-AE226*(1-0.001),R226-AE226))</f>
        <v>214.52382730452527</v>
      </c>
      <c r="AI226">
        <f>IF(OR(AD226="L-I"),S226+AG226*(1-0.001),S226+AG226)</f>
        <v>8.5927326359329335E-3</v>
      </c>
      <c r="AJ226">
        <f>AI226*F226</f>
        <v>737.39729505094863</v>
      </c>
      <c r="AK226">
        <f>AJ226/AM226</f>
        <v>0.77464117323744386</v>
      </c>
      <c r="AL226">
        <f>W226-AK226</f>
        <v>-6.4096047302841797E-5</v>
      </c>
      <c r="AM226">
        <f>AH226+AI226*F226</f>
        <v>951.92112235547393</v>
      </c>
      <c r="AN226" t="b">
        <f>IF(AH226&gt;0,ROUND(AH226,7)=ROUND(H226,7),ROUND(AH226,7)=ROUND(-J226,7))</f>
        <v>1</v>
      </c>
      <c r="AO226" t="b">
        <f>IF(AI226&gt;0,ROUND(AI226,7)=ROUND(I226,7),ROUND(AI226,7)=ROUND(-K226,7))</f>
        <v>1</v>
      </c>
      <c r="AP226" t="b">
        <f>ROUND(AM226,7)=ROUND(G226,7)</f>
        <v>1</v>
      </c>
    </row>
    <row r="227" spans="1:51" x14ac:dyDescent="0.3">
      <c r="A227" s="2">
        <v>45736.375</v>
      </c>
      <c r="B227">
        <v>14.242715001778899</v>
      </c>
      <c r="C227">
        <v>0.71213575008894903</v>
      </c>
      <c r="D227" t="s">
        <v>32</v>
      </c>
      <c r="E227" t="s">
        <v>1492</v>
      </c>
      <c r="F227">
        <v>86241.05</v>
      </c>
      <c r="G227">
        <v>955.50956155036704</v>
      </c>
      <c r="H227">
        <v>275.01392293862602</v>
      </c>
      <c r="I227">
        <v>7.8906233007568997E-3</v>
      </c>
      <c r="J227">
        <v>0</v>
      </c>
      <c r="K227">
        <v>0</v>
      </c>
      <c r="L227">
        <v>275.01392293862602</v>
      </c>
      <c r="M227">
        <v>7.8906233007568997E-3</v>
      </c>
      <c r="O227" t="str">
        <f>IF(B226=0,"NEUTRAL",IF(B226&gt;0,"LONG","SHORT"))</f>
        <v>LONG</v>
      </c>
      <c r="P227" t="str">
        <f>IF(OR(O227="LONG",O227="SHORT"),IF(B227=0,"NEUTRAL",IF(B227&gt;0,"LONG","SHORT")),"")</f>
        <v>LONG</v>
      </c>
      <c r="Q227" t="b">
        <f>IF(OR(O227="LONG",O227="SHORT"),IF(B227=0,"NEUTRAL",IF(B227&gt;0,"LONG","SHORT")=O227),TRUE)</f>
        <v>1</v>
      </c>
      <c r="R227">
        <f>AH226</f>
        <v>214.52382730452527</v>
      </c>
      <c r="S227">
        <f>AI226</f>
        <v>8.5927326359329335E-3</v>
      </c>
      <c r="T227">
        <f>R227+S227*F227</f>
        <v>955.57011219664923</v>
      </c>
      <c r="U227">
        <f>S227*F227</f>
        <v>741.04628489212394</v>
      </c>
      <c r="V227">
        <f>U227/T227</f>
        <v>0.77550174020053708</v>
      </c>
      <c r="W227">
        <f>C227</f>
        <v>0.71213575008894903</v>
      </c>
      <c r="X227">
        <f>W227-V227</f>
        <v>-6.3365990111588055E-2</v>
      </c>
      <c r="Y227">
        <f>T227*W227</f>
        <v>680.49563861174192</v>
      </c>
      <c r="Z227">
        <f>Y227/T227</f>
        <v>0.71213575008894892</v>
      </c>
      <c r="AA227">
        <f>AI226*F227/T227</f>
        <v>0.77550174020053708</v>
      </c>
      <c r="AB227">
        <f t="shared" si="21"/>
        <v>0.71213575008894903</v>
      </c>
      <c r="AC227">
        <f t="shared" si="22"/>
        <v>-6.3365990111588055E-2</v>
      </c>
      <c r="AD227" t="str">
        <f t="shared" si="24"/>
        <v>L-D</v>
      </c>
      <c r="AE227">
        <f>AC227*T227</f>
        <v>-60.550646280381962</v>
      </c>
      <c r="AF227">
        <f>U227+AE227</f>
        <v>680.49563861174192</v>
      </c>
      <c r="AG227">
        <f>AE227/F227</f>
        <v>-7.0210933517602064E-4</v>
      </c>
      <c r="AH227" s="9">
        <f>IF(AD227="S-D",R227-AE227/(1-0.001),IF(OR(AD227="L-D",AD227="S-I"),R227-AE227*(1-0.001),R227-AE227))</f>
        <v>275.01392293862682</v>
      </c>
      <c r="AI227">
        <f>IF(OR(AD227="L-I"),S227+AG227*(1-0.001),S227+AG227)</f>
        <v>7.8906233007569136E-3</v>
      </c>
      <c r="AJ227">
        <f>AI227*F227</f>
        <v>680.49563861174204</v>
      </c>
      <c r="AK227">
        <f>AJ227/AM227</f>
        <v>0.71218087813543063</v>
      </c>
      <c r="AL227">
        <f>W227-AK227</f>
        <v>-4.5128046481601736E-5</v>
      </c>
      <c r="AM227">
        <f>AH227+AI227*F227</f>
        <v>955.50956155036886</v>
      </c>
      <c r="AN227" t="b">
        <f>IF(AH227&gt;0,ROUND(AH227,7)=ROUND(H227,7),ROUND(AH227,7)=ROUND(-J227,7))</f>
        <v>1</v>
      </c>
      <c r="AO227" t="b">
        <f>IF(AI227&gt;0,ROUND(AI227,7)=ROUND(I227,7),ROUND(AI227,7)=ROUND(-K227,7))</f>
        <v>1</v>
      </c>
      <c r="AP227" t="b">
        <f>ROUND(AM227,7)=ROUND(G227,7)</f>
        <v>1</v>
      </c>
    </row>
    <row r="228" spans="1:51" x14ac:dyDescent="0.3">
      <c r="A228" s="2">
        <v>45736.416666666664</v>
      </c>
      <c r="B228">
        <v>11.9705070313516</v>
      </c>
      <c r="C228">
        <v>0.59852535156758002</v>
      </c>
      <c r="D228" t="s">
        <v>32</v>
      </c>
      <c r="E228" t="s">
        <v>1492</v>
      </c>
      <c r="F228">
        <v>85877.28</v>
      </c>
      <c r="G228">
        <v>952.53174295149699</v>
      </c>
      <c r="H228">
        <v>382.35303713162199</v>
      </c>
      <c r="I228">
        <v>6.6394593054166897E-3</v>
      </c>
      <c r="J228">
        <v>0</v>
      </c>
      <c r="K228">
        <v>0</v>
      </c>
      <c r="L228">
        <v>382.35303713162199</v>
      </c>
      <c r="M228">
        <v>6.6394593054166897E-3</v>
      </c>
      <c r="O228" t="str">
        <f>IF(B227=0,"NEUTRAL",IF(B227&gt;0,"LONG","SHORT"))</f>
        <v>LONG</v>
      </c>
      <c r="P228" t="str">
        <f>IF(OR(O228="LONG",O228="SHORT"),IF(B228=0,"NEUTRAL",IF(B228&gt;0,"LONG","SHORT")),"")</f>
        <v>LONG</v>
      </c>
      <c r="Q228" t="b">
        <f>IF(OR(O228="LONG",O228="SHORT"),IF(B228=0,"NEUTRAL",IF(B228&gt;0,"LONG","SHORT")=O228),TRUE)</f>
        <v>1</v>
      </c>
      <c r="R228">
        <f>AH227</f>
        <v>275.01392293862682</v>
      </c>
      <c r="S228">
        <f>AI227</f>
        <v>7.8906233007569136E-3</v>
      </c>
      <c r="T228">
        <f>R228+S228*F228</f>
        <v>952.63918951225253</v>
      </c>
      <c r="U228">
        <f>S228*F228</f>
        <v>677.62526657362571</v>
      </c>
      <c r="V228">
        <f>U228/T228</f>
        <v>0.71131365792390622</v>
      </c>
      <c r="W228">
        <f>C228</f>
        <v>0.59852535156758002</v>
      </c>
      <c r="X228">
        <f>W228-V228</f>
        <v>-0.1127883063563262</v>
      </c>
      <c r="Y228">
        <f>T228*W228</f>
        <v>570.1787058198754</v>
      </c>
      <c r="Z228">
        <f>Y228/T228</f>
        <v>0.59852535156758002</v>
      </c>
      <c r="AA228">
        <f>AI227*F228/T228</f>
        <v>0.71131365792390622</v>
      </c>
      <c r="AB228">
        <f t="shared" si="21"/>
        <v>0.59852535156758002</v>
      </c>
      <c r="AC228">
        <f t="shared" si="22"/>
        <v>-0.1127883063563262</v>
      </c>
      <c r="AD228" t="str">
        <f t="shared" si="24"/>
        <v>L-D</v>
      </c>
      <c r="AE228">
        <f>AC228*T228</f>
        <v>-107.44656075375023</v>
      </c>
      <c r="AF228">
        <f>U228+AE228</f>
        <v>570.17870581987552</v>
      </c>
      <c r="AG228">
        <f>AE228/F228</f>
        <v>-1.2511639953402137E-3</v>
      </c>
      <c r="AH228" s="9">
        <f>IF(AD228="S-D",R228-AE228/(1-0.001),IF(OR(AD228="L-D",AD228="S-I"),R228-AE228*(1-0.001),R228-AE228))</f>
        <v>382.3530371316233</v>
      </c>
      <c r="AI228">
        <f>IF(OR(AD228="L-I"),S228+AG228*(1-0.001),S228+AG228)</f>
        <v>6.6394593054167001E-3</v>
      </c>
      <c r="AJ228">
        <f>AI228*F228</f>
        <v>570.17870581987552</v>
      </c>
      <c r="AK228">
        <f>AJ228/AM228</f>
        <v>0.59859286584311555</v>
      </c>
      <c r="AL228">
        <f>W228-AK228</f>
        <v>-6.7514275535529578E-5</v>
      </c>
      <c r="AM228">
        <f>AH228+AI228*F228</f>
        <v>952.53174295149881</v>
      </c>
      <c r="AN228" t="b">
        <f>IF(AH228&gt;0,ROUND(AH228,7)=ROUND(H228,7),ROUND(AH228,7)=ROUND(-J228,7))</f>
        <v>1</v>
      </c>
      <c r="AO228" t="b">
        <f>IF(AI228&gt;0,ROUND(AI228,7)=ROUND(I228,7),ROUND(AI228,7)=ROUND(-K228,7))</f>
        <v>1</v>
      </c>
      <c r="AP228" t="b">
        <f>ROUND(AM228,7)=ROUND(G228,7)</f>
        <v>1</v>
      </c>
    </row>
    <row r="229" spans="1:51" x14ac:dyDescent="0.3">
      <c r="A229" s="2">
        <v>45736.458333333336</v>
      </c>
      <c r="B229">
        <v>10.095489793385299</v>
      </c>
      <c r="C229">
        <v>0.50477448966926797</v>
      </c>
      <c r="D229" t="s">
        <v>32</v>
      </c>
      <c r="E229" t="s">
        <v>1492</v>
      </c>
      <c r="F229">
        <v>85173.78</v>
      </c>
      <c r="G229">
        <v>947.77383147759804</v>
      </c>
      <c r="H229">
        <v>469.31783781716598</v>
      </c>
      <c r="I229">
        <v>5.6174094147333998E-3</v>
      </c>
      <c r="J229">
        <v>0</v>
      </c>
      <c r="K229">
        <v>0</v>
      </c>
      <c r="L229">
        <v>469.31783781716598</v>
      </c>
      <c r="M229">
        <v>5.6174094147333998E-3</v>
      </c>
      <c r="O229" t="str">
        <f>IF(B228=0,"NEUTRAL",IF(B228&gt;0,"LONG","SHORT"))</f>
        <v>LONG</v>
      </c>
      <c r="P229" t="str">
        <f>IF(OR(O229="LONG",O229="SHORT"),IF(B229=0,"NEUTRAL",IF(B229&gt;0,"LONG","SHORT")),"")</f>
        <v>LONG</v>
      </c>
      <c r="Q229" t="b">
        <f>IF(OR(O229="LONG",O229="SHORT"),IF(B229=0,"NEUTRAL",IF(B229&gt;0,"LONG","SHORT")=O229),TRUE)</f>
        <v>1</v>
      </c>
      <c r="R229">
        <f>AH228</f>
        <v>382.3530371316233</v>
      </c>
      <c r="S229">
        <f>AI228</f>
        <v>6.6394593054167001E-3</v>
      </c>
      <c r="T229">
        <f>R229+S229*F229</f>
        <v>947.86088333013811</v>
      </c>
      <c r="U229">
        <f>S229*F229</f>
        <v>565.50784619851481</v>
      </c>
      <c r="V229">
        <f>U229/T229</f>
        <v>0.59661481568023467</v>
      </c>
      <c r="W229">
        <f>C229</f>
        <v>0.50477448966926797</v>
      </c>
      <c r="X229">
        <f>W229-V229</f>
        <v>-9.18403260109667E-2</v>
      </c>
      <c r="Y229">
        <f>T229*W229</f>
        <v>478.455993660432</v>
      </c>
      <c r="Z229">
        <f>Y229/T229</f>
        <v>0.50477448966926797</v>
      </c>
      <c r="AA229">
        <f>AI228*F229/T229</f>
        <v>0.59661481568023467</v>
      </c>
      <c r="AB229">
        <f t="shared" si="21"/>
        <v>0.50477448966926797</v>
      </c>
      <c r="AC229">
        <f t="shared" si="22"/>
        <v>-9.18403260109667E-2</v>
      </c>
      <c r="AD229" t="str">
        <f t="shared" si="24"/>
        <v>L-D</v>
      </c>
      <c r="AE229">
        <f>AC229*T229</f>
        <v>-87.051852538082755</v>
      </c>
      <c r="AF229">
        <f>U229+AE229</f>
        <v>478.45599366043206</v>
      </c>
      <c r="AG229">
        <f>AE229/F229</f>
        <v>-1.022049890683292E-3</v>
      </c>
      <c r="AH229" s="9">
        <f>IF(AD229="S-D",R229-AE229/(1-0.001),IF(OR(AD229="L-D",AD229="S-I"),R229-AE229*(1-0.001),R229-AE229))</f>
        <v>469.31783781716797</v>
      </c>
      <c r="AI229">
        <f>IF(OR(AD229="L-I"),S229+AG229*(1-0.001),S229+AG229)</f>
        <v>5.6174094147334076E-3</v>
      </c>
      <c r="AJ229">
        <f>AI229*F229</f>
        <v>478.455993660432</v>
      </c>
      <c r="AK229">
        <f>AJ229/AM229</f>
        <v>0.50482085258094611</v>
      </c>
      <c r="AL229">
        <f>W229-AK229</f>
        <v>-4.6362911678143881E-5</v>
      </c>
      <c r="AM229">
        <f>AH229+AI229*F229</f>
        <v>947.77383147759997</v>
      </c>
      <c r="AN229" t="b">
        <f>IF(AH229&gt;0,ROUND(AH229,7)=ROUND(H229,7),ROUND(AH229,7)=ROUND(-J229,7))</f>
        <v>1</v>
      </c>
      <c r="AO229" t="b">
        <f>IF(AI229&gt;0,ROUND(AI229,7)=ROUND(I229,7),ROUND(AI229,7)=ROUND(-K229,7))</f>
        <v>1</v>
      </c>
      <c r="AP229" t="b">
        <f>ROUND(AM229,7)=ROUND(G229,7)</f>
        <v>1</v>
      </c>
    </row>
    <row r="230" spans="1:51" x14ac:dyDescent="0.3">
      <c r="A230" s="2">
        <v>45736.5</v>
      </c>
      <c r="B230">
        <v>8.7704483065085199</v>
      </c>
      <c r="C230">
        <v>0.43852241532542602</v>
      </c>
      <c r="D230" t="s">
        <v>32</v>
      </c>
      <c r="E230" t="s">
        <v>1492</v>
      </c>
      <c r="F230">
        <v>85502.17</v>
      </c>
      <c r="G230">
        <v>949.55466087309799</v>
      </c>
      <c r="H230">
        <v>533.12564833915997</v>
      </c>
      <c r="I230">
        <v>4.8703911553816502E-3</v>
      </c>
      <c r="J230">
        <v>0</v>
      </c>
      <c r="K230">
        <v>0</v>
      </c>
      <c r="L230">
        <v>533.12564833915997</v>
      </c>
      <c r="M230">
        <v>4.8703911553816502E-3</v>
      </c>
      <c r="O230" t="str">
        <f>IF(B229=0,"NEUTRAL",IF(B229&gt;0,"LONG","SHORT"))</f>
        <v>LONG</v>
      </c>
      <c r="P230" t="str">
        <f>IF(OR(O230="LONG",O230="SHORT"),IF(B230=0,"NEUTRAL",IF(B230&gt;0,"LONG","SHORT")),"")</f>
        <v>LONG</v>
      </c>
      <c r="Q230" t="b">
        <f>IF(OR(O230="LONG",O230="SHORT"),IF(B230=0,"NEUTRAL",IF(B230&gt;0,"LONG","SHORT")=O230),TRUE)</f>
        <v>1</v>
      </c>
      <c r="R230">
        <f>AH229</f>
        <v>469.31783781716797</v>
      </c>
      <c r="S230">
        <f>AI229</f>
        <v>5.6174094147334076E-3</v>
      </c>
      <c r="T230">
        <f>R230+S230*F230</f>
        <v>949.61853255530423</v>
      </c>
      <c r="U230">
        <f>S230*F230</f>
        <v>480.30069473813631</v>
      </c>
      <c r="V230">
        <f>U230/T230</f>
        <v>0.50578277305278307</v>
      </c>
      <c r="W230">
        <f>C230</f>
        <v>0.43852241532542602</v>
      </c>
      <c r="X230">
        <f>W230-V230</f>
        <v>-6.7260357727357056E-2</v>
      </c>
      <c r="Y230">
        <f>T230*W230</f>
        <v>416.4290125339387</v>
      </c>
      <c r="Z230">
        <f>Y230/T230</f>
        <v>0.43852241532542602</v>
      </c>
      <c r="AA230">
        <f>AI229*F230/T230</f>
        <v>0.50578277305278307</v>
      </c>
      <c r="AB230">
        <f t="shared" si="21"/>
        <v>0.43852241532542602</v>
      </c>
      <c r="AC230">
        <f t="shared" si="22"/>
        <v>-6.7260357727357056E-2</v>
      </c>
      <c r="AD230" t="str">
        <f t="shared" si="24"/>
        <v>L-D</v>
      </c>
      <c r="AE230">
        <f>AC230*T230</f>
        <v>-63.871682204197626</v>
      </c>
      <c r="AF230">
        <f>U230+AE230</f>
        <v>416.4290125339387</v>
      </c>
      <c r="AG230">
        <f>AE230/F230</f>
        <v>-7.4701825935175243E-4</v>
      </c>
      <c r="AH230" s="9">
        <f>IF(AD230="S-D",R230-AE230/(1-0.001),IF(OR(AD230="L-D",AD230="S-I"),R230-AE230*(1-0.001),R230-AE230))</f>
        <v>533.12564833916144</v>
      </c>
      <c r="AI230">
        <f>IF(OR(AD230="L-I"),S230+AG230*(1-0.001),S230+AG230)</f>
        <v>4.8703911553816554E-3</v>
      </c>
      <c r="AJ230">
        <f>AI230*F230</f>
        <v>416.4290125339387</v>
      </c>
      <c r="AK230">
        <f>AJ230/AM230</f>
        <v>0.43855191248394165</v>
      </c>
      <c r="AL230">
        <f>W230-AK230</f>
        <v>-2.9497158515634503E-5</v>
      </c>
      <c r="AM230">
        <f>AH230+AI230*F230</f>
        <v>949.55466087310015</v>
      </c>
      <c r="AN230" t="b">
        <f>IF(AH230&gt;0,ROUND(AH230,7)=ROUND(H230,7),ROUND(AH230,7)=ROUND(-J230,7))</f>
        <v>1</v>
      </c>
      <c r="AO230" t="b">
        <f>IF(AI230&gt;0,ROUND(AI230,7)=ROUND(I230,7),ROUND(AI230,7)=ROUND(-K230,7))</f>
        <v>1</v>
      </c>
      <c r="AP230" t="b">
        <f>ROUND(AM230,7)=ROUND(G230,7)</f>
        <v>1</v>
      </c>
    </row>
    <row r="231" spans="1:51" x14ac:dyDescent="0.3">
      <c r="A231" s="2">
        <v>45736.541666666664</v>
      </c>
      <c r="B231">
        <v>7.0850589322741797</v>
      </c>
      <c r="C231">
        <v>0.35425294661370899</v>
      </c>
      <c r="D231" t="s">
        <v>32</v>
      </c>
      <c r="E231" t="s">
        <v>1492</v>
      </c>
      <c r="F231">
        <v>85356.07</v>
      </c>
      <c r="G231">
        <v>948.76350973980004</v>
      </c>
      <c r="H231">
        <v>612.63304685078697</v>
      </c>
      <c r="I231">
        <v>3.93797960577394E-3</v>
      </c>
      <c r="J231">
        <v>0</v>
      </c>
      <c r="K231">
        <v>0</v>
      </c>
      <c r="L231">
        <v>612.63304685078697</v>
      </c>
      <c r="M231">
        <v>3.93797960577394E-3</v>
      </c>
      <c r="O231" t="str">
        <f>IF(B230=0,"NEUTRAL",IF(B230&gt;0,"LONG","SHORT"))</f>
        <v>LONG</v>
      </c>
      <c r="P231" t="str">
        <f>IF(OR(O231="LONG",O231="SHORT"),IF(B231=0,"NEUTRAL",IF(B231&gt;0,"LONG","SHORT")),"")</f>
        <v>LONG</v>
      </c>
      <c r="Q231" t="b">
        <f>IF(OR(O231="LONG",O231="SHORT"),IF(B231=0,"NEUTRAL",IF(B231&gt;0,"LONG","SHORT")=O231),TRUE)</f>
        <v>1</v>
      </c>
      <c r="R231">
        <f>AH230</f>
        <v>533.12564833916144</v>
      </c>
      <c r="S231">
        <f>AI230</f>
        <v>4.8703911553816554E-3</v>
      </c>
      <c r="T231">
        <f>R231+S231*F231</f>
        <v>948.84309672529889</v>
      </c>
      <c r="U231">
        <f>S231*F231</f>
        <v>415.71744838613751</v>
      </c>
      <c r="V231">
        <f>U231/T231</f>
        <v>0.43813086675856644</v>
      </c>
      <c r="W231">
        <f>C231</f>
        <v>0.35425294661370899</v>
      </c>
      <c r="X231">
        <f>W231-V231</f>
        <v>-8.3877920144857454E-2</v>
      </c>
      <c r="Y231">
        <f>T231*W231</f>
        <v>336.13046288901364</v>
      </c>
      <c r="Z231">
        <f>Y231/T231</f>
        <v>0.35425294661370899</v>
      </c>
      <c r="AA231">
        <f>AI230*F231/T231</f>
        <v>0.43813086675856644</v>
      </c>
      <c r="AB231">
        <f t="shared" si="21"/>
        <v>0.35425294661370899</v>
      </c>
      <c r="AC231">
        <f t="shared" si="22"/>
        <v>-8.3877920144857454E-2</v>
      </c>
      <c r="AD231" t="str">
        <f t="shared" si="24"/>
        <v>L-D</v>
      </c>
      <c r="AE231">
        <f>AC231*T231</f>
        <v>-79.586985497123877</v>
      </c>
      <c r="AF231">
        <f>U231+AE231</f>
        <v>336.13046288901364</v>
      </c>
      <c r="AG231">
        <f>AE231/F231</f>
        <v>-9.3241154960770653E-4</v>
      </c>
      <c r="AH231" s="9">
        <f>IF(AD231="S-D",R231-AE231/(1-0.001),IF(OR(AD231="L-D",AD231="S-I"),R231-AE231*(1-0.001),R231-AE231))</f>
        <v>612.63304685078822</v>
      </c>
      <c r="AI231">
        <f>IF(OR(AD231="L-I"),S231+AG231*(1-0.001),S231+AG231)</f>
        <v>3.9379796057739487E-3</v>
      </c>
      <c r="AJ231">
        <f>AI231*F231</f>
        <v>336.13046288901359</v>
      </c>
      <c r="AK231">
        <f>AJ231/AM231</f>
        <v>0.3542826631066337</v>
      </c>
      <c r="AL231">
        <f>W231-AK231</f>
        <v>-2.9716492924714011E-5</v>
      </c>
      <c r="AM231">
        <f>AH231+AI231*F231</f>
        <v>948.76350973980175</v>
      </c>
      <c r="AN231" t="b">
        <f>IF(AH231&gt;0,ROUND(AH231,7)=ROUND(H231,7),ROUND(AH231,7)=ROUND(-J231,7))</f>
        <v>1</v>
      </c>
      <c r="AO231" t="b">
        <f>IF(AI231&gt;0,ROUND(AI231,7)=ROUND(I231,7),ROUND(AI231,7)=ROUND(-K231,7))</f>
        <v>1</v>
      </c>
      <c r="AP231" t="b">
        <f>ROUND(AM231,7)=ROUND(G231,7)</f>
        <v>1</v>
      </c>
      <c r="AR231" s="9"/>
    </row>
    <row r="232" spans="1:51" x14ac:dyDescent="0.3">
      <c r="A232" s="2">
        <v>45736.583333333336</v>
      </c>
      <c r="B232">
        <v>5.72652238300586</v>
      </c>
      <c r="C232">
        <v>0.28632611915029299</v>
      </c>
      <c r="D232" t="s">
        <v>32</v>
      </c>
      <c r="E232" t="s">
        <v>1492</v>
      </c>
      <c r="F232">
        <v>85513.81</v>
      </c>
      <c r="G232">
        <v>949.31976863593002</v>
      </c>
      <c r="H232">
        <v>677.48613572877503</v>
      </c>
      <c r="I232">
        <v>3.1788272900851199E-3</v>
      </c>
      <c r="J232">
        <v>0</v>
      </c>
      <c r="K232">
        <v>0</v>
      </c>
      <c r="L232">
        <v>677.48613572877503</v>
      </c>
      <c r="M232">
        <v>3.1788272900851199E-3</v>
      </c>
      <c r="O232" t="str">
        <f>IF(B231=0,"NEUTRAL",IF(B231&gt;0,"LONG","SHORT"))</f>
        <v>LONG</v>
      </c>
      <c r="P232" t="str">
        <f>IF(OR(O232="LONG",O232="SHORT"),IF(B232=0,"NEUTRAL",IF(B232&gt;0,"LONG","SHORT")),"")</f>
        <v>LONG</v>
      </c>
      <c r="Q232" t="b">
        <f>IF(OR(O232="LONG",O232="SHORT"),IF(B232=0,"NEUTRAL",IF(B232&gt;0,"LONG","SHORT")=O232),TRUE)</f>
        <v>1</v>
      </c>
      <c r="R232">
        <f>AH231</f>
        <v>612.63304685078822</v>
      </c>
      <c r="S232">
        <f>AI231</f>
        <v>3.9379796057739487E-3</v>
      </c>
      <c r="T232">
        <f>R232+S232*F232</f>
        <v>949.38468664281663</v>
      </c>
      <c r="U232">
        <f>S232*F232</f>
        <v>336.75163979202836</v>
      </c>
      <c r="V232">
        <f>U232/T232</f>
        <v>0.3547051522211071</v>
      </c>
      <c r="W232">
        <f>C232</f>
        <v>0.28632611915029299</v>
      </c>
      <c r="X232">
        <f>W232-V232</f>
        <v>-6.837903307081411E-2</v>
      </c>
      <c r="Y232">
        <f>T232*W232</f>
        <v>271.83363290715471</v>
      </c>
      <c r="Z232">
        <f>Y232/T232</f>
        <v>0.28632611915029299</v>
      </c>
      <c r="AA232">
        <f>AI231*F232/T232</f>
        <v>0.3547051522211071</v>
      </c>
      <c r="AB232">
        <f t="shared" si="21"/>
        <v>0.28632611915029299</v>
      </c>
      <c r="AC232">
        <f t="shared" si="22"/>
        <v>-6.837903307081411E-2</v>
      </c>
      <c r="AD232" t="str">
        <f t="shared" si="24"/>
        <v>L-D</v>
      </c>
      <c r="AE232">
        <f>AC232*T232</f>
        <v>-64.918006884873648</v>
      </c>
      <c r="AF232">
        <f>U232+AE232</f>
        <v>271.83363290715471</v>
      </c>
      <c r="AG232">
        <f>AE232/F232</f>
        <v>-7.5915231568881854E-4</v>
      </c>
      <c r="AH232" s="9">
        <f>IF(AD232="S-D",R232-AE232/(1-0.001),IF(OR(AD232="L-D",AD232="S-I"),R232-AE232*(1-0.001),R232-AE232))</f>
        <v>677.48613572877696</v>
      </c>
      <c r="AI232">
        <f>IF(OR(AD232="L-I"),S232+AG232*(1-0.001),S232+AG232)</f>
        <v>3.1788272900851299E-3</v>
      </c>
      <c r="AJ232">
        <f>AI232*F232</f>
        <v>271.83363290715465</v>
      </c>
      <c r="AK232">
        <f>AJ232/AM232</f>
        <v>0.28634569919232777</v>
      </c>
      <c r="AL232">
        <f>W232-AK232</f>
        <v>-1.9580042034783585E-5</v>
      </c>
      <c r="AM232">
        <f>AH232+AI232*F232</f>
        <v>949.31976863593161</v>
      </c>
      <c r="AN232" t="b">
        <f>IF(AH232&gt;0,ROUND(AH232,7)=ROUND(H232,7),ROUND(AH232,7)=ROUND(-J232,7))</f>
        <v>1</v>
      </c>
      <c r="AO232" t="b">
        <f>IF(AI232&gt;0,ROUND(AI232,7)=ROUND(I232,7),ROUND(AI232,7)=ROUND(-K232,7))</f>
        <v>1</v>
      </c>
      <c r="AP232" t="b">
        <f>ROUND(AM232,7)=ROUND(G232,7)</f>
        <v>1</v>
      </c>
    </row>
    <row r="233" spans="1:51" x14ac:dyDescent="0.3">
      <c r="A233" s="2">
        <v>45736.666666666664</v>
      </c>
      <c r="B233">
        <v>3.4249302577946601</v>
      </c>
      <c r="C233">
        <v>0.171246512889733</v>
      </c>
      <c r="D233" t="s">
        <v>32</v>
      </c>
      <c r="E233" t="s">
        <v>1492</v>
      </c>
      <c r="F233">
        <v>84691.76</v>
      </c>
      <c r="G233">
        <v>946.59951339050099</v>
      </c>
      <c r="H233">
        <v>784.479307071216</v>
      </c>
      <c r="I233">
        <v>1.91423824843509E-3</v>
      </c>
      <c r="J233">
        <v>0</v>
      </c>
      <c r="K233">
        <v>0</v>
      </c>
      <c r="L233">
        <v>784.479307071216</v>
      </c>
      <c r="M233">
        <v>1.91423824843509E-3</v>
      </c>
      <c r="O233" t="str">
        <f>IF(B232=0,"NEUTRAL",IF(B232&gt;0,"LONG","SHORT"))</f>
        <v>LONG</v>
      </c>
      <c r="P233" t="str">
        <f>IF(OR(O233="LONG",O233="SHORT"),IF(B233=0,"NEUTRAL",IF(B233&gt;0,"LONG","SHORT")),"")</f>
        <v>LONG</v>
      </c>
      <c r="Q233" t="b">
        <f>IF(OR(O233="LONG",O233="SHORT"),IF(B233=0,"NEUTRAL",IF(B233&gt;0,"LONG","SHORT")=O233),TRUE)</f>
        <v>1</v>
      </c>
      <c r="R233">
        <f>AH232</f>
        <v>677.48613572877696</v>
      </c>
      <c r="S233">
        <f>AI232</f>
        <v>3.1788272900851299E-3</v>
      </c>
      <c r="T233">
        <f>R233+S233*F233</f>
        <v>946.70661366211721</v>
      </c>
      <c r="U233">
        <f>S233*F233</f>
        <v>269.22047793334019</v>
      </c>
      <c r="V233">
        <f>U233/T233</f>
        <v>0.28437582884513984</v>
      </c>
      <c r="W233">
        <f>C233</f>
        <v>0.171246512889733</v>
      </c>
      <c r="X233">
        <f>W233-V233</f>
        <v>-0.11312931595540685</v>
      </c>
      <c r="Y233">
        <f>T233*W233</f>
        <v>162.12020631928524</v>
      </c>
      <c r="Z233">
        <f>Y233/T233</f>
        <v>0.171246512889733</v>
      </c>
      <c r="AA233">
        <f>AI232*F233/T233</f>
        <v>0.28437582884513984</v>
      </c>
      <c r="AB233">
        <f t="shared" si="21"/>
        <v>0.171246512889733</v>
      </c>
      <c r="AC233">
        <f t="shared" si="22"/>
        <v>-0.11312931595540685</v>
      </c>
      <c r="AD233" t="str">
        <f t="shared" si="24"/>
        <v>L-D</v>
      </c>
      <c r="AE233">
        <f>AC233*T233</f>
        <v>-107.10027161405495</v>
      </c>
      <c r="AF233">
        <f>U233+AE233</f>
        <v>162.12020631928524</v>
      </c>
      <c r="AG233">
        <f>AE233/F233</f>
        <v>-1.2645890416500371E-3</v>
      </c>
      <c r="AH233" s="9">
        <f>IF(AD233="S-D",R233-AE233/(1-0.001),IF(OR(AD233="L-D",AD233="S-I"),R233-AE233*(1-0.001),R233-AE233))</f>
        <v>784.47930707121782</v>
      </c>
      <c r="AI233">
        <f>IF(OR(AD233="L-I"),S233+AG233*(1-0.001),S233+AG233)</f>
        <v>1.9142382484350928E-3</v>
      </c>
      <c r="AJ233">
        <f>AI233*F233</f>
        <v>162.12020631928524</v>
      </c>
      <c r="AK233">
        <f>AJ233/AM233</f>
        <v>0.17126588808249829</v>
      </c>
      <c r="AL233">
        <f>W233-AK233</f>
        <v>-1.9375192765291871E-5</v>
      </c>
      <c r="AM233">
        <f>AH233+AI233*F233</f>
        <v>946.59951339050303</v>
      </c>
      <c r="AN233" t="b">
        <f>IF(AH233&gt;0,ROUND(AH233,7)=ROUND(H233,7),ROUND(AH233,7)=ROUND(-J233,7))</f>
        <v>1</v>
      </c>
      <c r="AO233" t="b">
        <f>IF(AI233&gt;0,ROUND(AI233,7)=ROUND(I233,7),ROUND(AI233,7)=ROUND(-K233,7))</f>
        <v>1</v>
      </c>
      <c r="AP233" t="b">
        <f>ROUND(AM233,7)=ROUND(G233,7)</f>
        <v>1</v>
      </c>
    </row>
    <row r="234" spans="1:51" x14ac:dyDescent="0.3">
      <c r="A234" s="2">
        <v>45736.708333333336</v>
      </c>
      <c r="B234">
        <v>0.99998879243789995</v>
      </c>
      <c r="C234">
        <v>4.9999439621895E-2</v>
      </c>
      <c r="D234" t="s">
        <v>32</v>
      </c>
      <c r="E234" t="s">
        <v>1492</v>
      </c>
      <c r="F234">
        <v>83802.009999999995</v>
      </c>
      <c r="G234">
        <v>944.78314718261402</v>
      </c>
      <c r="H234">
        <v>897.53886068637598</v>
      </c>
      <c r="I234">
        <v>5.6376077967865699E-4</v>
      </c>
      <c r="J234">
        <v>0</v>
      </c>
      <c r="K234">
        <v>0</v>
      </c>
      <c r="L234">
        <v>897.53886068637598</v>
      </c>
      <c r="M234">
        <v>5.6376077967865699E-4</v>
      </c>
      <c r="O234" t="str">
        <f>IF(B233=0,"NEUTRAL",IF(B233&gt;0,"LONG","SHORT"))</f>
        <v>LONG</v>
      </c>
      <c r="P234" t="str">
        <f>IF(OR(O234="LONG",O234="SHORT"),IF(B234=0,"NEUTRAL",IF(B234&gt;0,"LONG","SHORT")),"")</f>
        <v>LONG</v>
      </c>
      <c r="Q234" t="b">
        <f>IF(OR(O234="LONG",O234="SHORT"),IF(B234=0,"NEUTRAL",IF(B234&gt;0,"LONG","SHORT")=O234),TRUE)</f>
        <v>1</v>
      </c>
      <c r="R234">
        <f>AH233</f>
        <v>784.47930707121782</v>
      </c>
      <c r="S234">
        <f>AI233</f>
        <v>1.9142382484350928E-3</v>
      </c>
      <c r="T234">
        <f>R234+S234*F234</f>
        <v>944.89631990895793</v>
      </c>
      <c r="U234">
        <f>S234*F234</f>
        <v>160.41701283774012</v>
      </c>
      <c r="V234">
        <f>U234/T234</f>
        <v>0.16977207917710646</v>
      </c>
      <c r="W234">
        <f>C234</f>
        <v>4.9999439621895E-2</v>
      </c>
      <c r="X234">
        <f>W234-V234</f>
        <v>-0.11977263955521146</v>
      </c>
      <c r="Y234">
        <f>T234*W234</f>
        <v>47.244286496238722</v>
      </c>
      <c r="Z234">
        <f>Y234/T234</f>
        <v>4.9999439621895E-2</v>
      </c>
      <c r="AA234">
        <f>AI233*F234/T234</f>
        <v>0.16977207917710646</v>
      </c>
      <c r="AB234">
        <f t="shared" si="21"/>
        <v>4.9999439621895E-2</v>
      </c>
      <c r="AC234">
        <f t="shared" si="22"/>
        <v>-0.11977263955521146</v>
      </c>
      <c r="AD234" t="str">
        <f t="shared" si="24"/>
        <v>L-D</v>
      </c>
      <c r="AE234">
        <f>AC234*T234</f>
        <v>-113.1727263415014</v>
      </c>
      <c r="AF234">
        <f>U234+AE234</f>
        <v>47.244286496238715</v>
      </c>
      <c r="AG234">
        <f>AE234/F234</f>
        <v>-1.3504774687564344E-3</v>
      </c>
      <c r="AH234" s="9">
        <f>IF(AD234="S-D",R234-AE234/(1-0.001),IF(OR(AD234="L-D",AD234="S-I"),R234-AE234*(1-0.001),R234-AE234))</f>
        <v>897.53886068637769</v>
      </c>
      <c r="AI234">
        <f>IF(OR(AD234="L-I"),S234+AG234*(1-0.001),S234+AG234)</f>
        <v>5.637607796786584E-4</v>
      </c>
      <c r="AJ234">
        <f>AI234*F234</f>
        <v>47.244286496238722</v>
      </c>
      <c r="AK234">
        <f>AJ234/AM234</f>
        <v>5.0005428904106933E-2</v>
      </c>
      <c r="AL234">
        <f>W234-AK234</f>
        <v>-5.9892822119322897E-6</v>
      </c>
      <c r="AM234">
        <f>AH234+AI234*F234</f>
        <v>944.7831471826164</v>
      </c>
      <c r="AN234" t="b">
        <f>IF(AH234&gt;0,ROUND(AH234,7)=ROUND(H234,7),ROUND(AH234,7)=ROUND(-J234,7))</f>
        <v>1</v>
      </c>
      <c r="AO234" t="b">
        <f>IF(AI234&gt;0,ROUND(AI234,7)=ROUND(I234,7),ROUND(AI234,7)=ROUND(-K234,7))</f>
        <v>1</v>
      </c>
      <c r="AP234" t="b">
        <f>ROUND(AM234,7)=ROUND(G234,7)</f>
        <v>1</v>
      </c>
    </row>
    <row r="235" spans="1:51" x14ac:dyDescent="0.3">
      <c r="A235" s="2">
        <v>45736.75</v>
      </c>
      <c r="B235">
        <v>-1.1019375125890201</v>
      </c>
      <c r="C235">
        <v>-5.5096875629451203E-2</v>
      </c>
      <c r="D235" t="s">
        <v>32</v>
      </c>
      <c r="E235" t="s">
        <v>1492</v>
      </c>
      <c r="F235">
        <v>84093.43</v>
      </c>
      <c r="G235">
        <v>944.84796611987895</v>
      </c>
      <c r="H235">
        <v>996.911617606964</v>
      </c>
      <c r="I235">
        <v>0</v>
      </c>
      <c r="J235">
        <v>0</v>
      </c>
      <c r="K235">
        <v>6.1911675486521305E-4</v>
      </c>
      <c r="L235">
        <v>996.911617606964</v>
      </c>
      <c r="M235">
        <v>-6.1911675486521305E-4</v>
      </c>
      <c r="O235" t="str">
        <f>IF(B234=0,"NEUTRAL",IF(B234&gt;0,"LONG","SHORT"))</f>
        <v>LONG</v>
      </c>
      <c r="P235" t="str">
        <f>IF(OR(O235="LONG",O235="SHORT"),IF(B235=0,"NEUTRAL",IF(B235&gt;0,"LONG","SHORT")),"")</f>
        <v>SHORT</v>
      </c>
      <c r="Q235" t="b">
        <f>IF(OR(O235="LONG",O235="SHORT"),IF(B235=0,"NEUTRAL",IF(B235&gt;0,"LONG","SHORT")=O235),TRUE)</f>
        <v>0</v>
      </c>
      <c r="R235">
        <f>AH234</f>
        <v>897.53886068637769</v>
      </c>
      <c r="S235">
        <f>AI234</f>
        <v>5.637607796786584E-4</v>
      </c>
      <c r="T235">
        <f>R235+S235*F235</f>
        <v>944.94743834903034</v>
      </c>
      <c r="U235">
        <f>S235*F235</f>
        <v>47.408577662652675</v>
      </c>
      <c r="V235">
        <f>U235/T235</f>
        <v>5.0170597578932864E-2</v>
      </c>
      <c r="W235">
        <f>C235</f>
        <v>-5.5096875629451203E-2</v>
      </c>
      <c r="X235">
        <f>W235-V235</f>
        <v>-0.10526747320838406</v>
      </c>
      <c r="Y235">
        <f>T235*W235</f>
        <v>-52.063651487085032</v>
      </c>
      <c r="Z235">
        <f>Y235/T235</f>
        <v>-5.5096875629451203E-2</v>
      </c>
      <c r="AA235">
        <f>AI234*F235/T235</f>
        <v>5.0170597578932864E-2</v>
      </c>
      <c r="AB235">
        <f t="shared" si="21"/>
        <v>-5.5096875629451203E-2</v>
      </c>
      <c r="AC235">
        <f t="shared" si="22"/>
        <v>-0.10526747320838406</v>
      </c>
      <c r="AD235" t="str">
        <f t="shared" si="24"/>
        <v>TRANS-S</v>
      </c>
      <c r="AE235" s="8">
        <f>C235*T235</f>
        <v>-52.063651487085032</v>
      </c>
      <c r="AF235">
        <f>U235+AE235</f>
        <v>-4.6550738244323568</v>
      </c>
      <c r="AG235" s="8">
        <f>AE235/F235</f>
        <v>-6.1911675486521402E-4</v>
      </c>
      <c r="AH235" s="8">
        <f>AW235-AE235*(1-0.001)</f>
        <v>996.91161760696571</v>
      </c>
      <c r="AI235" s="8">
        <f>AX235+AG235</f>
        <v>-6.1911675486521402E-4</v>
      </c>
      <c r="AJ235">
        <f>AI235*F235</f>
        <v>-52.063651487085032</v>
      </c>
      <c r="AK235">
        <f t="shared" ref="AK235" si="26">AJ235/AM235</f>
        <v>-5.5102676148936415E-2</v>
      </c>
      <c r="AL235">
        <f>W235-AK235</f>
        <v>5.8005194852120412E-6</v>
      </c>
      <c r="AM235" s="8">
        <f>AH235+AI235*F235</f>
        <v>944.84796611988065</v>
      </c>
      <c r="AN235" t="b">
        <f>IF(AH235&gt;0,ROUND(AH235,7)=ROUND(H235,7),ROUND(AH235,7)=ROUND(-J235,7))</f>
        <v>1</v>
      </c>
      <c r="AO235" t="b">
        <f>IF(AI235&gt;0,ROUND(AI235,7)=ROUND(I235,7),ROUND(AI235,7)=ROUND(-K235,7))</f>
        <v>1</v>
      </c>
      <c r="AP235" t="b">
        <f>ROUND(AM235,7)=ROUND(G235,7)</f>
        <v>1</v>
      </c>
      <c r="AR235" s="9">
        <f>AH234</f>
        <v>897.53886068637769</v>
      </c>
      <c r="AS235">
        <f>AI234</f>
        <v>5.637607796786584E-4</v>
      </c>
      <c r="AT235">
        <f>AR235+AS235*F235</f>
        <v>944.94743834903034</v>
      </c>
      <c r="AW235">
        <f>AR235+AS235*F235*(1-0.001)</f>
        <v>944.90002977136771</v>
      </c>
      <c r="AX235">
        <v>0</v>
      </c>
      <c r="AY235">
        <f>AW235+AX235*F235</f>
        <v>944.90002977136771</v>
      </c>
    </row>
    <row r="236" spans="1:51" x14ac:dyDescent="0.3">
      <c r="A236" s="2">
        <v>45736.791666666664</v>
      </c>
      <c r="B236">
        <v>-3.7784684243980999</v>
      </c>
      <c r="C236">
        <v>-0.18892342121990499</v>
      </c>
      <c r="D236" t="s">
        <v>32</v>
      </c>
      <c r="E236" t="s">
        <v>1492</v>
      </c>
      <c r="F236">
        <v>84060.53</v>
      </c>
      <c r="G236">
        <v>944.74187058519794</v>
      </c>
      <c r="H236">
        <v>1123.24962904729</v>
      </c>
      <c r="I236">
        <v>0</v>
      </c>
      <c r="J236">
        <v>0</v>
      </c>
      <c r="K236">
        <v>2.1235621338825902E-3</v>
      </c>
      <c r="L236">
        <v>1123.24962904729</v>
      </c>
      <c r="M236">
        <v>-2.1235621338825902E-3</v>
      </c>
      <c r="O236" t="str">
        <f>IF(B235=0,"NEUTRAL",IF(B235&gt;0,"LONG","SHORT"))</f>
        <v>SHORT</v>
      </c>
      <c r="P236" t="str">
        <f>IF(OR(O236="LONG",O236="SHORT"),IF(B236=0,"NEUTRAL",IF(B236&gt;0,"LONG","SHORT")),"")</f>
        <v>SHORT</v>
      </c>
      <c r="Q236" t="b">
        <f>IF(OR(O236="LONG",O236="SHORT"),IF(B236=0,"NEUTRAL",IF(B236&gt;0,"LONG","SHORT")=O236),TRUE)</f>
        <v>1</v>
      </c>
      <c r="R236">
        <f>AH235</f>
        <v>996.91161760696571</v>
      </c>
      <c r="S236">
        <f>AI235</f>
        <v>-6.1911675486521402E-4</v>
      </c>
      <c r="T236">
        <f>R236+S236*F236</f>
        <v>944.86833506111577</v>
      </c>
      <c r="U236">
        <f>S236*F236</f>
        <v>-52.043282545849969</v>
      </c>
      <c r="V236">
        <f>U236/T236</f>
        <v>-5.5079930837648103E-2</v>
      </c>
      <c r="W236">
        <f>C236</f>
        <v>-0.18892342121990499</v>
      </c>
      <c r="X236">
        <f>W236-V236</f>
        <v>-0.1338434903822569</v>
      </c>
      <c r="Y236">
        <f>T236*W236</f>
        <v>-178.50775846210149</v>
      </c>
      <c r="Z236">
        <f>Y236/T236</f>
        <v>-0.18892342121990499</v>
      </c>
      <c r="AA236">
        <f>AI235*F236/T236</f>
        <v>-5.5079930837648103E-2</v>
      </c>
      <c r="AB236">
        <f t="shared" si="21"/>
        <v>-0.18892342121990499</v>
      </c>
      <c r="AC236">
        <f t="shared" si="22"/>
        <v>-0.1338434903822569</v>
      </c>
      <c r="AD236" t="str">
        <f t="shared" si="24"/>
        <v>S-I</v>
      </c>
      <c r="AE236">
        <f>AC236*T236</f>
        <v>-126.46447591625154</v>
      </c>
      <c r="AF236">
        <f>U236+AE236</f>
        <v>-178.50775846210152</v>
      </c>
      <c r="AG236">
        <f>AE236/F236</f>
        <v>-1.5044453790173764E-3</v>
      </c>
      <c r="AH236" s="9">
        <f>IF(AD236="S-D",R236-AE236/(1-0.001),IF(OR(AD236="L-D",AD236="S-I"),R236-AE236*(1-0.001),R236-AE236))</f>
        <v>1123.2496290473009</v>
      </c>
      <c r="AI236">
        <f>IF(OR(AD236="L-I"),S236+AG236*(1-0.001),S236+AG236)</f>
        <v>-2.1235621338825906E-3</v>
      </c>
      <c r="AJ236">
        <f>AI236*F236</f>
        <v>-178.50775846210152</v>
      </c>
      <c r="AK236">
        <f>AJ236/AM236</f>
        <v>-0.18894871077485836</v>
      </c>
      <c r="AL236">
        <f>W236-AK236</f>
        <v>2.5289554953372706E-5</v>
      </c>
      <c r="AM236">
        <f>AH236+AI236*F236</f>
        <v>944.74187058519942</v>
      </c>
      <c r="AN236" t="b">
        <f>IF(AH236&gt;0,ROUND(AH236,7)=ROUND(H236,7),ROUND(AH236,7)=ROUND(-J236,7))</f>
        <v>1</v>
      </c>
      <c r="AO236" t="b">
        <f>IF(AI236&gt;0,ROUND(AI236,7)=ROUND(I236,7),ROUND(AI236,7)=ROUND(-K236,7))</f>
        <v>1</v>
      </c>
      <c r="AP236" t="b">
        <f>ROUND(AM236,7)=ROUND(G236,7)</f>
        <v>1</v>
      </c>
    </row>
    <row r="237" spans="1:51" x14ac:dyDescent="0.3">
      <c r="A237" s="2">
        <v>45736.833333333336</v>
      </c>
      <c r="B237">
        <v>-5.8053451769115503</v>
      </c>
      <c r="C237">
        <v>-0.29026725884557703</v>
      </c>
      <c r="D237" t="s">
        <v>32</v>
      </c>
      <c r="E237" t="s">
        <v>1492</v>
      </c>
      <c r="F237">
        <v>84174.79</v>
      </c>
      <c r="G237">
        <v>944.40382556928796</v>
      </c>
      <c r="H237">
        <v>1218.5610287327499</v>
      </c>
      <c r="I237">
        <v>0</v>
      </c>
      <c r="J237">
        <v>0</v>
      </c>
      <c r="K237">
        <v>3.2569989561419799E-3</v>
      </c>
      <c r="L237">
        <v>1218.5610287327499</v>
      </c>
      <c r="M237">
        <v>-3.2569989561419799E-3</v>
      </c>
      <c r="O237" t="str">
        <f>IF(B236=0,"NEUTRAL",IF(B236&gt;0,"LONG","SHORT"))</f>
        <v>SHORT</v>
      </c>
      <c r="P237" t="str">
        <f>IF(OR(O237="LONG",O237="SHORT"),IF(B237=0,"NEUTRAL",IF(B237&gt;0,"LONG","SHORT")),"")</f>
        <v>SHORT</v>
      </c>
      <c r="Q237" t="b">
        <f>IF(OR(O237="LONG",O237="SHORT"),IF(B237=0,"NEUTRAL",IF(B237&gt;0,"LONG","SHORT")=O237),TRUE)</f>
        <v>1</v>
      </c>
      <c r="R237">
        <f>AH236</f>
        <v>1123.2496290473009</v>
      </c>
      <c r="S237">
        <f>AI236</f>
        <v>-2.1235621338825906E-3</v>
      </c>
      <c r="T237">
        <f>R237+S237*F237</f>
        <v>944.49923237578196</v>
      </c>
      <c r="U237">
        <f>S237*F237</f>
        <v>-178.75039667151893</v>
      </c>
      <c r="V237">
        <f>U237/T237</f>
        <v>-0.18925414711231933</v>
      </c>
      <c r="W237">
        <f>C237</f>
        <v>-0.29026725884557703</v>
      </c>
      <c r="X237">
        <f>W237-V237</f>
        <v>-0.10101311173325769</v>
      </c>
      <c r="Y237">
        <f>T237*W237</f>
        <v>-274.15720316346989</v>
      </c>
      <c r="Z237">
        <f>Y237/T237</f>
        <v>-0.29026725884557703</v>
      </c>
      <c r="AA237">
        <f>AI236*F237/T237</f>
        <v>-0.18925414711231933</v>
      </c>
      <c r="AB237">
        <f t="shared" si="21"/>
        <v>-0.29026725884557703</v>
      </c>
      <c r="AC237">
        <f t="shared" si="22"/>
        <v>-0.10101311173325769</v>
      </c>
      <c r="AD237" t="str">
        <f t="shared" si="24"/>
        <v>S-I</v>
      </c>
      <c r="AE237">
        <f>AC237*T237</f>
        <v>-95.406806491950988</v>
      </c>
      <c r="AF237">
        <f>U237+AE237</f>
        <v>-274.15720316346994</v>
      </c>
      <c r="AG237">
        <f>AE237/F237</f>
        <v>-1.1334368222593843E-3</v>
      </c>
      <c r="AH237" s="9">
        <f>IF(AD237="S-D",R237-AE237/(1-0.001),IF(OR(AD237="L-D",AD237="S-I"),R237-AE237*(1-0.001),R237-AE237))</f>
        <v>1218.56102873276</v>
      </c>
      <c r="AI237">
        <f>IF(OR(AD237="L-I"),S237+AG237*(1-0.001),S237+AG237)</f>
        <v>-3.2569989561419752E-3</v>
      </c>
      <c r="AJ237">
        <f>AI237*F237</f>
        <v>-274.15720316346994</v>
      </c>
      <c r="AK237">
        <f>AJ237/AM237</f>
        <v>-0.29029658260671171</v>
      </c>
      <c r="AL237">
        <f>W237-AK237</f>
        <v>2.9323761134680826E-5</v>
      </c>
      <c r="AM237">
        <f>AH237+AI237*F237</f>
        <v>944.40382556929001</v>
      </c>
      <c r="AN237" t="b">
        <f>IF(AH237&gt;0,ROUND(AH237,7)=ROUND(H237,7),ROUND(AH237,7)=ROUND(-J237,7))</f>
        <v>1</v>
      </c>
      <c r="AO237" t="b">
        <f>IF(AI237&gt;0,ROUND(AI237,7)=ROUND(I237,7),ROUND(AI237,7)=ROUND(-K237,7))</f>
        <v>1</v>
      </c>
      <c r="AP237" t="b">
        <f>ROUND(AM237,7)=ROUND(G237,7)</f>
        <v>1</v>
      </c>
    </row>
    <row r="238" spans="1:51" x14ac:dyDescent="0.3">
      <c r="A238" s="2">
        <v>45736.916666666664</v>
      </c>
      <c r="B238">
        <v>-7.84298848329734</v>
      </c>
      <c r="C238">
        <v>-0.39214942416486698</v>
      </c>
      <c r="D238" t="s">
        <v>32</v>
      </c>
      <c r="E238" t="s">
        <v>1492</v>
      </c>
      <c r="F238">
        <v>84350</v>
      </c>
      <c r="G238">
        <v>943.737771011272</v>
      </c>
      <c r="H238">
        <v>1313.8614038726</v>
      </c>
      <c r="I238">
        <v>0</v>
      </c>
      <c r="J238">
        <v>0</v>
      </c>
      <c r="K238">
        <v>4.3879505970519901E-3</v>
      </c>
      <c r="L238">
        <v>1313.8614038726</v>
      </c>
      <c r="M238">
        <v>-4.3879505970519901E-3</v>
      </c>
      <c r="O238" t="str">
        <f>IF(B237=0,"NEUTRAL",IF(B237&gt;0,"LONG","SHORT"))</f>
        <v>SHORT</v>
      </c>
      <c r="P238" t="str">
        <f>IF(OR(O238="LONG",O238="SHORT"),IF(B238=0,"NEUTRAL",IF(B238&gt;0,"LONG","SHORT")),"")</f>
        <v>SHORT</v>
      </c>
      <c r="Q238" t="b">
        <f>IF(OR(O238="LONG",O238="SHORT"),IF(B238=0,"NEUTRAL",IF(B238&gt;0,"LONG","SHORT")=O238),TRUE)</f>
        <v>1</v>
      </c>
      <c r="R238">
        <f>AH237</f>
        <v>1218.56102873276</v>
      </c>
      <c r="S238">
        <f>AI237</f>
        <v>-3.2569989561419752E-3</v>
      </c>
      <c r="T238">
        <f>R238+S238*F238</f>
        <v>943.83316678218432</v>
      </c>
      <c r="U238">
        <f>S238*F238</f>
        <v>-274.72786195057563</v>
      </c>
      <c r="V238">
        <f>U238/T238</f>
        <v>-0.29107671950881625</v>
      </c>
      <c r="W238">
        <f>C238</f>
        <v>-0.39214942416486698</v>
      </c>
      <c r="X238">
        <f>W238-V238</f>
        <v>-0.10107270465605073</v>
      </c>
      <c r="Y238">
        <f>T238*W238</f>
        <v>-370.12363286133643</v>
      </c>
      <c r="Z238">
        <f>Y238/T238</f>
        <v>-0.39214942416486698</v>
      </c>
      <c r="AA238">
        <f>AI237*F238/T238</f>
        <v>-0.29107671950881625</v>
      </c>
      <c r="AB238">
        <f t="shared" si="21"/>
        <v>-0.39214942416486698</v>
      </c>
      <c r="AC238">
        <f t="shared" si="22"/>
        <v>-0.10107270465605073</v>
      </c>
      <c r="AD238" t="str">
        <f t="shared" si="24"/>
        <v>S-I</v>
      </c>
      <c r="AE238">
        <f>AC238*T238</f>
        <v>-95.395770910760788</v>
      </c>
      <c r="AF238">
        <f>U238+AE238</f>
        <v>-370.12363286133643</v>
      </c>
      <c r="AG238">
        <f>AE238/F238</f>
        <v>-1.1309516409100271E-3</v>
      </c>
      <c r="AH238" s="9">
        <f>IF(AD238="S-D",R238-AE238/(1-0.001),IF(OR(AD238="L-D",AD238="S-I"),R238-AE238*(1-0.001),R238-AE238))</f>
        <v>1313.86140387261</v>
      </c>
      <c r="AI238">
        <f>IF(OR(AD238="L-I"),S238+AG238*(1-0.001),S238+AG238)</f>
        <v>-4.3879505970520023E-3</v>
      </c>
      <c r="AJ238">
        <f>AI238*F238</f>
        <v>-370.12363286133638</v>
      </c>
      <c r="AK238">
        <f>AJ238/AM238</f>
        <v>-0.39218906377427903</v>
      </c>
      <c r="AL238">
        <f>W238-AK238</f>
        <v>3.9639609412056576E-5</v>
      </c>
      <c r="AM238">
        <f>AH238+AI238*F238</f>
        <v>943.73777101127371</v>
      </c>
      <c r="AN238" t="b">
        <f>IF(AH238&gt;0,ROUND(AH238,7)=ROUND(H238,7),ROUND(AH238,7)=ROUND(-J238,7))</f>
        <v>1</v>
      </c>
      <c r="AO238" t="b">
        <f>IF(AI238&gt;0,ROUND(AI238,7)=ROUND(I238,7),ROUND(AI238,7)=ROUND(-K238,7))</f>
        <v>1</v>
      </c>
      <c r="AP238" t="b">
        <f>ROUND(AM238,7)=ROUND(G238,7)</f>
        <v>1</v>
      </c>
    </row>
    <row r="239" spans="1:51" x14ac:dyDescent="0.3">
      <c r="A239" s="2">
        <v>45736.958333333336</v>
      </c>
      <c r="B239">
        <v>-9.0988960037121593</v>
      </c>
      <c r="C239">
        <v>-0.45494480018560801</v>
      </c>
      <c r="D239" t="s">
        <v>32</v>
      </c>
      <c r="E239" t="s">
        <v>1492</v>
      </c>
      <c r="F239">
        <v>84141.31</v>
      </c>
      <c r="G239">
        <v>944.59293513846706</v>
      </c>
      <c r="H239">
        <v>1374.3581294927401</v>
      </c>
      <c r="I239">
        <v>0</v>
      </c>
      <c r="J239">
        <v>0</v>
      </c>
      <c r="K239">
        <v>5.1076598920824596E-3</v>
      </c>
      <c r="L239">
        <v>1374.3581294927401</v>
      </c>
      <c r="M239">
        <v>-5.1076598920824596E-3</v>
      </c>
      <c r="O239" t="str">
        <f>IF(B238=0,"NEUTRAL",IF(B238&gt;0,"LONG","SHORT"))</f>
        <v>SHORT</v>
      </c>
      <c r="P239" t="str">
        <f>IF(OR(O239="LONG",O239="SHORT"),IF(B239=0,"NEUTRAL",IF(B239&gt;0,"LONG","SHORT")),"")</f>
        <v>SHORT</v>
      </c>
      <c r="Q239" t="b">
        <f>IF(OR(O239="LONG",O239="SHORT"),IF(B239=0,"NEUTRAL",IF(B239&gt;0,"LONG","SHORT")=O239),TRUE)</f>
        <v>1</v>
      </c>
      <c r="R239">
        <f>AH238</f>
        <v>1313.86140387261</v>
      </c>
      <c r="S239">
        <f>AI238</f>
        <v>-4.3879505970520023E-3</v>
      </c>
      <c r="T239">
        <f>R239+S239*F239</f>
        <v>944.65349242137245</v>
      </c>
      <c r="U239">
        <f>S239*F239</f>
        <v>-369.20791145123758</v>
      </c>
      <c r="V239">
        <f>U239/T239</f>
        <v>-0.39083951354995738</v>
      </c>
      <c r="W239">
        <f>C239</f>
        <v>-0.45494480018560801</v>
      </c>
      <c r="X239">
        <f>W239-V239</f>
        <v>-6.4105286635650627E-2</v>
      </c>
      <c r="Y239">
        <f>T239*W239</f>
        <v>-429.76519435427804</v>
      </c>
      <c r="Z239">
        <f>Y239/T239</f>
        <v>-0.45494480018560801</v>
      </c>
      <c r="AA239">
        <f>AI238*F239/T239</f>
        <v>-0.39083951354995738</v>
      </c>
      <c r="AB239">
        <f t="shared" si="21"/>
        <v>-0.45494480018560801</v>
      </c>
      <c r="AC239">
        <f t="shared" si="22"/>
        <v>-6.4105286635650627E-2</v>
      </c>
      <c r="AD239" t="str">
        <f t="shared" si="24"/>
        <v>S-I</v>
      </c>
      <c r="AE239">
        <f>AC239*T239</f>
        <v>-60.557282903040495</v>
      </c>
      <c r="AF239">
        <f>U239+AE239</f>
        <v>-429.76519435427809</v>
      </c>
      <c r="AG239">
        <f>AE239/F239</f>
        <v>-7.1970929503047305E-4</v>
      </c>
      <c r="AH239" s="9">
        <f>IF(AD239="S-D",R239-AE239/(1-0.001),IF(OR(AD239="L-D",AD239="S-I"),R239-AE239*(1-0.001),R239-AE239))</f>
        <v>1374.3581294927476</v>
      </c>
      <c r="AI239">
        <f>IF(OR(AD239="L-I"),S239+AG239*(1-0.001),S239+AG239)</f>
        <v>-5.1076598920824752E-3</v>
      </c>
      <c r="AJ239">
        <f>AI239*F239</f>
        <v>-429.76519435427809</v>
      </c>
      <c r="AK239">
        <f>AJ239/AM239</f>
        <v>-0.45497396642213722</v>
      </c>
      <c r="AL239">
        <f>W239-AK239</f>
        <v>2.9166236529210021E-5</v>
      </c>
      <c r="AM239">
        <f>AH239+AI239*F239</f>
        <v>944.59293513846956</v>
      </c>
      <c r="AN239" t="b">
        <f>IF(AH239&gt;0,ROUND(AH239,7)=ROUND(H239,7),ROUND(AH239,7)=ROUND(-J239,7))</f>
        <v>1</v>
      </c>
      <c r="AO239" t="b">
        <f>IF(AI239&gt;0,ROUND(AI239,7)=ROUND(I239,7),ROUND(AI239,7)=ROUND(-K239,7))</f>
        <v>1</v>
      </c>
      <c r="AP239" t="b">
        <f>ROUND(AM239,7)=ROUND(G239,7)</f>
        <v>1</v>
      </c>
    </row>
    <row r="240" spans="1:51" x14ac:dyDescent="0.3">
      <c r="A240" s="2">
        <v>45737</v>
      </c>
      <c r="B240">
        <v>-10.608247640192699</v>
      </c>
      <c r="C240">
        <v>-0.53041238200963703</v>
      </c>
      <c r="D240" t="s">
        <v>32</v>
      </c>
      <c r="E240" t="s">
        <v>1492</v>
      </c>
      <c r="F240">
        <v>84223.39</v>
      </c>
      <c r="G240">
        <v>944.10308142519602</v>
      </c>
      <c r="H240">
        <v>1444.9045018320901</v>
      </c>
      <c r="I240">
        <v>0</v>
      </c>
      <c r="J240">
        <v>0</v>
      </c>
      <c r="K240">
        <v>5.9461085620858703E-3</v>
      </c>
      <c r="L240">
        <v>1444.9045018320901</v>
      </c>
      <c r="M240">
        <v>-5.9461085620858703E-3</v>
      </c>
      <c r="O240" t="str">
        <f>IF(B239=0,"NEUTRAL",IF(B239&gt;0,"LONG","SHORT"))</f>
        <v>SHORT</v>
      </c>
      <c r="P240" t="str">
        <f>IF(OR(O240="LONG",O240="SHORT"),IF(B240=0,"NEUTRAL",IF(B240&gt;0,"LONG","SHORT")),"")</f>
        <v>SHORT</v>
      </c>
      <c r="Q240" t="b">
        <f>IF(OR(O240="LONG",O240="SHORT"),IF(B240=0,"NEUTRAL",IF(B240&gt;0,"LONG","SHORT")=O240),TRUE)</f>
        <v>1</v>
      </c>
      <c r="R240">
        <f>AH239</f>
        <v>1374.3581294927476</v>
      </c>
      <c r="S240">
        <f>AI239</f>
        <v>-5.1076598920824752E-3</v>
      </c>
      <c r="T240">
        <f>R240+S240*F240</f>
        <v>944.17369841452739</v>
      </c>
      <c r="U240">
        <f>S240*F240</f>
        <v>-430.1844310782202</v>
      </c>
      <c r="V240">
        <f>U240/T240</f>
        <v>-0.45562001123373086</v>
      </c>
      <c r="W240">
        <f>C240</f>
        <v>-0.53041238200963703</v>
      </c>
      <c r="X240">
        <f>W240-V240</f>
        <v>-7.479237077590617E-2</v>
      </c>
      <c r="Y240">
        <f>T240*W240</f>
        <v>-500.8014204068981</v>
      </c>
      <c r="Z240">
        <f>Y240/T240</f>
        <v>-0.53041238200963703</v>
      </c>
      <c r="AA240">
        <f>AI239*F240/T240</f>
        <v>-0.45562001123373086</v>
      </c>
      <c r="AB240">
        <f t="shared" si="21"/>
        <v>-0.53041238200963703</v>
      </c>
      <c r="AC240">
        <f t="shared" si="22"/>
        <v>-7.479237077590617E-2</v>
      </c>
      <c r="AD240" t="str">
        <f t="shared" si="24"/>
        <v>S-I</v>
      </c>
      <c r="AE240">
        <f>AC240*T240</f>
        <v>-70.616989328677946</v>
      </c>
      <c r="AF240">
        <f>U240+AE240</f>
        <v>-500.80142040689816</v>
      </c>
      <c r="AG240">
        <f>AE240/F240</f>
        <v>-8.3844867000340345E-4</v>
      </c>
      <c r="AH240" s="9">
        <f>IF(AD240="S-D",R240-AE240/(1-0.001),IF(OR(AD240="L-D",AD240="S-I"),R240-AE240*(1-0.001),R240-AE240))</f>
        <v>1444.9045018320969</v>
      </c>
      <c r="AI240">
        <f>IF(OR(AD240="L-I"),S240+AG240*(1-0.001),S240+AG240)</f>
        <v>-5.946108562085879E-3</v>
      </c>
      <c r="AJ240">
        <f>AI240*F240</f>
        <v>-500.80142040689822</v>
      </c>
      <c r="AK240">
        <f>AJ240/AM240</f>
        <v>-0.53045205577647159</v>
      </c>
      <c r="AL240">
        <f>W240-AK240</f>
        <v>3.9673766834558144E-5</v>
      </c>
      <c r="AM240">
        <f>AH240+AI240*F240</f>
        <v>944.10308142519875</v>
      </c>
      <c r="AN240" t="b">
        <f>IF(AH240&gt;0,ROUND(AH240,7)=ROUND(H240,7),ROUND(AH240,7)=ROUND(-J240,7))</f>
        <v>1</v>
      </c>
      <c r="AO240" t="b">
        <f>IF(AI240&gt;0,ROUND(AI240,7)=ROUND(I240,7),ROUND(AI240,7)=ROUND(-K240,7))</f>
        <v>1</v>
      </c>
      <c r="AP240" t="b">
        <f>ROUND(AM240,7)=ROUND(G240,7)</f>
        <v>1</v>
      </c>
    </row>
    <row r="241" spans="1:51" x14ac:dyDescent="0.3">
      <c r="A241" s="2">
        <v>45737.041666666664</v>
      </c>
      <c r="B241">
        <v>-12.132775782227901</v>
      </c>
      <c r="C241">
        <v>-0.60663878911139602</v>
      </c>
      <c r="D241" t="s">
        <v>32</v>
      </c>
      <c r="E241" t="s">
        <v>1492</v>
      </c>
      <c r="F241">
        <v>84507.07</v>
      </c>
      <c r="G241">
        <v>942.34707128417801</v>
      </c>
      <c r="H241">
        <v>1514.05334789328</v>
      </c>
      <c r="I241">
        <v>0</v>
      </c>
      <c r="J241">
        <v>0</v>
      </c>
      <c r="K241">
        <v>6.7651887186375098E-3</v>
      </c>
      <c r="L241">
        <v>1514.05334789328</v>
      </c>
      <c r="M241">
        <v>-6.7651887186375098E-3</v>
      </c>
      <c r="O241" t="str">
        <f>IF(B240=0,"NEUTRAL",IF(B240&gt;0,"LONG","SHORT"))</f>
        <v>SHORT</v>
      </c>
      <c r="P241" t="str">
        <f>IF(OR(O241="LONG",O241="SHORT"),IF(B241=0,"NEUTRAL",IF(B241&gt;0,"LONG","SHORT")),"")</f>
        <v>SHORT</v>
      </c>
      <c r="Q241" t="b">
        <f>IF(OR(O241="LONG",O241="SHORT"),IF(B241=0,"NEUTRAL",IF(B241&gt;0,"LONG","SHORT")=O241),TRUE)</f>
        <v>1</v>
      </c>
      <c r="R241">
        <f>AH240</f>
        <v>1444.9045018320969</v>
      </c>
      <c r="S241">
        <f>AI240</f>
        <v>-5.946108562085879E-3</v>
      </c>
      <c r="T241">
        <f>R241+S241*F241</f>
        <v>942.41628934830612</v>
      </c>
      <c r="U241">
        <f>S241*F241</f>
        <v>-502.48821248379079</v>
      </c>
      <c r="V241">
        <f>U241/T241</f>
        <v>-0.53319134883721964</v>
      </c>
      <c r="W241">
        <f>C241</f>
        <v>-0.60663878911139602</v>
      </c>
      <c r="X241">
        <f>W241-V241</f>
        <v>-7.3447440274176379E-2</v>
      </c>
      <c r="Y241">
        <f>T241*W241</f>
        <v>-571.70627660911146</v>
      </c>
      <c r="Z241">
        <f>Y241/T241</f>
        <v>-0.60663878911139602</v>
      </c>
      <c r="AA241">
        <f>AI240*F241/T241</f>
        <v>-0.53319134883721964</v>
      </c>
      <c r="AB241">
        <f t="shared" si="21"/>
        <v>-0.60663878911139602</v>
      </c>
      <c r="AC241">
        <f t="shared" si="22"/>
        <v>-7.3447440274176379E-2</v>
      </c>
      <c r="AD241" t="str">
        <f t="shared" si="24"/>
        <v>S-I</v>
      </c>
      <c r="AE241">
        <f>AC241*T241</f>
        <v>-69.218064125320637</v>
      </c>
      <c r="AF241">
        <f>U241+AE241</f>
        <v>-571.70627660911146</v>
      </c>
      <c r="AG241">
        <f>AE241/F241</f>
        <v>-8.1908015655164277E-4</v>
      </c>
      <c r="AH241" s="9">
        <f>IF(AD241="S-D",R241-AE241/(1-0.001),IF(OR(AD241="L-D",AD241="S-I"),R241-AE241*(1-0.001),R241-AE241))</f>
        <v>1514.0533478932923</v>
      </c>
      <c r="AI241">
        <f>IF(OR(AD241="L-I"),S241+AG241*(1-0.001),S241+AG241)</f>
        <v>-6.765188718637522E-3</v>
      </c>
      <c r="AJ241">
        <f>AI241*F241</f>
        <v>-571.70627660911146</v>
      </c>
      <c r="AK241">
        <f>AJ241/AM241</f>
        <v>-0.60668334845039662</v>
      </c>
      <c r="AL241">
        <f>W241-AK241</f>
        <v>4.4559339000604936E-5</v>
      </c>
      <c r="AM241">
        <f>AH241+AI241*F241</f>
        <v>942.34707128418086</v>
      </c>
      <c r="AN241" t="b">
        <f>IF(AH241&gt;0,ROUND(AH241,7)=ROUND(H241,7),ROUND(AH241,7)=ROUND(-J241,7))</f>
        <v>1</v>
      </c>
      <c r="AO241" t="b">
        <f>IF(AI241&gt;0,ROUND(AI241,7)=ROUND(I241,7),ROUND(AI241,7)=ROUND(-K241,7))</f>
        <v>1</v>
      </c>
      <c r="AP241" t="b">
        <f>ROUND(AM241,7)=ROUND(G241,7)</f>
        <v>1</v>
      </c>
    </row>
    <row r="242" spans="1:51" x14ac:dyDescent="0.3">
      <c r="A242" s="2">
        <v>45737.125</v>
      </c>
      <c r="B242">
        <v>-10.4862468335196</v>
      </c>
      <c r="C242">
        <v>-0.52431234167598095</v>
      </c>
      <c r="D242" t="s">
        <v>32</v>
      </c>
      <c r="E242" t="s">
        <v>1492</v>
      </c>
      <c r="F242">
        <v>84685.4</v>
      </c>
      <c r="G242">
        <v>941.06109457694504</v>
      </c>
      <c r="H242">
        <v>1434.51274485458</v>
      </c>
      <c r="I242">
        <v>0</v>
      </c>
      <c r="J242">
        <v>0</v>
      </c>
      <c r="K242">
        <v>5.8268798432508703E-3</v>
      </c>
      <c r="L242">
        <v>1434.51274485458</v>
      </c>
      <c r="M242">
        <v>-5.8268798432508703E-3</v>
      </c>
      <c r="O242" t="str">
        <f>IF(B241=0,"NEUTRAL",IF(B241&gt;0,"LONG","SHORT"))</f>
        <v>SHORT</v>
      </c>
      <c r="P242" t="str">
        <f>IF(OR(O242="LONG",O242="SHORT"),IF(B242=0,"NEUTRAL",IF(B242&gt;0,"LONG","SHORT")),"")</f>
        <v>SHORT</v>
      </c>
      <c r="Q242" t="b">
        <f>IF(OR(O242="LONG",O242="SHORT"),IF(B242=0,"NEUTRAL",IF(B242&gt;0,"LONG","SHORT")=O242),TRUE)</f>
        <v>1</v>
      </c>
      <c r="R242">
        <f>AH241</f>
        <v>1514.0533478932923</v>
      </c>
      <c r="S242">
        <f>AI241</f>
        <v>-6.765188718637522E-3</v>
      </c>
      <c r="T242">
        <f>R242+S242*F242</f>
        <v>941.14063517998636</v>
      </c>
      <c r="U242">
        <f>S242*F242</f>
        <v>-572.91271271330595</v>
      </c>
      <c r="V242">
        <f>U242/T242</f>
        <v>-0.60874293521896494</v>
      </c>
      <c r="W242">
        <f>C242</f>
        <v>-0.52431234167598095</v>
      </c>
      <c r="X242">
        <f>W242-V242</f>
        <v>8.4430593542983989E-2</v>
      </c>
      <c r="Y242">
        <f>T242*W242</f>
        <v>-493.45165027763875</v>
      </c>
      <c r="Z242">
        <f>Y242/T242</f>
        <v>-0.52431234167598095</v>
      </c>
      <c r="AA242">
        <f>AI241*F242/T242</f>
        <v>-0.60874293521896494</v>
      </c>
      <c r="AB242">
        <f t="shared" si="21"/>
        <v>-0.52431234167598095</v>
      </c>
      <c r="AC242">
        <f t="shared" si="22"/>
        <v>8.4430593542983989E-2</v>
      </c>
      <c r="AD242" t="str">
        <f t="shared" si="24"/>
        <v>S-D</v>
      </c>
      <c r="AE242">
        <f>AC242*T242</f>
        <v>79.461062435667202</v>
      </c>
      <c r="AF242">
        <f>U242+AE242</f>
        <v>-493.45165027763875</v>
      </c>
      <c r="AG242">
        <f>AE242/F242</f>
        <v>9.3830887538663341E-4</v>
      </c>
      <c r="AH242" s="9">
        <f>IF(AD242="S-D",R242-AE242/(1-0.001),IF(OR(AD242="L-D",AD242="S-I"),R242-AE242*(1-0.001),R242-AE242))</f>
        <v>1434.5127448545863</v>
      </c>
      <c r="AI242">
        <f>IF(OR(AD242="L-I"),S242+AG242*(1-0.001),S242+AG242)</f>
        <v>-5.8268798432508885E-3</v>
      </c>
      <c r="AJ242">
        <f>AI242*F242</f>
        <v>-493.45165027763875</v>
      </c>
      <c r="AK242">
        <f>AJ242/AM242</f>
        <v>-0.52435665773588169</v>
      </c>
      <c r="AL242">
        <f>W242-AK242</f>
        <v>4.4316059900739724E-5</v>
      </c>
      <c r="AM242">
        <f>AH242+AI242*F242</f>
        <v>941.06109457694765</v>
      </c>
      <c r="AN242" t="b">
        <f>IF(AH242&gt;0,ROUND(AH242,7)=ROUND(H242,7),ROUND(AH242,7)=ROUND(-J242,7))</f>
        <v>1</v>
      </c>
      <c r="AO242" t="b">
        <f>IF(AI242&gt;0,ROUND(AI242,7)=ROUND(I242,7),ROUND(AI242,7)=ROUND(-K242,7))</f>
        <v>1</v>
      </c>
      <c r="AP242" t="b">
        <f>ROUND(AM242,7)=ROUND(G242,7)</f>
        <v>1</v>
      </c>
    </row>
    <row r="243" spans="1:51" x14ac:dyDescent="0.3">
      <c r="A243" s="2">
        <v>45737.208333333336</v>
      </c>
      <c r="B243">
        <v>-8.3201232935479208</v>
      </c>
      <c r="C243">
        <v>-0.41600616467739598</v>
      </c>
      <c r="D243" t="s">
        <v>32</v>
      </c>
      <c r="E243" t="s">
        <v>1492</v>
      </c>
      <c r="F243">
        <v>84662.74</v>
      </c>
      <c r="G243">
        <v>941.09125232659403</v>
      </c>
      <c r="H243">
        <v>1332.6333972550799</v>
      </c>
      <c r="I243">
        <v>0</v>
      </c>
      <c r="J243">
        <v>0</v>
      </c>
      <c r="K243">
        <v>4.6247280081944901E-3</v>
      </c>
      <c r="L243">
        <v>1332.6333972550799</v>
      </c>
      <c r="M243">
        <v>-4.6247280081944901E-3</v>
      </c>
      <c r="O243" t="str">
        <f>IF(B242=0,"NEUTRAL",IF(B242&gt;0,"LONG","SHORT"))</f>
        <v>SHORT</v>
      </c>
      <c r="P243" t="str">
        <f>IF(OR(O243="LONG",O243="SHORT"),IF(B243=0,"NEUTRAL",IF(B243&gt;0,"LONG","SHORT")),"")</f>
        <v>SHORT</v>
      </c>
      <c r="Q243" t="b">
        <f>IF(OR(O243="LONG",O243="SHORT"),IF(B243=0,"NEUTRAL",IF(B243&gt;0,"LONG","SHORT")=O243),TRUE)</f>
        <v>1</v>
      </c>
      <c r="R243">
        <f>AH242</f>
        <v>1434.5127448545863</v>
      </c>
      <c r="S243">
        <f>AI242</f>
        <v>-5.8268798432508885E-3</v>
      </c>
      <c r="T243">
        <f>R243+S243*F243</f>
        <v>941.19313167419557</v>
      </c>
      <c r="U243">
        <f>S243*F243</f>
        <v>-493.31961318039077</v>
      </c>
      <c r="V243">
        <f>U243/T243</f>
        <v>-0.52414281041646915</v>
      </c>
      <c r="W243">
        <f>C243</f>
        <v>-0.41600616467739598</v>
      </c>
      <c r="X243">
        <f>W243-V243</f>
        <v>0.10813664573907317</v>
      </c>
      <c r="Y243">
        <f>T243*W243</f>
        <v>-391.54214492848945</v>
      </c>
      <c r="Z243">
        <f>Y243/T243</f>
        <v>-0.41600616467739598</v>
      </c>
      <c r="AA243">
        <f>AI242*F243/T243</f>
        <v>-0.52414281041646915</v>
      </c>
      <c r="AB243">
        <f t="shared" si="21"/>
        <v>-0.41600616467739598</v>
      </c>
      <c r="AC243">
        <f t="shared" si="22"/>
        <v>0.10813664573907317</v>
      </c>
      <c r="AD243" t="str">
        <f t="shared" si="24"/>
        <v>S-D</v>
      </c>
      <c r="AE243">
        <f>AC243*T243</f>
        <v>101.77746825190133</v>
      </c>
      <c r="AF243">
        <f>U243+AE243</f>
        <v>-391.54214492848945</v>
      </c>
      <c r="AG243">
        <f>AE243/F243</f>
        <v>1.2021518350563815E-3</v>
      </c>
      <c r="AH243" s="9">
        <f>IF(AD243="S-D",R243-AE243/(1-0.001),IF(OR(AD243="L-D",AD243="S-I"),R243-AE243*(1-0.001),R243-AE243))</f>
        <v>1332.6333972550856</v>
      </c>
      <c r="AI243">
        <f>IF(OR(AD243="L-I"),S243+AG243*(1-0.001),S243+AG243)</f>
        <v>-4.6247280081945074E-3</v>
      </c>
      <c r="AJ243">
        <f>AI243*F243</f>
        <v>-391.54214492848945</v>
      </c>
      <c r="AK243">
        <f>AJ243/AM243</f>
        <v>-0.4160512000940465</v>
      </c>
      <c r="AL243">
        <f>W243-AK243</f>
        <v>4.5035416650518467E-5</v>
      </c>
      <c r="AM243">
        <f>AH243+AI243*F243</f>
        <v>941.09125232659608</v>
      </c>
      <c r="AN243" t="b">
        <f>IF(AH243&gt;0,ROUND(AH243,7)=ROUND(H243,7),ROUND(AH243,7)=ROUND(-J243,7))</f>
        <v>1</v>
      </c>
      <c r="AO243" t="b">
        <f>IF(AI243&gt;0,ROUND(AI243,7)=ROUND(I243,7),ROUND(AI243,7)=ROUND(-K243,7))</f>
        <v>1</v>
      </c>
      <c r="AP243" t="b">
        <f>ROUND(AM243,7)=ROUND(G243,7)</f>
        <v>1</v>
      </c>
    </row>
    <row r="244" spans="1:51" x14ac:dyDescent="0.3">
      <c r="A244" s="2">
        <v>45737.25</v>
      </c>
      <c r="B244">
        <v>-7.0502839551870302</v>
      </c>
      <c r="C244">
        <v>-0.352514197759351</v>
      </c>
      <c r="D244" t="s">
        <v>32</v>
      </c>
      <c r="E244" t="s">
        <v>1492</v>
      </c>
      <c r="F244">
        <v>84469.66</v>
      </c>
      <c r="G244">
        <v>941.92554976566203</v>
      </c>
      <c r="H244">
        <v>1273.9883525012399</v>
      </c>
      <c r="I244">
        <v>0</v>
      </c>
      <c r="J244">
        <v>0</v>
      </c>
      <c r="K244">
        <v>3.9311488022513901E-3</v>
      </c>
      <c r="L244">
        <v>1273.9883525012399</v>
      </c>
      <c r="M244">
        <v>-3.9311488022513901E-3</v>
      </c>
      <c r="O244" t="str">
        <f>IF(B243=0,"NEUTRAL",IF(B243&gt;0,"LONG","SHORT"))</f>
        <v>SHORT</v>
      </c>
      <c r="P244" t="str">
        <f>IF(OR(O244="LONG",O244="SHORT"),IF(B244=0,"NEUTRAL",IF(B244&gt;0,"LONG","SHORT")),"")</f>
        <v>SHORT</v>
      </c>
      <c r="Q244" t="b">
        <f>IF(OR(O244="LONG",O244="SHORT"),IF(B244=0,"NEUTRAL",IF(B244&gt;0,"LONG","SHORT")=O244),TRUE)</f>
        <v>1</v>
      </c>
      <c r="R244">
        <f>AH243</f>
        <v>1332.6333972550856</v>
      </c>
      <c r="S244">
        <f>AI243</f>
        <v>-4.6247280081945074E-3</v>
      </c>
      <c r="T244">
        <f>R244+S244*F244</f>
        <v>941.98419481041833</v>
      </c>
      <c r="U244">
        <f>S244*F244</f>
        <v>-390.64920244466725</v>
      </c>
      <c r="V244">
        <f>U244/T244</f>
        <v>-0.4147088715467126</v>
      </c>
      <c r="W244">
        <f>C244</f>
        <v>-0.352514197759351</v>
      </c>
      <c r="X244">
        <f>W244-V244</f>
        <v>6.2194673787361598E-2</v>
      </c>
      <c r="Y244">
        <f>T244*W244</f>
        <v>-332.06280273558281</v>
      </c>
      <c r="Z244">
        <f>Y244/T244</f>
        <v>-0.352514197759351</v>
      </c>
      <c r="AA244">
        <f>AI243*F244/T244</f>
        <v>-0.4147088715467126</v>
      </c>
      <c r="AB244">
        <f t="shared" si="21"/>
        <v>-0.352514197759351</v>
      </c>
      <c r="AC244">
        <f t="shared" si="22"/>
        <v>6.2194673787361598E-2</v>
      </c>
      <c r="AD244" t="str">
        <f t="shared" si="24"/>
        <v>S-D</v>
      </c>
      <c r="AE244">
        <f>AC244*T244</f>
        <v>58.586399709084446</v>
      </c>
      <c r="AF244">
        <f>U244+AE244</f>
        <v>-332.06280273558281</v>
      </c>
      <c r="AG244">
        <f>AE244/F244</f>
        <v>6.9357920594310951E-4</v>
      </c>
      <c r="AH244" s="9">
        <f>IF(AD244="S-D",R244-AE244/(1-0.001),IF(OR(AD244="L-D",AD244="S-I"),R244-AE244*(1-0.001),R244-AE244))</f>
        <v>1273.9883525012474</v>
      </c>
      <c r="AI244">
        <f>IF(OR(AD244="L-I"),S244+AG244*(1-0.001),S244+AG244)</f>
        <v>-3.9311488022513979E-3</v>
      </c>
      <c r="AJ244">
        <f>AI244*F244</f>
        <v>-332.06280273558281</v>
      </c>
      <c r="AK244">
        <f>AJ244/AM244</f>
        <v>-0.35253614557774182</v>
      </c>
      <c r="AL244">
        <f>W244-AK244</f>
        <v>2.1947818390821716E-5</v>
      </c>
      <c r="AM244">
        <f>AH244+AI244*F244</f>
        <v>941.92554976566453</v>
      </c>
      <c r="AN244" t="b">
        <f>IF(AH244&gt;0,ROUND(AH244,7)=ROUND(H244,7),ROUND(AH244,7)=ROUND(-J244,7))</f>
        <v>1</v>
      </c>
      <c r="AO244" t="b">
        <f>IF(AI244&gt;0,ROUND(AI244,7)=ROUND(I244,7),ROUND(AI244,7)=ROUND(-K244,7))</f>
        <v>1</v>
      </c>
      <c r="AP244" t="b">
        <f>ROUND(AM244,7)=ROUND(G244,7)</f>
        <v>1</v>
      </c>
    </row>
    <row r="245" spans="1:51" x14ac:dyDescent="0.3">
      <c r="A245" s="2">
        <v>45737.375</v>
      </c>
      <c r="B245">
        <v>-5.8067828307272196</v>
      </c>
      <c r="C245">
        <v>-0.29033914153636098</v>
      </c>
      <c r="D245" t="s">
        <v>32</v>
      </c>
      <c r="E245" t="s">
        <v>1492</v>
      </c>
      <c r="F245">
        <v>84022.32</v>
      </c>
      <c r="G245">
        <v>943.627737690392</v>
      </c>
      <c r="H245">
        <v>1217.6161720318</v>
      </c>
      <c r="I245">
        <v>0</v>
      </c>
      <c r="J245">
        <v>0</v>
      </c>
      <c r="K245">
        <v>3.2609006076172401E-3</v>
      </c>
      <c r="L245">
        <v>1217.6161720318</v>
      </c>
      <c r="M245">
        <v>-3.2609006076172401E-3</v>
      </c>
      <c r="O245" t="str">
        <f>IF(B244=0,"NEUTRAL",IF(B244&gt;0,"LONG","SHORT"))</f>
        <v>SHORT</v>
      </c>
      <c r="P245" t="str">
        <f>IF(OR(O245="LONG",O245="SHORT"),IF(B245=0,"NEUTRAL",IF(B245&gt;0,"LONG","SHORT")),"")</f>
        <v>SHORT</v>
      </c>
      <c r="Q245" t="b">
        <f>IF(OR(O245="LONG",O245="SHORT"),IF(B245=0,"NEUTRAL",IF(B245&gt;0,"LONG","SHORT")=O245),TRUE)</f>
        <v>1</v>
      </c>
      <c r="R245">
        <f>AH244</f>
        <v>1273.9883525012474</v>
      </c>
      <c r="S245">
        <f>AI244</f>
        <v>-3.9311488022513979E-3</v>
      </c>
      <c r="T245">
        <f>R245+S245*F245</f>
        <v>943.68410987086372</v>
      </c>
      <c r="U245">
        <f>S245*F245</f>
        <v>-330.30424263038373</v>
      </c>
      <c r="V245">
        <f>U245/T245</f>
        <v>-0.35001568763893187</v>
      </c>
      <c r="W245">
        <f>C245</f>
        <v>-0.29033914153636098</v>
      </c>
      <c r="X245">
        <f>W245-V245</f>
        <v>5.9676546102570893E-2</v>
      </c>
      <c r="Y245">
        <f>T245*W245</f>
        <v>-273.98843434141151</v>
      </c>
      <c r="Z245">
        <f>Y245/T245</f>
        <v>-0.29033914153636098</v>
      </c>
      <c r="AA245">
        <f>AI244*F245/T245</f>
        <v>-0.35001568763893187</v>
      </c>
      <c r="AB245">
        <f t="shared" si="21"/>
        <v>-0.29033914153636098</v>
      </c>
      <c r="AC245">
        <f t="shared" si="22"/>
        <v>5.9676546102570893E-2</v>
      </c>
      <c r="AD245" t="str">
        <f t="shared" si="24"/>
        <v>S-D</v>
      </c>
      <c r="AE245">
        <f>AC245*T245</f>
        <v>56.315808288972178</v>
      </c>
      <c r="AF245">
        <f>U245+AE245</f>
        <v>-273.98843434141156</v>
      </c>
      <c r="AG245">
        <f>AE245/F245</f>
        <v>6.7024819463414216E-4</v>
      </c>
      <c r="AH245" s="9">
        <f>IF(AD245="S-D",R245-AE245/(1-0.001),IF(OR(AD245="L-D",AD245="S-I"),R245-AE245*(1-0.001),R245-AE245))</f>
        <v>1217.6161720318057</v>
      </c>
      <c r="AI245">
        <f>IF(OR(AD245="L-I"),S245+AG245*(1-0.001),S245+AG245)</f>
        <v>-3.2609006076172557E-3</v>
      </c>
      <c r="AJ245">
        <f>AI245*F245</f>
        <v>-273.98843434141151</v>
      </c>
      <c r="AK245">
        <f>AJ245/AM245</f>
        <v>-0.29035648635342209</v>
      </c>
      <c r="AL245">
        <f>W245-AK245</f>
        <v>1.734481706111568E-5</v>
      </c>
      <c r="AM245">
        <f>AH245+AI245*F245</f>
        <v>943.62773769039427</v>
      </c>
      <c r="AN245" t="b">
        <f>IF(AH245&gt;0,ROUND(AH245,7)=ROUND(H245,7),ROUND(AH245,7)=ROUND(-J245,7))</f>
        <v>1</v>
      </c>
      <c r="AO245" t="b">
        <f>IF(AI245&gt;0,ROUND(AI245,7)=ROUND(I245,7),ROUND(AI245,7)=ROUND(-K245,7))</f>
        <v>1</v>
      </c>
      <c r="AP245" t="b">
        <f>ROUND(AM245,7)=ROUND(G245,7)</f>
        <v>1</v>
      </c>
    </row>
    <row r="246" spans="1:51" x14ac:dyDescent="0.3">
      <c r="A246" s="2">
        <v>45737.75</v>
      </c>
      <c r="B246">
        <v>-4.5041700087111698</v>
      </c>
      <c r="C246">
        <v>-0.22520850043555801</v>
      </c>
      <c r="D246" t="s">
        <v>32</v>
      </c>
      <c r="E246" t="s">
        <v>1492</v>
      </c>
      <c r="F246">
        <v>84024.11</v>
      </c>
      <c r="G246">
        <v>943.56035653603897</v>
      </c>
      <c r="H246">
        <v>1156.07202976595</v>
      </c>
      <c r="I246">
        <v>0</v>
      </c>
      <c r="J246">
        <v>0</v>
      </c>
      <c r="K246">
        <v>2.52917493835891E-3</v>
      </c>
      <c r="L246">
        <v>1156.07202976595</v>
      </c>
      <c r="M246">
        <v>-2.52917493835891E-3</v>
      </c>
      <c r="O246" t="str">
        <f>IF(B245=0,"NEUTRAL",IF(B245&gt;0,"LONG","SHORT"))</f>
        <v>SHORT</v>
      </c>
      <c r="P246" t="str">
        <f>IF(OR(O246="LONG",O246="SHORT"),IF(B246=0,"NEUTRAL",IF(B246&gt;0,"LONG","SHORT")),"")</f>
        <v>SHORT</v>
      </c>
      <c r="Q246" t="b">
        <f>IF(OR(O246="LONG",O246="SHORT"),IF(B246=0,"NEUTRAL",IF(B246&gt;0,"LONG","SHORT")=O246),TRUE)</f>
        <v>1</v>
      </c>
      <c r="R246">
        <f>AH245</f>
        <v>1217.6161720318057</v>
      </c>
      <c r="S246">
        <f>AI245</f>
        <v>-3.2609006076172557E-3</v>
      </c>
      <c r="T246">
        <f>R246+S246*F246</f>
        <v>943.62190067830659</v>
      </c>
      <c r="U246">
        <f>S246*F246</f>
        <v>-273.99427135349913</v>
      </c>
      <c r="V246">
        <f>U246/T246</f>
        <v>-0.29036446818004435</v>
      </c>
      <c r="W246">
        <f>C246</f>
        <v>-0.22520850043555801</v>
      </c>
      <c r="X246">
        <f>W246-V246</f>
        <v>6.5155967744486343E-2</v>
      </c>
      <c r="Y246">
        <f>T246*W246</f>
        <v>-212.51167322991247</v>
      </c>
      <c r="Z246">
        <f>Y246/T246</f>
        <v>-0.22520850043555798</v>
      </c>
      <c r="AA246">
        <f>AI245*F246/T246</f>
        <v>-0.29036446818004435</v>
      </c>
      <c r="AB246">
        <f t="shared" si="21"/>
        <v>-0.22520850043555801</v>
      </c>
      <c r="AC246">
        <f t="shared" si="22"/>
        <v>6.5155967744486343E-2</v>
      </c>
      <c r="AD246" t="str">
        <f t="shared" si="24"/>
        <v>S-D</v>
      </c>
      <c r="AE246">
        <f>AC246*T246</f>
        <v>61.482598123586641</v>
      </c>
      <c r="AF246">
        <f>U246+AE246</f>
        <v>-212.5116732299125</v>
      </c>
      <c r="AG246">
        <f>AE246/F246</f>
        <v>7.317256692583431E-4</v>
      </c>
      <c r="AH246" s="9">
        <f>IF(AD246="S-D",R246-AE246/(1-0.001),IF(OR(AD246="L-D",AD246="S-I"),R246-AE246*(1-0.001),R246-AE246))</f>
        <v>1156.0720297659532</v>
      </c>
      <c r="AI246">
        <f>IF(OR(AD246="L-I"),S246+AG246*(1-0.001),S246+AG246)</f>
        <v>-2.5291749383589126E-3</v>
      </c>
      <c r="AJ246">
        <f>AI246*F246</f>
        <v>-212.5116732299125</v>
      </c>
      <c r="AK246">
        <f>AJ246/AM246</f>
        <v>-0.22522318975976954</v>
      </c>
      <c r="AL246">
        <f>W246-AK246</f>
        <v>1.4689324211530908E-5</v>
      </c>
      <c r="AM246">
        <f>AH246+AI246*F246</f>
        <v>943.56035653604067</v>
      </c>
      <c r="AN246" t="b">
        <f>IF(AH246&gt;0,ROUND(AH246,7)=ROUND(H246,7),ROUND(AH246,7)=ROUND(-J246,7))</f>
        <v>1</v>
      </c>
      <c r="AO246" t="b">
        <f>IF(AI246&gt;0,ROUND(AI246,7)=ROUND(I246,7),ROUND(AI246,7)=ROUND(-K246,7))</f>
        <v>1</v>
      </c>
      <c r="AP246" t="b">
        <f>ROUND(AM246,7)=ROUND(G246,7)</f>
        <v>1</v>
      </c>
      <c r="AR246" s="9"/>
      <c r="AW246" s="9"/>
    </row>
    <row r="247" spans="1:51" x14ac:dyDescent="0.3">
      <c r="A247" s="2">
        <v>45737.875</v>
      </c>
      <c r="B247">
        <v>-2.6847900041843098</v>
      </c>
      <c r="C247">
        <v>-0.13423950020921499</v>
      </c>
      <c r="D247" t="s">
        <v>32</v>
      </c>
      <c r="E247" t="s">
        <v>1492</v>
      </c>
      <c r="F247">
        <v>84216.2</v>
      </c>
      <c r="G247">
        <v>942.98804118675798</v>
      </c>
      <c r="H247">
        <v>1069.58589439452</v>
      </c>
      <c r="I247">
        <v>0</v>
      </c>
      <c r="J247">
        <v>0</v>
      </c>
      <c r="K247">
        <v>1.5032482254930099E-3</v>
      </c>
      <c r="L247">
        <v>1069.58589439452</v>
      </c>
      <c r="M247">
        <v>-1.5032482254930099E-3</v>
      </c>
      <c r="O247" t="str">
        <f>IF(B246=0,"NEUTRAL",IF(B246&gt;0,"LONG","SHORT"))</f>
        <v>SHORT</v>
      </c>
      <c r="P247" t="str">
        <f>IF(OR(O247="LONG",O247="SHORT"),IF(B247=0,"NEUTRAL",IF(B247&gt;0,"LONG","SHORT")),"")</f>
        <v>SHORT</v>
      </c>
      <c r="Q247" t="b">
        <f>IF(OR(O247="LONG",O247="SHORT"),IF(B247=0,"NEUTRAL",IF(B247&gt;0,"LONG","SHORT")=O247),TRUE)</f>
        <v>1</v>
      </c>
      <c r="R247">
        <f>AH246</f>
        <v>1156.0720297659532</v>
      </c>
      <c r="S247">
        <f>AI246</f>
        <v>-2.5291749383589126E-3</v>
      </c>
      <c r="T247">
        <f>R247+S247*F247</f>
        <v>943.0745273221313</v>
      </c>
      <c r="U247">
        <f>S247*F247</f>
        <v>-212.99750244382184</v>
      </c>
      <c r="V247">
        <f>U247/T247</f>
        <v>-0.22585436916489537</v>
      </c>
      <c r="W247">
        <f>C247</f>
        <v>-0.13423950020921499</v>
      </c>
      <c r="X247">
        <f>W247-V247</f>
        <v>9.1614868955680384E-2</v>
      </c>
      <c r="Y247">
        <f>T247*W247</f>
        <v>-126.59785320776457</v>
      </c>
      <c r="Z247">
        <f>Y247/T247</f>
        <v>-0.13423950020921499</v>
      </c>
      <c r="AA247">
        <f>AI246*F247/T247</f>
        <v>-0.22585436916489537</v>
      </c>
      <c r="AB247">
        <f t="shared" si="21"/>
        <v>-0.13423950020921499</v>
      </c>
      <c r="AC247">
        <f t="shared" si="22"/>
        <v>9.1614868955680384E-2</v>
      </c>
      <c r="AD247" t="str">
        <f t="shared" si="24"/>
        <v>S-D</v>
      </c>
      <c r="AE247">
        <f>AC247*T247</f>
        <v>86.399649236057286</v>
      </c>
      <c r="AF247">
        <f>U247+AE247</f>
        <v>-126.59785320776456</v>
      </c>
      <c r="AG247">
        <f>AE247/F247</f>
        <v>1.025926712865901E-3</v>
      </c>
      <c r="AH247" s="9">
        <f>IF(AD247="S-D",R247-AE247/(1-0.001),IF(OR(AD247="L-D",AD247="S-I"),R247-AE247*(1-0.001),R247-AE247))</f>
        <v>1069.5858943945245</v>
      </c>
      <c r="AI247">
        <f>IF(OR(AD247="L-I"),S247+AG247*(1-0.001),S247+AG247)</f>
        <v>-1.5032482254930116E-3</v>
      </c>
      <c r="AJ247">
        <f>AI247*F247</f>
        <v>-126.59785320776456</v>
      </c>
      <c r="AK247">
        <f>AJ247/AM247</f>
        <v>-0.13425181198315078</v>
      </c>
      <c r="AL247">
        <f>W247-AK247</f>
        <v>1.2311773935791415E-5</v>
      </c>
      <c r="AM247">
        <f>AH247+AI247*F247</f>
        <v>942.98804118676003</v>
      </c>
      <c r="AN247" t="b">
        <f>IF(AH247&gt;0,ROUND(AH247,7)=ROUND(H247,7),ROUND(AH247,7)=ROUND(-J247,7))</f>
        <v>1</v>
      </c>
      <c r="AO247" t="b">
        <f>IF(AI247&gt;0,ROUND(AI247,7)=ROUND(I247,7),ROUND(AI247,7)=ROUND(-K247,7))</f>
        <v>1</v>
      </c>
      <c r="AP247" t="b">
        <f>ROUND(AM247,7)=ROUND(G247,7)</f>
        <v>1</v>
      </c>
    </row>
    <row r="248" spans="1:51" x14ac:dyDescent="0.3">
      <c r="A248" s="2">
        <v>45737.958333333336</v>
      </c>
      <c r="B248">
        <v>-1.4537906400929801</v>
      </c>
      <c r="C248">
        <v>-7.2689532004649393E-2</v>
      </c>
      <c r="D248" t="s">
        <v>32</v>
      </c>
      <c r="E248" t="s">
        <v>1492</v>
      </c>
      <c r="F248">
        <v>84185.39</v>
      </c>
      <c r="G248">
        <v>942.976295391603</v>
      </c>
      <c r="H248">
        <v>1011.52502141278</v>
      </c>
      <c r="I248">
        <v>0</v>
      </c>
      <c r="J248">
        <v>0</v>
      </c>
      <c r="K248">
        <v>8.1425917277544902E-4</v>
      </c>
      <c r="L248">
        <v>1011.52502141278</v>
      </c>
      <c r="M248">
        <v>-8.1425917277544902E-4</v>
      </c>
      <c r="O248" t="str">
        <f>IF(B247=0,"NEUTRAL",IF(B247&gt;0,"LONG","SHORT"))</f>
        <v>SHORT</v>
      </c>
      <c r="P248" t="str">
        <f>IF(OR(O248="LONG",O248="SHORT"),IF(B248=0,"NEUTRAL",IF(B248&gt;0,"LONG","SHORT")),"")</f>
        <v>SHORT</v>
      </c>
      <c r="Q248" t="b">
        <f>IF(OR(O248="LONG",O248="SHORT"),IF(B248=0,"NEUTRAL",IF(B248&gt;0,"LONG","SHORT")=O248),TRUE)</f>
        <v>1</v>
      </c>
      <c r="R248">
        <f>AH247</f>
        <v>1069.5858943945245</v>
      </c>
      <c r="S248">
        <f>AI247</f>
        <v>-1.5032482254930116E-3</v>
      </c>
      <c r="T248">
        <f>R248+S248*F248</f>
        <v>943.03435626458736</v>
      </c>
      <c r="U248">
        <f>S248*F248</f>
        <v>-126.55153812993713</v>
      </c>
      <c r="V248">
        <f>U248/T248</f>
        <v>-0.13419610567658952</v>
      </c>
      <c r="W248">
        <f>C248</f>
        <v>-7.2689532004649393E-2</v>
      </c>
      <c r="X248">
        <f>W248-V248</f>
        <v>6.1506573671940123E-2</v>
      </c>
      <c r="Y248">
        <f>T248*W248</f>
        <v>-68.548726021178666</v>
      </c>
      <c r="Z248">
        <f>Y248/T248</f>
        <v>-7.2689532004649393E-2</v>
      </c>
      <c r="AA248">
        <f>AI247*F248/T248</f>
        <v>-0.13419610567658952</v>
      </c>
      <c r="AB248">
        <f t="shared" si="21"/>
        <v>-7.2689532004649393E-2</v>
      </c>
      <c r="AC248">
        <f t="shared" si="22"/>
        <v>6.1506573671940123E-2</v>
      </c>
      <c r="AD248" t="str">
        <f t="shared" si="24"/>
        <v>S-D</v>
      </c>
      <c r="AE248">
        <f>AC248*T248</f>
        <v>58.002812108758469</v>
      </c>
      <c r="AF248">
        <f>U248+AE248</f>
        <v>-68.548726021178652</v>
      </c>
      <c r="AG248">
        <f>AE248/F248</f>
        <v>6.8898905271756142E-4</v>
      </c>
      <c r="AH248" s="9">
        <f>IF(AD248="S-D",R248-AE248/(1-0.001),IF(OR(AD248="L-D",AD248="S-I"),R248-AE248*(1-0.001),R248-AE248))</f>
        <v>1011.5250214127843</v>
      </c>
      <c r="AI248">
        <f>IF(OR(AD248="L-I"),S248+AG248*(1-0.001),S248+AG248)</f>
        <v>-8.1425917277545021E-4</v>
      </c>
      <c r="AJ248">
        <f>AI248*F248</f>
        <v>-68.548726021178652</v>
      </c>
      <c r="AK248">
        <f>AJ248/AM248</f>
        <v>-7.269400763962075E-2</v>
      </c>
      <c r="AL248">
        <f>W248-AK248</f>
        <v>4.4756349713570565E-6</v>
      </c>
      <c r="AM248">
        <f>AH248+AI248*F248</f>
        <v>942.97629539160562</v>
      </c>
      <c r="AN248" t="b">
        <f>IF(AH248&gt;0,ROUND(AH248,7)=ROUND(H248,7),ROUND(AH248,7)=ROUND(-J248,7))</f>
        <v>1</v>
      </c>
      <c r="AO248" t="b">
        <f>IF(AI248&gt;0,ROUND(AI248,7)=ROUND(I248,7),ROUND(AI248,7)=ROUND(-K248,7))</f>
        <v>1</v>
      </c>
      <c r="AP248" t="b">
        <f>ROUND(AM248,7)=ROUND(G248,7)</f>
        <v>1</v>
      </c>
    </row>
    <row r="249" spans="1:51" x14ac:dyDescent="0.3">
      <c r="A249" s="2">
        <v>45738.166666666664</v>
      </c>
      <c r="B249">
        <v>-0.164530724506395</v>
      </c>
      <c r="C249">
        <v>-8.2265362253197694E-3</v>
      </c>
      <c r="D249" t="s">
        <v>32</v>
      </c>
      <c r="E249" t="s">
        <v>1492</v>
      </c>
      <c r="F249">
        <v>84256.74</v>
      </c>
      <c r="G249">
        <v>942.85728721614305</v>
      </c>
      <c r="H249">
        <v>950.61423792949995</v>
      </c>
      <c r="I249">
        <v>0</v>
      </c>
      <c r="J249">
        <v>0</v>
      </c>
      <c r="K249" s="3">
        <v>9.2063266551223804E-5</v>
      </c>
      <c r="L249">
        <v>950.61423792949995</v>
      </c>
      <c r="M249" s="3">
        <v>-9.2063266551223804E-5</v>
      </c>
      <c r="O249" t="str">
        <f>IF(B248=0,"NEUTRAL",IF(B248&gt;0,"LONG","SHORT"))</f>
        <v>SHORT</v>
      </c>
      <c r="P249" t="str">
        <f>IF(OR(O249="LONG",O249="SHORT"),IF(B249=0,"NEUTRAL",IF(B249&gt;0,"LONG","SHORT")),"")</f>
        <v>SHORT</v>
      </c>
      <c r="Q249" t="b">
        <f>IF(OR(O249="LONG",O249="SHORT"),IF(B249=0,"NEUTRAL",IF(B249&gt;0,"LONG","SHORT")=O249),TRUE)</f>
        <v>1</v>
      </c>
      <c r="R249">
        <f>AH248</f>
        <v>1011.5250214127843</v>
      </c>
      <c r="S249">
        <f>AI248</f>
        <v>-8.1425917277545021E-4</v>
      </c>
      <c r="T249">
        <f>R249+S249*F249</f>
        <v>942.91819799962809</v>
      </c>
      <c r="U249">
        <f>S249*F249</f>
        <v>-68.606823413156192</v>
      </c>
      <c r="V249">
        <f>U249/T249</f>
        <v>-7.2760101097532587E-2</v>
      </c>
      <c r="W249">
        <f>C249</f>
        <v>-8.2265362253197694E-3</v>
      </c>
      <c r="X249">
        <f>W249-V249</f>
        <v>6.4533564872212817E-2</v>
      </c>
      <c r="Y249">
        <f>T249*W249</f>
        <v>-7.7569507133571793</v>
      </c>
      <c r="Z249">
        <f>Y249/T249</f>
        <v>-8.2265362253197694E-3</v>
      </c>
      <c r="AA249">
        <f>AI248*F249/T249</f>
        <v>-7.2760101097532587E-2</v>
      </c>
      <c r="AB249">
        <f t="shared" si="21"/>
        <v>-8.2265362253197694E-3</v>
      </c>
      <c r="AC249">
        <f t="shared" si="22"/>
        <v>6.4533564872212817E-2</v>
      </c>
      <c r="AD249" t="str">
        <f t="shared" si="24"/>
        <v>S-D</v>
      </c>
      <c r="AE249">
        <f>AC249*T249</f>
        <v>60.849872699799008</v>
      </c>
      <c r="AF249">
        <f>U249+AE249</f>
        <v>-7.7569507133571847</v>
      </c>
      <c r="AG249">
        <f>AE249/F249</f>
        <v>7.2219590622422611E-4</v>
      </c>
      <c r="AH249" s="9">
        <f>IF(AD249="S-D",R249-AE249/(1-0.001),IF(OR(AD249="L-D",AD249="S-I"),R249-AE249*(1-0.001),R249-AE249))</f>
        <v>950.614237929502</v>
      </c>
      <c r="AI249">
        <f>IF(OR(AD249="L-I"),S249+AG249*(1-0.001),S249+AG249)</f>
        <v>-9.2063266551224102E-5</v>
      </c>
      <c r="AJ249">
        <f>AI249*F249</f>
        <v>-7.7569507133571864</v>
      </c>
      <c r="AK249">
        <f>AJ249/AM249</f>
        <v>-8.2270676787789924E-3</v>
      </c>
      <c r="AL249">
        <f>W249-AK249</f>
        <v>5.3145345922309128E-7</v>
      </c>
      <c r="AM249">
        <f>AH249+AI249*F249</f>
        <v>942.85728721614475</v>
      </c>
      <c r="AN249" t="b">
        <f>IF(AH249&gt;0,ROUND(AH249,7)=ROUND(H249,7),ROUND(AH249,7)=ROUND(-J249,7))</f>
        <v>1</v>
      </c>
      <c r="AO249" t="b">
        <f>IF(AI249&gt;0,ROUND(AI249,7)=ROUND(I249,7),ROUND(AI249,7)=ROUND(-K249,7))</f>
        <v>1</v>
      </c>
      <c r="AP249" t="b">
        <f>ROUND(AM249,7)=ROUND(G249,7)</f>
        <v>1</v>
      </c>
      <c r="AR249" s="9"/>
    </row>
    <row r="250" spans="1:51" x14ac:dyDescent="0.3">
      <c r="A250" s="2">
        <v>45738.375</v>
      </c>
      <c r="B250">
        <v>0.95159818741374902</v>
      </c>
      <c r="C250">
        <v>4.7579909370687401E-2</v>
      </c>
      <c r="D250" t="s">
        <v>32</v>
      </c>
      <c r="E250" t="s">
        <v>1492</v>
      </c>
      <c r="F250">
        <v>84222.01</v>
      </c>
      <c r="G250">
        <v>942.80786184211399</v>
      </c>
      <c r="H250">
        <v>897.99150665331501</v>
      </c>
      <c r="I250">
        <v>5.32121653102308E-4</v>
      </c>
      <c r="J250">
        <v>0</v>
      </c>
      <c r="K250">
        <v>0</v>
      </c>
      <c r="L250">
        <v>897.99150665331501</v>
      </c>
      <c r="M250">
        <v>5.32121653102308E-4</v>
      </c>
      <c r="O250" t="str">
        <f>IF(B249=0,"NEUTRAL",IF(B249&gt;0,"LONG","SHORT"))</f>
        <v>SHORT</v>
      </c>
      <c r="P250" t="str">
        <f>IF(OR(O250="LONG",O250="SHORT"),IF(B250=0,"NEUTRAL",IF(B250&gt;0,"LONG","SHORT")),"")</f>
        <v>LONG</v>
      </c>
      <c r="Q250" t="b">
        <f>IF(OR(O250="LONG",O250="SHORT"),IF(B250=0,"NEUTRAL",IF(B250&gt;0,"LONG","SHORT")=O250),TRUE)</f>
        <v>0</v>
      </c>
      <c r="R250">
        <f>AH249</f>
        <v>950.614237929502</v>
      </c>
      <c r="S250">
        <f>AI249</f>
        <v>-9.2063266551224102E-5</v>
      </c>
      <c r="T250">
        <f>R250+S250*F250</f>
        <v>942.86048457339211</v>
      </c>
      <c r="U250">
        <f>S250*F250</f>
        <v>-7.7537533561098613</v>
      </c>
      <c r="V250">
        <f>U250/T250</f>
        <v>-8.2236486553131285E-3</v>
      </c>
      <c r="W250">
        <f>C250</f>
        <v>4.7579909370687401E-2</v>
      </c>
      <c r="X250">
        <f>W250-V250</f>
        <v>5.5803558026000531E-2</v>
      </c>
      <c r="Y250">
        <f>T250*W250</f>
        <v>44.861216405204402</v>
      </c>
      <c r="Z250">
        <f>Y250/T250</f>
        <v>4.7579909370687401E-2</v>
      </c>
      <c r="AA250">
        <f>AI249*F250/T250</f>
        <v>-8.2236486553131285E-3</v>
      </c>
      <c r="AB250">
        <f t="shared" si="21"/>
        <v>4.7579909370687401E-2</v>
      </c>
      <c r="AC250">
        <f t="shared" si="22"/>
        <v>5.5803558026000531E-2</v>
      </c>
      <c r="AD250" t="str">
        <f t="shared" si="24"/>
        <v>TRANS-L</v>
      </c>
      <c r="AE250" s="8">
        <f>C250*T250</f>
        <v>44.861216405204402</v>
      </c>
      <c r="AF250">
        <f>U250+AE250</f>
        <v>37.107463049094541</v>
      </c>
      <c r="AG250" s="8">
        <f>AE250/F250</f>
        <v>5.3265430740971869E-4</v>
      </c>
      <c r="AH250" s="8">
        <f>AW250-AE250</f>
        <v>897.99150665331672</v>
      </c>
      <c r="AI250" s="8">
        <f>AX249+AG250*(1-0.001)</f>
        <v>5.3212165310230898E-4</v>
      </c>
      <c r="AJ250">
        <f>AI250*F250</f>
        <v>44.816355188799193</v>
      </c>
      <c r="AK250">
        <f t="shared" ref="AK250" si="27">AJ250/AM250</f>
        <v>4.7534982473771747E-2</v>
      </c>
      <c r="AL250">
        <f>W250-AK250</f>
        <v>4.4926896915653547E-5</v>
      </c>
      <c r="AM250">
        <f>AH250+AI250*F250</f>
        <v>942.80786184211593</v>
      </c>
      <c r="AN250" t="b">
        <f>IF(AH250&gt;0,ROUND(AH250,7)=ROUND(H250,7),ROUND(AH250,7)=ROUND(-J250,7))</f>
        <v>1</v>
      </c>
      <c r="AO250" t="b">
        <f>IF(AI250&gt;0,ROUND(AI250,7)=ROUND(I250,7),ROUND(AI250,7)=ROUND(-K250,7))</f>
        <v>1</v>
      </c>
      <c r="AP250" t="b">
        <f>ROUND(AM250,7)=ROUND(G250,7)</f>
        <v>1</v>
      </c>
      <c r="AR250" s="9">
        <f>AH249</f>
        <v>950.614237929502</v>
      </c>
      <c r="AS250">
        <f>AI249</f>
        <v>-9.2063266551224102E-5</v>
      </c>
      <c r="AT250">
        <f>AR250+AS250*F250</f>
        <v>942.86048457339211</v>
      </c>
      <c r="AU250">
        <f>AS250*F250/(1-0.001)</f>
        <v>-7.7615148709808421</v>
      </c>
      <c r="AW250" s="9">
        <f>AR250+AU250</f>
        <v>942.85272305852118</v>
      </c>
      <c r="AX250">
        <f>AS250-AU250/F250*(1-0.001)</f>
        <v>0</v>
      </c>
      <c r="AY250">
        <f>AW250+AX250*F250</f>
        <v>942.85272305852118</v>
      </c>
    </row>
    <row r="251" spans="1:51" x14ac:dyDescent="0.3">
      <c r="A251" s="2">
        <v>45738.541666666664</v>
      </c>
      <c r="B251">
        <v>1.98049037253977</v>
      </c>
      <c r="C251">
        <v>9.9024518626988897E-2</v>
      </c>
      <c r="D251" t="s">
        <v>32</v>
      </c>
      <c r="E251" t="s">
        <v>1492</v>
      </c>
      <c r="F251">
        <v>84232.39</v>
      </c>
      <c r="G251">
        <v>942.76484550185398</v>
      </c>
      <c r="H251">
        <v>849.45174363393699</v>
      </c>
      <c r="I251">
        <v>1.1078054637641899E-3</v>
      </c>
      <c r="J251">
        <v>0</v>
      </c>
      <c r="K251">
        <v>0</v>
      </c>
      <c r="L251">
        <v>849.45174363393699</v>
      </c>
      <c r="M251">
        <v>1.1078054637641899E-3</v>
      </c>
      <c r="O251" t="str">
        <f>IF(B250=0,"NEUTRAL",IF(B250&gt;0,"LONG","SHORT"))</f>
        <v>LONG</v>
      </c>
      <c r="P251" t="str">
        <f>IF(OR(O251="LONG",O251="SHORT"),IF(B251=0,"NEUTRAL",IF(B251&gt;0,"LONG","SHORT")),"")</f>
        <v>LONG</v>
      </c>
      <c r="Q251" t="b">
        <f>IF(OR(O251="LONG",O251="SHORT"),IF(B251=0,"NEUTRAL",IF(B251&gt;0,"LONG","SHORT")=O251),TRUE)</f>
        <v>1</v>
      </c>
      <c r="R251">
        <f>AH250</f>
        <v>897.99150665331672</v>
      </c>
      <c r="S251">
        <f>AI250</f>
        <v>5.3212165310230898E-4</v>
      </c>
      <c r="T251">
        <f>R251+S251*F251</f>
        <v>942.81338526487514</v>
      </c>
      <c r="U251">
        <f>S251*F251</f>
        <v>44.821878611558397</v>
      </c>
      <c r="V251">
        <f>U251/T251</f>
        <v>4.754056244011224E-2</v>
      </c>
      <c r="W251">
        <f>C251</f>
        <v>9.9024518626988897E-2</v>
      </c>
      <c r="X251">
        <f>W251-V251</f>
        <v>5.1483956186876657E-2</v>
      </c>
      <c r="Y251">
        <f>T251*W251</f>
        <v>93.361641630936091</v>
      </c>
      <c r="Z251">
        <f>Y251/T251</f>
        <v>9.9024518626988897E-2</v>
      </c>
      <c r="AA251">
        <f>AI250*F251/T251</f>
        <v>4.754056244011224E-2</v>
      </c>
      <c r="AB251">
        <f t="shared" si="21"/>
        <v>9.9024518626988897E-2</v>
      </c>
      <c r="AC251">
        <f t="shared" si="22"/>
        <v>5.1483956186876657E-2</v>
      </c>
      <c r="AD251" t="str">
        <f t="shared" si="24"/>
        <v>L-I</v>
      </c>
      <c r="AE251">
        <f>AC251*T251</f>
        <v>48.539763019377695</v>
      </c>
      <c r="AF251">
        <f>U251+AE251</f>
        <v>93.361641630936091</v>
      </c>
      <c r="AG251">
        <f>AE251/F251</f>
        <v>5.762600707326207E-4</v>
      </c>
      <c r="AH251" s="9">
        <f>IF(AD251="S-D",R251-AE251/(1-0.001),IF(OR(AD251="L-D",AD251="S-I"),R251-AE251*(1-0.001),R251-AE251))</f>
        <v>849.45174363393903</v>
      </c>
      <c r="AI251">
        <f>IF(OR(AD251="L-I"),S251+AG251*(1-0.001),S251+AG251)</f>
        <v>1.1078054637641971E-3</v>
      </c>
      <c r="AJ251">
        <f>AI251*F251</f>
        <v>93.313101867916714</v>
      </c>
      <c r="AK251">
        <f>AJ251/AM251</f>
        <v>9.8978130456533919E-2</v>
      </c>
      <c r="AL251">
        <f>W251-AK251</f>
        <v>4.6388170454977895E-5</v>
      </c>
      <c r="AM251">
        <f>AH251+AI251*F251</f>
        <v>942.76484550185569</v>
      </c>
      <c r="AN251" t="b">
        <f>IF(AH251&gt;0,ROUND(AH251,7)=ROUND(H251,7),ROUND(AH251,7)=ROUND(-J251,7))</f>
        <v>1</v>
      </c>
      <c r="AO251" t="b">
        <f>IF(AI251&gt;0,ROUND(AI251,7)=ROUND(I251,7),ROUND(AI251,7)=ROUND(-K251,7))</f>
        <v>1</v>
      </c>
      <c r="AP251" t="b">
        <f>ROUND(AM251,7)=ROUND(G251,7)</f>
        <v>1</v>
      </c>
      <c r="AR251" s="9"/>
      <c r="AW251" s="9"/>
    </row>
    <row r="252" spans="1:51" x14ac:dyDescent="0.3">
      <c r="A252" s="2">
        <v>45738.708333333336</v>
      </c>
      <c r="B252">
        <v>0.89643613018153201</v>
      </c>
      <c r="C252">
        <v>4.4821806509076599E-2</v>
      </c>
      <c r="D252" t="s">
        <v>32</v>
      </c>
      <c r="E252" t="s">
        <v>1492</v>
      </c>
      <c r="F252">
        <v>84141</v>
      </c>
      <c r="G252">
        <v>942.61264318661802</v>
      </c>
      <c r="H252">
        <v>900.360757562608</v>
      </c>
      <c r="I252">
        <v>5.02155734113094E-4</v>
      </c>
      <c r="J252">
        <v>0</v>
      </c>
      <c r="K252">
        <v>0</v>
      </c>
      <c r="L252">
        <v>900.360757562608</v>
      </c>
      <c r="M252">
        <v>5.02155734113094E-4</v>
      </c>
      <c r="O252" t="str">
        <f>IF(B251=0,"NEUTRAL",IF(B251&gt;0,"LONG","SHORT"))</f>
        <v>LONG</v>
      </c>
      <c r="P252" t="str">
        <f>IF(OR(O252="LONG",O252="SHORT"),IF(B252=0,"NEUTRAL",IF(B252&gt;0,"LONG","SHORT")),"")</f>
        <v>LONG</v>
      </c>
      <c r="Q252" t="b">
        <f>IF(OR(O252="LONG",O252="SHORT"),IF(B252=0,"NEUTRAL",IF(B252&gt;0,"LONG","SHORT")=O252),TRUE)</f>
        <v>1</v>
      </c>
      <c r="R252">
        <f>AH251</f>
        <v>849.45174363393903</v>
      </c>
      <c r="S252">
        <f>AI251</f>
        <v>1.1078054637641971E-3</v>
      </c>
      <c r="T252">
        <f>R252+S252*F252</f>
        <v>942.66360316052237</v>
      </c>
      <c r="U252">
        <f>S252*F252</f>
        <v>93.211859526583311</v>
      </c>
      <c r="V252">
        <f>U252/T252</f>
        <v>9.8881360449333738E-2</v>
      </c>
      <c r="W252">
        <f>C252</f>
        <v>4.4821806509076599E-2</v>
      </c>
      <c r="X252">
        <f>W252-V252</f>
        <v>-5.4059553940257139E-2</v>
      </c>
      <c r="Y252">
        <f>T252*W252</f>
        <v>42.251885624009901</v>
      </c>
      <c r="Z252">
        <f>Y252/T252</f>
        <v>4.4821806509076599E-2</v>
      </c>
      <c r="AA252">
        <f>AI251*F252/T252</f>
        <v>9.8881360449333738E-2</v>
      </c>
      <c r="AB252">
        <f t="shared" si="21"/>
        <v>4.4821806509076599E-2</v>
      </c>
      <c r="AC252">
        <f t="shared" si="22"/>
        <v>-5.4059553940257139E-2</v>
      </c>
      <c r="AD252" t="str">
        <f t="shared" si="24"/>
        <v>L-D</v>
      </c>
      <c r="AE252">
        <f>AC252*T252</f>
        <v>-50.95997390257341</v>
      </c>
      <c r="AF252">
        <f>U252+AE252</f>
        <v>42.251885624009901</v>
      </c>
      <c r="AG252">
        <f>AE252/F252</f>
        <v>-6.0564972965110244E-4</v>
      </c>
      <c r="AH252" s="9">
        <f>IF(AD252="S-D",R252-AE252/(1-0.001),IF(OR(AD252="L-D",AD252="S-I"),R252-AE252*(1-0.001),R252-AE252))</f>
        <v>900.36075756260982</v>
      </c>
      <c r="AI252">
        <f>IF(OR(AD252="L-I"),S252+AG252*(1-0.001),S252+AG252)</f>
        <v>5.0215573411309465E-4</v>
      </c>
      <c r="AJ252">
        <f>AI252*F252</f>
        <v>42.251885624009894</v>
      </c>
      <c r="AK252">
        <f>AJ252/AM252</f>
        <v>4.4824229686939186E-2</v>
      </c>
      <c r="AL252">
        <f>W252-AK252</f>
        <v>-2.4231778625871669E-6</v>
      </c>
      <c r="AM252">
        <f>AH252+AI252*F252</f>
        <v>942.61264318661972</v>
      </c>
      <c r="AN252" t="b">
        <f>IF(AH252&gt;0,ROUND(AH252,7)=ROUND(H252,7),ROUND(AH252,7)=ROUND(-J252,7))</f>
        <v>1</v>
      </c>
      <c r="AO252" t="b">
        <f>IF(AI252&gt;0,ROUND(AI252,7)=ROUND(I252,7),ROUND(AI252,7)=ROUND(-K252,7))</f>
        <v>1</v>
      </c>
      <c r="AP252" t="b">
        <f>ROUND(AM252,7)=ROUND(G252,7)</f>
        <v>1</v>
      </c>
    </row>
    <row r="253" spans="1:51" x14ac:dyDescent="0.3">
      <c r="A253" s="2">
        <v>45738.875</v>
      </c>
      <c r="B253">
        <v>-0.26502649181803201</v>
      </c>
      <c r="C253">
        <v>-1.3251324590901699E-2</v>
      </c>
      <c r="D253" t="s">
        <v>32</v>
      </c>
      <c r="E253" t="s">
        <v>1492</v>
      </c>
      <c r="F253">
        <v>83944.69</v>
      </c>
      <c r="G253">
        <v>942.45942212721502</v>
      </c>
      <c r="H253">
        <v>954.94898193394704</v>
      </c>
      <c r="I253">
        <v>0</v>
      </c>
      <c r="J253">
        <v>0</v>
      </c>
      <c r="K253">
        <v>1.4878320244832301E-4</v>
      </c>
      <c r="L253">
        <v>954.94898193394704</v>
      </c>
      <c r="M253">
        <v>-1.4878320244832301E-4</v>
      </c>
      <c r="O253" t="str">
        <f>IF(B252=0,"NEUTRAL",IF(B252&gt;0,"LONG","SHORT"))</f>
        <v>LONG</v>
      </c>
      <c r="P253" t="str">
        <f>IF(OR(O253="LONG",O253="SHORT"),IF(B253=0,"NEUTRAL",IF(B253&gt;0,"LONG","SHORT")),"")</f>
        <v>SHORT</v>
      </c>
      <c r="Q253" t="b">
        <f>IF(OR(O253="LONG",O253="SHORT"),IF(B253=0,"NEUTRAL",IF(B253&gt;0,"LONG","SHORT")=O253),TRUE)</f>
        <v>0</v>
      </c>
      <c r="R253">
        <f>AH252</f>
        <v>900.36075756260982</v>
      </c>
      <c r="S253">
        <f>AI252</f>
        <v>5.0215573411309465E-4</v>
      </c>
      <c r="T253">
        <f>R253+S253*F253</f>
        <v>942.51406499445602</v>
      </c>
      <c r="U253">
        <f>S253*F253</f>
        <v>42.153307431846159</v>
      </c>
      <c r="V253">
        <f>U253/T253</f>
        <v>4.4724327198336411E-2</v>
      </c>
      <c r="W253">
        <f>C253</f>
        <v>-1.3251324590901699E-2</v>
      </c>
      <c r="X253">
        <f>W253-V253</f>
        <v>-5.7975651789238108E-2</v>
      </c>
      <c r="Y253">
        <f>T253*W253</f>
        <v>-12.489559806731757</v>
      </c>
      <c r="Z253">
        <f>Y253/T253</f>
        <v>-1.3251324590901699E-2</v>
      </c>
      <c r="AA253">
        <f>AI252*F253/T253</f>
        <v>4.4724327198336411E-2</v>
      </c>
      <c r="AB253">
        <f t="shared" si="21"/>
        <v>-1.3251324590901699E-2</v>
      </c>
      <c r="AC253">
        <f t="shared" si="22"/>
        <v>-5.7975651789238108E-2</v>
      </c>
      <c r="AD253" t="str">
        <f t="shared" si="24"/>
        <v>TRANS-S</v>
      </c>
      <c r="AE253" s="8">
        <f>C253*T253</f>
        <v>-12.489559806731757</v>
      </c>
      <c r="AF253">
        <f>U253+AE253</f>
        <v>29.663747625114404</v>
      </c>
      <c r="AG253" s="8">
        <f>AE253/F253</f>
        <v>-1.487832024483235E-4</v>
      </c>
      <c r="AH253" s="8">
        <f>AW253-AE253*(1-0.001)</f>
        <v>954.94898193394909</v>
      </c>
      <c r="AI253" s="8">
        <f>AX253+AG253</f>
        <v>-1.487832024483235E-4</v>
      </c>
      <c r="AJ253">
        <f>AI253*F253</f>
        <v>-12.489559806731757</v>
      </c>
      <c r="AK253">
        <f t="shared" ref="AK253" si="28">AJ253/AM253</f>
        <v>-1.3252092889624548E-2</v>
      </c>
      <c r="AL253">
        <f>W253-AK253</f>
        <v>7.6829872284848999E-7</v>
      </c>
      <c r="AM253" s="8">
        <f>AH253+AI253*F253</f>
        <v>942.45942212721729</v>
      </c>
      <c r="AN253" t="b">
        <f>IF(AH253&gt;0,ROUND(AH253,7)=ROUND(H253,7),ROUND(AH253,7)=ROUND(-J253,7))</f>
        <v>1</v>
      </c>
      <c r="AO253" t="b">
        <f>IF(AI253&gt;0,ROUND(AI253,7)=ROUND(I253,7),ROUND(AI253,7)=ROUND(-K253,7))</f>
        <v>1</v>
      </c>
      <c r="AP253" t="b">
        <f>ROUND(AM253,7)=ROUND(G253,7)</f>
        <v>1</v>
      </c>
      <c r="AR253" s="9">
        <f>AH252</f>
        <v>900.36075756260982</v>
      </c>
      <c r="AS253">
        <f>AI252</f>
        <v>5.0215573411309465E-4</v>
      </c>
      <c r="AT253">
        <f>AR253+AS253*F253</f>
        <v>942.51406499445602</v>
      </c>
      <c r="AW253">
        <f>AR253+AS253*F253*(1-0.001)</f>
        <v>942.47191168702409</v>
      </c>
      <c r="AX253">
        <v>0</v>
      </c>
      <c r="AY253">
        <f>AW253+AX253*F253</f>
        <v>942.47191168702409</v>
      </c>
    </row>
    <row r="254" spans="1:51" x14ac:dyDescent="0.3">
      <c r="A254" s="2">
        <v>45739</v>
      </c>
      <c r="B254">
        <v>-1.2980071826585999</v>
      </c>
      <c r="C254">
        <v>-6.4900359132930005E-2</v>
      </c>
      <c r="D254" t="s">
        <v>32</v>
      </c>
      <c r="E254" t="s">
        <v>1492</v>
      </c>
      <c r="F254">
        <v>83840.59</v>
      </c>
      <c r="G254">
        <v>942.42621756990297</v>
      </c>
      <c r="H254">
        <v>1003.59317773244</v>
      </c>
      <c r="I254">
        <v>0</v>
      </c>
      <c r="J254">
        <v>0</v>
      </c>
      <c r="K254">
        <v>7.2956261594221304E-4</v>
      </c>
      <c r="L254">
        <v>1003.59317773244</v>
      </c>
      <c r="M254">
        <v>-7.2956261594221304E-4</v>
      </c>
      <c r="O254" t="str">
        <f>IF(B253=0,"NEUTRAL",IF(B253&gt;0,"LONG","SHORT"))</f>
        <v>SHORT</v>
      </c>
      <c r="P254" t="str">
        <f>IF(OR(O254="LONG",O254="SHORT"),IF(B254=0,"NEUTRAL",IF(B254&gt;0,"LONG","SHORT")),"")</f>
        <v>SHORT</v>
      </c>
      <c r="Q254" t="b">
        <f>IF(OR(O254="LONG",O254="SHORT"),IF(B254=0,"NEUTRAL",IF(B254&gt;0,"LONG","SHORT")=O254),TRUE)</f>
        <v>1</v>
      </c>
      <c r="R254">
        <f>AH253</f>
        <v>954.94898193394909</v>
      </c>
      <c r="S254">
        <f>AI253</f>
        <v>-1.487832024483235E-4</v>
      </c>
      <c r="T254">
        <f>R254+S254*F254</f>
        <v>942.47491045859215</v>
      </c>
      <c r="U254">
        <f>S254*F254</f>
        <v>-12.474071475356887</v>
      </c>
      <c r="V254">
        <f>U254/T254</f>
        <v>-1.3235441428660649E-2</v>
      </c>
      <c r="W254">
        <f>C254</f>
        <v>-6.4900359132930005E-2</v>
      </c>
      <c r="X254">
        <f>W254-V254</f>
        <v>-5.1664917704269356E-2</v>
      </c>
      <c r="Y254">
        <f>T254*W254</f>
        <v>-61.166960162538679</v>
      </c>
      <c r="Z254">
        <f>Y254/T254</f>
        <v>-6.4900359132930005E-2</v>
      </c>
      <c r="AA254">
        <f>AI253*F254/T254</f>
        <v>-1.3235441428660649E-2</v>
      </c>
      <c r="AB254">
        <f t="shared" si="21"/>
        <v>-6.4900359132930005E-2</v>
      </c>
      <c r="AC254">
        <f t="shared" si="22"/>
        <v>-5.1664917704269356E-2</v>
      </c>
      <c r="AD254" t="str">
        <f t="shared" si="24"/>
        <v>S-I</v>
      </c>
      <c r="AE254">
        <f>AC254*T254</f>
        <v>-48.692888687181792</v>
      </c>
      <c r="AF254">
        <f>U254+AE254</f>
        <v>-61.166960162538679</v>
      </c>
      <c r="AG254">
        <f>AE254/F254</f>
        <v>-5.8077941349389116E-4</v>
      </c>
      <c r="AH254" s="9">
        <f>IF(AD254="S-D",R254-AE254/(1-0.001),IF(OR(AD254="L-D",AD254="S-I"),R254-AE254*(1-0.001),R254-AE254))</f>
        <v>1003.5931777324437</v>
      </c>
      <c r="AI254">
        <f>IF(OR(AD254="L-I"),S254+AG254*(1-0.001),S254+AG254)</f>
        <v>-7.2956261594221466E-4</v>
      </c>
      <c r="AJ254">
        <f>AI254*F254</f>
        <v>-61.166960162538679</v>
      </c>
      <c r="AK254">
        <f>AJ254/AM254</f>
        <v>-6.4903712377888709E-2</v>
      </c>
      <c r="AL254">
        <f>W254-AK254</f>
        <v>3.353244958703705E-6</v>
      </c>
      <c r="AM254">
        <f>AH254+AI254*F254</f>
        <v>942.42621756990502</v>
      </c>
      <c r="AN254" t="b">
        <f>IF(AH254&gt;0,ROUND(AH254,7)=ROUND(H254,7),ROUND(AH254,7)=ROUND(-J254,7))</f>
        <v>1</v>
      </c>
      <c r="AO254" t="b">
        <f>IF(AI254&gt;0,ROUND(AI254,7)=ROUND(I254,7),ROUND(AI254,7)=ROUND(-K254,7))</f>
        <v>1</v>
      </c>
      <c r="AP254" t="b">
        <f>ROUND(AM254,7)=ROUND(G254,7)</f>
        <v>1</v>
      </c>
    </row>
    <row r="255" spans="1:51" x14ac:dyDescent="0.3">
      <c r="A255" s="2">
        <v>45739.416666666664</v>
      </c>
      <c r="B255">
        <v>0.20354292255908499</v>
      </c>
      <c r="C255">
        <v>1.0177146127954201E-2</v>
      </c>
      <c r="D255" t="s">
        <v>32</v>
      </c>
      <c r="E255" t="s">
        <v>1492</v>
      </c>
      <c r="F255">
        <v>84325.66</v>
      </c>
      <c r="G255">
        <v>942.001158592504</v>
      </c>
      <c r="H255">
        <v>932.42313844866806</v>
      </c>
      <c r="I255">
        <v>1.13583696158871E-4</v>
      </c>
      <c r="J255">
        <v>0</v>
      </c>
      <c r="K255">
        <v>0</v>
      </c>
      <c r="L255">
        <v>932.42313844866806</v>
      </c>
      <c r="M255">
        <v>1.13583696158871E-4</v>
      </c>
      <c r="O255" t="str">
        <f>IF(B254=0,"NEUTRAL",IF(B254&gt;0,"LONG","SHORT"))</f>
        <v>SHORT</v>
      </c>
      <c r="P255" t="str">
        <f>IF(OR(O255="LONG",O255="SHORT"),IF(B255=0,"NEUTRAL",IF(B255&gt;0,"LONG","SHORT")),"")</f>
        <v>LONG</v>
      </c>
      <c r="Q255" t="b">
        <f>IF(OR(O255="LONG",O255="SHORT"),IF(B255=0,"NEUTRAL",IF(B255&gt;0,"LONG","SHORT")=O255),TRUE)</f>
        <v>0</v>
      </c>
      <c r="R255">
        <f>AH254</f>
        <v>1003.5931777324437</v>
      </c>
      <c r="S255">
        <f>AI254</f>
        <v>-7.2956261594221466E-4</v>
      </c>
      <c r="T255">
        <f>R255+S255*F255</f>
        <v>942.0723286317899</v>
      </c>
      <c r="U255">
        <f>S255*F255</f>
        <v>-61.520849100653777</v>
      </c>
      <c r="V255">
        <f>U255/T255</f>
        <v>-6.5303742855925953E-2</v>
      </c>
      <c r="W255">
        <f>C255</f>
        <v>1.0177146127954201E-2</v>
      </c>
      <c r="X255">
        <f>W255-V255</f>
        <v>7.5480888983880154E-2</v>
      </c>
      <c r="Y255">
        <f>T255*W255</f>
        <v>9.587607751587818</v>
      </c>
      <c r="Z255">
        <f>Y255/T255</f>
        <v>1.0177146127954201E-2</v>
      </c>
      <c r="AA255">
        <f>AI254*F255/T255</f>
        <v>-6.5303742855925953E-2</v>
      </c>
      <c r="AB255">
        <f t="shared" si="21"/>
        <v>1.0177146127954201E-2</v>
      </c>
      <c r="AC255">
        <f t="shared" si="22"/>
        <v>7.5480888983880154E-2</v>
      </c>
      <c r="AD255" t="str">
        <f t="shared" si="24"/>
        <v>TRANS-L</v>
      </c>
      <c r="AE255" s="8">
        <f>C255*T255</f>
        <v>9.587607751587818</v>
      </c>
      <c r="AF255">
        <f>U255+AE255</f>
        <v>-51.933241349065959</v>
      </c>
      <c r="AG255" s="8">
        <f>AE255/F255</f>
        <v>1.1369739355242304E-4</v>
      </c>
      <c r="AH255" s="8">
        <f>AW255-AE255</f>
        <v>932.42313844866987</v>
      </c>
      <c r="AI255" s="8">
        <f>AX254+AG255*(1-0.001)</f>
        <v>1.1358369615887061E-4</v>
      </c>
      <c r="AJ255">
        <f>AI255*F255</f>
        <v>9.5780201438362287</v>
      </c>
      <c r="AK255">
        <f t="shared" ref="AK255" si="29">AJ255/AM255</f>
        <v>1.0167737116318685E-2</v>
      </c>
      <c r="AL255">
        <f>W255-AK255</f>
        <v>9.4090116355156211E-6</v>
      </c>
      <c r="AM255">
        <f>AH255+AI255*F255</f>
        <v>942.00115859250616</v>
      </c>
      <c r="AN255" t="b">
        <f>IF(AH255&gt;0,ROUND(AH255,7)=ROUND(H255,7),ROUND(AH255,7)=ROUND(-J255,7))</f>
        <v>1</v>
      </c>
      <c r="AO255" t="b">
        <f>IF(AI255&gt;0,ROUND(AI255,7)=ROUND(I255,7),ROUND(AI255,7)=ROUND(-K255,7))</f>
        <v>1</v>
      </c>
      <c r="AP255" t="b">
        <f>ROUND(AM255,7)=ROUND(G255,7)</f>
        <v>1</v>
      </c>
      <c r="AR255" s="9">
        <f>AH254</f>
        <v>1003.5931777324437</v>
      </c>
      <c r="AS255">
        <f>AI254</f>
        <v>-7.2956261594221466E-4</v>
      </c>
      <c r="AT255">
        <f>AR255+AS255*F255</f>
        <v>942.0723286317899</v>
      </c>
      <c r="AU255">
        <f>AS255*F255/(1-0.001)</f>
        <v>-61.582431532185964</v>
      </c>
      <c r="AW255" s="9">
        <f>AR255+AU255</f>
        <v>942.0107462002577</v>
      </c>
      <c r="AX255">
        <f>AS255-AU255/F255*(1-0.001)</f>
        <v>0</v>
      </c>
      <c r="AY255">
        <f>AW255+AX255*F255</f>
        <v>942.0107462002577</v>
      </c>
    </row>
    <row r="256" spans="1:51" x14ac:dyDescent="0.3">
      <c r="A256" s="2">
        <v>45739.5</v>
      </c>
      <c r="B256">
        <v>1.2925168506106</v>
      </c>
      <c r="C256">
        <v>6.4625842530530095E-2</v>
      </c>
      <c r="D256" t="s">
        <v>32</v>
      </c>
      <c r="E256" t="s">
        <v>1492</v>
      </c>
      <c r="F256">
        <v>84679.99</v>
      </c>
      <c r="G256">
        <v>941.99014275034096</v>
      </c>
      <c r="H256">
        <v>881.16118522595195</v>
      </c>
      <c r="I256">
        <v>7.1833921478249205E-4</v>
      </c>
      <c r="J256">
        <v>0</v>
      </c>
      <c r="K256">
        <v>0</v>
      </c>
      <c r="L256">
        <v>881.16118522595195</v>
      </c>
      <c r="M256">
        <v>7.1833921478249205E-4</v>
      </c>
      <c r="O256" t="str">
        <f>IF(B255=0,"NEUTRAL",IF(B255&gt;0,"LONG","SHORT"))</f>
        <v>LONG</v>
      </c>
      <c r="P256" t="str">
        <f>IF(OR(O256="LONG",O256="SHORT"),IF(B256=0,"NEUTRAL",IF(B256&gt;0,"LONG","SHORT")),"")</f>
        <v>LONG</v>
      </c>
      <c r="Q256" t="b">
        <f>IF(OR(O256="LONG",O256="SHORT"),IF(B256=0,"NEUTRAL",IF(B256&gt;0,"LONG","SHORT")=O256),TRUE)</f>
        <v>1</v>
      </c>
      <c r="R256">
        <f>AH255</f>
        <v>932.42313844866987</v>
      </c>
      <c r="S256">
        <f>AI255</f>
        <v>1.1358369615887061E-4</v>
      </c>
      <c r="T256">
        <f>R256+S256*F256</f>
        <v>942.04140470356606</v>
      </c>
      <c r="U256">
        <f>S256*F256</f>
        <v>9.6182662548962021</v>
      </c>
      <c r="V256">
        <f>U256/T256</f>
        <v>1.0210024959489758E-2</v>
      </c>
      <c r="W256">
        <f>C256</f>
        <v>6.4625842530530095E-2</v>
      </c>
      <c r="X256">
        <f>W256-V256</f>
        <v>5.4415817571040338E-2</v>
      </c>
      <c r="Y256">
        <f>T256*W256</f>
        <v>60.88021947761203</v>
      </c>
      <c r="Z256">
        <f>Y256/T256</f>
        <v>6.4625842530530095E-2</v>
      </c>
      <c r="AA256">
        <f>AI255*F256/T256</f>
        <v>1.0210024959489758E-2</v>
      </c>
      <c r="AB256">
        <f t="shared" si="21"/>
        <v>6.4625842530530095E-2</v>
      </c>
      <c r="AC256">
        <f t="shared" si="22"/>
        <v>5.4415817571040338E-2</v>
      </c>
      <c r="AD256" t="str">
        <f t="shared" si="24"/>
        <v>L-I</v>
      </c>
      <c r="AE256">
        <f>AC256*T256</f>
        <v>51.261953222715832</v>
      </c>
      <c r="AF256">
        <f>U256+AE256</f>
        <v>60.88021947761203</v>
      </c>
      <c r="AG256">
        <f>AE256/F256</f>
        <v>6.0536087950312494E-4</v>
      </c>
      <c r="AH256" s="9">
        <f>IF(AD256="S-D",R256-AE256/(1-0.001),IF(OR(AD256="L-D",AD256="S-I"),R256-AE256*(1-0.001),R256-AE256))</f>
        <v>881.161185225954</v>
      </c>
      <c r="AI256">
        <f>IF(OR(AD256="L-I"),S256+AG256*(1-0.001),S256+AG256)</f>
        <v>7.1833921478249238E-4</v>
      </c>
      <c r="AJ256">
        <f>AI256*F256</f>
        <v>60.82895752438931</v>
      </c>
      <c r="AK256">
        <f>AJ256/AM256</f>
        <v>6.4574940611147005E-2</v>
      </c>
      <c r="AL256">
        <f>W256-AK256</f>
        <v>5.0901919383089522E-5</v>
      </c>
      <c r="AM256">
        <f>AH256+AI256*F256</f>
        <v>941.99014275034335</v>
      </c>
      <c r="AN256" t="b">
        <f>IF(AH256&gt;0,ROUND(AH256,7)=ROUND(H256,7),ROUND(AH256,7)=ROUND(-J256,7))</f>
        <v>1</v>
      </c>
      <c r="AO256" t="b">
        <f>IF(AI256&gt;0,ROUND(AI256,7)=ROUND(I256,7),ROUND(AI256,7)=ROUND(-K256,7))</f>
        <v>1</v>
      </c>
      <c r="AP256" t="b">
        <f>ROUND(AM256,7)=ROUND(G256,7)</f>
        <v>1</v>
      </c>
    </row>
    <row r="257" spans="1:44" x14ac:dyDescent="0.3">
      <c r="A257" s="2">
        <v>45739.583333333336</v>
      </c>
      <c r="B257">
        <v>2.4289538689239398</v>
      </c>
      <c r="C257">
        <v>0.12144769344619701</v>
      </c>
      <c r="D257" t="s">
        <v>32</v>
      </c>
      <c r="E257" t="s">
        <v>1492</v>
      </c>
      <c r="F257">
        <v>85093.59</v>
      </c>
      <c r="G257">
        <v>942.23393529938403</v>
      </c>
      <c r="H257">
        <v>827.848635034479</v>
      </c>
      <c r="I257">
        <v>1.3442293393063399E-3</v>
      </c>
      <c r="J257">
        <v>0</v>
      </c>
      <c r="K257">
        <v>0</v>
      </c>
      <c r="L257">
        <v>827.848635034479</v>
      </c>
      <c r="M257">
        <v>1.3442293393063399E-3</v>
      </c>
      <c r="O257" t="str">
        <f>IF(B256=0,"NEUTRAL",IF(B256&gt;0,"LONG","SHORT"))</f>
        <v>LONG</v>
      </c>
      <c r="P257" t="str">
        <f>IF(OR(O257="LONG",O257="SHORT"),IF(B257=0,"NEUTRAL",IF(B257&gt;0,"LONG","SHORT")),"")</f>
        <v>LONG</v>
      </c>
      <c r="Q257" t="b">
        <f>IF(OR(O257="LONG",O257="SHORT"),IF(B257=0,"NEUTRAL",IF(B257&gt;0,"LONG","SHORT")=O257),TRUE)</f>
        <v>1</v>
      </c>
      <c r="R257">
        <f>AH256</f>
        <v>881.161185225954</v>
      </c>
      <c r="S257">
        <f>AI256</f>
        <v>7.1833921478249238E-4</v>
      </c>
      <c r="T257">
        <f>R257+S257*F257</f>
        <v>942.2872478495774</v>
      </c>
      <c r="U257">
        <f>S257*F257</f>
        <v>61.126062623623341</v>
      </c>
      <c r="V257">
        <f>U257/T257</f>
        <v>6.4869882048304267E-2</v>
      </c>
      <c r="W257">
        <f>C257</f>
        <v>0.12144769344619701</v>
      </c>
      <c r="X257">
        <f>W257-V257</f>
        <v>5.6577811397892738E-2</v>
      </c>
      <c r="Y257">
        <f>T257*W257</f>
        <v>114.43861281509614</v>
      </c>
      <c r="Z257">
        <f>Y257/T257</f>
        <v>0.12144769344619701</v>
      </c>
      <c r="AA257">
        <f>AI256*F257/T257</f>
        <v>6.4869882048304267E-2</v>
      </c>
      <c r="AB257">
        <f t="shared" si="21"/>
        <v>0.12144769344619701</v>
      </c>
      <c r="AC257">
        <f t="shared" si="22"/>
        <v>5.6577811397892738E-2</v>
      </c>
      <c r="AD257" t="str">
        <f t="shared" si="24"/>
        <v>L-I</v>
      </c>
      <c r="AE257">
        <f>AC257*T257</f>
        <v>53.312550191472802</v>
      </c>
      <c r="AF257">
        <f>U257+AE257</f>
        <v>114.43861281509615</v>
      </c>
      <c r="AG257">
        <f>AE257/F257</f>
        <v>6.265166411650138E-4</v>
      </c>
      <c r="AH257" s="9">
        <f>IF(AD257="S-D",R257-AE257/(1-0.001),IF(OR(AD257="L-D",AD257="S-I"),R257-AE257*(1-0.001),R257-AE257))</f>
        <v>827.84863503448116</v>
      </c>
      <c r="AI257">
        <f>IF(OR(AD257="L-I"),S257+AG257*(1-0.001),S257+AG257)</f>
        <v>1.344229339306341E-3</v>
      </c>
      <c r="AJ257">
        <f>AI257*F257</f>
        <v>114.38530026490466</v>
      </c>
      <c r="AK257">
        <f>AJ257/AM257</f>
        <v>0.12139798406704574</v>
      </c>
      <c r="AL257">
        <f>W257-AK257</f>
        <v>4.9709379151260946E-5</v>
      </c>
      <c r="AM257">
        <f>AH257+AI257*F257</f>
        <v>942.23393529938585</v>
      </c>
      <c r="AN257" t="b">
        <f>IF(AH257&gt;0,ROUND(AH257,7)=ROUND(H257,7),ROUND(AH257,7)=ROUND(-J257,7))</f>
        <v>1</v>
      </c>
      <c r="AO257" t="b">
        <f>IF(AI257&gt;0,ROUND(AI257,7)=ROUND(I257,7),ROUND(AI257,7)=ROUND(-K257,7))</f>
        <v>1</v>
      </c>
      <c r="AP257" t="b">
        <f>ROUND(AM257,7)=ROUND(G257,7)</f>
        <v>1</v>
      </c>
    </row>
    <row r="258" spans="1:44" x14ac:dyDescent="0.3">
      <c r="A258" s="2">
        <v>45739.666666666664</v>
      </c>
      <c r="B258">
        <v>3.9183405460816401</v>
      </c>
      <c r="C258">
        <v>0.195917027304082</v>
      </c>
      <c r="D258" t="s">
        <v>32</v>
      </c>
      <c r="E258" t="s">
        <v>1492</v>
      </c>
      <c r="F258">
        <v>85189.41</v>
      </c>
      <c r="G258">
        <v>942.29262855245997</v>
      </c>
      <c r="H258">
        <v>757.737832818176</v>
      </c>
      <c r="I258">
        <v>2.1664053752019599E-3</v>
      </c>
      <c r="J258">
        <v>0</v>
      </c>
      <c r="K258">
        <v>0</v>
      </c>
      <c r="L258">
        <v>757.737832818176</v>
      </c>
      <c r="M258">
        <v>2.1664053752019599E-3</v>
      </c>
      <c r="O258" t="str">
        <f>IF(B257=0,"NEUTRAL",IF(B257&gt;0,"LONG","SHORT"))</f>
        <v>LONG</v>
      </c>
      <c r="P258" t="str">
        <f>IF(OR(O258="LONG",O258="SHORT"),IF(B258=0,"NEUTRAL",IF(B258&gt;0,"LONG","SHORT")),"")</f>
        <v>LONG</v>
      </c>
      <c r="Q258" t="b">
        <f>IF(OR(O258="LONG",O258="SHORT"),IF(B258=0,"NEUTRAL",IF(B258&gt;0,"LONG","SHORT")=O258),TRUE)</f>
        <v>1</v>
      </c>
      <c r="R258">
        <f>AH257</f>
        <v>827.84863503448116</v>
      </c>
      <c r="S258">
        <f>AI257</f>
        <v>1.344229339306341E-3</v>
      </c>
      <c r="T258">
        <f>R258+S258*F258</f>
        <v>942.36273935467818</v>
      </c>
      <c r="U258">
        <f>S258*F258</f>
        <v>114.51410432019701</v>
      </c>
      <c r="V258">
        <f>U258/T258</f>
        <v>0.12151807317701808</v>
      </c>
      <c r="W258">
        <f>C258</f>
        <v>0.195917027304082</v>
      </c>
      <c r="X258">
        <f>W258-V258</f>
        <v>7.4398954127063918E-2</v>
      </c>
      <c r="Y258">
        <f>T258*W258</f>
        <v>184.62490653649999</v>
      </c>
      <c r="Z258">
        <f>Y258/T258</f>
        <v>0.195917027304082</v>
      </c>
      <c r="AA258">
        <f>AI257*F258/T258</f>
        <v>0.12151807317701808</v>
      </c>
      <c r="AB258">
        <f t="shared" si="21"/>
        <v>0.195917027304082</v>
      </c>
      <c r="AC258">
        <f t="shared" si="22"/>
        <v>7.4398954127063918E-2</v>
      </c>
      <c r="AD258" t="str">
        <f t="shared" si="24"/>
        <v>L-I</v>
      </c>
      <c r="AE258">
        <f>AC258*T258</f>
        <v>70.110802216303</v>
      </c>
      <c r="AF258">
        <f>U258+AE258</f>
        <v>184.62490653650002</v>
      </c>
      <c r="AG258">
        <f>AE258/F258</f>
        <v>8.2299903493055057E-4</v>
      </c>
      <c r="AH258" s="9">
        <f>IF(AD258="S-D",R258-AE258/(1-0.001),IF(OR(AD258="L-D",AD258="S-I"),R258-AE258*(1-0.001),R258-AE258))</f>
        <v>757.73783281817816</v>
      </c>
      <c r="AI258">
        <f>IF(OR(AD258="L-I"),S258+AG258*(1-0.001),S258+AG258)</f>
        <v>2.1664053752019612E-3</v>
      </c>
      <c r="AJ258">
        <f>AI258*F258</f>
        <v>184.55479573428372</v>
      </c>
      <c r="AK258">
        <f>AJ258/AM258</f>
        <v>0.19585719992078732</v>
      </c>
      <c r="AL258">
        <f>W258-AK258</f>
        <v>5.9827383294686065E-5</v>
      </c>
      <c r="AM258">
        <f>AH258+AI258*F258</f>
        <v>942.29262855246191</v>
      </c>
      <c r="AN258" t="b">
        <f>IF(AH258&gt;0,ROUND(AH258,7)=ROUND(H258,7),ROUND(AH258,7)=ROUND(-J258,7))</f>
        <v>1</v>
      </c>
      <c r="AO258" t="b">
        <f>IF(AI258&gt;0,ROUND(AI258,7)=ROUND(I258,7),ROUND(AI258,7)=ROUND(-K258,7))</f>
        <v>1</v>
      </c>
      <c r="AP258" t="b">
        <f>ROUND(AM258,7)=ROUND(G258,7)</f>
        <v>1</v>
      </c>
    </row>
    <row r="259" spans="1:44" x14ac:dyDescent="0.3">
      <c r="A259" s="2">
        <v>45739.75</v>
      </c>
      <c r="B259">
        <v>5.3472154068736604</v>
      </c>
      <c r="C259">
        <v>0.267360770343683</v>
      </c>
      <c r="D259" t="s">
        <v>32</v>
      </c>
      <c r="E259" t="s">
        <v>1492</v>
      </c>
      <c r="F259">
        <v>85017.66</v>
      </c>
      <c r="G259">
        <v>941.85289854145003</v>
      </c>
      <c r="H259">
        <v>690.08794499867497</v>
      </c>
      <c r="I259">
        <v>2.96132537102026E-3</v>
      </c>
      <c r="J259">
        <v>0</v>
      </c>
      <c r="K259">
        <v>0</v>
      </c>
      <c r="L259">
        <v>690.08794499867497</v>
      </c>
      <c r="M259">
        <v>2.96132537102026E-3</v>
      </c>
      <c r="O259" t="str">
        <f>IF(B258=0,"NEUTRAL",IF(B258&gt;0,"LONG","SHORT"))</f>
        <v>LONG</v>
      </c>
      <c r="P259" t="str">
        <f>IF(OR(O259="LONG",O259="SHORT"),IF(B259=0,"NEUTRAL",IF(B259&gt;0,"LONG","SHORT")),"")</f>
        <v>LONG</v>
      </c>
      <c r="Q259" t="b">
        <f>IF(OR(O259="LONG",O259="SHORT"),IF(B259=0,"NEUTRAL",IF(B259&gt;0,"LONG","SHORT")=O259),TRUE)</f>
        <v>1</v>
      </c>
      <c r="R259">
        <f>AH258</f>
        <v>757.73783281817816</v>
      </c>
      <c r="S259">
        <f>AI258</f>
        <v>2.1664053752019612E-3</v>
      </c>
      <c r="T259">
        <f>R259+S259*F259</f>
        <v>941.92054842927098</v>
      </c>
      <c r="U259">
        <f>S259*F259</f>
        <v>184.18271561109279</v>
      </c>
      <c r="V259">
        <f>U259/T259</f>
        <v>0.19553954515402858</v>
      </c>
      <c r="W259">
        <f>C259</f>
        <v>0.267360770343683</v>
      </c>
      <c r="X259">
        <f>W259-V259</f>
        <v>7.182122518965442E-2</v>
      </c>
      <c r="Y259">
        <f>T259*W259</f>
        <v>251.83260343059425</v>
      </c>
      <c r="Z259">
        <f>Y259/T259</f>
        <v>0.267360770343683</v>
      </c>
      <c r="AA259">
        <f>AI258*F259/T259</f>
        <v>0.19553954515402858</v>
      </c>
      <c r="AB259">
        <f t="shared" si="21"/>
        <v>0.267360770343683</v>
      </c>
      <c r="AC259">
        <f t="shared" si="22"/>
        <v>7.182122518965442E-2</v>
      </c>
      <c r="AD259" t="str">
        <f t="shared" si="24"/>
        <v>L-I</v>
      </c>
      <c r="AE259">
        <f>AC259*T259</f>
        <v>67.649887819501458</v>
      </c>
      <c r="AF259">
        <f>U259+AE259</f>
        <v>251.83260343059425</v>
      </c>
      <c r="AG259">
        <f>AE259/F259</f>
        <v>7.9571571152983343E-4</v>
      </c>
      <c r="AH259" s="9">
        <f>IF(AD259="S-D",R259-AE259/(1-0.001),IF(OR(AD259="L-D",AD259="S-I"),R259-AE259*(1-0.001),R259-AE259))</f>
        <v>690.08794499867668</v>
      </c>
      <c r="AI259">
        <f>IF(OR(AD259="L-I"),S259+AG259*(1-0.001),S259+AG259)</f>
        <v>2.9613253710202648E-3</v>
      </c>
      <c r="AJ259">
        <f>AI259*F259</f>
        <v>251.76495354277472</v>
      </c>
      <c r="AK259">
        <f>AJ259/AM259</f>
        <v>0.26730814751715121</v>
      </c>
      <c r="AL259">
        <f>W259-AK259</f>
        <v>5.2622826531789624E-5</v>
      </c>
      <c r="AM259">
        <f>AH259+AI259*F259</f>
        <v>941.8528985414514</v>
      </c>
      <c r="AN259" t="b">
        <f>IF(AH259&gt;0,ROUND(AH259,7)=ROUND(H259,7),ROUND(AH259,7)=ROUND(-J259,7))</f>
        <v>1</v>
      </c>
      <c r="AO259" t="b">
        <f>IF(AI259&gt;0,ROUND(AI259,7)=ROUND(I259,7),ROUND(AI259,7)=ROUND(-K259,7))</f>
        <v>1</v>
      </c>
      <c r="AP259" t="b">
        <f>ROUND(AM259,7)=ROUND(G259,7)</f>
        <v>1</v>
      </c>
    </row>
    <row r="260" spans="1:44" x14ac:dyDescent="0.3">
      <c r="A260" s="2">
        <v>45739.875</v>
      </c>
      <c r="B260">
        <v>6.5956788734935401</v>
      </c>
      <c r="C260">
        <v>0.329783943674677</v>
      </c>
      <c r="D260" t="s">
        <v>32</v>
      </c>
      <c r="E260" t="s">
        <v>1492</v>
      </c>
      <c r="F260">
        <v>85102.62</v>
      </c>
      <c r="G260">
        <v>942.04581835774695</v>
      </c>
      <c r="H260">
        <v>631.41355777390299</v>
      </c>
      <c r="I260">
        <v>3.6500904506094299E-3</v>
      </c>
      <c r="J260">
        <v>0</v>
      </c>
      <c r="K260">
        <v>0</v>
      </c>
      <c r="L260">
        <v>631.41355777390299</v>
      </c>
      <c r="M260">
        <v>3.6500904506094299E-3</v>
      </c>
      <c r="O260" t="str">
        <f>IF(B259=0,"NEUTRAL",IF(B259&gt;0,"LONG","SHORT"))</f>
        <v>LONG</v>
      </c>
      <c r="P260" t="str">
        <f>IF(OR(O260="LONG",O260="SHORT"),IF(B260=0,"NEUTRAL",IF(B260&gt;0,"LONG","SHORT")),"")</f>
        <v>LONG</v>
      </c>
      <c r="Q260" t="b">
        <f>IF(OR(O260="LONG",O260="SHORT"),IF(B260=0,"NEUTRAL",IF(B260&gt;0,"LONG","SHORT")=O260),TRUE)</f>
        <v>1</v>
      </c>
      <c r="R260">
        <f>AH259</f>
        <v>690.08794499867668</v>
      </c>
      <c r="S260">
        <f>AI259</f>
        <v>2.9613253710202648E-3</v>
      </c>
      <c r="T260">
        <f>R260+S260*F260</f>
        <v>942.1044927449733</v>
      </c>
      <c r="U260">
        <f>S260*F260</f>
        <v>252.0165477462966</v>
      </c>
      <c r="V260">
        <f>U260/T260</f>
        <v>0.26750381691950725</v>
      </c>
      <c r="W260">
        <f>C260</f>
        <v>0.329783943674677</v>
      </c>
      <c r="X260">
        <f>W260-V260</f>
        <v>6.2280126755169751E-2</v>
      </c>
      <c r="Y260">
        <f>T260*W260</f>
        <v>310.69093497106843</v>
      </c>
      <c r="Z260">
        <f>Y260/T260</f>
        <v>0.329783943674677</v>
      </c>
      <c r="AA260">
        <f>AI259*F260/T260</f>
        <v>0.26750381691950725</v>
      </c>
      <c r="AB260">
        <f t="shared" ref="AB260:AB323" si="30">C260</f>
        <v>0.329783943674677</v>
      </c>
      <c r="AC260">
        <f t="shared" ref="AC260:AC323" si="31">AB260-AA260</f>
        <v>6.2280126755169751E-2</v>
      </c>
      <c r="AD260" t="str">
        <f t="shared" si="24"/>
        <v>L-I</v>
      </c>
      <c r="AE260">
        <f>AC260*T260</f>
        <v>58.674387224771841</v>
      </c>
      <c r="AF260">
        <f>U260+AE260</f>
        <v>310.69093497106843</v>
      </c>
      <c r="AG260">
        <f>AE260/F260</f>
        <v>6.8945453412329544E-4</v>
      </c>
      <c r="AH260" s="9">
        <f>IF(AD260="S-D",R260-AE260/(1-0.001),IF(OR(AD260="L-D",AD260="S-I"),R260-AE260*(1-0.001),R260-AE260))</f>
        <v>631.41355777390481</v>
      </c>
      <c r="AI260">
        <f>IF(OR(AD260="L-I"),S260+AG260*(1-0.001),S260+AG260)</f>
        <v>3.6500904506094368E-3</v>
      </c>
      <c r="AJ260">
        <f>AI260*F260</f>
        <v>310.63226058384367</v>
      </c>
      <c r="AK260">
        <f>AJ260/AM260</f>
        <v>0.32974219993393028</v>
      </c>
      <c r="AL260">
        <f>W260-AK260</f>
        <v>4.1743740746724711E-5</v>
      </c>
      <c r="AM260">
        <f>AH260+AI260*F260</f>
        <v>942.04581835774843</v>
      </c>
      <c r="AN260" t="b">
        <f>IF(AH260&gt;0,ROUND(AH260,7)=ROUND(H260,7),ROUND(AH260,7)=ROUND(-J260,7))</f>
        <v>1</v>
      </c>
      <c r="AO260" t="b">
        <f>IF(AI260&gt;0,ROUND(AI260,7)=ROUND(I260,7),ROUND(AI260,7)=ROUND(-K260,7))</f>
        <v>1</v>
      </c>
      <c r="AP260" t="b">
        <f>ROUND(AM260,7)=ROUND(G260,7)</f>
        <v>1</v>
      </c>
    </row>
    <row r="261" spans="1:44" x14ac:dyDescent="0.3">
      <c r="A261" s="2">
        <v>45740.041666666664</v>
      </c>
      <c r="B261">
        <v>8.0860752980285096</v>
      </c>
      <c r="C261">
        <v>0.404303764901425</v>
      </c>
      <c r="D261" t="s">
        <v>32</v>
      </c>
      <c r="E261" t="s">
        <v>1492</v>
      </c>
      <c r="F261">
        <v>86021.74</v>
      </c>
      <c r="G261">
        <v>945.33244756632701</v>
      </c>
      <c r="H261">
        <v>563.17163139040395</v>
      </c>
      <c r="I261">
        <v>4.4426073708334997E-3</v>
      </c>
      <c r="J261">
        <v>0</v>
      </c>
      <c r="K261">
        <v>0</v>
      </c>
      <c r="L261">
        <v>563.17163139040395</v>
      </c>
      <c r="M261">
        <v>4.4426073708334997E-3</v>
      </c>
      <c r="O261" t="str">
        <f>IF(B260=0,"NEUTRAL",IF(B260&gt;0,"LONG","SHORT"))</f>
        <v>LONG</v>
      </c>
      <c r="P261" t="str">
        <f>IF(OR(O261="LONG",O261="SHORT"),IF(B261=0,"NEUTRAL",IF(B261&gt;0,"LONG","SHORT")),"")</f>
        <v>LONG</v>
      </c>
      <c r="Q261" t="b">
        <f>IF(OR(O261="LONG",O261="SHORT"),IF(B261=0,"NEUTRAL",IF(B261&gt;0,"LONG","SHORT")=O261),TRUE)</f>
        <v>1</v>
      </c>
      <c r="R261">
        <f>AH260</f>
        <v>631.41355777390481</v>
      </c>
      <c r="S261">
        <f>AI260</f>
        <v>3.6500904506094368E-3</v>
      </c>
      <c r="T261">
        <f>R261+S261*F261</f>
        <v>945.40068949271267</v>
      </c>
      <c r="U261">
        <f>S261*F261</f>
        <v>313.98713171880786</v>
      </c>
      <c r="V261">
        <f>U261/T261</f>
        <v>0.33212069253650373</v>
      </c>
      <c r="W261">
        <f>C261</f>
        <v>0.404303764901425</v>
      </c>
      <c r="X261">
        <f>W261-V261</f>
        <v>7.2183072364921275E-2</v>
      </c>
      <c r="Y261">
        <f>T261*W261</f>
        <v>382.22905810230679</v>
      </c>
      <c r="Z261">
        <f>Y261/T261</f>
        <v>0.404303764901425</v>
      </c>
      <c r="AA261">
        <f>AI260*F261/T261</f>
        <v>0.33212069253650373</v>
      </c>
      <c r="AB261">
        <f t="shared" si="30"/>
        <v>0.404303764901425</v>
      </c>
      <c r="AC261">
        <f t="shared" si="31"/>
        <v>7.2183072364921275E-2</v>
      </c>
      <c r="AD261" t="str">
        <f t="shared" si="24"/>
        <v>L-I</v>
      </c>
      <c r="AE261">
        <f>AC261*T261</f>
        <v>68.241926383498949</v>
      </c>
      <c r="AF261">
        <f>U261+AE261</f>
        <v>382.22905810230679</v>
      </c>
      <c r="AG261">
        <f>AE261/F261</f>
        <v>7.9331023045452166E-4</v>
      </c>
      <c r="AH261" s="9">
        <f>IF(AD261="S-D",R261-AE261/(1-0.001),IF(OR(AD261="L-D",AD261="S-I"),R261-AE261*(1-0.001),R261-AE261))</f>
        <v>563.17163139040588</v>
      </c>
      <c r="AI261">
        <f>IF(OR(AD261="L-I"),S261+AG261*(1-0.001),S261+AG261)</f>
        <v>4.442607370833504E-3</v>
      </c>
      <c r="AJ261">
        <f>AI261*F261</f>
        <v>382.16081617592329</v>
      </c>
      <c r="AK261">
        <f>AJ261/AM261</f>
        <v>0.40426076261294208</v>
      </c>
      <c r="AL261">
        <f>W261-AK261</f>
        <v>4.3002288482918427E-5</v>
      </c>
      <c r="AM261">
        <f>AH261+AI261*F261</f>
        <v>945.33244756632917</v>
      </c>
      <c r="AN261" t="b">
        <f>IF(AH261&gt;0,ROUND(AH261,7)=ROUND(H261,7),ROUND(AH261,7)=ROUND(-J261,7))</f>
        <v>1</v>
      </c>
      <c r="AO261" t="b">
        <f>IF(AI261&gt;0,ROUND(AI261,7)=ROUND(I261,7),ROUND(AI261,7)=ROUND(-K261,7))</f>
        <v>1</v>
      </c>
      <c r="AP261" t="b">
        <f>ROUND(AM261,7)=ROUND(G261,7)</f>
        <v>1</v>
      </c>
    </row>
    <row r="262" spans="1:44" x14ac:dyDescent="0.3">
      <c r="A262" s="2">
        <v>45740.208333333336</v>
      </c>
      <c r="B262">
        <v>9.8007470868559601</v>
      </c>
      <c r="C262">
        <v>0.49003735434279799</v>
      </c>
      <c r="D262" t="s">
        <v>32</v>
      </c>
      <c r="E262" t="s">
        <v>1492</v>
      </c>
      <c r="F262">
        <v>86841.83</v>
      </c>
      <c r="G262">
        <v>948.89655601589402</v>
      </c>
      <c r="H262">
        <v>483.942202210191</v>
      </c>
      <c r="I262">
        <v>5.3540368023762596E-3</v>
      </c>
      <c r="J262">
        <v>0</v>
      </c>
      <c r="K262">
        <v>0</v>
      </c>
      <c r="L262">
        <v>483.942202210191</v>
      </c>
      <c r="M262">
        <v>5.3540368023762596E-3</v>
      </c>
      <c r="O262" t="str">
        <f>IF(B261=0,"NEUTRAL",IF(B261&gt;0,"LONG","SHORT"))</f>
        <v>LONG</v>
      </c>
      <c r="P262" t="str">
        <f>IF(OR(O262="LONG",O262="SHORT"),IF(B262=0,"NEUTRAL",IF(B262&gt;0,"LONG","SHORT")),"")</f>
        <v>LONG</v>
      </c>
      <c r="Q262" t="b">
        <f>IF(OR(O262="LONG",O262="SHORT"),IF(B262=0,"NEUTRAL",IF(B262&gt;0,"LONG","SHORT")=O262),TRUE)</f>
        <v>1</v>
      </c>
      <c r="R262">
        <f>AH261</f>
        <v>563.17163139040588</v>
      </c>
      <c r="S262">
        <f>AI261</f>
        <v>4.442607370833504E-3</v>
      </c>
      <c r="T262">
        <f>R262+S262*F262</f>
        <v>948.97578544507599</v>
      </c>
      <c r="U262">
        <f>S262*F262</f>
        <v>385.80415405467011</v>
      </c>
      <c r="V262">
        <f>U262/T262</f>
        <v>0.40654794355340201</v>
      </c>
      <c r="W262">
        <f>C262</f>
        <v>0.49003735434279799</v>
      </c>
      <c r="X262">
        <f>W262-V262</f>
        <v>8.3489410789395979E-2</v>
      </c>
      <c r="Y262">
        <f>T262*W262</f>
        <v>465.03358323488374</v>
      </c>
      <c r="Z262">
        <f>Y262/T262</f>
        <v>0.49003735434279799</v>
      </c>
      <c r="AA262">
        <f>AI261*F262/T262</f>
        <v>0.40654794355340201</v>
      </c>
      <c r="AB262">
        <f t="shared" si="30"/>
        <v>0.49003735434279799</v>
      </c>
      <c r="AC262">
        <f t="shared" si="31"/>
        <v>8.3489410789395979E-2</v>
      </c>
      <c r="AD262" t="str">
        <f t="shared" si="24"/>
        <v>L-I</v>
      </c>
      <c r="AE262">
        <f>AC262*T262</f>
        <v>79.229429180213657</v>
      </c>
      <c r="AF262">
        <f>U262+AE262</f>
        <v>465.03358323488374</v>
      </c>
      <c r="AG262">
        <f>AE262/F262</f>
        <v>9.123417733160812E-4</v>
      </c>
      <c r="AH262" s="9">
        <f>IF(AD262="S-D",R262-AE262/(1-0.001),IF(OR(AD262="L-D",AD262="S-I"),R262-AE262*(1-0.001),R262-AE262))</f>
        <v>483.94220221019225</v>
      </c>
      <c r="AI262">
        <f>IF(OR(AD262="L-I"),S262+AG262*(1-0.001),S262+AG262)</f>
        <v>5.3540368023762691E-3</v>
      </c>
      <c r="AJ262">
        <f>AI262*F262</f>
        <v>464.95435380570359</v>
      </c>
      <c r="AK262">
        <f>AJ262/AM262</f>
        <v>0.48999477430700539</v>
      </c>
      <c r="AL262">
        <f>W262-AK262</f>
        <v>4.2580035792605386E-5</v>
      </c>
      <c r="AM262">
        <f>AH262+AI262*F262</f>
        <v>948.89655601589584</v>
      </c>
      <c r="AN262" t="b">
        <f>IF(AH262&gt;0,ROUND(AH262,7)=ROUND(H262,7),ROUND(AH262,7)=ROUND(-J262,7))</f>
        <v>1</v>
      </c>
      <c r="AO262" t="b">
        <f>IF(AI262&gt;0,ROUND(AI262,7)=ROUND(I262,7),ROUND(AI262,7)=ROUND(-K262,7))</f>
        <v>1</v>
      </c>
      <c r="AP262" t="b">
        <f>ROUND(AM262,7)=ROUND(G262,7)</f>
        <v>1</v>
      </c>
    </row>
    <row r="263" spans="1:44" x14ac:dyDescent="0.3">
      <c r="A263" s="2">
        <v>45740.25</v>
      </c>
      <c r="B263">
        <v>10.810810874383099</v>
      </c>
      <c r="C263">
        <v>0.54054054371915905</v>
      </c>
      <c r="D263" t="s">
        <v>32</v>
      </c>
      <c r="E263" t="s">
        <v>1492</v>
      </c>
      <c r="F263">
        <v>86899.73</v>
      </c>
      <c r="G263">
        <v>949.15873447208298</v>
      </c>
      <c r="H263">
        <v>436.12192754215198</v>
      </c>
      <c r="I263">
        <v>5.9037790673219601E-3</v>
      </c>
      <c r="J263">
        <v>0</v>
      </c>
      <c r="K263">
        <v>0</v>
      </c>
      <c r="L263">
        <v>436.12192754215198</v>
      </c>
      <c r="M263">
        <v>5.9037790673219601E-3</v>
      </c>
      <c r="O263" t="str">
        <f>IF(B262=0,"NEUTRAL",IF(B262&gt;0,"LONG","SHORT"))</f>
        <v>LONG</v>
      </c>
      <c r="P263" t="str">
        <f>IF(OR(O263="LONG",O263="SHORT"),IF(B263=0,"NEUTRAL",IF(B263&gt;0,"LONG","SHORT")),"")</f>
        <v>LONG</v>
      </c>
      <c r="Q263" t="b">
        <f>IF(OR(O263="LONG",O263="SHORT"),IF(B263=0,"NEUTRAL",IF(B263&gt;0,"LONG","SHORT")=O263),TRUE)</f>
        <v>1</v>
      </c>
      <c r="R263">
        <f>AH262</f>
        <v>483.94220221019225</v>
      </c>
      <c r="S263">
        <f>AI262</f>
        <v>5.3540368023762691E-3</v>
      </c>
      <c r="T263">
        <f>R263+S263*F263</f>
        <v>949.20655474675345</v>
      </c>
      <c r="U263">
        <f>S263*F263</f>
        <v>465.26435253656115</v>
      </c>
      <c r="V263">
        <f>U263/T263</f>
        <v>0.49016133549635338</v>
      </c>
      <c r="W263">
        <f>C263</f>
        <v>0.54054054371915905</v>
      </c>
      <c r="X263">
        <f>W263-V263</f>
        <v>5.0379208222805671E-2</v>
      </c>
      <c r="Y263">
        <f>T263*W263</f>
        <v>513.08462720459977</v>
      </c>
      <c r="Z263">
        <f>Y263/T263</f>
        <v>0.54054054371915894</v>
      </c>
      <c r="AA263">
        <f>AI262*F263/T263</f>
        <v>0.49016133549635338</v>
      </c>
      <c r="AB263">
        <f t="shared" si="30"/>
        <v>0.54054054371915905</v>
      </c>
      <c r="AC263">
        <f t="shared" si="31"/>
        <v>5.0379208222805671E-2</v>
      </c>
      <c r="AD263" t="str">
        <f t="shared" si="24"/>
        <v>L-I</v>
      </c>
      <c r="AE263">
        <f>AC263*T263</f>
        <v>47.820274668038685</v>
      </c>
      <c r="AF263">
        <f>U263+AE263</f>
        <v>513.08462720459988</v>
      </c>
      <c r="AG263">
        <f>AE263/F263</f>
        <v>5.5029255750321305E-4</v>
      </c>
      <c r="AH263" s="9">
        <f>IF(AD263="S-D",R263-AE263/(1-0.001),IF(OR(AD263="L-D",AD263="S-I"),R263-AE263*(1-0.001),R263-AE263))</f>
        <v>436.12192754215357</v>
      </c>
      <c r="AI263">
        <f>IF(OR(AD263="L-I"),S263+AG263*(1-0.001),S263+AG263)</f>
        <v>5.9037790673219792E-3</v>
      </c>
      <c r="AJ263">
        <f>AI263*F263</f>
        <v>513.0368069299318</v>
      </c>
      <c r="AK263">
        <f>AJ263/AM263</f>
        <v>0.54051739534934462</v>
      </c>
      <c r="AL263">
        <f>W263-AK263</f>
        <v>2.3148369814429692E-5</v>
      </c>
      <c r="AM263">
        <f>AH263+AI263*F263</f>
        <v>949.15873447208537</v>
      </c>
      <c r="AN263" t="b">
        <f>IF(AH263&gt;0,ROUND(AH263,7)=ROUND(H263,7),ROUND(AH263,7)=ROUND(-J263,7))</f>
        <v>1</v>
      </c>
      <c r="AO263" t="b">
        <f>IF(AI263&gt;0,ROUND(AI263,7)=ROUND(I263,7),ROUND(AI263,7)=ROUND(-K263,7))</f>
        <v>1</v>
      </c>
      <c r="AP263" t="b">
        <f>ROUND(AM263,7)=ROUND(G263,7)</f>
        <v>1</v>
      </c>
    </row>
    <row r="264" spans="1:44" x14ac:dyDescent="0.3">
      <c r="A264" s="2">
        <v>45740.291666666664</v>
      </c>
      <c r="B264">
        <v>11.943298305026699</v>
      </c>
      <c r="C264">
        <v>0.59716491525133497</v>
      </c>
      <c r="D264" t="s">
        <v>32</v>
      </c>
      <c r="E264" t="s">
        <v>1492</v>
      </c>
      <c r="F264">
        <v>87113.37</v>
      </c>
      <c r="G264">
        <v>950.36675843291403</v>
      </c>
      <c r="H264">
        <v>382.86252843019099</v>
      </c>
      <c r="I264">
        <v>6.5145479965098702E-3</v>
      </c>
      <c r="J264">
        <v>0</v>
      </c>
      <c r="K264">
        <v>0</v>
      </c>
      <c r="L264">
        <v>382.86252843019099</v>
      </c>
      <c r="M264">
        <v>6.5145479965098702E-3</v>
      </c>
      <c r="O264" t="str">
        <f>IF(B263=0,"NEUTRAL",IF(B263&gt;0,"LONG","SHORT"))</f>
        <v>LONG</v>
      </c>
      <c r="P264" t="str">
        <f>IF(OR(O264="LONG",O264="SHORT"),IF(B264=0,"NEUTRAL",IF(B264&gt;0,"LONG","SHORT")),"")</f>
        <v>LONG</v>
      </c>
      <c r="Q264" t="b">
        <f>IF(OR(O264="LONG",O264="SHORT"),IF(B264=0,"NEUTRAL",IF(B264&gt;0,"LONG","SHORT")=O264),TRUE)</f>
        <v>1</v>
      </c>
      <c r="R264">
        <f>AH263</f>
        <v>436.12192754215357</v>
      </c>
      <c r="S264">
        <f>AI263</f>
        <v>5.9037790673219792E-3</v>
      </c>
      <c r="T264">
        <f>R264+S264*F264</f>
        <v>950.42001783202807</v>
      </c>
      <c r="U264">
        <f>S264*F264</f>
        <v>514.29809028987449</v>
      </c>
      <c r="V264">
        <f>U264/T264</f>
        <v>0.54112716550628115</v>
      </c>
      <c r="W264">
        <f>C264</f>
        <v>0.59716491525133497</v>
      </c>
      <c r="X264">
        <f>W264-V264</f>
        <v>5.6037749745053822E-2</v>
      </c>
      <c r="Y264">
        <f>T264*W264</f>
        <v>567.55748940183526</v>
      </c>
      <c r="Z264">
        <f>Y264/T264</f>
        <v>0.59716491525133486</v>
      </c>
      <c r="AA264">
        <f>AI263*F264/T264</f>
        <v>0.54112716550628115</v>
      </c>
      <c r="AB264">
        <f t="shared" si="30"/>
        <v>0.59716491525133497</v>
      </c>
      <c r="AC264">
        <f t="shared" si="31"/>
        <v>5.6037749745053822E-2</v>
      </c>
      <c r="AD264" t="str">
        <f t="shared" si="24"/>
        <v>L-I</v>
      </c>
      <c r="AE264">
        <f>AC264*T264</f>
        <v>53.259399111960782</v>
      </c>
      <c r="AF264">
        <f>U264+AE264</f>
        <v>567.55748940183526</v>
      </c>
      <c r="AG264">
        <f>AE264/F264</f>
        <v>6.113803094973916E-4</v>
      </c>
      <c r="AH264" s="9">
        <f>IF(AD264="S-D",R264-AE264/(1-0.001),IF(OR(AD264="L-D",AD264="S-I"),R264-AE264*(1-0.001),R264-AE264))</f>
        <v>382.86252843019281</v>
      </c>
      <c r="AI264">
        <f>IF(OR(AD264="L-I"),S264+AG264*(1-0.001),S264+AG264)</f>
        <v>6.5145479965098736E-3</v>
      </c>
      <c r="AJ264">
        <f>AI264*F264</f>
        <v>567.50423000272326</v>
      </c>
      <c r="AK264">
        <f>AJ264/AM264</f>
        <v>0.59714234001460176</v>
      </c>
      <c r="AL264">
        <f>W264-AK264</f>
        <v>2.2575236733213266E-5</v>
      </c>
      <c r="AM264">
        <f>AH264+AI264*F264</f>
        <v>950.36675843291607</v>
      </c>
      <c r="AN264" t="b">
        <f>IF(AH264&gt;0,ROUND(AH264,7)=ROUND(H264,7),ROUND(AH264,7)=ROUND(-J264,7))</f>
        <v>1</v>
      </c>
      <c r="AO264" t="b">
        <f>IF(AI264&gt;0,ROUND(AI264,7)=ROUND(I264,7),ROUND(AI264,7)=ROUND(-K264,7))</f>
        <v>1</v>
      </c>
      <c r="AP264" t="b">
        <f>ROUND(AM264,7)=ROUND(G264,7)</f>
        <v>1</v>
      </c>
    </row>
    <row r="265" spans="1:44" x14ac:dyDescent="0.3">
      <c r="A265" s="2">
        <v>45740.375</v>
      </c>
      <c r="B265">
        <v>13.9699003297386</v>
      </c>
      <c r="C265">
        <v>0.69849501648693302</v>
      </c>
      <c r="D265" t="s">
        <v>32</v>
      </c>
      <c r="E265" t="s">
        <v>1492</v>
      </c>
      <c r="F265">
        <v>87416.35</v>
      </c>
      <c r="G265">
        <v>952.24480907412806</v>
      </c>
      <c r="H265">
        <v>287.13541766125201</v>
      </c>
      <c r="I265">
        <v>7.6085239364589701E-3</v>
      </c>
      <c r="J265">
        <v>0</v>
      </c>
      <c r="K265">
        <v>0</v>
      </c>
      <c r="L265">
        <v>287.13541766125201</v>
      </c>
      <c r="M265">
        <v>7.6085239364589701E-3</v>
      </c>
      <c r="O265" t="str">
        <f>IF(B264=0,"NEUTRAL",IF(B264&gt;0,"LONG","SHORT"))</f>
        <v>LONG</v>
      </c>
      <c r="P265" t="str">
        <f>IF(OR(O265="LONG",O265="SHORT"),IF(B265=0,"NEUTRAL",IF(B265&gt;0,"LONG","SHORT")),"")</f>
        <v>LONG</v>
      </c>
      <c r="Q265" t="b">
        <f>IF(OR(O265="LONG",O265="SHORT"),IF(B265=0,"NEUTRAL",IF(B265&gt;0,"LONG","SHORT")=O265),TRUE)</f>
        <v>1</v>
      </c>
      <c r="R265">
        <f>AH264</f>
        <v>382.86252843019281</v>
      </c>
      <c r="S265">
        <f>AI264</f>
        <v>6.5145479965098736E-3</v>
      </c>
      <c r="T265">
        <f>R265+S265*F265</f>
        <v>952.34053618489872</v>
      </c>
      <c r="U265">
        <f>S265*F265</f>
        <v>569.47800775470591</v>
      </c>
      <c r="V265">
        <f>U265/T265</f>
        <v>0.59797728450796583</v>
      </c>
      <c r="W265">
        <f>C265</f>
        <v>0.69849501648693302</v>
      </c>
      <c r="X265">
        <f>W265-V265</f>
        <v>0.10051773197896718</v>
      </c>
      <c r="Y265">
        <f>T265*W265</f>
        <v>665.20511852364541</v>
      </c>
      <c r="Z265">
        <f>Y265/T265</f>
        <v>0.69849501648693291</v>
      </c>
      <c r="AA265">
        <f>AI264*F265/T265</f>
        <v>0.59797728450796583</v>
      </c>
      <c r="AB265">
        <f t="shared" si="30"/>
        <v>0.69849501648693302</v>
      </c>
      <c r="AC265">
        <f t="shared" si="31"/>
        <v>0.10051773197896718</v>
      </c>
      <c r="AD265" t="str">
        <f t="shared" si="24"/>
        <v>L-I</v>
      </c>
      <c r="AE265">
        <f>AC265*T265</f>
        <v>95.727110768939554</v>
      </c>
      <c r="AF265">
        <f>U265+AE265</f>
        <v>665.20511852364552</v>
      </c>
      <c r="AG265">
        <f>AE265/F265</f>
        <v>1.0950710109600727E-3</v>
      </c>
      <c r="AH265" s="9">
        <f>IF(AD265="S-D",R265-AE265/(1-0.001),IF(OR(AD265="L-D",AD265="S-I"),R265-AE265*(1-0.001),R265-AE265))</f>
        <v>287.13541766125326</v>
      </c>
      <c r="AI265">
        <f>IF(OR(AD265="L-I"),S265+AG265*(1-0.001),S265+AG265)</f>
        <v>7.6085239364589857E-3</v>
      </c>
      <c r="AJ265">
        <f>AI265*F265</f>
        <v>665.10939141287645</v>
      </c>
      <c r="AK265">
        <f>AJ265/AM265</f>
        <v>0.6984647068431532</v>
      </c>
      <c r="AL265">
        <f>W265-AK265</f>
        <v>3.0309643779813378E-5</v>
      </c>
      <c r="AM265">
        <f>AH265+AI265*F265</f>
        <v>952.24480907412976</v>
      </c>
      <c r="AN265" t="b">
        <f>IF(AH265&gt;0,ROUND(AH265,7)=ROUND(H265,7),ROUND(AH265,7)=ROUND(-J265,7))</f>
        <v>1</v>
      </c>
      <c r="AO265" t="b">
        <f>IF(AI265&gt;0,ROUND(AI265,7)=ROUND(I265,7),ROUND(AI265,7)=ROUND(-K265,7))</f>
        <v>1</v>
      </c>
      <c r="AP265" t="b">
        <f>ROUND(AM265,7)=ROUND(G265,7)</f>
        <v>1</v>
      </c>
    </row>
    <row r="266" spans="1:44" x14ac:dyDescent="0.3">
      <c r="A266" s="2">
        <v>45740.5</v>
      </c>
      <c r="B266">
        <v>15.806690670627299</v>
      </c>
      <c r="C266">
        <v>0.79033453353136696</v>
      </c>
      <c r="D266" t="s">
        <v>32</v>
      </c>
      <c r="E266" t="s">
        <v>1492</v>
      </c>
      <c r="F266">
        <v>87689.52</v>
      </c>
      <c r="G266">
        <v>954.236182765276</v>
      </c>
      <c r="H266">
        <v>200.08862508709799</v>
      </c>
      <c r="I266">
        <v>8.6002016851977007E-3</v>
      </c>
      <c r="J266">
        <v>0</v>
      </c>
      <c r="K266">
        <v>0</v>
      </c>
      <c r="L266">
        <v>200.08862508709799</v>
      </c>
      <c r="M266">
        <v>8.6002016851977007E-3</v>
      </c>
      <c r="O266" t="str">
        <f>IF(B265=0,"NEUTRAL",IF(B265&gt;0,"LONG","SHORT"))</f>
        <v>LONG</v>
      </c>
      <c r="P266" t="str">
        <f>IF(OR(O266="LONG",O266="SHORT"),IF(B266=0,"NEUTRAL",IF(B266&gt;0,"LONG","SHORT")),"")</f>
        <v>LONG</v>
      </c>
      <c r="Q266" t="b">
        <f>IF(OR(O266="LONG",O266="SHORT"),IF(B266=0,"NEUTRAL",IF(B266&gt;0,"LONG","SHORT")=O266),TRUE)</f>
        <v>1</v>
      </c>
      <c r="R266">
        <f>AH265</f>
        <v>287.13541766125326</v>
      </c>
      <c r="S266">
        <f>AI265</f>
        <v>7.6085239364589857E-3</v>
      </c>
      <c r="T266">
        <f>R266+S266*F266</f>
        <v>954.3232295578523</v>
      </c>
      <c r="U266">
        <f>S266*F266</f>
        <v>667.18781189659899</v>
      </c>
      <c r="V266">
        <f>U266/T266</f>
        <v>0.69912142053349569</v>
      </c>
      <c r="W266">
        <f>C266</f>
        <v>0.79033453353136696</v>
      </c>
      <c r="X266">
        <f>W266-V266</f>
        <v>9.1213112997871271E-2</v>
      </c>
      <c r="Y266">
        <f>T266*W266</f>
        <v>754.23460447075286</v>
      </c>
      <c r="Z266">
        <f>Y266/T266</f>
        <v>0.79033453353136696</v>
      </c>
      <c r="AA266">
        <f>AI265*F266/T266</f>
        <v>0.69912142053349569</v>
      </c>
      <c r="AB266">
        <f t="shared" si="30"/>
        <v>0.79033453353136696</v>
      </c>
      <c r="AC266">
        <f t="shared" si="31"/>
        <v>9.1213112997871271E-2</v>
      </c>
      <c r="AD266" t="str">
        <f t="shared" si="24"/>
        <v>L-I</v>
      </c>
      <c r="AE266">
        <f>AC266*T266</f>
        <v>87.046792574153827</v>
      </c>
      <c r="AF266">
        <f>U266+AE266</f>
        <v>754.23460447075286</v>
      </c>
      <c r="AG266">
        <f>AE266/F266</f>
        <v>9.9267041915788588E-4</v>
      </c>
      <c r="AH266" s="9">
        <f>IF(AD266="S-D",R266-AE266/(1-0.001),IF(OR(AD266="L-D",AD266="S-I"),R266-AE266*(1-0.001),R266-AE266))</f>
        <v>200.08862508709944</v>
      </c>
      <c r="AI266">
        <f>IF(OR(AD266="L-I"),S266+AG266*(1-0.001),S266+AG266)</f>
        <v>8.6002016851977128E-3</v>
      </c>
      <c r="AJ266">
        <f>AI266*F266</f>
        <v>754.1475576781786</v>
      </c>
      <c r="AK266">
        <f>AJ266/AM266</f>
        <v>0.79031540754694163</v>
      </c>
      <c r="AL266">
        <f>W266-AK266</f>
        <v>1.9125984425327758E-5</v>
      </c>
      <c r="AM266">
        <f>AH266+AI266*F266</f>
        <v>954.23618276527804</v>
      </c>
      <c r="AN266" t="b">
        <f>IF(AH266&gt;0,ROUND(AH266,7)=ROUND(H266,7),ROUND(AH266,7)=ROUND(-J266,7))</f>
        <v>1</v>
      </c>
      <c r="AO266" t="b">
        <f>IF(AI266&gt;0,ROUND(AI266,7)=ROUND(I266,7),ROUND(AI266,7)=ROUND(-K266,7))</f>
        <v>1</v>
      </c>
      <c r="AP266" t="b">
        <f>ROUND(AM266,7)=ROUND(G266,7)</f>
        <v>1</v>
      </c>
    </row>
    <row r="267" spans="1:44" x14ac:dyDescent="0.3">
      <c r="A267" s="2">
        <v>45740.916666666664</v>
      </c>
      <c r="B267">
        <v>14.279016689482299</v>
      </c>
      <c r="C267">
        <v>0.713950834474119</v>
      </c>
      <c r="D267" t="s">
        <v>32</v>
      </c>
      <c r="E267" t="s">
        <v>1492</v>
      </c>
      <c r="F267">
        <v>88100.01</v>
      </c>
      <c r="G267">
        <v>957.69259987787495</v>
      </c>
      <c r="H267">
        <v>273.894422568219</v>
      </c>
      <c r="I267">
        <v>7.7616129363623802E-3</v>
      </c>
      <c r="J267">
        <v>0</v>
      </c>
      <c r="K267">
        <v>0</v>
      </c>
      <c r="L267">
        <v>273.894422568219</v>
      </c>
      <c r="M267">
        <v>7.7616129363623802E-3</v>
      </c>
      <c r="O267" t="str">
        <f>IF(B266=0,"NEUTRAL",IF(B266&gt;0,"LONG","SHORT"))</f>
        <v>LONG</v>
      </c>
      <c r="P267" t="str">
        <f>IF(OR(O267="LONG",O267="SHORT"),IF(B267=0,"NEUTRAL",IF(B267&gt;0,"LONG","SHORT")),"")</f>
        <v>LONG</v>
      </c>
      <c r="Q267" t="b">
        <f>IF(OR(O267="LONG",O267="SHORT"),IF(B267=0,"NEUTRAL",IF(B267&gt;0,"LONG","SHORT")=O267),TRUE)</f>
        <v>1</v>
      </c>
      <c r="R267">
        <f>AH266</f>
        <v>200.08862508709944</v>
      </c>
      <c r="S267">
        <f>AI266</f>
        <v>8.6002016851977128E-3</v>
      </c>
      <c r="T267">
        <f>R267+S267*F267</f>
        <v>957.76647955503472</v>
      </c>
      <c r="U267">
        <f>S267*F267</f>
        <v>757.67785446793528</v>
      </c>
      <c r="V267">
        <f>U267/T267</f>
        <v>0.79108829828743021</v>
      </c>
      <c r="W267">
        <f>C267</f>
        <v>0.713950834474119</v>
      </c>
      <c r="X267">
        <f>W267-V267</f>
        <v>-7.7137463813311213E-2</v>
      </c>
      <c r="Y267">
        <f>T267*W267</f>
        <v>683.79817730965624</v>
      </c>
      <c r="Z267">
        <f>Y267/T267</f>
        <v>0.713950834474119</v>
      </c>
      <c r="AA267">
        <f>AI266*F267/T267</f>
        <v>0.79108829828743021</v>
      </c>
      <c r="AB267">
        <f t="shared" si="30"/>
        <v>0.713950834474119</v>
      </c>
      <c r="AC267">
        <f t="shared" si="31"/>
        <v>-7.7137463813311213E-2</v>
      </c>
      <c r="AD267" t="str">
        <f t="shared" si="24"/>
        <v>L-D</v>
      </c>
      <c r="AE267">
        <f>AC267*T267</f>
        <v>-73.879677158278966</v>
      </c>
      <c r="AF267">
        <f>U267+AE267</f>
        <v>683.79817730965635</v>
      </c>
      <c r="AG267">
        <f>AE267/F267</f>
        <v>-8.3858874883531757E-4</v>
      </c>
      <c r="AH267" s="9">
        <f>IF(AD267="S-D",R267-AE267/(1-0.001),IF(OR(AD267="L-D",AD267="S-I"),R267-AE267*(1-0.001),R267-AE267))</f>
        <v>273.89442256822014</v>
      </c>
      <c r="AI267">
        <f>IF(OR(AD267="L-I"),S267+AG267*(1-0.001),S267+AG267)</f>
        <v>7.7616129363623949E-3</v>
      </c>
      <c r="AJ267">
        <f>AI267*F267</f>
        <v>683.79817730965635</v>
      </c>
      <c r="AK267">
        <f>AJ267/AM267</f>
        <v>0.71400591107924738</v>
      </c>
      <c r="AL267">
        <f>W267-AK267</f>
        <v>-5.5076605128379086E-5</v>
      </c>
      <c r="AM267">
        <f>AH267+AI267*F267</f>
        <v>957.69259987787655</v>
      </c>
      <c r="AN267" t="b">
        <f>IF(AH267&gt;0,ROUND(AH267,7)=ROUND(H267,7),ROUND(AH267,7)=ROUND(-J267,7))</f>
        <v>1</v>
      </c>
      <c r="AO267" t="b">
        <f>IF(AI267&gt;0,ROUND(AI267,7)=ROUND(I267,7),ROUND(AI267,7)=ROUND(-K267,7))</f>
        <v>1</v>
      </c>
      <c r="AP267" t="b">
        <f>ROUND(AM267,7)=ROUND(G267,7)</f>
        <v>1</v>
      </c>
    </row>
    <row r="268" spans="1:44" x14ac:dyDescent="0.3">
      <c r="A268" s="2">
        <v>45741</v>
      </c>
      <c r="B268">
        <v>12.368154221015599</v>
      </c>
      <c r="C268">
        <v>0.61840771105078296</v>
      </c>
      <c r="D268" t="s">
        <v>32</v>
      </c>
      <c r="E268" t="s">
        <v>1492</v>
      </c>
      <c r="F268">
        <v>87498.16</v>
      </c>
      <c r="G268">
        <v>952.93150198566104</v>
      </c>
      <c r="H268">
        <v>363.57579788532001</v>
      </c>
      <c r="I268">
        <v>6.7356354019369197E-3</v>
      </c>
      <c r="J268">
        <v>0</v>
      </c>
      <c r="K268">
        <v>0</v>
      </c>
      <c r="L268">
        <v>363.57579788532001</v>
      </c>
      <c r="M268">
        <v>6.7356354019369197E-3</v>
      </c>
      <c r="O268" t="str">
        <f>IF(B267=0,"NEUTRAL",IF(B267&gt;0,"LONG","SHORT"))</f>
        <v>LONG</v>
      </c>
      <c r="P268" t="str">
        <f>IF(OR(O268="LONG",O268="SHORT"),IF(B268=0,"NEUTRAL",IF(B268&gt;0,"LONG","SHORT")),"")</f>
        <v>LONG</v>
      </c>
      <c r="Q268" t="b">
        <f>IF(OR(O268="LONG",O268="SHORT"),IF(B268=0,"NEUTRAL",IF(B268&gt;0,"LONG","SHORT")=O268),TRUE)</f>
        <v>1</v>
      </c>
      <c r="R268">
        <f>AH267</f>
        <v>273.89442256822014</v>
      </c>
      <c r="S268">
        <f>AI267</f>
        <v>7.7616129363623949E-3</v>
      </c>
      <c r="T268">
        <f>R268+S268*F268</f>
        <v>953.02127313212691</v>
      </c>
      <c r="U268">
        <f>S268*F268</f>
        <v>679.12685056390671</v>
      </c>
      <c r="V268">
        <f>U268/T268</f>
        <v>0.71260408315119794</v>
      </c>
      <c r="W268">
        <f>C268</f>
        <v>0.61840771105078296</v>
      </c>
      <c r="X268">
        <f>W268-V268</f>
        <v>-9.4196372100414982E-2</v>
      </c>
      <c r="Y268">
        <f>T268*W268</f>
        <v>589.35570410034165</v>
      </c>
      <c r="Z268">
        <f>Y268/T268</f>
        <v>0.61840771105078296</v>
      </c>
      <c r="AA268">
        <f>AI267*F268/T268</f>
        <v>0.71260408315119794</v>
      </c>
      <c r="AB268">
        <f t="shared" si="30"/>
        <v>0.61840771105078296</v>
      </c>
      <c r="AC268">
        <f t="shared" si="31"/>
        <v>-9.4196372100414982E-2</v>
      </c>
      <c r="AD268" t="str">
        <f t="shared" si="24"/>
        <v>L-D</v>
      </c>
      <c r="AE268">
        <f>AC268*T268</f>
        <v>-89.771146463565046</v>
      </c>
      <c r="AF268">
        <f>U268+AE268</f>
        <v>589.35570410034165</v>
      </c>
      <c r="AG268">
        <f>AE268/F268</f>
        <v>-1.0259775344254672E-3</v>
      </c>
      <c r="AH268" s="9">
        <f>IF(AD268="S-D",R268-AE268/(1-0.001),IF(OR(AD268="L-D",AD268="S-I"),R268-AE268*(1-0.001),R268-AE268))</f>
        <v>363.57579788532161</v>
      </c>
      <c r="AI268">
        <f>IF(OR(AD268="L-I"),S268+AG268*(1-0.001),S268+AG268)</f>
        <v>6.7356354019369276E-3</v>
      </c>
      <c r="AJ268">
        <f>AI268*F268</f>
        <v>589.35570410034165</v>
      </c>
      <c r="AK268">
        <f>AJ268/AM268</f>
        <v>0.61846596830126455</v>
      </c>
      <c r="AL268">
        <f>W268-AK268</f>
        <v>-5.825725048158592E-5</v>
      </c>
      <c r="AM268">
        <f>AH268+AI268*F268</f>
        <v>952.93150198566332</v>
      </c>
      <c r="AN268" t="b">
        <f>IF(AH268&gt;0,ROUND(AH268,7)=ROUND(H268,7),ROUND(AH268,7)=ROUND(-J268,7))</f>
        <v>1</v>
      </c>
      <c r="AO268" t="b">
        <f>IF(AI268&gt;0,ROUND(AI268,7)=ROUND(I268,7),ROUND(AI268,7)=ROUND(-K268,7))</f>
        <v>1</v>
      </c>
      <c r="AP268" t="b">
        <f>ROUND(AM268,7)=ROUND(G268,7)</f>
        <v>1</v>
      </c>
    </row>
    <row r="269" spans="1:44" x14ac:dyDescent="0.3">
      <c r="A269" s="2">
        <v>45741.041666666664</v>
      </c>
      <c r="B269">
        <v>10.933988087928</v>
      </c>
      <c r="C269">
        <v>0.54669940439639997</v>
      </c>
      <c r="D269" t="s">
        <v>32</v>
      </c>
      <c r="E269" t="s">
        <v>1492</v>
      </c>
      <c r="F269">
        <v>87599.99</v>
      </c>
      <c r="G269">
        <v>953.54869220487296</v>
      </c>
      <c r="H269">
        <v>432.20663211930901</v>
      </c>
      <c r="I269">
        <v>5.9513940593550699E-3</v>
      </c>
      <c r="J269">
        <v>0</v>
      </c>
      <c r="K269">
        <v>0</v>
      </c>
      <c r="L269">
        <v>432.20663211930901</v>
      </c>
      <c r="M269">
        <v>5.9513940593550699E-3</v>
      </c>
      <c r="O269" t="str">
        <f>IF(B268=0,"NEUTRAL",IF(B268&gt;0,"LONG","SHORT"))</f>
        <v>LONG</v>
      </c>
      <c r="P269" t="str">
        <f>IF(OR(O269="LONG",O269="SHORT"),IF(B269=0,"NEUTRAL",IF(B269&gt;0,"LONG","SHORT")),"")</f>
        <v>LONG</v>
      </c>
      <c r="Q269" t="b">
        <f>IF(OR(O269="LONG",O269="SHORT"),IF(B269=0,"NEUTRAL",IF(B269&gt;0,"LONG","SHORT")=O269),TRUE)</f>
        <v>1</v>
      </c>
      <c r="R269">
        <f>AH268</f>
        <v>363.57579788532161</v>
      </c>
      <c r="S269">
        <f>AI268</f>
        <v>6.7356354019369276E-3</v>
      </c>
      <c r="T269">
        <f>R269+S269*F269</f>
        <v>953.61739173864248</v>
      </c>
      <c r="U269">
        <f>S269*F269</f>
        <v>590.04159385332082</v>
      </c>
      <c r="V269">
        <f>U269/T269</f>
        <v>0.61874038683119281</v>
      </c>
      <c r="W269">
        <f>C269</f>
        <v>0.54669940439639997</v>
      </c>
      <c r="X269">
        <f>W269-V269</f>
        <v>-7.2040982434792844E-2</v>
      </c>
      <c r="Y269">
        <f>T269*W269</f>
        <v>521.3420600855643</v>
      </c>
      <c r="Z269">
        <f>Y269/T269</f>
        <v>0.54669940439639997</v>
      </c>
      <c r="AA269">
        <f>AI268*F269/T269</f>
        <v>0.61874038683119281</v>
      </c>
      <c r="AB269">
        <f t="shared" si="30"/>
        <v>0.54669940439639997</v>
      </c>
      <c r="AC269">
        <f t="shared" si="31"/>
        <v>-7.2040982434792844E-2</v>
      </c>
      <c r="AD269" t="str">
        <f t="shared" si="24"/>
        <v>L-D</v>
      </c>
      <c r="AE269">
        <f>AC269*T269</f>
        <v>-68.699533767756506</v>
      </c>
      <c r="AF269">
        <f>U269+AE269</f>
        <v>521.3420600855643</v>
      </c>
      <c r="AG269">
        <f>AE269/F269</f>
        <v>-7.842413425818485E-4</v>
      </c>
      <c r="AH269" s="9">
        <f>IF(AD269="S-D",R269-AE269/(1-0.001),IF(OR(AD269="L-D",AD269="S-I"),R269-AE269*(1-0.001),R269-AE269))</f>
        <v>432.20663211931037</v>
      </c>
      <c r="AI269">
        <f>IF(OR(AD269="L-I"),S269+AG269*(1-0.001),S269+AG269)</f>
        <v>5.9513940593550786E-3</v>
      </c>
      <c r="AJ269">
        <f>AI269*F269</f>
        <v>521.3420600855643</v>
      </c>
      <c r="AK269">
        <f>AJ269/AM269</f>
        <v>0.54673879199611064</v>
      </c>
      <c r="AL269">
        <f>W269-AK269</f>
        <v>-3.938759971067185E-5</v>
      </c>
      <c r="AM269">
        <f>AH269+AI269*F269</f>
        <v>953.54869220487467</v>
      </c>
      <c r="AN269" t="b">
        <f>IF(AH269&gt;0,ROUND(AH269,7)=ROUND(H269,7),ROUND(AH269,7)=ROUND(-J269,7))</f>
        <v>1</v>
      </c>
      <c r="AO269" t="b">
        <f>IF(AI269&gt;0,ROUND(AI269,7)=ROUND(I269,7),ROUND(AI269,7)=ROUND(-K269,7))</f>
        <v>1</v>
      </c>
      <c r="AP269" t="b">
        <f>ROUND(AM269,7)=ROUND(G269,7)</f>
        <v>1</v>
      </c>
    </row>
    <row r="270" spans="1:44" x14ac:dyDescent="0.3">
      <c r="A270" s="2">
        <v>45741.083333333336</v>
      </c>
      <c r="B270">
        <v>8.6823766019072899</v>
      </c>
      <c r="C270">
        <v>0.43411883009536401</v>
      </c>
      <c r="D270" t="s">
        <v>32</v>
      </c>
      <c r="E270" t="s">
        <v>1492</v>
      </c>
      <c r="F270">
        <v>87088.31</v>
      </c>
      <c r="G270">
        <v>950.39781750180396</v>
      </c>
      <c r="H270">
        <v>537.76635750690605</v>
      </c>
      <c r="I270">
        <v>4.7380809203312899E-3</v>
      </c>
      <c r="J270">
        <v>0</v>
      </c>
      <c r="K270">
        <v>0</v>
      </c>
      <c r="L270">
        <v>537.76635750690605</v>
      </c>
      <c r="M270">
        <v>4.7380809203312899E-3</v>
      </c>
      <c r="O270" t="str">
        <f>IF(B269=0,"NEUTRAL",IF(B269&gt;0,"LONG","SHORT"))</f>
        <v>LONG</v>
      </c>
      <c r="P270" t="str">
        <f>IF(OR(O270="LONG",O270="SHORT"),IF(B270=0,"NEUTRAL",IF(B270&gt;0,"LONG","SHORT")),"")</f>
        <v>LONG</v>
      </c>
      <c r="Q270" t="b">
        <f>IF(OR(O270="LONG",O270="SHORT"),IF(B270=0,"NEUTRAL",IF(B270&gt;0,"LONG","SHORT")=O270),TRUE)</f>
        <v>1</v>
      </c>
      <c r="R270">
        <f>AH269</f>
        <v>432.20663211931037</v>
      </c>
      <c r="S270">
        <f>AI269</f>
        <v>5.9513940593550786E-3</v>
      </c>
      <c r="T270">
        <f>R270+S270*F270</f>
        <v>950.50348289258386</v>
      </c>
      <c r="U270">
        <f>S270*F270</f>
        <v>518.29685077327349</v>
      </c>
      <c r="V270">
        <f>U270/T270</f>
        <v>0.54528664029298046</v>
      </c>
      <c r="W270">
        <f>C270</f>
        <v>0.43411883009536401</v>
      </c>
      <c r="X270">
        <f>W270-V270</f>
        <v>-0.11116781019761646</v>
      </c>
      <c r="Y270">
        <f>T270*W270</f>
        <v>412.63145999489734</v>
      </c>
      <c r="Z270">
        <f>Y270/T270</f>
        <v>0.43411883009536401</v>
      </c>
      <c r="AA270">
        <f>AI269*F270/T270</f>
        <v>0.54528664029298046</v>
      </c>
      <c r="AB270">
        <f t="shared" si="30"/>
        <v>0.43411883009536401</v>
      </c>
      <c r="AC270">
        <f t="shared" si="31"/>
        <v>-0.11116781019761646</v>
      </c>
      <c r="AD270" t="str">
        <f t="shared" si="24"/>
        <v>L-D</v>
      </c>
      <c r="AE270">
        <f>AC270*T270</f>
        <v>-105.66539077837615</v>
      </c>
      <c r="AF270">
        <f>U270+AE270</f>
        <v>412.63145999489734</v>
      </c>
      <c r="AG270">
        <f>AE270/F270</f>
        <v>-1.2133131390237811E-3</v>
      </c>
      <c r="AH270" s="9">
        <f>IF(AD270="S-D",R270-AE270/(1-0.001),IF(OR(AD270="L-D",AD270="S-I"),R270-AE270*(1-0.001),R270-AE270))</f>
        <v>537.76635750690821</v>
      </c>
      <c r="AI270">
        <f>IF(OR(AD270="L-I"),S270+AG270*(1-0.001),S270+AG270)</f>
        <v>4.7380809203312977E-3</v>
      </c>
      <c r="AJ270">
        <f>AI270*F270</f>
        <v>412.63145999489734</v>
      </c>
      <c r="AK270">
        <f>AJ270/AM270</f>
        <v>0.43416709550063065</v>
      </c>
      <c r="AL270">
        <f>W270-AK270</f>
        <v>-4.8265405266645356E-5</v>
      </c>
      <c r="AM270">
        <f>AH270+AI270*F270</f>
        <v>950.39781750180555</v>
      </c>
      <c r="AN270" t="b">
        <f>IF(AH270&gt;0,ROUND(AH270,7)=ROUND(H270,7),ROUND(AH270,7)=ROUND(-J270,7))</f>
        <v>1</v>
      </c>
      <c r="AO270" t="b">
        <f>IF(AI270&gt;0,ROUND(AI270,7)=ROUND(I270,7),ROUND(AI270,7)=ROUND(-K270,7))</f>
        <v>1</v>
      </c>
      <c r="AP270" t="b">
        <f>ROUND(AM270,7)=ROUND(G270,7)</f>
        <v>1</v>
      </c>
      <c r="AR270" s="9"/>
    </row>
    <row r="271" spans="1:44" x14ac:dyDescent="0.3">
      <c r="A271" s="2">
        <v>45741.125</v>
      </c>
      <c r="B271">
        <v>6.6271180234944698</v>
      </c>
      <c r="C271">
        <v>0.33135590117472302</v>
      </c>
      <c r="D271" t="s">
        <v>32</v>
      </c>
      <c r="E271" t="s">
        <v>1492</v>
      </c>
      <c r="F271">
        <v>86854.94</v>
      </c>
      <c r="G271">
        <v>949.19511935985201</v>
      </c>
      <c r="H271">
        <v>634.64158288380202</v>
      </c>
      <c r="I271">
        <v>3.6215963821522299E-3</v>
      </c>
      <c r="J271">
        <v>0</v>
      </c>
      <c r="K271">
        <v>0</v>
      </c>
      <c r="L271">
        <v>634.64158288380202</v>
      </c>
      <c r="M271">
        <v>3.6215963821522299E-3</v>
      </c>
      <c r="O271" t="str">
        <f>IF(B270=0,"NEUTRAL",IF(B270&gt;0,"LONG","SHORT"))</f>
        <v>LONG</v>
      </c>
      <c r="P271" t="str">
        <f>IF(OR(O271="LONG",O271="SHORT"),IF(B271=0,"NEUTRAL",IF(B271&gt;0,"LONG","SHORT")),"")</f>
        <v>LONG</v>
      </c>
      <c r="Q271" t="b">
        <f>IF(OR(O271="LONG",O271="SHORT"),IF(B271=0,"NEUTRAL",IF(B271&gt;0,"LONG","SHORT")=O271),TRUE)</f>
        <v>1</v>
      </c>
      <c r="R271">
        <f>AH270</f>
        <v>537.76635750690821</v>
      </c>
      <c r="S271">
        <f>AI270</f>
        <v>4.7380809203312977E-3</v>
      </c>
      <c r="T271">
        <f>R271+S271*F271</f>
        <v>949.29209155742785</v>
      </c>
      <c r="U271">
        <f>S271*F271</f>
        <v>411.52573405051965</v>
      </c>
      <c r="V271">
        <f>U271/T271</f>
        <v>0.43350801898640301</v>
      </c>
      <c r="W271">
        <f>C271</f>
        <v>0.33135590117472302</v>
      </c>
      <c r="X271">
        <f>W271-V271</f>
        <v>-0.10215211781167999</v>
      </c>
      <c r="Y271">
        <f>T271*W271</f>
        <v>314.5535364760492</v>
      </c>
      <c r="Z271">
        <f>Y271/T271</f>
        <v>0.33135590117472302</v>
      </c>
      <c r="AA271">
        <f>AI270*F271/T271</f>
        <v>0.43350801898640301</v>
      </c>
      <c r="AB271">
        <f t="shared" si="30"/>
        <v>0.33135590117472302</v>
      </c>
      <c r="AC271">
        <f t="shared" si="31"/>
        <v>-0.10215211781167999</v>
      </c>
      <c r="AD271" t="str">
        <f t="shared" si="24"/>
        <v>L-D</v>
      </c>
      <c r="AE271">
        <f>AC271*T271</f>
        <v>-96.972197574470471</v>
      </c>
      <c r="AF271">
        <f>U271+AE271</f>
        <v>314.5535364760492</v>
      </c>
      <c r="AG271">
        <f>AE271/F271</f>
        <v>-1.1164845381790658E-3</v>
      </c>
      <c r="AH271" s="9">
        <f>IF(AD271="S-D",R271-AE271/(1-0.001),IF(OR(AD271="L-D",AD271="S-I"),R271-AE271*(1-0.001),R271-AE271))</f>
        <v>634.64158288380418</v>
      </c>
      <c r="AI271">
        <f>IF(OR(AD271="L-I"),S271+AG271*(1-0.001),S271+AG271)</f>
        <v>3.6215963821522321E-3</v>
      </c>
      <c r="AJ271">
        <f>AI271*F271</f>
        <v>314.5535364760492</v>
      </c>
      <c r="AK271">
        <f>AJ271/AM271</f>
        <v>0.33138975333984783</v>
      </c>
      <c r="AL271">
        <f>W271-AK271</f>
        <v>-3.3852165124803602E-5</v>
      </c>
      <c r="AM271">
        <f>AH271+AI271*F271</f>
        <v>949.19511935985338</v>
      </c>
      <c r="AN271" t="b">
        <f>IF(AH271&gt;0,ROUND(AH271,7)=ROUND(H271,7),ROUND(AH271,7)=ROUND(-J271,7))</f>
        <v>1</v>
      </c>
      <c r="AO271" t="b">
        <f>IF(AI271&gt;0,ROUND(AI271,7)=ROUND(I271,7),ROUND(AI271,7)=ROUND(-K271,7))</f>
        <v>1</v>
      </c>
      <c r="AP271" t="b">
        <f>ROUND(AM271,7)=ROUND(G271,7)</f>
        <v>1</v>
      </c>
    </row>
    <row r="272" spans="1:44" x14ac:dyDescent="0.3">
      <c r="A272" s="2">
        <v>45741.166666666664</v>
      </c>
      <c r="B272">
        <v>3.8860130209412702</v>
      </c>
      <c r="C272">
        <v>0.19430065104706301</v>
      </c>
      <c r="D272" t="s">
        <v>32</v>
      </c>
      <c r="E272" t="s">
        <v>1492</v>
      </c>
      <c r="F272">
        <v>86520.88</v>
      </c>
      <c r="G272">
        <v>947.856139325252</v>
      </c>
      <c r="H272">
        <v>763.66198051430001</v>
      </c>
      <c r="I272">
        <v>2.1288983515996502E-3</v>
      </c>
      <c r="J272">
        <v>0</v>
      </c>
      <c r="K272">
        <v>0</v>
      </c>
      <c r="L272">
        <v>763.66198051430001</v>
      </c>
      <c r="M272">
        <v>2.1288983515996502E-3</v>
      </c>
      <c r="O272" t="str">
        <f>IF(B271=0,"NEUTRAL",IF(B271&gt;0,"LONG","SHORT"))</f>
        <v>LONG</v>
      </c>
      <c r="P272" t="str">
        <f>IF(OR(O272="LONG",O272="SHORT"),IF(B272=0,"NEUTRAL",IF(B272&gt;0,"LONG","SHORT")),"")</f>
        <v>LONG</v>
      </c>
      <c r="Q272" t="b">
        <f>IF(OR(O272="LONG",O272="SHORT"),IF(B272=0,"NEUTRAL",IF(B272&gt;0,"LONG","SHORT")=O272),TRUE)</f>
        <v>1</v>
      </c>
      <c r="R272">
        <f>AH271</f>
        <v>634.64158288380418</v>
      </c>
      <c r="S272">
        <f>AI271</f>
        <v>3.6215963821522321E-3</v>
      </c>
      <c r="T272">
        <f>R272+S272*F272</f>
        <v>947.98528887243162</v>
      </c>
      <c r="U272">
        <f>S272*F272</f>
        <v>313.34370598862745</v>
      </c>
      <c r="V272">
        <f>U272/T272</f>
        <v>0.3305364647180653</v>
      </c>
      <c r="W272">
        <f>C272</f>
        <v>0.19430065104706301</v>
      </c>
      <c r="X272">
        <f>W272-V272</f>
        <v>-0.13623581367100229</v>
      </c>
      <c r="Y272">
        <f>T272*W272</f>
        <v>184.19415881095156</v>
      </c>
      <c r="Z272">
        <f>Y272/T272</f>
        <v>0.19430065104706301</v>
      </c>
      <c r="AA272">
        <f>AI271*F272/T272</f>
        <v>0.3305364647180653</v>
      </c>
      <c r="AB272">
        <f t="shared" si="30"/>
        <v>0.19430065104706301</v>
      </c>
      <c r="AC272">
        <f t="shared" si="31"/>
        <v>-0.13623581367100229</v>
      </c>
      <c r="AD272" t="str">
        <f t="shared" ref="AD272:AD335" si="32">IF(Q272,IF(O272="LONG",IF(AC272&gt;0,"L-I","L-D"),IF(O272="SHORT",IF(AC272&lt;0,"S-I","S-D"),IF(AC272&gt;0,"L-I","S-I"))),IF(AB272&gt;0,"TRANS-L","TRANS-S"))</f>
        <v>L-D</v>
      </c>
      <c r="AE272">
        <f>AC272*T272</f>
        <v>-129.14954717767588</v>
      </c>
      <c r="AF272">
        <f>U272+AE272</f>
        <v>184.19415881095156</v>
      </c>
      <c r="AG272">
        <f>AE272/F272</f>
        <v>-1.4926980305525774E-3</v>
      </c>
      <c r="AH272" s="9">
        <f>IF(AD272="S-D",R272-AE272/(1-0.001),IF(OR(AD272="L-D",AD272="S-I"),R272-AE272*(1-0.001),R272-AE272))</f>
        <v>763.6619805143024</v>
      </c>
      <c r="AI272">
        <f>IF(OR(AD272="L-I"),S272+AG272*(1-0.001),S272+AG272)</f>
        <v>2.1288983515996545E-3</v>
      </c>
      <c r="AJ272">
        <f>AI272*F272</f>
        <v>184.19415881095154</v>
      </c>
      <c r="AK272">
        <f>AJ272/AM272</f>
        <v>0.19432712536110491</v>
      </c>
      <c r="AL272">
        <f>W272-AK272</f>
        <v>-2.6474314041902147E-5</v>
      </c>
      <c r="AM272">
        <f>AH272+AI272*F272</f>
        <v>947.85613932525393</v>
      </c>
      <c r="AN272" t="b">
        <f>IF(AH272&gt;0,ROUND(AH272,7)=ROUND(H272,7),ROUND(AH272,7)=ROUND(-J272,7))</f>
        <v>1</v>
      </c>
      <c r="AO272" t="b">
        <f>IF(AI272&gt;0,ROUND(AI272,7)=ROUND(I272,7),ROUND(AI272,7)=ROUND(-K272,7))</f>
        <v>1</v>
      </c>
      <c r="AP272" t="b">
        <f>ROUND(AM272,7)=ROUND(G272,7)</f>
        <v>1</v>
      </c>
    </row>
    <row r="273" spans="1:51" x14ac:dyDescent="0.3">
      <c r="A273" s="2">
        <v>45741.208333333336</v>
      </c>
      <c r="B273">
        <v>1.2342260000688301</v>
      </c>
      <c r="C273">
        <v>6.1711300003441903E-2</v>
      </c>
      <c r="D273" t="s">
        <v>32</v>
      </c>
      <c r="E273" t="s">
        <v>1492</v>
      </c>
      <c r="F273">
        <v>86547.17</v>
      </c>
      <c r="G273">
        <v>947.78635482384504</v>
      </c>
      <c r="H273">
        <v>889.28946634627903</v>
      </c>
      <c r="I273">
        <v>6.7589602846130801E-4</v>
      </c>
      <c r="J273">
        <v>0</v>
      </c>
      <c r="K273">
        <v>0</v>
      </c>
      <c r="L273">
        <v>889.28946634627903</v>
      </c>
      <c r="M273">
        <v>6.7589602846130801E-4</v>
      </c>
      <c r="O273" t="str">
        <f>IF(B272=0,"NEUTRAL",IF(B272&gt;0,"LONG","SHORT"))</f>
        <v>LONG</v>
      </c>
      <c r="P273" t="str">
        <f>IF(OR(O273="LONG",O273="SHORT"),IF(B273=0,"NEUTRAL",IF(B273&gt;0,"LONG","SHORT")),"")</f>
        <v>LONG</v>
      </c>
      <c r="Q273" t="b">
        <f>IF(OR(O273="LONG",O273="SHORT"),IF(B273=0,"NEUTRAL",IF(B273&gt;0,"LONG","SHORT")=O273),TRUE)</f>
        <v>1</v>
      </c>
      <c r="R273">
        <f>AH272</f>
        <v>763.6619805143024</v>
      </c>
      <c r="S273">
        <f>AI272</f>
        <v>2.1288983515996545E-3</v>
      </c>
      <c r="T273">
        <f>R273+S273*F273</f>
        <v>947.91210806291747</v>
      </c>
      <c r="U273">
        <f>S273*F273</f>
        <v>184.25012754861507</v>
      </c>
      <c r="V273">
        <f>U273/T273</f>
        <v>0.194374695693185</v>
      </c>
      <c r="W273">
        <f>C273</f>
        <v>6.1711300003441903E-2</v>
      </c>
      <c r="X273">
        <f>W273-V273</f>
        <v>-0.13266339568974309</v>
      </c>
      <c r="Y273">
        <f>T273*W273</f>
        <v>58.49688847756574</v>
      </c>
      <c r="Z273">
        <f>Y273/T273</f>
        <v>6.1711300003441903E-2</v>
      </c>
      <c r="AA273">
        <f>AI272*F273/T273</f>
        <v>0.194374695693185</v>
      </c>
      <c r="AB273">
        <f t="shared" si="30"/>
        <v>6.1711300003441903E-2</v>
      </c>
      <c r="AC273">
        <f t="shared" si="31"/>
        <v>-0.13266339568974309</v>
      </c>
      <c r="AD273" t="str">
        <f t="shared" si="32"/>
        <v>L-D</v>
      </c>
      <c r="AE273">
        <f>AC273*T273</f>
        <v>-125.75323907104932</v>
      </c>
      <c r="AF273">
        <f>U273+AE273</f>
        <v>58.496888477565747</v>
      </c>
      <c r="AG273">
        <f>AE273/F273</f>
        <v>-1.4530023231383456E-3</v>
      </c>
      <c r="AH273" s="9">
        <f>IF(AD273="S-D",R273-AE273/(1-0.001),IF(OR(AD273="L-D",AD273="S-I"),R273-AE273*(1-0.001),R273-AE273))</f>
        <v>889.28946634628073</v>
      </c>
      <c r="AI273">
        <f>IF(OR(AD273="L-I"),S273+AG273*(1-0.001),S273+AG273)</f>
        <v>6.7589602846130888E-4</v>
      </c>
      <c r="AJ273">
        <f>AI273*F273</f>
        <v>58.49688847756574</v>
      </c>
      <c r="AK273">
        <f>AJ273/AM273</f>
        <v>6.1719487920289633E-2</v>
      </c>
      <c r="AL273">
        <f>W273-AK273</f>
        <v>-8.1879168477294595E-6</v>
      </c>
      <c r="AM273">
        <f>AH273+AI273*F273</f>
        <v>947.78635482384652</v>
      </c>
      <c r="AN273" t="b">
        <f>IF(AH273&gt;0,ROUND(AH273,7)=ROUND(H273,7),ROUND(AH273,7)=ROUND(-J273,7))</f>
        <v>1</v>
      </c>
      <c r="AO273" t="b">
        <f>IF(AI273&gt;0,ROUND(AI273,7)=ROUND(I273,7),ROUND(AI273,7)=ROUND(-K273,7))</f>
        <v>1</v>
      </c>
      <c r="AP273" t="b">
        <f>ROUND(AM273,7)=ROUND(G273,7)</f>
        <v>1</v>
      </c>
    </row>
    <row r="274" spans="1:51" x14ac:dyDescent="0.3">
      <c r="A274" s="2">
        <v>45741.25</v>
      </c>
      <c r="B274">
        <v>-0.77916192340809998</v>
      </c>
      <c r="C274">
        <v>-3.8958096170405E-2</v>
      </c>
      <c r="D274" t="s">
        <v>32</v>
      </c>
      <c r="E274" t="s">
        <v>1492</v>
      </c>
      <c r="F274">
        <v>86656.07</v>
      </c>
      <c r="G274">
        <v>947.76446258831504</v>
      </c>
      <c r="H274">
        <v>984.69128206222797</v>
      </c>
      <c r="I274">
        <v>0</v>
      </c>
      <c r="J274">
        <v>0</v>
      </c>
      <c r="K274">
        <v>4.2613078892122402E-4</v>
      </c>
      <c r="L274">
        <v>984.69128206222797</v>
      </c>
      <c r="M274">
        <v>-4.2613078892122402E-4</v>
      </c>
      <c r="O274" t="str">
        <f>IF(B273=0,"NEUTRAL",IF(B273&gt;0,"LONG","SHORT"))</f>
        <v>LONG</v>
      </c>
      <c r="P274" t="str">
        <f>IF(OR(O274="LONG",O274="SHORT"),IF(B274=0,"NEUTRAL",IF(B274&gt;0,"LONG","SHORT")),"")</f>
        <v>SHORT</v>
      </c>
      <c r="Q274" t="b">
        <f>IF(OR(O274="LONG",O274="SHORT"),IF(B274=0,"NEUTRAL",IF(B274&gt;0,"LONG","SHORT")=O274),TRUE)</f>
        <v>0</v>
      </c>
      <c r="R274">
        <f>AH273</f>
        <v>889.28946634628073</v>
      </c>
      <c r="S274">
        <f>AI273</f>
        <v>6.7589602846130888E-4</v>
      </c>
      <c r="T274">
        <f>R274+S274*F274</f>
        <v>947.85995990134586</v>
      </c>
      <c r="U274">
        <f>S274*F274</f>
        <v>58.570493555065177</v>
      </c>
      <c r="V274">
        <f>U274/T274</f>
        <v>6.179234911575044E-2</v>
      </c>
      <c r="W274">
        <f>C274</f>
        <v>-3.8958096170405E-2</v>
      </c>
      <c r="X274">
        <f>W274-V274</f>
        <v>-0.10075044528615544</v>
      </c>
      <c r="Y274">
        <f>T274*W274</f>
        <v>-36.926819473912857</v>
      </c>
      <c r="Z274">
        <f>Y274/T274</f>
        <v>-3.8958096170405E-2</v>
      </c>
      <c r="AA274">
        <f>AI273*F274/T274</f>
        <v>6.179234911575044E-2</v>
      </c>
      <c r="AB274">
        <f t="shared" si="30"/>
        <v>-3.8958096170405E-2</v>
      </c>
      <c r="AC274">
        <f t="shared" si="31"/>
        <v>-0.10075044528615544</v>
      </c>
      <c r="AD274" t="str">
        <f t="shared" si="32"/>
        <v>TRANS-S</v>
      </c>
      <c r="AE274" s="8">
        <f>C274*T274</f>
        <v>-36.926819473912857</v>
      </c>
      <c r="AF274">
        <f>U274+AE274</f>
        <v>21.643674081152319</v>
      </c>
      <c r="AG274" s="8">
        <f>AE274/F274</f>
        <v>-4.2613078892122451E-4</v>
      </c>
      <c r="AH274" s="8">
        <f>AW274-AE274*(1-0.001)</f>
        <v>984.69128206222979</v>
      </c>
      <c r="AI274" s="8">
        <f>AX274+AG274</f>
        <v>-4.2613078892122451E-4</v>
      </c>
      <c r="AJ274">
        <f>AI274*F274</f>
        <v>-36.926819473912857</v>
      </c>
      <c r="AK274">
        <f t="shared" ref="AK274" si="33">AJ274/AM274</f>
        <v>-3.8962021611431592E-2</v>
      </c>
      <c r="AL274">
        <f>W274-AK274</f>
        <v>3.9254410265920914E-6</v>
      </c>
      <c r="AM274" s="8">
        <f>AH274+AI274*F274</f>
        <v>947.76446258831697</v>
      </c>
      <c r="AN274" t="b">
        <f>IF(AH274&gt;0,ROUND(AH274,7)=ROUND(H274,7),ROUND(AH274,7)=ROUND(-J274,7))</f>
        <v>1</v>
      </c>
      <c r="AO274" t="b">
        <f>IF(AI274&gt;0,ROUND(AI274,7)=ROUND(I274,7),ROUND(AI274,7)=ROUND(-K274,7))</f>
        <v>1</v>
      </c>
      <c r="AP274" t="b">
        <f>ROUND(AM274,7)=ROUND(G274,7)</f>
        <v>1</v>
      </c>
      <c r="AR274" s="9">
        <f>AH273</f>
        <v>889.28946634628073</v>
      </c>
      <c r="AS274">
        <f>AI273</f>
        <v>6.7589602846130888E-4</v>
      </c>
      <c r="AT274">
        <f>AR274+AS274*F274</f>
        <v>947.85995990134586</v>
      </c>
      <c r="AW274">
        <f>AR274+AS274*F274*(1-0.001)</f>
        <v>947.80138940779079</v>
      </c>
      <c r="AX274">
        <v>0</v>
      </c>
      <c r="AY274">
        <f>AW274+AX274*F274</f>
        <v>947.80138940779079</v>
      </c>
    </row>
    <row r="275" spans="1:51" x14ac:dyDescent="0.3">
      <c r="A275" s="2">
        <v>45741.291666666664</v>
      </c>
      <c r="B275">
        <v>-2.4610364155725999</v>
      </c>
      <c r="C275">
        <v>-0.12305182077863</v>
      </c>
      <c r="D275" t="s">
        <v>32</v>
      </c>
      <c r="E275" t="s">
        <v>1492</v>
      </c>
      <c r="F275">
        <v>86534.5</v>
      </c>
      <c r="G275">
        <v>947.73651180562194</v>
      </c>
      <c r="H275">
        <v>1064.36702926151</v>
      </c>
      <c r="I275">
        <v>0</v>
      </c>
      <c r="J275">
        <v>0</v>
      </c>
      <c r="K275">
        <v>1.34779212286306E-3</v>
      </c>
      <c r="L275">
        <v>1064.36702926151</v>
      </c>
      <c r="M275">
        <v>-1.34779212286306E-3</v>
      </c>
      <c r="O275" t="str">
        <f>IF(B274=0,"NEUTRAL",IF(B274&gt;0,"LONG","SHORT"))</f>
        <v>SHORT</v>
      </c>
      <c r="P275" t="str">
        <f>IF(OR(O275="LONG",O275="SHORT"),IF(B275=0,"NEUTRAL",IF(B275&gt;0,"LONG","SHORT")),"")</f>
        <v>SHORT</v>
      </c>
      <c r="Q275" t="b">
        <f>IF(OR(O275="LONG",O275="SHORT"),IF(B275=0,"NEUTRAL",IF(B275&gt;0,"LONG","SHORT")=O275),TRUE)</f>
        <v>1</v>
      </c>
      <c r="R275">
        <f>AH274</f>
        <v>984.69128206222979</v>
      </c>
      <c r="S275">
        <f>AI274</f>
        <v>-4.2613078892122451E-4</v>
      </c>
      <c r="T275">
        <f>R275+S275*F275</f>
        <v>947.81626730832613</v>
      </c>
      <c r="U275">
        <f>S275*F275</f>
        <v>-36.875014753903699</v>
      </c>
      <c r="V275">
        <f>U275/T275</f>
        <v>-3.8905235145018036E-2</v>
      </c>
      <c r="W275">
        <f>C275</f>
        <v>-0.12305182077863</v>
      </c>
      <c r="X275">
        <f>W275-V275</f>
        <v>-8.4146585633611964E-2</v>
      </c>
      <c r="Y275">
        <f>T275*W275</f>
        <v>-116.63051745589421</v>
      </c>
      <c r="Z275">
        <f>Y275/T275</f>
        <v>-0.12305182077863</v>
      </c>
      <c r="AA275">
        <f>AI274*F275/T275</f>
        <v>-3.8905235145018036E-2</v>
      </c>
      <c r="AB275">
        <f t="shared" si="30"/>
        <v>-0.12305182077863</v>
      </c>
      <c r="AC275">
        <f t="shared" si="31"/>
        <v>-8.4146585633611964E-2</v>
      </c>
      <c r="AD275" t="str">
        <f t="shared" si="32"/>
        <v>S-I</v>
      </c>
      <c r="AE275">
        <f>AC275*T275</f>
        <v>-79.755502701990508</v>
      </c>
      <c r="AF275">
        <f>U275+AE275</f>
        <v>-116.63051745589421</v>
      </c>
      <c r="AG275">
        <f>AE275/F275</f>
        <v>-9.2166133394184406E-4</v>
      </c>
      <c r="AH275" s="9">
        <f>IF(AD275="S-D",R275-AE275/(1-0.001),IF(OR(AD275="L-D",AD275="S-I"),R275-AE275*(1-0.001),R275-AE275))</f>
        <v>1064.3670292615184</v>
      </c>
      <c r="AI275">
        <f>IF(OR(AD275="L-I"),S275+AG275*(1-0.001),S275+AG275)</f>
        <v>-1.3477921228630687E-3</v>
      </c>
      <c r="AJ275">
        <f>AI275*F275</f>
        <v>-116.63051745589422</v>
      </c>
      <c r="AK275">
        <f>AJ275/AM275</f>
        <v>-0.12306217604056446</v>
      </c>
      <c r="AL275">
        <f>W275-AK275</f>
        <v>1.0355261934463789E-5</v>
      </c>
      <c r="AM275">
        <f>AH275+AI275*F275</f>
        <v>947.7365118056241</v>
      </c>
      <c r="AN275" t="b">
        <f>IF(AH275&gt;0,ROUND(AH275,7)=ROUND(H275,7),ROUND(AH275,7)=ROUND(-J275,7))</f>
        <v>1</v>
      </c>
      <c r="AO275" t="b">
        <f>IF(AI275&gt;0,ROUND(AI275,7)=ROUND(I275,7),ROUND(AI275,7)=ROUND(-K275,7))</f>
        <v>1</v>
      </c>
      <c r="AP275" t="b">
        <f>ROUND(AM275,7)=ROUND(G275,7)</f>
        <v>1</v>
      </c>
    </row>
    <row r="276" spans="1:51" x14ac:dyDescent="0.3">
      <c r="A276" s="2">
        <v>45741.333333333336</v>
      </c>
      <c r="B276">
        <v>-4.6982274447065997</v>
      </c>
      <c r="C276">
        <v>-0.23491137223533001</v>
      </c>
      <c r="D276" t="s">
        <v>32</v>
      </c>
      <c r="E276" t="s">
        <v>1492</v>
      </c>
      <c r="F276">
        <v>86436.82</v>
      </c>
      <c r="G276">
        <v>947.76199799416804</v>
      </c>
      <c r="H276">
        <v>1170.42700913052</v>
      </c>
      <c r="I276">
        <v>0</v>
      </c>
      <c r="J276">
        <v>0</v>
      </c>
      <c r="K276">
        <v>2.5760435325634799E-3</v>
      </c>
      <c r="L276">
        <v>1170.42700913052</v>
      </c>
      <c r="M276">
        <v>-2.5760435325634799E-3</v>
      </c>
      <c r="O276" t="str">
        <f>IF(B275=0,"NEUTRAL",IF(B275&gt;0,"LONG","SHORT"))</f>
        <v>SHORT</v>
      </c>
      <c r="P276" t="str">
        <f>IF(OR(O276="LONG",O276="SHORT"),IF(B276=0,"NEUTRAL",IF(B276&gt;0,"LONG","SHORT")),"")</f>
        <v>SHORT</v>
      </c>
      <c r="Q276" t="b">
        <f>IF(OR(O276="LONG",O276="SHORT"),IF(B276=0,"NEUTRAL",IF(B276&gt;0,"LONG","SHORT")=O276),TRUE)</f>
        <v>1</v>
      </c>
      <c r="R276">
        <f>AH275</f>
        <v>1064.3670292615184</v>
      </c>
      <c r="S276">
        <f>AI275</f>
        <v>-1.3477921228630687E-3</v>
      </c>
      <c r="T276">
        <f>R276+S276*F276</f>
        <v>947.8681641401854</v>
      </c>
      <c r="U276">
        <f>S276*F276</f>
        <v>-116.49886512133295</v>
      </c>
      <c r="V276">
        <f>U276/T276</f>
        <v>-0.12290619046901896</v>
      </c>
      <c r="W276">
        <f>C276</f>
        <v>-0.23491137223533001</v>
      </c>
      <c r="X276">
        <f>W276-V276</f>
        <v>-0.11200518176631105</v>
      </c>
      <c r="Y276">
        <f>T276*W276</f>
        <v>-222.66501113635397</v>
      </c>
      <c r="Z276">
        <f>Y276/T276</f>
        <v>-0.23491137223533001</v>
      </c>
      <c r="AA276">
        <f>AI275*F276/T276</f>
        <v>-0.12290619046901896</v>
      </c>
      <c r="AB276">
        <f t="shared" si="30"/>
        <v>-0.23491137223533001</v>
      </c>
      <c r="AC276">
        <f t="shared" si="31"/>
        <v>-0.11200518176631105</v>
      </c>
      <c r="AD276" t="str">
        <f t="shared" si="32"/>
        <v>S-I</v>
      </c>
      <c r="AE276">
        <f>AC276*T276</f>
        <v>-106.16614601502103</v>
      </c>
      <c r="AF276">
        <f>U276+AE276</f>
        <v>-222.665011136354</v>
      </c>
      <c r="AG276">
        <f>AE276/F276</f>
        <v>-1.228251409700415E-3</v>
      </c>
      <c r="AH276" s="9">
        <f>IF(AD276="S-D",R276-AE276/(1-0.001),IF(OR(AD276="L-D",AD276="S-I"),R276-AE276*(1-0.001),R276-AE276))</f>
        <v>1170.4270091305243</v>
      </c>
      <c r="AI276">
        <f>IF(OR(AD276="L-I"),S276+AG276*(1-0.001),S276+AG276)</f>
        <v>-2.5760435325634838E-3</v>
      </c>
      <c r="AJ276">
        <f>AI276*F276</f>
        <v>-222.665011136354</v>
      </c>
      <c r="AK276">
        <f>AJ276/AM276</f>
        <v>-0.23493768647360727</v>
      </c>
      <c r="AL276">
        <f>W276-AK276</f>
        <v>2.6314238277258539E-5</v>
      </c>
      <c r="AM276">
        <f>AH276+AI276*F276</f>
        <v>947.76199799417031</v>
      </c>
      <c r="AN276" t="b">
        <f>IF(AH276&gt;0,ROUND(AH276,7)=ROUND(H276,7),ROUND(AH276,7)=ROUND(-J276,7))</f>
        <v>1</v>
      </c>
      <c r="AO276" t="b">
        <f>IF(AI276&gt;0,ROUND(AI276,7)=ROUND(I276,7),ROUND(AI276,7)=ROUND(-K276,7))</f>
        <v>1</v>
      </c>
      <c r="AP276" t="b">
        <f>ROUND(AM276,7)=ROUND(G276,7)</f>
        <v>1</v>
      </c>
    </row>
    <row r="277" spans="1:51" x14ac:dyDescent="0.3">
      <c r="A277" s="2">
        <v>45741.375</v>
      </c>
      <c r="B277">
        <v>-5.8644329937914597</v>
      </c>
      <c r="C277">
        <v>-0.29322164968957298</v>
      </c>
      <c r="D277" t="s">
        <v>32</v>
      </c>
      <c r="E277" t="s">
        <v>1492</v>
      </c>
      <c r="F277">
        <v>86714.79</v>
      </c>
      <c r="G277">
        <v>946.99162187593504</v>
      </c>
      <c r="H277">
        <v>1224.68599331929</v>
      </c>
      <c r="I277">
        <v>0</v>
      </c>
      <c r="J277">
        <v>0</v>
      </c>
      <c r="K277">
        <v>3.2023876370265701E-3</v>
      </c>
      <c r="L277">
        <v>1224.68599331929</v>
      </c>
      <c r="M277">
        <v>-3.2023876370265701E-3</v>
      </c>
      <c r="O277" t="str">
        <f>IF(B276=0,"NEUTRAL",IF(B276&gt;0,"LONG","SHORT"))</f>
        <v>SHORT</v>
      </c>
      <c r="P277" t="str">
        <f>IF(OR(O277="LONG",O277="SHORT"),IF(B277=0,"NEUTRAL",IF(B277&gt;0,"LONG","SHORT")),"")</f>
        <v>SHORT</v>
      </c>
      <c r="Q277" t="b">
        <f>IF(OR(O277="LONG",O277="SHORT"),IF(B277=0,"NEUTRAL",IF(B277&gt;0,"LONG","SHORT")=O277),TRUE)</f>
        <v>1</v>
      </c>
      <c r="R277">
        <f>AH276</f>
        <v>1170.4270091305243</v>
      </c>
      <c r="S277">
        <f>AI276</f>
        <v>-2.5760435325634838E-3</v>
      </c>
      <c r="T277">
        <f>R277+S277*F277</f>
        <v>947.04593517342369</v>
      </c>
      <c r="U277">
        <f>S277*F277</f>
        <v>-223.38107395710065</v>
      </c>
      <c r="V277">
        <f>U277/T277</f>
        <v>-0.23587142466980227</v>
      </c>
      <c r="W277">
        <f>C277</f>
        <v>-0.29322164968957298</v>
      </c>
      <c r="X277">
        <f>W277-V277</f>
        <v>-5.7350225019770718E-2</v>
      </c>
      <c r="Y277">
        <f>T277*W277</f>
        <v>-277.69437144335569</v>
      </c>
      <c r="Z277">
        <f>Y277/T277</f>
        <v>-0.29322164968957298</v>
      </c>
      <c r="AA277">
        <f>AI276*F277/T277</f>
        <v>-0.23587142466980227</v>
      </c>
      <c r="AB277">
        <f t="shared" si="30"/>
        <v>-0.29322164968957298</v>
      </c>
      <c r="AC277">
        <f t="shared" si="31"/>
        <v>-5.7350225019770718E-2</v>
      </c>
      <c r="AD277" t="str">
        <f t="shared" si="32"/>
        <v>S-I</v>
      </c>
      <c r="AE277">
        <f>AC277*T277</f>
        <v>-54.313297486255038</v>
      </c>
      <c r="AF277">
        <f>U277+AE277</f>
        <v>-277.69437144335569</v>
      </c>
      <c r="AG277">
        <f>AE277/F277</f>
        <v>-6.2634410446309153E-4</v>
      </c>
      <c r="AH277" s="9">
        <f>IF(AD277="S-D",R277-AE277/(1-0.001),IF(OR(AD277="L-D",AD277="S-I"),R277-AE277*(1-0.001),R277-AE277))</f>
        <v>1224.6859933192932</v>
      </c>
      <c r="AI277">
        <f>IF(OR(AD277="L-I"),S277+AG277*(1-0.001),S277+AG277)</f>
        <v>-3.2023876370265753E-3</v>
      </c>
      <c r="AJ277">
        <f>AI277*F277</f>
        <v>-277.69437144335569</v>
      </c>
      <c r="AK277">
        <f>AJ277/AM277</f>
        <v>-0.29323846698163886</v>
      </c>
      <c r="AL277">
        <f>W277-AK277</f>
        <v>1.681729206587379E-5</v>
      </c>
      <c r="AM277">
        <f>AH277+AI277*F277</f>
        <v>946.99162187593743</v>
      </c>
      <c r="AN277" t="b">
        <f>IF(AH277&gt;0,ROUND(AH277,7)=ROUND(H277,7),ROUND(AH277,7)=ROUND(-J277,7))</f>
        <v>1</v>
      </c>
      <c r="AO277" t="b">
        <f>IF(AI277&gt;0,ROUND(AI277,7)=ROUND(I277,7),ROUND(AI277,7)=ROUND(-K277,7))</f>
        <v>1</v>
      </c>
      <c r="AP277" t="b">
        <f>ROUND(AM277,7)=ROUND(G277,7)</f>
        <v>1</v>
      </c>
    </row>
    <row r="278" spans="1:51" x14ac:dyDescent="0.3">
      <c r="A278" s="2">
        <v>45741.458333333336</v>
      </c>
      <c r="B278">
        <v>-7.0892920184650796</v>
      </c>
      <c r="C278">
        <v>-0.35446460092325399</v>
      </c>
      <c r="D278" t="s">
        <v>32</v>
      </c>
      <c r="E278" t="s">
        <v>1492</v>
      </c>
      <c r="F278">
        <v>87130.14</v>
      </c>
      <c r="G278">
        <v>945.605331124234</v>
      </c>
      <c r="H278">
        <v>1280.80886093544</v>
      </c>
      <c r="I278">
        <v>0</v>
      </c>
      <c r="J278">
        <v>0</v>
      </c>
      <c r="K278">
        <v>3.8471593160668499E-3</v>
      </c>
      <c r="L278">
        <v>1280.80886093544</v>
      </c>
      <c r="M278">
        <v>-3.8471593160668499E-3</v>
      </c>
      <c r="O278" t="str">
        <f>IF(B277=0,"NEUTRAL",IF(B277&gt;0,"LONG","SHORT"))</f>
        <v>SHORT</v>
      </c>
      <c r="P278" t="str">
        <f>IF(OR(O278="LONG",O278="SHORT"),IF(B278=0,"NEUTRAL",IF(B278&gt;0,"LONG","SHORT")),"")</f>
        <v>SHORT</v>
      </c>
      <c r="Q278" t="b">
        <f>IF(OR(O278="LONG",O278="SHORT"),IF(B278=0,"NEUTRAL",IF(B278&gt;0,"LONG","SHORT")=O278),TRUE)</f>
        <v>1</v>
      </c>
      <c r="R278">
        <f>AH277</f>
        <v>1224.6859933192932</v>
      </c>
      <c r="S278">
        <f>AI277</f>
        <v>-3.2023876370265753E-3</v>
      </c>
      <c r="T278">
        <f>R278+S278*F278</f>
        <v>945.66151017089851</v>
      </c>
      <c r="U278">
        <f>S278*F278</f>
        <v>-279.02448314839467</v>
      </c>
      <c r="V278">
        <f>U278/T278</f>
        <v>-0.29505745993401994</v>
      </c>
      <c r="W278">
        <f>C278</f>
        <v>-0.35446460092325399</v>
      </c>
      <c r="X278">
        <f>W278-V278</f>
        <v>-5.9407140989234053E-2</v>
      </c>
      <c r="Y278">
        <f>T278*W278</f>
        <v>-335.20352981120925</v>
      </c>
      <c r="Z278">
        <f>Y278/T278</f>
        <v>-0.35446460092325399</v>
      </c>
      <c r="AA278">
        <f>AI277*F278/T278</f>
        <v>-0.29505745993401994</v>
      </c>
      <c r="AB278">
        <f t="shared" si="30"/>
        <v>-0.35446460092325399</v>
      </c>
      <c r="AC278">
        <f t="shared" si="31"/>
        <v>-5.9407140989234053E-2</v>
      </c>
      <c r="AD278" t="str">
        <f t="shared" si="32"/>
        <v>S-I</v>
      </c>
      <c r="AE278">
        <f>AC278*T278</f>
        <v>-56.179046662814557</v>
      </c>
      <c r="AF278">
        <f>U278+AE278</f>
        <v>-335.20352981120925</v>
      </c>
      <c r="AG278">
        <f>AE278/F278</f>
        <v>-6.447716790402788E-4</v>
      </c>
      <c r="AH278" s="9">
        <f>IF(AD278="S-D",R278-AE278/(1-0.001),IF(OR(AD278="L-D",AD278="S-I"),R278-AE278*(1-0.001),R278-AE278))</f>
        <v>1280.808860935445</v>
      </c>
      <c r="AI278">
        <f>IF(OR(AD278="L-I"),S278+AG278*(1-0.001),S278+AG278)</f>
        <v>-3.8471593160668543E-3</v>
      </c>
      <c r="AJ278">
        <f>AI278*F278</f>
        <v>-335.20352981120925</v>
      </c>
      <c r="AK278">
        <f>AJ278/AM278</f>
        <v>-0.35448565990283049</v>
      </c>
      <c r="AL278">
        <f>W278-AK278</f>
        <v>2.1058979576493719E-5</v>
      </c>
      <c r="AM278">
        <f>AH278+AI278*F278</f>
        <v>945.6053311242357</v>
      </c>
      <c r="AN278" t="b">
        <f>IF(AH278&gt;0,ROUND(AH278,7)=ROUND(H278,7),ROUND(AH278,7)=ROUND(-J278,7))</f>
        <v>1</v>
      </c>
      <c r="AO278" t="b">
        <f>IF(AI278&gt;0,ROUND(AI278,7)=ROUND(I278,7),ROUND(AI278,7)=ROUND(-K278,7))</f>
        <v>1</v>
      </c>
      <c r="AP278" t="b">
        <f>ROUND(AM278,7)=ROUND(G278,7)</f>
        <v>1</v>
      </c>
    </row>
    <row r="279" spans="1:51" x14ac:dyDescent="0.3">
      <c r="A279" s="2">
        <v>45741.583333333336</v>
      </c>
      <c r="B279">
        <v>-5.7163029646213301</v>
      </c>
      <c r="C279">
        <v>-0.28581514823106602</v>
      </c>
      <c r="D279" t="s">
        <v>32</v>
      </c>
      <c r="E279" t="s">
        <v>1492</v>
      </c>
      <c r="F279">
        <v>87594.4</v>
      </c>
      <c r="G279">
        <v>943.75194986762801</v>
      </c>
      <c r="H279">
        <v>1213.50978840679</v>
      </c>
      <c r="I279">
        <v>0</v>
      </c>
      <c r="J279">
        <v>0</v>
      </c>
      <c r="K279">
        <v>3.0796242515407899E-3</v>
      </c>
      <c r="L279">
        <v>1213.50978840679</v>
      </c>
      <c r="M279">
        <v>-3.0796242515407899E-3</v>
      </c>
      <c r="O279" t="str">
        <f>IF(B278=0,"NEUTRAL",IF(B278&gt;0,"LONG","SHORT"))</f>
        <v>SHORT</v>
      </c>
      <c r="P279" t="str">
        <f>IF(OR(O279="LONG",O279="SHORT"),IF(B279=0,"NEUTRAL",IF(B279&gt;0,"LONG","SHORT")),"")</f>
        <v>SHORT</v>
      </c>
      <c r="Q279" t="b">
        <f>IF(OR(O279="LONG",O279="SHORT"),IF(B279=0,"NEUTRAL",IF(B279&gt;0,"LONG","SHORT")=O279),TRUE)</f>
        <v>1</v>
      </c>
      <c r="R279">
        <f>AH278</f>
        <v>1280.808860935445</v>
      </c>
      <c r="S279">
        <f>AI278</f>
        <v>-3.8471593160668543E-3</v>
      </c>
      <c r="T279">
        <f>R279+S279*F279</f>
        <v>943.81924894015856</v>
      </c>
      <c r="U279">
        <f>S279*F279</f>
        <v>-336.98961199528645</v>
      </c>
      <c r="V279">
        <f>U279/T279</f>
        <v>-0.35704888661012335</v>
      </c>
      <c r="W279">
        <f>C279</f>
        <v>-0.28581514823106602</v>
      </c>
      <c r="X279">
        <f>W279-V279</f>
        <v>7.1233738379057332E-2</v>
      </c>
      <c r="Y279">
        <f>T279*W279</f>
        <v>-269.75783853916482</v>
      </c>
      <c r="Z279">
        <f>Y279/T279</f>
        <v>-0.28581514823106602</v>
      </c>
      <c r="AA279">
        <f>AI278*F279/T279</f>
        <v>-0.35704888661012335</v>
      </c>
      <c r="AB279">
        <f t="shared" si="30"/>
        <v>-0.28581514823106602</v>
      </c>
      <c r="AC279">
        <f t="shared" si="31"/>
        <v>7.1233738379057332E-2</v>
      </c>
      <c r="AD279" t="str">
        <f t="shared" si="32"/>
        <v>S-D</v>
      </c>
      <c r="AE279">
        <f>AC279*T279</f>
        <v>67.231773456121644</v>
      </c>
      <c r="AF279">
        <f>U279+AE279</f>
        <v>-269.75783853916482</v>
      </c>
      <c r="AG279">
        <f>AE279/F279</f>
        <v>7.6753506452606154E-4</v>
      </c>
      <c r="AH279" s="9">
        <f>IF(AD279="S-D",R279-AE279/(1-0.001),IF(OR(AD279="L-D",AD279="S-I"),R279-AE279*(1-0.001),R279-AE279))</f>
        <v>1213.5097884067945</v>
      </c>
      <c r="AI279">
        <f>IF(OR(AD279="L-I"),S279+AG279*(1-0.001),S279+AG279)</f>
        <v>-3.079624251540793E-3</v>
      </c>
      <c r="AJ279">
        <f>AI279*F279</f>
        <v>-269.75783853916482</v>
      </c>
      <c r="AK279">
        <f>AJ279/AM279</f>
        <v>-0.2858355297459263</v>
      </c>
      <c r="AL279">
        <f>W279-AK279</f>
        <v>2.0381514860279282E-5</v>
      </c>
      <c r="AM279">
        <f>AH279+AI279*F279</f>
        <v>943.75194986762972</v>
      </c>
      <c r="AN279" t="b">
        <f>IF(AH279&gt;0,ROUND(AH279,7)=ROUND(H279,7),ROUND(AH279,7)=ROUND(-J279,7))</f>
        <v>1</v>
      </c>
      <c r="AO279" t="b">
        <f>IF(AI279&gt;0,ROUND(AI279,7)=ROUND(I279,7),ROUND(AI279,7)=ROUND(-K279,7))</f>
        <v>1</v>
      </c>
      <c r="AP279" t="b">
        <f>ROUND(AM279,7)=ROUND(G279,7)</f>
        <v>1</v>
      </c>
    </row>
    <row r="280" spans="1:51" x14ac:dyDescent="0.3">
      <c r="A280" s="2">
        <v>45741.625</v>
      </c>
      <c r="B280">
        <v>-4.2590323904441103</v>
      </c>
      <c r="C280">
        <v>-0.21295161952220501</v>
      </c>
      <c r="D280" t="s">
        <v>32</v>
      </c>
      <c r="E280" t="s">
        <v>1492</v>
      </c>
      <c r="F280">
        <v>88022.399999999994</v>
      </c>
      <c r="G280">
        <v>942.36341713575302</v>
      </c>
      <c r="H280">
        <v>1143.0562361913301</v>
      </c>
      <c r="I280">
        <v>0</v>
      </c>
      <c r="J280">
        <v>0</v>
      </c>
      <c r="K280">
        <v>2.2800198478521798E-3</v>
      </c>
      <c r="L280">
        <v>1143.0562361913301</v>
      </c>
      <c r="M280">
        <v>-2.2800198478521798E-3</v>
      </c>
      <c r="O280" t="str">
        <f>IF(B279=0,"NEUTRAL",IF(B279&gt;0,"LONG","SHORT"))</f>
        <v>SHORT</v>
      </c>
      <c r="P280" t="str">
        <f>IF(OR(O280="LONG",O280="SHORT"),IF(B280=0,"NEUTRAL",IF(B280&gt;0,"LONG","SHORT")),"")</f>
        <v>SHORT</v>
      </c>
      <c r="Q280" t="b">
        <f>IF(OR(O280="LONG",O280="SHORT"),IF(B280=0,"NEUTRAL",IF(B280&gt;0,"LONG","SHORT")=O280),TRUE)</f>
        <v>1</v>
      </c>
      <c r="R280">
        <f>AH279</f>
        <v>1213.5097884067945</v>
      </c>
      <c r="S280">
        <f>AI279</f>
        <v>-3.079624251540793E-3</v>
      </c>
      <c r="T280">
        <f>R280+S280*F280</f>
        <v>942.43387068797028</v>
      </c>
      <c r="U280">
        <f>S280*F280</f>
        <v>-271.07591771882426</v>
      </c>
      <c r="V280">
        <f>U280/T280</f>
        <v>-0.28763388726780448</v>
      </c>
      <c r="W280">
        <f>C280</f>
        <v>-0.21295161952220501</v>
      </c>
      <c r="X280">
        <f>W280-V280</f>
        <v>7.4682267745599468E-2</v>
      </c>
      <c r="Y280">
        <f>T280*W280</f>
        <v>-200.69281905558361</v>
      </c>
      <c r="Z280">
        <f>Y280/T280</f>
        <v>-0.21295161952220501</v>
      </c>
      <c r="AA280">
        <f>AI279*F280/T280</f>
        <v>-0.28763388726780448</v>
      </c>
      <c r="AB280">
        <f t="shared" si="30"/>
        <v>-0.21295161952220501</v>
      </c>
      <c r="AC280">
        <f t="shared" si="31"/>
        <v>7.4682267745599468E-2</v>
      </c>
      <c r="AD280" t="str">
        <f t="shared" si="32"/>
        <v>S-D</v>
      </c>
      <c r="AE280">
        <f>AC280*T280</f>
        <v>70.383098663240659</v>
      </c>
      <c r="AF280">
        <f>U280+AE280</f>
        <v>-200.69281905558358</v>
      </c>
      <c r="AG280">
        <f>AE280/F280</f>
        <v>7.996044036886141E-4</v>
      </c>
      <c r="AH280" s="9">
        <f>IF(AD280="S-D",R280-AE280/(1-0.001),IF(OR(AD280="L-D",AD280="S-I"),R280-AE280*(1-0.001),R280-AE280))</f>
        <v>1143.0562361913385</v>
      </c>
      <c r="AI280">
        <f>IF(OR(AD280="L-I"),S280+AG280*(1-0.001),S280+AG280)</f>
        <v>-2.280019847852179E-3</v>
      </c>
      <c r="AJ280">
        <f>AI280*F280</f>
        <v>-200.69281905558361</v>
      </c>
      <c r="AK280">
        <f>AJ280/AM280</f>
        <v>-0.21296754034189364</v>
      </c>
      <c r="AL280">
        <f>W280-AK280</f>
        <v>1.5920819688625132E-5</v>
      </c>
      <c r="AM280">
        <f>AH280+AI280*F280</f>
        <v>942.36341713575484</v>
      </c>
      <c r="AN280" t="b">
        <f>IF(AH280&gt;0,ROUND(AH280,7)=ROUND(H280,7),ROUND(AH280,7)=ROUND(-J280,7))</f>
        <v>1</v>
      </c>
      <c r="AO280" t="b">
        <f>IF(AI280&gt;0,ROUND(AI280,7)=ROUND(I280,7),ROUND(AI280,7)=ROUND(-K280,7))</f>
        <v>1</v>
      </c>
      <c r="AP280" t="b">
        <f>ROUND(AM280,7)=ROUND(G280,7)</f>
        <v>1</v>
      </c>
      <c r="AR280" s="9"/>
      <c r="AW280" s="9"/>
    </row>
    <row r="281" spans="1:51" x14ac:dyDescent="0.3">
      <c r="A281" s="2">
        <v>45741.666666666664</v>
      </c>
      <c r="B281">
        <v>-3.2122422863691802</v>
      </c>
      <c r="C281">
        <v>-0.16061211431845901</v>
      </c>
      <c r="D281" t="s">
        <v>32</v>
      </c>
      <c r="E281" t="s">
        <v>1492</v>
      </c>
      <c r="F281">
        <v>87774.37</v>
      </c>
      <c r="G281">
        <v>942.88020023182901</v>
      </c>
      <c r="H281">
        <v>1094.3260094048301</v>
      </c>
      <c r="I281">
        <v>0</v>
      </c>
      <c r="J281">
        <v>0</v>
      </c>
      <c r="K281">
        <v>1.72539898803035E-3</v>
      </c>
      <c r="L281">
        <v>1094.3260094048301</v>
      </c>
      <c r="M281">
        <v>-1.72539898803035E-3</v>
      </c>
      <c r="O281" t="str">
        <f>IF(B280=0,"NEUTRAL",IF(B280&gt;0,"LONG","SHORT"))</f>
        <v>SHORT</v>
      </c>
      <c r="P281" t="str">
        <f>IF(OR(O281="LONG",O281="SHORT"),IF(B281=0,"NEUTRAL",IF(B281&gt;0,"LONG","SHORT")),"")</f>
        <v>SHORT</v>
      </c>
      <c r="Q281" t="b">
        <f>IF(OR(O281="LONG",O281="SHORT"),IF(B281=0,"NEUTRAL",IF(B281&gt;0,"LONG","SHORT")=O281),TRUE)</f>
        <v>1</v>
      </c>
      <c r="R281">
        <f>AH280</f>
        <v>1143.0562361913385</v>
      </c>
      <c r="S281">
        <f>AI280</f>
        <v>-2.280019847852179E-3</v>
      </c>
      <c r="T281">
        <f>R281+S281*F281</f>
        <v>942.92893045861763</v>
      </c>
      <c r="U281">
        <f>S281*F281</f>
        <v>-200.12730573272086</v>
      </c>
      <c r="V281">
        <f>U281/T281</f>
        <v>-0.21224007374064111</v>
      </c>
      <c r="W281">
        <f>C281</f>
        <v>-0.16061211431845901</v>
      </c>
      <c r="X281">
        <f>W281-V281</f>
        <v>5.1627959422182096E-2</v>
      </c>
      <c r="Y281">
        <f>T281*W281</f>
        <v>-151.44580917300178</v>
      </c>
      <c r="Z281">
        <f>Y281/T281</f>
        <v>-0.16061211431845901</v>
      </c>
      <c r="AA281">
        <f>AI280*F281/T281</f>
        <v>-0.21224007374064111</v>
      </c>
      <c r="AB281">
        <f t="shared" si="30"/>
        <v>-0.16061211431845901</v>
      </c>
      <c r="AC281">
        <f t="shared" si="31"/>
        <v>5.1627959422182096E-2</v>
      </c>
      <c r="AD281" t="str">
        <f t="shared" si="32"/>
        <v>S-D</v>
      </c>
      <c r="AE281">
        <f>AC281*T281</f>
        <v>48.681496559719072</v>
      </c>
      <c r="AF281">
        <f>U281+AE281</f>
        <v>-151.44580917300178</v>
      </c>
      <c r="AG281">
        <f>AE281/F281</f>
        <v>5.5462085982182585E-4</v>
      </c>
      <c r="AH281" s="9">
        <f>IF(AD281="S-D",R281-AE281/(1-0.001),IF(OR(AD281="L-D",AD281="S-I"),R281-AE281*(1-0.001),R281-AE281))</f>
        <v>1094.3260094048328</v>
      </c>
      <c r="AI281">
        <f>IF(OR(AD281="L-I"),S281+AG281*(1-0.001),S281+AG281)</f>
        <v>-1.7253989880303532E-3</v>
      </c>
      <c r="AJ281">
        <f>AI281*F281</f>
        <v>-151.44580917300178</v>
      </c>
      <c r="AK281">
        <f>AJ281/AM281</f>
        <v>-0.16062041512353847</v>
      </c>
      <c r="AL281">
        <f>W281-AK281</f>
        <v>8.3008050794641797E-6</v>
      </c>
      <c r="AM281">
        <f>AH281+AI281*F281</f>
        <v>942.88020023183105</v>
      </c>
      <c r="AN281" t="b">
        <f>IF(AH281&gt;0,ROUND(AH281,7)=ROUND(H281,7),ROUND(AH281,7)=ROUND(-J281,7))</f>
        <v>1</v>
      </c>
      <c r="AO281" t="b">
        <f>IF(AI281&gt;0,ROUND(AI281,7)=ROUND(I281,7),ROUND(AI281,7)=ROUND(-K281,7))</f>
        <v>1</v>
      </c>
      <c r="AP281" t="b">
        <f>ROUND(AM281,7)=ROUND(G281,7)</f>
        <v>1</v>
      </c>
    </row>
    <row r="282" spans="1:51" x14ac:dyDescent="0.3">
      <c r="A282" s="2">
        <v>45741.708333333336</v>
      </c>
      <c r="B282">
        <v>-1.7707638920886299</v>
      </c>
      <c r="C282">
        <v>-8.8538194604431603E-2</v>
      </c>
      <c r="D282" t="s">
        <v>32</v>
      </c>
      <c r="E282" t="s">
        <v>1492</v>
      </c>
      <c r="F282">
        <v>87792.4</v>
      </c>
      <c r="G282">
        <v>942.78102445945694</v>
      </c>
      <c r="H282">
        <v>1026.2591807865299</v>
      </c>
      <c r="I282">
        <v>0</v>
      </c>
      <c r="J282">
        <v>0</v>
      </c>
      <c r="K282">
        <v>9.5085857462690602E-4</v>
      </c>
      <c r="L282">
        <v>1026.2591807865299</v>
      </c>
      <c r="M282">
        <v>-9.5085857462690602E-4</v>
      </c>
      <c r="O282" t="str">
        <f>IF(B281=0,"NEUTRAL",IF(B281&gt;0,"LONG","SHORT"))</f>
        <v>SHORT</v>
      </c>
      <c r="P282" t="str">
        <f>IF(OR(O282="LONG",O282="SHORT"),IF(B282=0,"NEUTRAL",IF(B282&gt;0,"LONG","SHORT")),"")</f>
        <v>SHORT</v>
      </c>
      <c r="Q282" t="b">
        <f>IF(OR(O282="LONG",O282="SHORT"),IF(B282=0,"NEUTRAL",IF(B282&gt;0,"LONG","SHORT")=O282),TRUE)</f>
        <v>1</v>
      </c>
      <c r="R282">
        <f>AH281</f>
        <v>1094.3260094048328</v>
      </c>
      <c r="S282">
        <f>AI281</f>
        <v>-1.7253989880303532E-3</v>
      </c>
      <c r="T282">
        <f>R282+S282*F282</f>
        <v>942.84909128807681</v>
      </c>
      <c r="U282">
        <f>S282*F282</f>
        <v>-151.47691811675597</v>
      </c>
      <c r="V282">
        <f>U282/T282</f>
        <v>-0.16065870934850796</v>
      </c>
      <c r="W282">
        <f>C282</f>
        <v>-8.8538194604431603E-2</v>
      </c>
      <c r="X282">
        <f>W282-V282</f>
        <v>7.2120514744076353E-2</v>
      </c>
      <c r="Y282">
        <f>T282*W282</f>
        <v>-83.47815632707524</v>
      </c>
      <c r="Z282">
        <f>Y282/T282</f>
        <v>-8.8538194604431603E-2</v>
      </c>
      <c r="AA282">
        <f>AI281*F282/T282</f>
        <v>-0.16065870934850796</v>
      </c>
      <c r="AB282">
        <f t="shared" si="30"/>
        <v>-8.8538194604431603E-2</v>
      </c>
      <c r="AC282">
        <f t="shared" si="31"/>
        <v>7.2120514744076353E-2</v>
      </c>
      <c r="AD282" t="str">
        <f t="shared" si="32"/>
        <v>S-D</v>
      </c>
      <c r="AE282">
        <f>AC282*T282</f>
        <v>67.998761789680728</v>
      </c>
      <c r="AF282">
        <f>U282+AE282</f>
        <v>-83.47815632707524</v>
      </c>
      <c r="AG282">
        <f>AE282/F282</f>
        <v>7.7454041340344645E-4</v>
      </c>
      <c r="AH282" s="9">
        <f>IF(AD282="S-D",R282-AE282/(1-0.001),IF(OR(AD282="L-D",AD282="S-I"),R282-AE282*(1-0.001),R282-AE282))</f>
        <v>1026.2591807865338</v>
      </c>
      <c r="AI282">
        <f>IF(OR(AD282="L-I"),S282+AG282*(1-0.001),S282+AG282)</f>
        <v>-9.5085857462690678E-4</v>
      </c>
      <c r="AJ282">
        <f>AI282*F282</f>
        <v>-83.47815632707524</v>
      </c>
      <c r="AK282">
        <f>AJ282/AM282</f>
        <v>-8.8544586877888493E-2</v>
      </c>
      <c r="AL282">
        <f>W282-AK282</f>
        <v>6.3922734568899742E-6</v>
      </c>
      <c r="AM282">
        <f>AH282+AI282*F282</f>
        <v>942.78102445945854</v>
      </c>
      <c r="AN282" t="b">
        <f>IF(AH282&gt;0,ROUND(AH282,7)=ROUND(H282,7),ROUND(AH282,7)=ROUND(-J282,7))</f>
        <v>1</v>
      </c>
      <c r="AO282" t="b">
        <f>IF(AI282&gt;0,ROUND(AI282,7)=ROUND(I282,7),ROUND(AI282,7)=ROUND(-K282,7))</f>
        <v>1</v>
      </c>
      <c r="AP282" t="b">
        <f>ROUND(AM282,7)=ROUND(G282,7)</f>
        <v>1</v>
      </c>
    </row>
    <row r="283" spans="1:51" x14ac:dyDescent="0.3">
      <c r="A283" s="2">
        <v>45741.75</v>
      </c>
      <c r="B283">
        <v>-0.149756966441594</v>
      </c>
      <c r="C283">
        <v>-7.4878483220797102E-3</v>
      </c>
      <c r="D283" t="s">
        <v>32</v>
      </c>
      <c r="E283" t="s">
        <v>1492</v>
      </c>
      <c r="F283">
        <v>87937.27</v>
      </c>
      <c r="G283">
        <v>942.566639406224</v>
      </c>
      <c r="H283">
        <v>949.62500926060295</v>
      </c>
      <c r="I283">
        <v>0</v>
      </c>
      <c r="J283">
        <v>0</v>
      </c>
      <c r="K283" s="3">
        <v>8.0265965208823096E-5</v>
      </c>
      <c r="L283">
        <v>949.62500926060295</v>
      </c>
      <c r="M283" s="3">
        <v>-8.0265965208823096E-5</v>
      </c>
      <c r="O283" t="str">
        <f>IF(B282=0,"NEUTRAL",IF(B282&gt;0,"LONG","SHORT"))</f>
        <v>SHORT</v>
      </c>
      <c r="P283" t="str">
        <f>IF(OR(O283="LONG",O283="SHORT"),IF(B283=0,"NEUTRAL",IF(B283&gt;0,"LONG","SHORT")),"")</f>
        <v>SHORT</v>
      </c>
      <c r="Q283" t="b">
        <f>IF(OR(O283="LONG",O283="SHORT"),IF(B283=0,"NEUTRAL",IF(B283&gt;0,"LONG","SHORT")=O283),TRUE)</f>
        <v>1</v>
      </c>
      <c r="R283">
        <f>AH282</f>
        <v>1026.2591807865338</v>
      </c>
      <c r="S283">
        <f>AI282</f>
        <v>-9.5085857462690678E-4</v>
      </c>
      <c r="T283">
        <f>R283+S283*F283</f>
        <v>942.64327357775232</v>
      </c>
      <c r="U283">
        <f>S283*F283</f>
        <v>-83.615907208781451</v>
      </c>
      <c r="V283">
        <f>U283/T283</f>
        <v>-8.8703658693093657E-2</v>
      </c>
      <c r="W283">
        <f>C283</f>
        <v>-7.4878483220797102E-3</v>
      </c>
      <c r="X283">
        <f>W283-V283</f>
        <v>8.1215810371013941E-2</v>
      </c>
      <c r="Y283">
        <f>T283*W283</f>
        <v>-7.0583698543788982</v>
      </c>
      <c r="Z283">
        <f>Y283/T283</f>
        <v>-7.4878483220797102E-3</v>
      </c>
      <c r="AA283">
        <f>AI282*F283/T283</f>
        <v>-8.8703658693093657E-2</v>
      </c>
      <c r="AB283">
        <f t="shared" si="30"/>
        <v>-7.4878483220797102E-3</v>
      </c>
      <c r="AC283">
        <f t="shared" si="31"/>
        <v>8.1215810371013941E-2</v>
      </c>
      <c r="AD283" t="str">
        <f t="shared" si="32"/>
        <v>S-D</v>
      </c>
      <c r="AE283">
        <f>AC283*T283</f>
        <v>76.557537354402555</v>
      </c>
      <c r="AF283">
        <f>U283+AE283</f>
        <v>-7.0583698543788955</v>
      </c>
      <c r="AG283">
        <f>AE283/F283</f>
        <v>8.7059260941808349E-4</v>
      </c>
      <c r="AH283" s="9">
        <f>IF(AD283="S-D",R283-AE283/(1-0.001),IF(OR(AD283="L-D",AD283="S-I"),R283-AE283*(1-0.001),R283-AE283))</f>
        <v>949.62500926060534</v>
      </c>
      <c r="AI283">
        <f>IF(OR(AD283="L-I"),S283+AG283*(1-0.001),S283+AG283)</f>
        <v>-8.0265965208823286E-5</v>
      </c>
      <c r="AJ283">
        <f>AI283*F283</f>
        <v>-7.0583698543789</v>
      </c>
      <c r="AK283">
        <f>AJ283/AM283</f>
        <v>-7.4884571119823934E-3</v>
      </c>
      <c r="AL283">
        <f>W283-AK283</f>
        <v>6.0878990268322525E-7</v>
      </c>
      <c r="AM283">
        <f>AH283+AI283*F283</f>
        <v>942.56663940622639</v>
      </c>
      <c r="AN283" t="b">
        <f>IF(AH283&gt;0,ROUND(AH283,7)=ROUND(H283,7),ROUND(AH283,7)=ROUND(-J283,7))</f>
        <v>1</v>
      </c>
      <c r="AO283" t="b">
        <f>IF(AI283&gt;0,ROUND(AI283,7)=ROUND(I283,7),ROUND(AI283,7)=ROUND(-K283,7))</f>
        <v>1</v>
      </c>
      <c r="AP283" t="b">
        <f>ROUND(AM283,7)=ROUND(G283,7)</f>
        <v>1</v>
      </c>
    </row>
    <row r="284" spans="1:51" x14ac:dyDescent="0.3">
      <c r="A284" s="2">
        <v>45741.791666666664</v>
      </c>
      <c r="B284">
        <v>0.92757861889980397</v>
      </c>
      <c r="C284">
        <v>4.6378930944990203E-2</v>
      </c>
      <c r="D284" t="s">
        <v>32</v>
      </c>
      <c r="E284" t="s">
        <v>1492</v>
      </c>
      <c r="F284">
        <v>87822</v>
      </c>
      <c r="G284">
        <v>942.52511982807403</v>
      </c>
      <c r="H284">
        <v>898.85317330036503</v>
      </c>
      <c r="I284">
        <v>4.9727797735998804E-4</v>
      </c>
      <c r="J284">
        <v>0</v>
      </c>
      <c r="K284">
        <v>0</v>
      </c>
      <c r="L284">
        <v>898.85317330036503</v>
      </c>
      <c r="M284">
        <v>4.9727797735998804E-4</v>
      </c>
      <c r="O284" t="str">
        <f>IF(B283=0,"NEUTRAL",IF(B283&gt;0,"LONG","SHORT"))</f>
        <v>SHORT</v>
      </c>
      <c r="P284" t="str">
        <f>IF(OR(O284="LONG",O284="SHORT"),IF(B284=0,"NEUTRAL",IF(B284&gt;0,"LONG","SHORT")),"")</f>
        <v>LONG</v>
      </c>
      <c r="Q284" t="b">
        <f>IF(OR(O284="LONG",O284="SHORT"),IF(B284=0,"NEUTRAL",IF(B284&gt;0,"LONG","SHORT")=O284),TRUE)</f>
        <v>0</v>
      </c>
      <c r="R284">
        <f>AH283</f>
        <v>949.62500926060534</v>
      </c>
      <c r="S284">
        <f>AI283</f>
        <v>-8.0265965208823286E-5</v>
      </c>
      <c r="T284">
        <f>R284+S284*F284</f>
        <v>942.57589166403602</v>
      </c>
      <c r="U284">
        <f>S284*F284</f>
        <v>-7.0491175965692783</v>
      </c>
      <c r="V284">
        <f>U284/T284</f>
        <v>-7.4785676770542818E-3</v>
      </c>
      <c r="W284">
        <f>C284</f>
        <v>4.6378930944990203E-2</v>
      </c>
      <c r="X284">
        <f>W284-V284</f>
        <v>5.3857498622044482E-2</v>
      </c>
      <c r="Y284">
        <f>T284*W284</f>
        <v>43.715662189898893</v>
      </c>
      <c r="Z284">
        <f>Y284/T284</f>
        <v>4.6378930944990203E-2</v>
      </c>
      <c r="AA284">
        <f>AI283*F284/T284</f>
        <v>-7.4785676770542818E-3</v>
      </c>
      <c r="AB284">
        <f t="shared" si="30"/>
        <v>4.6378930944990203E-2</v>
      </c>
      <c r="AC284">
        <f t="shared" si="31"/>
        <v>5.3857498622044482E-2</v>
      </c>
      <c r="AD284" t="str">
        <f t="shared" si="32"/>
        <v>TRANS-L</v>
      </c>
      <c r="AE284" s="8">
        <f>C284*T284</f>
        <v>43.715662189898893</v>
      </c>
      <c r="AF284">
        <f>U284+AE284</f>
        <v>36.666544593329618</v>
      </c>
      <c r="AG284" s="8">
        <f>AE284/F284</f>
        <v>4.9777575311310259E-4</v>
      </c>
      <c r="AH284" s="8">
        <f>AW284-AE284</f>
        <v>898.85317330036685</v>
      </c>
      <c r="AI284" s="8">
        <f>AX283+AG284*(1-0.001)</f>
        <v>4.9727797735998945E-4</v>
      </c>
      <c r="AJ284">
        <f>AI284*F284</f>
        <v>43.671946527708997</v>
      </c>
      <c r="AK284">
        <f t="shared" ref="AK284" si="34">AJ284/AM284</f>
        <v>4.6335047850687643E-2</v>
      </c>
      <c r="AL284">
        <f>W284-AK284</f>
        <v>4.3883094302560322E-5</v>
      </c>
      <c r="AM284">
        <f>AH284+AI284*F284</f>
        <v>942.52511982807584</v>
      </c>
      <c r="AN284" t="b">
        <f>IF(AH284&gt;0,ROUND(AH284,7)=ROUND(H284,7),ROUND(AH284,7)=ROUND(-J284,7))</f>
        <v>1</v>
      </c>
      <c r="AO284" t="b">
        <f>IF(AI284&gt;0,ROUND(AI284,7)=ROUND(I284,7),ROUND(AI284,7)=ROUND(-K284,7))</f>
        <v>1</v>
      </c>
      <c r="AP284" t="b">
        <f>ROUND(AM284,7)=ROUND(G284,7)</f>
        <v>1</v>
      </c>
      <c r="AR284" s="9">
        <f>AH283</f>
        <v>949.62500926060534</v>
      </c>
      <c r="AS284">
        <f>AI283</f>
        <v>-8.0265965208823286E-5</v>
      </c>
      <c r="AT284">
        <f>AR284+AS284*F284</f>
        <v>942.57589166403602</v>
      </c>
      <c r="AU284">
        <f>AS284*F284/(1-0.001)</f>
        <v>-7.0561737703396181</v>
      </c>
      <c r="AW284" s="9">
        <f>AR284+AU284</f>
        <v>942.56883549026577</v>
      </c>
      <c r="AX284">
        <f>AS284-AU284/F284*(1-0.001)</f>
        <v>0</v>
      </c>
      <c r="AY284">
        <f>AW284+AX284*F284</f>
        <v>942.56883549026577</v>
      </c>
    </row>
    <row r="285" spans="1:51" x14ac:dyDescent="0.3">
      <c r="A285" s="2">
        <v>45741.875</v>
      </c>
      <c r="B285">
        <v>2.6582099875036498</v>
      </c>
      <c r="C285">
        <v>0.13291049937518201</v>
      </c>
      <c r="D285" t="s">
        <v>32</v>
      </c>
      <c r="E285" t="s">
        <v>1492</v>
      </c>
      <c r="F285">
        <v>87849.98</v>
      </c>
      <c r="G285">
        <v>942.45744619260097</v>
      </c>
      <c r="H285">
        <v>817.26570002074595</v>
      </c>
      <c r="I285">
        <v>1.4250628875709999E-3</v>
      </c>
      <c r="J285">
        <v>0</v>
      </c>
      <c r="K285">
        <v>0</v>
      </c>
      <c r="L285">
        <v>817.26570002074595</v>
      </c>
      <c r="M285">
        <v>1.4250628875709999E-3</v>
      </c>
      <c r="O285" t="str">
        <f>IF(B284=0,"NEUTRAL",IF(B284&gt;0,"LONG","SHORT"))</f>
        <v>LONG</v>
      </c>
      <c r="P285" t="str">
        <f>IF(OR(O285="LONG",O285="SHORT"),IF(B285=0,"NEUTRAL",IF(B285&gt;0,"LONG","SHORT")),"")</f>
        <v>LONG</v>
      </c>
      <c r="Q285" t="b">
        <f>IF(OR(O285="LONG",O285="SHORT"),IF(B285=0,"NEUTRAL",IF(B285&gt;0,"LONG","SHORT")=O285),TRUE)</f>
        <v>1</v>
      </c>
      <c r="R285">
        <f>AH284</f>
        <v>898.85317330036685</v>
      </c>
      <c r="S285">
        <f>AI284</f>
        <v>4.9727797735998945E-4</v>
      </c>
      <c r="T285">
        <f>R285+S285*F285</f>
        <v>942.53903366588236</v>
      </c>
      <c r="U285">
        <f>S285*F285</f>
        <v>43.685860365515524</v>
      </c>
      <c r="V285">
        <f>U285/T285</f>
        <v>4.6349125930206923E-2</v>
      </c>
      <c r="W285">
        <f>C285</f>
        <v>0.13291049937518201</v>
      </c>
      <c r="X285">
        <f>W285-V285</f>
        <v>8.6561373444975082E-2</v>
      </c>
      <c r="Y285">
        <f>T285*W285</f>
        <v>125.27333364513392</v>
      </c>
      <c r="Z285">
        <f>Y285/T285</f>
        <v>0.13291049937518201</v>
      </c>
      <c r="AA285">
        <f>AI284*F285/T285</f>
        <v>4.6349125930206923E-2</v>
      </c>
      <c r="AB285">
        <f t="shared" si="30"/>
        <v>0.13291049937518201</v>
      </c>
      <c r="AC285">
        <f t="shared" si="31"/>
        <v>8.6561373444975082E-2</v>
      </c>
      <c r="AD285" t="str">
        <f t="shared" si="32"/>
        <v>L-I</v>
      </c>
      <c r="AE285">
        <f>AC285*T285</f>
        <v>81.587473279618379</v>
      </c>
      <c r="AF285">
        <f>U285+AE285</f>
        <v>125.2733336451339</v>
      </c>
      <c r="AG285">
        <f>AE285/F285</f>
        <v>9.2871362383484192E-4</v>
      </c>
      <c r="AH285" s="9">
        <f>IF(AD285="S-D",R285-AE285/(1-0.001),IF(OR(AD285="L-D",AD285="S-I"),R285-AE285*(1-0.001),R285-AE285))</f>
        <v>817.26570002074845</v>
      </c>
      <c r="AI285">
        <f>IF(OR(AD285="L-I"),S285+AG285*(1-0.001),S285+AG285)</f>
        <v>1.4250628875709967E-3</v>
      </c>
      <c r="AJ285">
        <f>AI285*F285</f>
        <v>125.19174617185431</v>
      </c>
      <c r="AK285">
        <f>AJ285/AM285</f>
        <v>0.13283543641955567</v>
      </c>
      <c r="AL285">
        <f>W285-AK285</f>
        <v>7.5062955626342687E-5</v>
      </c>
      <c r="AM285">
        <f>AH285+AI285*F285</f>
        <v>942.45744619260279</v>
      </c>
      <c r="AN285" t="b">
        <f>IF(AH285&gt;0,ROUND(AH285,7)=ROUND(H285,7),ROUND(AH285,7)=ROUND(-J285,7))</f>
        <v>1</v>
      </c>
      <c r="AO285" t="b">
        <f>IF(AI285&gt;0,ROUND(AI285,7)=ROUND(I285,7),ROUND(AI285,7)=ROUND(-K285,7))</f>
        <v>1</v>
      </c>
      <c r="AP285" t="b">
        <f>ROUND(AM285,7)=ROUND(G285,7)</f>
        <v>1</v>
      </c>
    </row>
    <row r="286" spans="1:51" x14ac:dyDescent="0.3">
      <c r="A286" s="2">
        <v>45741.958333333336</v>
      </c>
      <c r="B286">
        <v>3.9802195160560898</v>
      </c>
      <c r="C286">
        <v>0.199010975802804</v>
      </c>
      <c r="D286" t="s">
        <v>32</v>
      </c>
      <c r="E286" t="s">
        <v>1492</v>
      </c>
      <c r="F286">
        <v>87464.73</v>
      </c>
      <c r="G286">
        <v>941.84563333795495</v>
      </c>
      <c r="H286">
        <v>754.45832281154105</v>
      </c>
      <c r="I286">
        <v>2.1424328472335499E-3</v>
      </c>
      <c r="J286">
        <v>0</v>
      </c>
      <c r="K286">
        <v>0</v>
      </c>
      <c r="L286">
        <v>754.45832281154105</v>
      </c>
      <c r="M286">
        <v>2.1424328472335499E-3</v>
      </c>
      <c r="O286" t="str">
        <f>IF(B285=0,"NEUTRAL",IF(B285&gt;0,"LONG","SHORT"))</f>
        <v>LONG</v>
      </c>
      <c r="P286" t="str">
        <f>IF(OR(O286="LONG",O286="SHORT"),IF(B286=0,"NEUTRAL",IF(B286&gt;0,"LONG","SHORT")),"")</f>
        <v>LONG</v>
      </c>
      <c r="Q286" t="b">
        <f>IF(OR(O286="LONG",O286="SHORT"),IF(B286=0,"NEUTRAL",IF(B286&gt;0,"LONG","SHORT")=O286),TRUE)</f>
        <v>1</v>
      </c>
      <c r="R286">
        <f>AH285</f>
        <v>817.26570002074845</v>
      </c>
      <c r="S286">
        <f>AI285</f>
        <v>1.4250628875709967E-3</v>
      </c>
      <c r="T286">
        <f>R286+S286*F286</f>
        <v>941.90844071516608</v>
      </c>
      <c r="U286">
        <f>S286*F286</f>
        <v>124.64274069441757</v>
      </c>
      <c r="V286">
        <f>U286/T286</f>
        <v>0.13232999653318708</v>
      </c>
      <c r="W286">
        <f>C286</f>
        <v>0.199010975802804</v>
      </c>
      <c r="X286">
        <f>W286-V286</f>
        <v>6.6680979269616913E-2</v>
      </c>
      <c r="Y286">
        <f>T286*W286</f>
        <v>187.45011790362275</v>
      </c>
      <c r="Z286">
        <f>Y286/T286</f>
        <v>0.199010975802804</v>
      </c>
      <c r="AA286">
        <f>AI285*F286/T286</f>
        <v>0.13232999653318708</v>
      </c>
      <c r="AB286">
        <f t="shared" si="30"/>
        <v>0.199010975802804</v>
      </c>
      <c r="AC286">
        <f t="shared" si="31"/>
        <v>6.6680979269616913E-2</v>
      </c>
      <c r="AD286" t="str">
        <f t="shared" si="32"/>
        <v>L-I</v>
      </c>
      <c r="AE286">
        <f>AC286*T286</f>
        <v>62.807377209205178</v>
      </c>
      <c r="AF286">
        <f>U286+AE286</f>
        <v>187.45011790362275</v>
      </c>
      <c r="AG286">
        <f>AE286/F286</f>
        <v>7.1808804771026193E-4</v>
      </c>
      <c r="AH286" s="9">
        <f>IF(AD286="S-D",R286-AE286/(1-0.001),IF(OR(AD286="L-D",AD286="S-I"),R286-AE286*(1-0.001),R286-AE286))</f>
        <v>754.45832281154333</v>
      </c>
      <c r="AI286">
        <f>IF(OR(AD286="L-I"),S286+AG286*(1-0.001),S286+AG286)</f>
        <v>2.1424328472335486E-3</v>
      </c>
      <c r="AJ286">
        <f>AI286*F286</f>
        <v>187.38731052641356</v>
      </c>
      <c r="AK286">
        <f>AJ286/AM286</f>
        <v>0.19895756150856886</v>
      </c>
      <c r="AL286">
        <f>W286-AK286</f>
        <v>5.3414294235137882E-5</v>
      </c>
      <c r="AM286">
        <f>AH286+AI286*F286</f>
        <v>941.84563333795688</v>
      </c>
      <c r="AN286" t="b">
        <f>IF(AH286&gt;0,ROUND(AH286,7)=ROUND(H286,7),ROUND(AH286,7)=ROUND(-J286,7))</f>
        <v>1</v>
      </c>
      <c r="AO286" t="b">
        <f>IF(AI286&gt;0,ROUND(AI286,7)=ROUND(I286,7),ROUND(AI286,7)=ROUND(-K286,7))</f>
        <v>1</v>
      </c>
      <c r="AP286" t="b">
        <f>ROUND(AM286,7)=ROUND(G286,7)</f>
        <v>1</v>
      </c>
      <c r="AR286" s="9"/>
    </row>
    <row r="287" spans="1:51" x14ac:dyDescent="0.3">
      <c r="A287" s="2">
        <v>45742.208333333336</v>
      </c>
      <c r="B287">
        <v>2.8719762383160301</v>
      </c>
      <c r="C287">
        <v>0.14359881191580101</v>
      </c>
      <c r="D287" t="s">
        <v>32</v>
      </c>
      <c r="E287" t="s">
        <v>1492</v>
      </c>
      <c r="F287">
        <v>87326.78</v>
      </c>
      <c r="G287">
        <v>941.49819843829005</v>
      </c>
      <c r="H287">
        <v>806.29272491231598</v>
      </c>
      <c r="I287">
        <v>1.5482704563934799E-3</v>
      </c>
      <c r="J287">
        <v>0</v>
      </c>
      <c r="K287">
        <v>0</v>
      </c>
      <c r="L287">
        <v>806.29272491231598</v>
      </c>
      <c r="M287">
        <v>1.5482704563934799E-3</v>
      </c>
      <c r="O287" t="str">
        <f>IF(B286=0,"NEUTRAL",IF(B286&gt;0,"LONG","SHORT"))</f>
        <v>LONG</v>
      </c>
      <c r="P287" t="str">
        <f>IF(OR(O287="LONG",O287="SHORT"),IF(B287=0,"NEUTRAL",IF(B287&gt;0,"LONG","SHORT")),"")</f>
        <v>LONG</v>
      </c>
      <c r="Q287" t="b">
        <f>IF(OR(O287="LONG",O287="SHORT"),IF(B287=0,"NEUTRAL",IF(B287&gt;0,"LONG","SHORT")=O287),TRUE)</f>
        <v>1</v>
      </c>
      <c r="R287">
        <f>AH286</f>
        <v>754.45832281154333</v>
      </c>
      <c r="S287">
        <f>AI286</f>
        <v>2.1424328472335486E-3</v>
      </c>
      <c r="T287">
        <f>R287+S287*F287</f>
        <v>941.55008472668101</v>
      </c>
      <c r="U287">
        <f>S287*F287</f>
        <v>187.09176191513771</v>
      </c>
      <c r="V287">
        <f>U287/T287</f>
        <v>0.19870611765644722</v>
      </c>
      <c r="W287">
        <f>C287</f>
        <v>0.14359881191580101</v>
      </c>
      <c r="X287">
        <f>W287-V287</f>
        <v>-5.5107305740646206E-2</v>
      </c>
      <c r="Y287">
        <f>T287*W287</f>
        <v>135.20547352597316</v>
      </c>
      <c r="Z287">
        <f>Y287/T287</f>
        <v>0.14359881191580101</v>
      </c>
      <c r="AA287">
        <f>AI286*F287/T287</f>
        <v>0.19870611765644722</v>
      </c>
      <c r="AB287">
        <f t="shared" si="30"/>
        <v>0.14359881191580101</v>
      </c>
      <c r="AC287">
        <f t="shared" si="31"/>
        <v>-5.5107305740646206E-2</v>
      </c>
      <c r="AD287" t="str">
        <f t="shared" si="32"/>
        <v>L-D</v>
      </c>
      <c r="AE287">
        <f>AC287*T287</f>
        <v>-51.886288389164548</v>
      </c>
      <c r="AF287">
        <f>U287+AE287</f>
        <v>135.20547352597316</v>
      </c>
      <c r="AG287">
        <f>AE287/F287</f>
        <v>-5.9416239084006698E-4</v>
      </c>
      <c r="AH287" s="9">
        <f>IF(AD287="S-D",R287-AE287/(1-0.001),IF(OR(AD287="L-D",AD287="S-I"),R287-AE287*(1-0.001),R287-AE287))</f>
        <v>806.2927249123187</v>
      </c>
      <c r="AI287">
        <f>IF(OR(AD287="L-I"),S287+AG287*(1-0.001),S287+AG287)</f>
        <v>1.5482704563934816E-3</v>
      </c>
      <c r="AJ287">
        <f>AI287*F287</f>
        <v>135.20547352597316</v>
      </c>
      <c r="AK287">
        <f>AJ287/AM287</f>
        <v>0.14360672569554031</v>
      </c>
      <c r="AL287">
        <f>W287-AK287</f>
        <v>-7.9137797392991871E-6</v>
      </c>
      <c r="AM287">
        <f>AH287+AI287*F287</f>
        <v>941.49819843829187</v>
      </c>
      <c r="AN287" t="b">
        <f>IF(AH287&gt;0,ROUND(AH287,7)=ROUND(H287,7),ROUND(AH287,7)=ROUND(-J287,7))</f>
        <v>1</v>
      </c>
      <c r="AO287" t="b">
        <f>IF(AI287&gt;0,ROUND(AI287,7)=ROUND(I287,7),ROUND(AI287,7)=ROUND(-K287,7))</f>
        <v>1</v>
      </c>
      <c r="AP287" t="b">
        <f>ROUND(AM287,7)=ROUND(G287,7)</f>
        <v>1</v>
      </c>
    </row>
    <row r="288" spans="1:51" x14ac:dyDescent="0.3">
      <c r="A288" s="2">
        <v>45742.583333333336</v>
      </c>
      <c r="B288">
        <v>1.60872604610351</v>
      </c>
      <c r="C288">
        <v>8.0436302305175705E-2</v>
      </c>
      <c r="D288" t="s">
        <v>32</v>
      </c>
      <c r="E288" t="s">
        <v>1492</v>
      </c>
      <c r="F288">
        <v>86841.31</v>
      </c>
      <c r="G288">
        <v>940.68777591981598</v>
      </c>
      <c r="H288">
        <v>865.01760126089903</v>
      </c>
      <c r="I288">
        <v>8.7136150593440805E-4</v>
      </c>
      <c r="J288">
        <v>0</v>
      </c>
      <c r="K288">
        <v>0</v>
      </c>
      <c r="L288">
        <v>865.01760126089903</v>
      </c>
      <c r="M288">
        <v>8.7136150593440805E-4</v>
      </c>
      <c r="O288" t="str">
        <f>IF(B287=0,"NEUTRAL",IF(B287&gt;0,"LONG","SHORT"))</f>
        <v>LONG</v>
      </c>
      <c r="P288" t="str">
        <f>IF(OR(O288="LONG",O288="SHORT"),IF(B288=0,"NEUTRAL",IF(B288&gt;0,"LONG","SHORT")),"")</f>
        <v>LONG</v>
      </c>
      <c r="Q288" t="b">
        <f>IF(OR(O288="LONG",O288="SHORT"),IF(B288=0,"NEUTRAL",IF(B288&gt;0,"LONG","SHORT")=O288),TRUE)</f>
        <v>1</v>
      </c>
      <c r="R288">
        <f>AH287</f>
        <v>806.2927249123187</v>
      </c>
      <c r="S288">
        <f>AI287</f>
        <v>1.5482704563934816E-3</v>
      </c>
      <c r="T288">
        <f>R288+S288*F288</f>
        <v>940.74655957982645</v>
      </c>
      <c r="U288">
        <f>S288*F288</f>
        <v>134.45383466750781</v>
      </c>
      <c r="V288">
        <f>U288/T288</f>
        <v>0.14292248353005943</v>
      </c>
      <c r="W288">
        <f>C288</f>
        <v>8.0436302305175705E-2</v>
      </c>
      <c r="X288">
        <f>W288-V288</f>
        <v>-6.2486181224883725E-2</v>
      </c>
      <c r="Y288">
        <f>T288*W288</f>
        <v>75.670174658916906</v>
      </c>
      <c r="Z288">
        <f>Y288/T288</f>
        <v>8.0436302305175705E-2</v>
      </c>
      <c r="AA288">
        <f>AI287*F288/T288</f>
        <v>0.14292248353005943</v>
      </c>
      <c r="AB288">
        <f t="shared" si="30"/>
        <v>8.0436302305175705E-2</v>
      </c>
      <c r="AC288">
        <f t="shared" si="31"/>
        <v>-6.2486181224883725E-2</v>
      </c>
      <c r="AD288" t="str">
        <f t="shared" si="32"/>
        <v>L-D</v>
      </c>
      <c r="AE288">
        <f>AC288*T288</f>
        <v>-58.783660008590907</v>
      </c>
      <c r="AF288">
        <f>U288+AE288</f>
        <v>75.670174658916892</v>
      </c>
      <c r="AG288">
        <f>AE288/F288</f>
        <v>-6.7690895045907195E-4</v>
      </c>
      <c r="AH288" s="9">
        <f>IF(AD288="S-D",R288-AE288/(1-0.001),IF(OR(AD288="L-D",AD288="S-I"),R288-AE288*(1-0.001),R288-AE288))</f>
        <v>865.01760126090107</v>
      </c>
      <c r="AI288">
        <f>IF(OR(AD288="L-I"),S288+AG288*(1-0.001),S288+AG288)</f>
        <v>8.7136150593440968E-4</v>
      </c>
      <c r="AJ288">
        <f>AI288*F288</f>
        <v>75.670174658916906</v>
      </c>
      <c r="AK288">
        <f>AJ288/AM288</f>
        <v>8.0441328776623591E-2</v>
      </c>
      <c r="AL288">
        <f>W288-AK288</f>
        <v>-5.0264714478859274E-6</v>
      </c>
      <c r="AM288">
        <f>AH288+AI288*F288</f>
        <v>940.68777591981802</v>
      </c>
      <c r="AN288" t="b">
        <f>IF(AH288&gt;0,ROUND(AH288,7)=ROUND(H288,7),ROUND(AH288,7)=ROUND(-J288,7))</f>
        <v>1</v>
      </c>
      <c r="AO288" t="b">
        <f>IF(AI288&gt;0,ROUND(AI288,7)=ROUND(I288,7),ROUND(AI288,7)=ROUND(-K288,7))</f>
        <v>1</v>
      </c>
      <c r="AP288" t="b">
        <f>ROUND(AM288,7)=ROUND(G288,7)</f>
        <v>1</v>
      </c>
    </row>
    <row r="289" spans="1:51" x14ac:dyDescent="0.3">
      <c r="A289" s="2">
        <v>45742.666666666664</v>
      </c>
      <c r="B289">
        <v>0.25686749282049998</v>
      </c>
      <c r="C289">
        <v>1.2843374641025E-2</v>
      </c>
      <c r="D289" t="s">
        <v>32</v>
      </c>
      <c r="E289" t="s">
        <v>1492</v>
      </c>
      <c r="F289">
        <v>86752.52</v>
      </c>
      <c r="G289">
        <v>940.54689553709102</v>
      </c>
      <c r="H289">
        <v>928.466283679345</v>
      </c>
      <c r="I289">
        <v>1.3925372839596501E-4</v>
      </c>
      <c r="J289">
        <v>0</v>
      </c>
      <c r="K289">
        <v>0</v>
      </c>
      <c r="L289">
        <v>928.466283679345</v>
      </c>
      <c r="M289">
        <v>1.3925372839596501E-4</v>
      </c>
      <c r="O289" t="str">
        <f>IF(B288=0,"NEUTRAL",IF(B288&gt;0,"LONG","SHORT"))</f>
        <v>LONG</v>
      </c>
      <c r="P289" t="str">
        <f>IF(OR(O289="LONG",O289="SHORT"),IF(B289=0,"NEUTRAL",IF(B289&gt;0,"LONG","SHORT")),"")</f>
        <v>LONG</v>
      </c>
      <c r="Q289" t="b">
        <f>IF(OR(O289="LONG",O289="SHORT"),IF(B289=0,"NEUTRAL",IF(B289&gt;0,"LONG","SHORT")=O289),TRUE)</f>
        <v>1</v>
      </c>
      <c r="R289">
        <f>AH288</f>
        <v>865.01760126090107</v>
      </c>
      <c r="S289">
        <f>AI288</f>
        <v>8.7136150593440968E-4</v>
      </c>
      <c r="T289">
        <f>R289+S289*F289</f>
        <v>940.61040773170612</v>
      </c>
      <c r="U289">
        <f>S289*F289</f>
        <v>75.592806470805002</v>
      </c>
      <c r="V289">
        <f>U289/T289</f>
        <v>8.0365692160581134E-2</v>
      </c>
      <c r="W289">
        <f>C289</f>
        <v>1.2843374641025E-2</v>
      </c>
      <c r="X289">
        <f>W289-V289</f>
        <v>-6.7522317519556133E-2</v>
      </c>
      <c r="Y289">
        <f>T289*W289</f>
        <v>12.080611857745581</v>
      </c>
      <c r="Z289">
        <f>Y289/T289</f>
        <v>1.2843374641025E-2</v>
      </c>
      <c r="AA289">
        <f>AI288*F289/T289</f>
        <v>8.0365692160581134E-2</v>
      </c>
      <c r="AB289">
        <f t="shared" si="30"/>
        <v>1.2843374641025E-2</v>
      </c>
      <c r="AC289">
        <f t="shared" si="31"/>
        <v>-6.7522317519556133E-2</v>
      </c>
      <c r="AD289" t="str">
        <f t="shared" si="32"/>
        <v>L-D</v>
      </c>
      <c r="AE289">
        <f>AC289*T289</f>
        <v>-63.512194613059414</v>
      </c>
      <c r="AF289">
        <f>U289+AE289</f>
        <v>12.080611857745588</v>
      </c>
      <c r="AG289">
        <f>AE289/F289</f>
        <v>-7.3210777753844397E-4</v>
      </c>
      <c r="AH289" s="9">
        <f>IF(AD289="S-D",R289-AE289/(1-0.001),IF(OR(AD289="L-D",AD289="S-I"),R289-AE289*(1-0.001),R289-AE289))</f>
        <v>928.46628367934738</v>
      </c>
      <c r="AI289">
        <f>IF(OR(AD289="L-I"),S289+AG289*(1-0.001),S289+AG289)</f>
        <v>1.3925372839596571E-4</v>
      </c>
      <c r="AJ289">
        <f>AI289*F289</f>
        <v>12.080611857745584</v>
      </c>
      <c r="AK289">
        <f>AJ289/AM289</f>
        <v>1.2844241914005822E-2</v>
      </c>
      <c r="AL289">
        <f>W289-AK289</f>
        <v>-8.6727298082185655E-7</v>
      </c>
      <c r="AM289">
        <f>AH289+AI289*F289</f>
        <v>940.54689553709295</v>
      </c>
      <c r="AN289" t="b">
        <f>IF(AH289&gt;0,ROUND(AH289,7)=ROUND(H289,7),ROUND(AH289,7)=ROUND(-J289,7))</f>
        <v>1</v>
      </c>
      <c r="AO289" t="b">
        <f>IF(AI289&gt;0,ROUND(AI289,7)=ROUND(I289,7),ROUND(AI289,7)=ROUND(-K289,7))</f>
        <v>1</v>
      </c>
      <c r="AP289" t="b">
        <f>ROUND(AM289,7)=ROUND(G289,7)</f>
        <v>1</v>
      </c>
    </row>
    <row r="290" spans="1:51" x14ac:dyDescent="0.3">
      <c r="A290" s="2">
        <v>45742.708333333336</v>
      </c>
      <c r="B290">
        <v>-1.1013868624524199</v>
      </c>
      <c r="C290">
        <v>-5.5069343122621198E-2</v>
      </c>
      <c r="D290" t="s">
        <v>32</v>
      </c>
      <c r="E290" t="s">
        <v>1492</v>
      </c>
      <c r="F290">
        <v>86513.99</v>
      </c>
      <c r="G290">
        <v>940.44983847907099</v>
      </c>
      <c r="H290">
        <v>992.24330899845404</v>
      </c>
      <c r="I290">
        <v>0</v>
      </c>
      <c r="J290">
        <v>0</v>
      </c>
      <c r="K290">
        <v>5.9867161969275604E-4</v>
      </c>
      <c r="L290">
        <v>992.24330899845404</v>
      </c>
      <c r="M290">
        <v>-5.9867161969275604E-4</v>
      </c>
      <c r="O290" t="str">
        <f>IF(B289=0,"NEUTRAL",IF(B289&gt;0,"LONG","SHORT"))</f>
        <v>LONG</v>
      </c>
      <c r="P290" t="str">
        <f>IF(OR(O290="LONG",O290="SHORT"),IF(B290=0,"NEUTRAL",IF(B290&gt;0,"LONG","SHORT")),"")</f>
        <v>SHORT</v>
      </c>
      <c r="Q290" t="b">
        <f>IF(OR(O290="LONG",O290="SHORT"),IF(B290=0,"NEUTRAL",IF(B290&gt;0,"LONG","SHORT")=O290),TRUE)</f>
        <v>0</v>
      </c>
      <c r="R290">
        <f>AH289</f>
        <v>928.46628367934738</v>
      </c>
      <c r="S290">
        <f>AI289</f>
        <v>1.3925372839596571E-4</v>
      </c>
      <c r="T290">
        <f>R290+S290*F290</f>
        <v>940.51367934525865</v>
      </c>
      <c r="U290">
        <f>S290*F290</f>
        <v>12.047395665911294</v>
      </c>
      <c r="V290">
        <f>U290/T290</f>
        <v>1.2809378460394243E-2</v>
      </c>
      <c r="W290">
        <f>C290</f>
        <v>-5.5069343122621198E-2</v>
      </c>
      <c r="X290">
        <f>W290-V290</f>
        <v>-6.7878721583015444E-2</v>
      </c>
      <c r="Y290">
        <f>T290*W290</f>
        <v>-51.793470519382979</v>
      </c>
      <c r="Z290">
        <f>Y290/T290</f>
        <v>-5.5069343122621198E-2</v>
      </c>
      <c r="AA290">
        <f>AI289*F290/T290</f>
        <v>1.2809378460394243E-2</v>
      </c>
      <c r="AB290">
        <f t="shared" si="30"/>
        <v>-5.5069343122621198E-2</v>
      </c>
      <c r="AC290">
        <f t="shared" si="31"/>
        <v>-6.7878721583015444E-2</v>
      </c>
      <c r="AD290" t="str">
        <f t="shared" si="32"/>
        <v>TRANS-S</v>
      </c>
      <c r="AE290" s="8">
        <f>C290*T290</f>
        <v>-51.793470519382979</v>
      </c>
      <c r="AF290">
        <f>U290+AE290</f>
        <v>-39.746074853471683</v>
      </c>
      <c r="AG290" s="8">
        <f>AE290/F290</f>
        <v>-5.9867161969275691E-4</v>
      </c>
      <c r="AH290" s="8">
        <f>AW290-AE290*(1-0.001)</f>
        <v>992.24330899845643</v>
      </c>
      <c r="AI290" s="8">
        <f>AX290+AG290</f>
        <v>-5.9867161969275691E-4</v>
      </c>
      <c r="AJ290">
        <f>AI290*F290</f>
        <v>-51.793470519382979</v>
      </c>
      <c r="AK290">
        <f t="shared" ref="AK290" si="35">AJ290/AM290</f>
        <v>-5.5073081412981138E-2</v>
      </c>
      <c r="AL290">
        <f>W290-AK290</f>
        <v>3.7382903599406103E-6</v>
      </c>
      <c r="AM290" s="8">
        <f>AH290+AI290*F290</f>
        <v>940.44983847907349</v>
      </c>
      <c r="AN290" t="b">
        <f>IF(AH290&gt;0,ROUND(AH290,7)=ROUND(H290,7),ROUND(AH290,7)=ROUND(-J290,7))</f>
        <v>1</v>
      </c>
      <c r="AO290" t="b">
        <f>IF(AI290&gt;0,ROUND(AI290,7)=ROUND(I290,7),ROUND(AI290,7)=ROUND(-K290,7))</f>
        <v>1</v>
      </c>
      <c r="AP290" t="b">
        <f>ROUND(AM290,7)=ROUND(G290,7)</f>
        <v>1</v>
      </c>
      <c r="AR290" s="9">
        <f>AH289</f>
        <v>928.46628367934738</v>
      </c>
      <c r="AS290">
        <f>AI289</f>
        <v>1.3925372839596571E-4</v>
      </c>
      <c r="AT290">
        <f>AR290+AS290*F290</f>
        <v>940.51367934525865</v>
      </c>
      <c r="AW290">
        <f>AR290+AS290*F290*(1-0.001)</f>
        <v>940.50163194959282</v>
      </c>
      <c r="AX290">
        <v>0</v>
      </c>
      <c r="AY290">
        <f>AW290+AX290*F290</f>
        <v>940.50163194959282</v>
      </c>
    </row>
    <row r="291" spans="1:51" x14ac:dyDescent="0.3">
      <c r="A291" s="2">
        <v>45742.75</v>
      </c>
      <c r="B291">
        <v>-2.5905909666654701</v>
      </c>
      <c r="C291">
        <v>-0.12952954833327299</v>
      </c>
      <c r="D291" t="s">
        <v>32</v>
      </c>
      <c r="E291" t="s">
        <v>1492</v>
      </c>
      <c r="F291">
        <v>86569.99</v>
      </c>
      <c r="G291">
        <v>940.34632816424801</v>
      </c>
      <c r="H291">
        <v>1062.1580284153299</v>
      </c>
      <c r="I291">
        <v>0</v>
      </c>
      <c r="J291">
        <v>0</v>
      </c>
      <c r="K291">
        <v>1.4070892263136701E-3</v>
      </c>
      <c r="L291">
        <v>1062.1580284153299</v>
      </c>
      <c r="M291">
        <v>-1.4070892263136701E-3</v>
      </c>
      <c r="O291" t="str">
        <f>IF(B290=0,"NEUTRAL",IF(B290&gt;0,"LONG","SHORT"))</f>
        <v>SHORT</v>
      </c>
      <c r="P291" t="str">
        <f>IF(OR(O291="LONG",O291="SHORT"),IF(B291=0,"NEUTRAL",IF(B291&gt;0,"LONG","SHORT")),"")</f>
        <v>SHORT</v>
      </c>
      <c r="Q291" t="b">
        <f>IF(OR(O291="LONG",O291="SHORT"),IF(B291=0,"NEUTRAL",IF(B291&gt;0,"LONG","SHORT")=O291),TRUE)</f>
        <v>1</v>
      </c>
      <c r="R291">
        <f>AH290</f>
        <v>992.24330899845643</v>
      </c>
      <c r="S291">
        <f>AI290</f>
        <v>-5.9867161969275691E-4</v>
      </c>
      <c r="T291">
        <f>R291+S291*F291</f>
        <v>940.4163128683706</v>
      </c>
      <c r="U291">
        <f>S291*F291</f>
        <v>-51.826996130085774</v>
      </c>
      <c r="V291">
        <f>U291/T291</f>
        <v>-5.5110694509336915E-2</v>
      </c>
      <c r="W291">
        <f>C291</f>
        <v>-0.12952954833327299</v>
      </c>
      <c r="X291">
        <f>W291-V291</f>
        <v>-7.4418853823936065E-2</v>
      </c>
      <c r="Y291">
        <f>T291*W291</f>
        <v>-121.81170025108199</v>
      </c>
      <c r="Z291">
        <f>Y291/T291</f>
        <v>-0.12952954833327299</v>
      </c>
      <c r="AA291">
        <f>AI290*F291/T291</f>
        <v>-5.5110694509336915E-2</v>
      </c>
      <c r="AB291">
        <f t="shared" si="30"/>
        <v>-0.12952954833327299</v>
      </c>
      <c r="AC291">
        <f t="shared" si="31"/>
        <v>-7.4418853823936065E-2</v>
      </c>
      <c r="AD291" t="str">
        <f t="shared" si="32"/>
        <v>S-I</v>
      </c>
      <c r="AE291">
        <f>AC291*T291</f>
        <v>-69.984704120996199</v>
      </c>
      <c r="AF291">
        <f>U291+AE291</f>
        <v>-121.81170025108197</v>
      </c>
      <c r="AG291">
        <f>AE291/F291</f>
        <v>-8.0841760662091092E-4</v>
      </c>
      <c r="AH291" s="9">
        <f>IF(AD291="S-D",R291-AE291/(1-0.001),IF(OR(AD291="L-D",AD291="S-I"),R291-AE291*(1-0.001),R291-AE291))</f>
        <v>1062.1580284153317</v>
      </c>
      <c r="AI291">
        <f>IF(OR(AD291="L-I"),S291+AG291*(1-0.001),S291+AG291)</f>
        <v>-1.4070892263136677E-3</v>
      </c>
      <c r="AJ291">
        <f>AI291*F291</f>
        <v>-121.81170025108196</v>
      </c>
      <c r="AK291">
        <f>AJ291/AM291</f>
        <v>-0.12953918849120574</v>
      </c>
      <c r="AL291">
        <f>W291-AK291</f>
        <v>9.640157932755411E-6</v>
      </c>
      <c r="AM291">
        <f>AH291+AI291*F291</f>
        <v>940.34632816424983</v>
      </c>
      <c r="AN291" t="b">
        <f>IF(AH291&gt;0,ROUND(AH291,7)=ROUND(H291,7),ROUND(AH291,7)=ROUND(-J291,7))</f>
        <v>1</v>
      </c>
      <c r="AO291" t="b">
        <f>IF(AI291&gt;0,ROUND(AI291,7)=ROUND(I291,7),ROUND(AI291,7)=ROUND(-K291,7))</f>
        <v>1</v>
      </c>
      <c r="AP291" t="b">
        <f>ROUND(AM291,7)=ROUND(G291,7)</f>
        <v>1</v>
      </c>
    </row>
    <row r="292" spans="1:51" x14ac:dyDescent="0.3">
      <c r="A292" s="2">
        <v>45742.791666666664</v>
      </c>
      <c r="B292">
        <v>-4.2663599783123702</v>
      </c>
      <c r="C292">
        <v>-0.21331799891561801</v>
      </c>
      <c r="D292" t="s">
        <v>32</v>
      </c>
      <c r="E292" t="s">
        <v>1492</v>
      </c>
      <c r="F292">
        <v>86198.53</v>
      </c>
      <c r="G292">
        <v>940.78959025764004</v>
      </c>
      <c r="H292">
        <v>1141.4938837586501</v>
      </c>
      <c r="I292">
        <v>0</v>
      </c>
      <c r="J292">
        <v>0</v>
      </c>
      <c r="K292">
        <v>2.3283957800790201E-3</v>
      </c>
      <c r="L292">
        <v>1141.4938837586501</v>
      </c>
      <c r="M292">
        <v>-2.3283957800790201E-3</v>
      </c>
      <c r="O292" t="str">
        <f>IF(B291=0,"NEUTRAL",IF(B291&gt;0,"LONG","SHORT"))</f>
        <v>SHORT</v>
      </c>
      <c r="P292" t="str">
        <f>IF(OR(O292="LONG",O292="SHORT"),IF(B292=0,"NEUTRAL",IF(B292&gt;0,"LONG","SHORT")),"")</f>
        <v>SHORT</v>
      </c>
      <c r="Q292" t="b">
        <f>IF(OR(O292="LONG",O292="SHORT"),IF(B292=0,"NEUTRAL",IF(B292&gt;0,"LONG","SHORT")=O292),TRUE)</f>
        <v>1</v>
      </c>
      <c r="R292">
        <f>AH291</f>
        <v>1062.1580284153317</v>
      </c>
      <c r="S292">
        <f>AI291</f>
        <v>-1.4070892263136677E-3</v>
      </c>
      <c r="T292">
        <f>R292+S292*F292</f>
        <v>940.86900552825625</v>
      </c>
      <c r="U292">
        <f>S292*F292</f>
        <v>-121.28902288707548</v>
      </c>
      <c r="V292">
        <f>U292/T292</f>
        <v>-0.12891169990128123</v>
      </c>
      <c r="W292">
        <f>C292</f>
        <v>-0.21331799891561801</v>
      </c>
      <c r="X292">
        <f>W292-V292</f>
        <v>-8.4406299014336772E-2</v>
      </c>
      <c r="Y292">
        <f>T292*W292</f>
        <v>-200.70429350101517</v>
      </c>
      <c r="Z292">
        <f>Y292/T292</f>
        <v>-0.21331799891561801</v>
      </c>
      <c r="AA292">
        <f>AI291*F292/T292</f>
        <v>-0.12891169990128123</v>
      </c>
      <c r="AB292">
        <f t="shared" si="30"/>
        <v>-0.21331799891561801</v>
      </c>
      <c r="AC292">
        <f t="shared" si="31"/>
        <v>-8.4406299014336772E-2</v>
      </c>
      <c r="AD292" t="str">
        <f t="shared" si="32"/>
        <v>S-I</v>
      </c>
      <c r="AE292">
        <f>AC292*T292</f>
        <v>-79.415270613939668</v>
      </c>
      <c r="AF292">
        <f>U292+AE292</f>
        <v>-200.70429350101514</v>
      </c>
      <c r="AG292">
        <f>AE292/F292</f>
        <v>-9.2130655376535615E-4</v>
      </c>
      <c r="AH292" s="9">
        <f>IF(AD292="S-D",R292-AE292/(1-0.001),IF(OR(AD292="L-D",AD292="S-I"),R292-AE292*(1-0.001),R292-AE292))</f>
        <v>1141.4938837586574</v>
      </c>
      <c r="AI292">
        <f>IF(OR(AD292="L-I"),S292+AG292*(1-0.001),S292+AG292)</f>
        <v>-2.328395780079024E-3</v>
      </c>
      <c r="AJ292">
        <f>AI292*F292</f>
        <v>-200.70429350101514</v>
      </c>
      <c r="AK292">
        <f>AJ292/AM292</f>
        <v>-0.21333600581831563</v>
      </c>
      <c r="AL292">
        <f>W292-AK292</f>
        <v>1.8006902697625948E-5</v>
      </c>
      <c r="AM292">
        <f>AH292+AI292*F292</f>
        <v>940.7895902576422</v>
      </c>
      <c r="AN292" t="b">
        <f>IF(AH292&gt;0,ROUND(AH292,7)=ROUND(H292,7),ROUND(AH292,7)=ROUND(-J292,7))</f>
        <v>1</v>
      </c>
      <c r="AO292" t="b">
        <f>IF(AI292&gt;0,ROUND(AI292,7)=ROUND(I292,7),ROUND(AI292,7)=ROUND(-K292,7))</f>
        <v>1</v>
      </c>
      <c r="AP292" t="b">
        <f>ROUND(AM292,7)=ROUND(G292,7)</f>
        <v>1</v>
      </c>
    </row>
    <row r="293" spans="1:51" x14ac:dyDescent="0.3">
      <c r="A293" s="2">
        <v>45742.833333333336</v>
      </c>
      <c r="B293">
        <v>-5.4456822621476997</v>
      </c>
      <c r="C293">
        <v>-0.27228411310738498</v>
      </c>
      <c r="D293" t="s">
        <v>32</v>
      </c>
      <c r="E293" t="s">
        <v>1492</v>
      </c>
      <c r="F293">
        <v>86567.19</v>
      </c>
      <c r="G293">
        <v>939.87683821501798</v>
      </c>
      <c r="H293">
        <v>1195.80517244254</v>
      </c>
      <c r="I293">
        <v>0</v>
      </c>
      <c r="J293">
        <v>0</v>
      </c>
      <c r="K293">
        <v>2.9564126342500399E-3</v>
      </c>
      <c r="L293">
        <v>1195.80517244254</v>
      </c>
      <c r="M293">
        <v>-2.9564126342500399E-3</v>
      </c>
      <c r="O293" t="str">
        <f>IF(B292=0,"NEUTRAL",IF(B292&gt;0,"LONG","SHORT"))</f>
        <v>SHORT</v>
      </c>
      <c r="P293" t="str">
        <f>IF(OR(O293="LONG",O293="SHORT"),IF(B293=0,"NEUTRAL",IF(B293&gt;0,"LONG","SHORT")),"")</f>
        <v>SHORT</v>
      </c>
      <c r="Q293" t="b">
        <f>IF(OR(O293="LONG",O293="SHORT"),IF(B293=0,"NEUTRAL",IF(B293&gt;0,"LONG","SHORT")=O293),TRUE)</f>
        <v>1</v>
      </c>
      <c r="R293">
        <f>AH292</f>
        <v>1141.4938837586574</v>
      </c>
      <c r="S293">
        <f>AI292</f>
        <v>-2.328395780079024E-3</v>
      </c>
      <c r="T293">
        <f>R293+S293*F293</f>
        <v>939.93120386935834</v>
      </c>
      <c r="U293">
        <f>S293*F293</f>
        <v>-201.56267988929909</v>
      </c>
      <c r="V293">
        <f>U293/T293</f>
        <v>-0.21444407745964611</v>
      </c>
      <c r="W293">
        <f>C293</f>
        <v>-0.27228411310738498</v>
      </c>
      <c r="X293">
        <f>W293-V293</f>
        <v>-5.7840035647738874E-2</v>
      </c>
      <c r="Y293">
        <f>T293*W293</f>
        <v>-255.92833422752491</v>
      </c>
      <c r="Z293">
        <f>Y293/T293</f>
        <v>-0.27228411310738498</v>
      </c>
      <c r="AA293">
        <f>AI292*F293/T293</f>
        <v>-0.21444407745964611</v>
      </c>
      <c r="AB293">
        <f t="shared" si="30"/>
        <v>-0.27228411310738498</v>
      </c>
      <c r="AC293">
        <f t="shared" si="31"/>
        <v>-5.7840035647738874E-2</v>
      </c>
      <c r="AD293" t="str">
        <f t="shared" si="32"/>
        <v>S-I</v>
      </c>
      <c r="AE293">
        <f>AC293*T293</f>
        <v>-54.365654338225802</v>
      </c>
      <c r="AF293">
        <f>U293+AE293</f>
        <v>-255.92833422752489</v>
      </c>
      <c r="AG293">
        <f>AE293/F293</f>
        <v>-6.2801685417102949E-4</v>
      </c>
      <c r="AH293" s="9">
        <f>IF(AD293="S-D",R293-AE293/(1-0.001),IF(OR(AD293="L-D",AD293="S-I"),R293-AE293*(1-0.001),R293-AE293))</f>
        <v>1195.805172442545</v>
      </c>
      <c r="AI293">
        <f>IF(OR(AD293="L-I"),S293+AG293*(1-0.001),S293+AG293)</f>
        <v>-2.9564126342500534E-3</v>
      </c>
      <c r="AJ293">
        <f>AI293*F293</f>
        <v>-255.92833422752489</v>
      </c>
      <c r="AK293">
        <f>AJ293/AM293</f>
        <v>-0.27229986294116437</v>
      </c>
      <c r="AL293">
        <f>W293-AK293</f>
        <v>1.5749833779388211E-5</v>
      </c>
      <c r="AM293">
        <f>AH293+AI293*F293</f>
        <v>939.87683821502014</v>
      </c>
      <c r="AN293" t="b">
        <f>IF(AH293&gt;0,ROUND(AH293,7)=ROUND(H293,7),ROUND(AH293,7)=ROUND(-J293,7))</f>
        <v>1</v>
      </c>
      <c r="AO293" t="b">
        <f>IF(AI293&gt;0,ROUND(AI293,7)=ROUND(I293,7),ROUND(AI293,7)=ROUND(-K293,7))</f>
        <v>1</v>
      </c>
      <c r="AP293" t="b">
        <f>ROUND(AM293,7)=ROUND(G293,7)</f>
        <v>1</v>
      </c>
    </row>
    <row r="294" spans="1:51" x14ac:dyDescent="0.3">
      <c r="A294" s="2">
        <v>45742.916666666664</v>
      </c>
      <c r="B294">
        <v>-6.9406059063249401</v>
      </c>
      <c r="C294">
        <v>-0.34703029531624702</v>
      </c>
      <c r="D294" t="s">
        <v>32</v>
      </c>
      <c r="E294" t="s">
        <v>1492</v>
      </c>
      <c r="F294">
        <v>87109.65</v>
      </c>
      <c r="G294">
        <v>938.205025495379</v>
      </c>
      <c r="H294">
        <v>1263.8142173839999</v>
      </c>
      <c r="I294">
        <v>0</v>
      </c>
      <c r="J294">
        <v>0</v>
      </c>
      <c r="K294">
        <v>3.73792331720564E-3</v>
      </c>
      <c r="L294">
        <v>1263.8142173839999</v>
      </c>
      <c r="M294">
        <v>-3.73792331720564E-3</v>
      </c>
      <c r="O294" t="str">
        <f>IF(B293=0,"NEUTRAL",IF(B293&gt;0,"LONG","SHORT"))</f>
        <v>SHORT</v>
      </c>
      <c r="P294" t="str">
        <f>IF(OR(O294="LONG",O294="SHORT"),IF(B294=0,"NEUTRAL",IF(B294&gt;0,"LONG","SHORT")),"")</f>
        <v>SHORT</v>
      </c>
      <c r="Q294" t="b">
        <f>IF(OR(O294="LONG",O294="SHORT"),IF(B294=0,"NEUTRAL",IF(B294&gt;0,"LONG","SHORT")=O294),TRUE)</f>
        <v>1</v>
      </c>
      <c r="R294">
        <f>AH293</f>
        <v>1195.805172442545</v>
      </c>
      <c r="S294">
        <f>AI293</f>
        <v>-2.9564126342500534E-3</v>
      </c>
      <c r="T294">
        <f>R294+S294*F294</f>
        <v>938.27310261744481</v>
      </c>
      <c r="U294">
        <f>S294*F294</f>
        <v>-257.53206982510017</v>
      </c>
      <c r="V294">
        <f>U294/T294</f>
        <v>-0.27447453103651615</v>
      </c>
      <c r="W294">
        <f>C294</f>
        <v>-0.34703029531624702</v>
      </c>
      <c r="X294">
        <f>W294-V294</f>
        <v>-7.2555764279730872E-2</v>
      </c>
      <c r="Y294">
        <f>T294*W294</f>
        <v>-325.60919188862323</v>
      </c>
      <c r="Z294">
        <f>Y294/T294</f>
        <v>-0.34703029531624702</v>
      </c>
      <c r="AA294">
        <f>AI293*F294/T294</f>
        <v>-0.27447453103651615</v>
      </c>
      <c r="AB294">
        <f t="shared" si="30"/>
        <v>-0.34703029531624702</v>
      </c>
      <c r="AC294">
        <f t="shared" si="31"/>
        <v>-7.2555764279730872E-2</v>
      </c>
      <c r="AD294" t="str">
        <f t="shared" si="32"/>
        <v>S-I</v>
      </c>
      <c r="AE294">
        <f>AC294*T294</f>
        <v>-68.077122063523063</v>
      </c>
      <c r="AF294">
        <f>U294+AE294</f>
        <v>-325.60919188862323</v>
      </c>
      <c r="AG294">
        <f>AE294/F294</f>
        <v>-7.8151068295559758E-4</v>
      </c>
      <c r="AH294" s="9">
        <f>IF(AD294="S-D",R294-AE294/(1-0.001),IF(OR(AD294="L-D",AD294="S-I"),R294-AE294*(1-0.001),R294-AE294))</f>
        <v>1263.8142173840045</v>
      </c>
      <c r="AI294">
        <f>IF(OR(AD294="L-I"),S294+AG294*(1-0.001),S294+AG294)</f>
        <v>-3.7379233172056508E-3</v>
      </c>
      <c r="AJ294">
        <f>AI294*F294</f>
        <v>-325.60919188862317</v>
      </c>
      <c r="AK294">
        <f>AJ294/AM294</f>
        <v>-0.34705547619156951</v>
      </c>
      <c r="AL294">
        <f>W294-AK294</f>
        <v>2.5180875322494689E-5</v>
      </c>
      <c r="AM294">
        <f>AH294+AI294*F294</f>
        <v>938.20502549538128</v>
      </c>
      <c r="AN294" t="b">
        <f>IF(AH294&gt;0,ROUND(AH294,7)=ROUND(H294,7),ROUND(AH294,7)=ROUND(-J294,7))</f>
        <v>1</v>
      </c>
      <c r="AO294" t="b">
        <f>IF(AI294&gt;0,ROUND(AI294,7)=ROUND(I294,7),ROUND(AI294,7)=ROUND(-K294,7))</f>
        <v>1</v>
      </c>
      <c r="AP294" t="b">
        <f>ROUND(AM294,7)=ROUND(G294,7)</f>
        <v>1</v>
      </c>
    </row>
    <row r="295" spans="1:51" x14ac:dyDescent="0.3">
      <c r="A295" s="2">
        <v>45743.083333333336</v>
      </c>
      <c r="B295">
        <v>-5.4481871726652598</v>
      </c>
      <c r="C295">
        <v>-0.27240935863326299</v>
      </c>
      <c r="D295" t="s">
        <v>32</v>
      </c>
      <c r="E295" t="s">
        <v>1492</v>
      </c>
      <c r="F295">
        <v>87378.87</v>
      </c>
      <c r="G295">
        <v>937.12731657637698</v>
      </c>
      <c r="H295">
        <v>1192.42901384017</v>
      </c>
      <c r="I295">
        <v>0</v>
      </c>
      <c r="J295">
        <v>0</v>
      </c>
      <c r="K295">
        <v>2.92177842610914E-3</v>
      </c>
      <c r="L295">
        <v>1192.42901384017</v>
      </c>
      <c r="M295">
        <v>-2.92177842610914E-3</v>
      </c>
      <c r="O295" t="str">
        <f>IF(B294=0,"NEUTRAL",IF(B294&gt;0,"LONG","SHORT"))</f>
        <v>SHORT</v>
      </c>
      <c r="P295" t="str">
        <f>IF(OR(O295="LONG",O295="SHORT"),IF(B295=0,"NEUTRAL",IF(B295&gt;0,"LONG","SHORT")),"")</f>
        <v>SHORT</v>
      </c>
      <c r="Q295" t="b">
        <f>IF(OR(O295="LONG",O295="SHORT"),IF(B295=0,"NEUTRAL",IF(B295&gt;0,"LONG","SHORT")=O295),TRUE)</f>
        <v>1</v>
      </c>
      <c r="R295">
        <f>AH294</f>
        <v>1263.8142173840045</v>
      </c>
      <c r="S295">
        <f>AI294</f>
        <v>-3.7379233172056508E-3</v>
      </c>
      <c r="T295">
        <f>R295+S295*F295</f>
        <v>937.19870177992311</v>
      </c>
      <c r="U295">
        <f>S295*F295</f>
        <v>-326.61551560408134</v>
      </c>
      <c r="V295">
        <f>U295/T295</f>
        <v>-0.34850188650899194</v>
      </c>
      <c r="W295">
        <f>C295</f>
        <v>-0.27240935863326299</v>
      </c>
      <c r="X295">
        <f>W295-V295</f>
        <v>7.6092527875728955E-2</v>
      </c>
      <c r="Y295">
        <f>T295*W295</f>
        <v>-255.30169726379557</v>
      </c>
      <c r="Z295">
        <f>Y295/T295</f>
        <v>-0.27240935863326299</v>
      </c>
      <c r="AA295">
        <f>AI294*F295/T295</f>
        <v>-0.34850188650899194</v>
      </c>
      <c r="AB295">
        <f t="shared" si="30"/>
        <v>-0.27240935863326299</v>
      </c>
      <c r="AC295">
        <f t="shared" si="31"/>
        <v>7.6092527875728955E-2</v>
      </c>
      <c r="AD295" t="str">
        <f t="shared" si="32"/>
        <v>S-D</v>
      </c>
      <c r="AE295">
        <f>AC295*T295</f>
        <v>71.313818340285792</v>
      </c>
      <c r="AF295">
        <f>U295+AE295</f>
        <v>-255.30169726379555</v>
      </c>
      <c r="AG295">
        <f>AE295/F295</f>
        <v>8.1614489109650646E-4</v>
      </c>
      <c r="AH295" s="9">
        <f>IF(AD295="S-D",R295-AE295/(1-0.001),IF(OR(AD295="L-D",AD295="S-I"),R295-AE295*(1-0.001),R295-AE295))</f>
        <v>1192.4290138401748</v>
      </c>
      <c r="AI295">
        <f>IF(OR(AD295="L-I"),S295+AG295*(1-0.001),S295+AG295)</f>
        <v>-2.9217784261091444E-3</v>
      </c>
      <c r="AJ295">
        <f>AI295*F295</f>
        <v>-255.30169726379552</v>
      </c>
      <c r="AK295">
        <f>AJ295/AM295</f>
        <v>-0.27243010927959382</v>
      </c>
      <c r="AL295">
        <f>W295-AK295</f>
        <v>2.0750646330836009E-5</v>
      </c>
      <c r="AM295">
        <f>AH295+AI295*F295</f>
        <v>937.12731657637926</v>
      </c>
      <c r="AN295" t="b">
        <f>IF(AH295&gt;0,ROUND(AH295,7)=ROUND(H295,7),ROUND(AH295,7)=ROUND(-J295,7))</f>
        <v>1</v>
      </c>
      <c r="AO295" t="b">
        <f>IF(AI295&gt;0,ROUND(AI295,7)=ROUND(I295,7),ROUND(AI295,7)=ROUND(-K295,7))</f>
        <v>1</v>
      </c>
      <c r="AP295" t="b">
        <f>ROUND(AM295,7)=ROUND(G295,7)</f>
        <v>1</v>
      </c>
    </row>
    <row r="296" spans="1:51" x14ac:dyDescent="0.3">
      <c r="A296" s="2">
        <v>45743.125</v>
      </c>
      <c r="B296">
        <v>-4.1285726698273502</v>
      </c>
      <c r="C296">
        <v>-0.206428633491367</v>
      </c>
      <c r="D296" t="s">
        <v>32</v>
      </c>
      <c r="E296" t="s">
        <v>1492</v>
      </c>
      <c r="F296">
        <v>87575.39</v>
      </c>
      <c r="G296">
        <v>936.49052157035396</v>
      </c>
      <c r="H296">
        <v>1129.82190411584</v>
      </c>
      <c r="I296">
        <v>0</v>
      </c>
      <c r="J296">
        <v>0</v>
      </c>
      <c r="K296">
        <v>2.2075994471220002E-3</v>
      </c>
      <c r="L296">
        <v>1129.82190411584</v>
      </c>
      <c r="M296">
        <v>-2.2075994471220002E-3</v>
      </c>
      <c r="O296" t="str">
        <f>IF(B295=0,"NEUTRAL",IF(B295&gt;0,"LONG","SHORT"))</f>
        <v>SHORT</v>
      </c>
      <c r="P296" t="str">
        <f>IF(OR(O296="LONG",O296="SHORT"),IF(B296=0,"NEUTRAL",IF(B296&gt;0,"LONG","SHORT")),"")</f>
        <v>SHORT</v>
      </c>
      <c r="Q296" t="b">
        <f>IF(OR(O296="LONG",O296="SHORT"),IF(B296=0,"NEUTRAL",IF(B296&gt;0,"LONG","SHORT")=O296),TRUE)</f>
        <v>1</v>
      </c>
      <c r="R296">
        <f>AH295</f>
        <v>1192.4290138401748</v>
      </c>
      <c r="S296">
        <f>AI295</f>
        <v>-2.9217784261091444E-3</v>
      </c>
      <c r="T296">
        <f>R296+S296*F296</f>
        <v>936.55312868008025</v>
      </c>
      <c r="U296">
        <f>S296*F296</f>
        <v>-255.8758851600945</v>
      </c>
      <c r="V296">
        <f>U296/T296</f>
        <v>-0.27321021875257634</v>
      </c>
      <c r="W296">
        <f>C296</f>
        <v>-0.206428633491367</v>
      </c>
      <c r="X296">
        <f>W296-V296</f>
        <v>6.6781585261209336E-2</v>
      </c>
      <c r="Y296">
        <f>T296*W296</f>
        <v>-193.33138254549337</v>
      </c>
      <c r="Z296">
        <f>Y296/T296</f>
        <v>-0.206428633491367</v>
      </c>
      <c r="AA296">
        <f>AI295*F296/T296</f>
        <v>-0.27321021875257634</v>
      </c>
      <c r="AB296">
        <f t="shared" si="30"/>
        <v>-0.206428633491367</v>
      </c>
      <c r="AC296">
        <f t="shared" si="31"/>
        <v>6.6781585261209336E-2</v>
      </c>
      <c r="AD296" t="str">
        <f t="shared" si="32"/>
        <v>S-D</v>
      </c>
      <c r="AE296">
        <f>AC296*T296</f>
        <v>62.544502614601136</v>
      </c>
      <c r="AF296">
        <f>U296+AE296</f>
        <v>-193.33138254549337</v>
      </c>
      <c r="AG296">
        <f>AE296/F296</f>
        <v>7.1417897898714622E-4</v>
      </c>
      <c r="AH296" s="9">
        <f>IF(AD296="S-D",R296-AE296/(1-0.001),IF(OR(AD296="L-D",AD296="S-I"),R296-AE296*(1-0.001),R296-AE296))</f>
        <v>1129.8219041158493</v>
      </c>
      <c r="AI296">
        <f>IF(OR(AD296="L-I"),S296+AG296*(1-0.001),S296+AG296)</f>
        <v>-2.207599447121998E-3</v>
      </c>
      <c r="AJ296">
        <f>AI296*F296</f>
        <v>-193.33138254549334</v>
      </c>
      <c r="AK296">
        <f>AJ296/AM296</f>
        <v>-0.20644243384471767</v>
      </c>
      <c r="AL296">
        <f>W296-AK296</f>
        <v>1.3800353350662542E-5</v>
      </c>
      <c r="AM296">
        <f>AH296+AI296*F296</f>
        <v>936.4905215703559</v>
      </c>
      <c r="AN296" t="b">
        <f>IF(AH296&gt;0,ROUND(AH296,7)=ROUND(H296,7),ROUND(AH296,7)=ROUND(-J296,7))</f>
        <v>1</v>
      </c>
      <c r="AO296" t="b">
        <f>IF(AI296&gt;0,ROUND(AI296,7)=ROUND(I296,7),ROUND(AI296,7)=ROUND(-K296,7))</f>
        <v>1</v>
      </c>
      <c r="AP296" t="b">
        <f>ROUND(AM296,7)=ROUND(G296,7)</f>
        <v>1</v>
      </c>
      <c r="AR296" s="9"/>
      <c r="AW296" s="9"/>
    </row>
    <row r="297" spans="1:51" x14ac:dyDescent="0.3">
      <c r="A297" s="2">
        <v>45743.166666666664</v>
      </c>
      <c r="B297">
        <v>-2.839920593665</v>
      </c>
      <c r="C297">
        <v>-0.14199602968325001</v>
      </c>
      <c r="D297" t="s">
        <v>32</v>
      </c>
      <c r="E297" t="s">
        <v>1492</v>
      </c>
      <c r="F297">
        <v>87670.18</v>
      </c>
      <c r="G297">
        <v>936.22061014683595</v>
      </c>
      <c r="H297">
        <v>1069.16883219071</v>
      </c>
      <c r="I297">
        <v>0</v>
      </c>
      <c r="J297">
        <v>0</v>
      </c>
      <c r="K297">
        <v>1.51645886941126E-3</v>
      </c>
      <c r="L297">
        <v>1069.16883219071</v>
      </c>
      <c r="M297">
        <v>-1.51645886941126E-3</v>
      </c>
      <c r="O297" t="str">
        <f>IF(B296=0,"NEUTRAL",IF(B296&gt;0,"LONG","SHORT"))</f>
        <v>SHORT</v>
      </c>
      <c r="P297" t="str">
        <f>IF(OR(O297="LONG",O297="SHORT"),IF(B297=0,"NEUTRAL",IF(B297&gt;0,"LONG","SHORT")),"")</f>
        <v>SHORT</v>
      </c>
      <c r="Q297" t="b">
        <f>IF(OR(O297="LONG",O297="SHORT"),IF(B297=0,"NEUTRAL",IF(B297&gt;0,"LONG","SHORT")=O297),TRUE)</f>
        <v>1</v>
      </c>
      <c r="R297">
        <f>AH296</f>
        <v>1129.8219041158493</v>
      </c>
      <c r="S297">
        <f>AI296</f>
        <v>-2.207599447121998E-3</v>
      </c>
      <c r="T297">
        <f>R297+S297*F297</f>
        <v>936.28126321876323</v>
      </c>
      <c r="U297">
        <f>S297*F297</f>
        <v>-193.54064089708604</v>
      </c>
      <c r="V297">
        <f>U297/T297</f>
        <v>-0.20671207307057371</v>
      </c>
      <c r="W297">
        <f>C297</f>
        <v>-0.14199602968325001</v>
      </c>
      <c r="X297">
        <f>W297-V297</f>
        <v>6.4716043387323702E-2</v>
      </c>
      <c r="Y297">
        <f>T297*W297</f>
        <v>-132.94822204388231</v>
      </c>
      <c r="Z297">
        <f>Y297/T297</f>
        <v>-0.14199602968325001</v>
      </c>
      <c r="AA297">
        <f>AI296*F297/T297</f>
        <v>-0.20671207307057371</v>
      </c>
      <c r="AB297">
        <f t="shared" si="30"/>
        <v>-0.14199602968325001</v>
      </c>
      <c r="AC297">
        <f t="shared" si="31"/>
        <v>6.4716043387323702E-2</v>
      </c>
      <c r="AD297" t="str">
        <f t="shared" si="32"/>
        <v>S-D</v>
      </c>
      <c r="AE297">
        <f>AC297*T297</f>
        <v>60.592418853203725</v>
      </c>
      <c r="AF297">
        <f>U297+AE297</f>
        <v>-132.94822204388231</v>
      </c>
      <c r="AG297">
        <f>AE297/F297</f>
        <v>6.9114057771073052E-4</v>
      </c>
      <c r="AH297" s="9">
        <f>IF(AD297="S-D",R297-AE297/(1-0.001),IF(OR(AD297="L-D",AD297="S-I"),R297-AE297*(1-0.001),R297-AE297))</f>
        <v>1069.1688321907204</v>
      </c>
      <c r="AI297">
        <f>IF(OR(AD297="L-I"),S297+AG297*(1-0.001),S297+AG297)</f>
        <v>-1.5164588694112674E-3</v>
      </c>
      <c r="AJ297">
        <f>AI297*F297</f>
        <v>-132.94822204388231</v>
      </c>
      <c r="AK297">
        <f>AJ297/AM297</f>
        <v>-0.14200522889902042</v>
      </c>
      <c r="AL297">
        <f>W297-AK297</f>
        <v>9.1992157704168243E-6</v>
      </c>
      <c r="AM297">
        <f>AH297+AI297*F297</f>
        <v>936.22061014683811</v>
      </c>
      <c r="AN297" t="b">
        <f>IF(AH297&gt;0,ROUND(AH297,7)=ROUND(H297,7),ROUND(AH297,7)=ROUND(-J297,7))</f>
        <v>1</v>
      </c>
      <c r="AO297" t="b">
        <f>IF(AI297&gt;0,ROUND(AI297,7)=ROUND(I297,7),ROUND(AI297,7)=ROUND(-K297,7))</f>
        <v>1</v>
      </c>
      <c r="AP297" t="b">
        <f>ROUND(AM297,7)=ROUND(G297,7)</f>
        <v>1</v>
      </c>
      <c r="AR297" s="9"/>
    </row>
    <row r="298" spans="1:51" x14ac:dyDescent="0.3">
      <c r="A298" s="2">
        <v>45743.208333333336</v>
      </c>
      <c r="B298">
        <v>-1.3465394952947201</v>
      </c>
      <c r="C298">
        <v>-6.73269747647363E-2</v>
      </c>
      <c r="D298" t="s">
        <v>32</v>
      </c>
      <c r="E298" t="s">
        <v>1492</v>
      </c>
      <c r="F298">
        <v>87521.61</v>
      </c>
      <c r="G298">
        <v>936.37616584489899</v>
      </c>
      <c r="H298">
        <v>999.42423602570602</v>
      </c>
      <c r="I298">
        <v>0</v>
      </c>
      <c r="J298">
        <v>0</v>
      </c>
      <c r="K298">
        <v>7.2037146232577405E-4</v>
      </c>
      <c r="L298">
        <v>999.42423602570602</v>
      </c>
      <c r="M298">
        <v>-7.2037146232577405E-4</v>
      </c>
      <c r="O298" t="str">
        <f>IF(B297=0,"NEUTRAL",IF(B297&gt;0,"LONG","SHORT"))</f>
        <v>SHORT</v>
      </c>
      <c r="P298" t="str">
        <f>IF(OR(O298="LONG",O298="SHORT"),IF(B298=0,"NEUTRAL",IF(B298&gt;0,"LONG","SHORT")),"")</f>
        <v>SHORT</v>
      </c>
      <c r="Q298" t="b">
        <f>IF(OR(O298="LONG",O298="SHORT"),IF(B298=0,"NEUTRAL",IF(B298&gt;0,"LONG","SHORT")=O298),TRUE)</f>
        <v>1</v>
      </c>
      <c r="R298">
        <f>AH297</f>
        <v>1069.1688321907204</v>
      </c>
      <c r="S298">
        <f>AI297</f>
        <v>-1.5164588694112674E-3</v>
      </c>
      <c r="T298">
        <f>R298+S298*F298</f>
        <v>936.44591044106653</v>
      </c>
      <c r="U298">
        <f>S298*F298</f>
        <v>-132.72292174965386</v>
      </c>
      <c r="V298">
        <f>U298/T298</f>
        <v>-0.14173047291876292</v>
      </c>
      <c r="W298">
        <f>C298</f>
        <v>-6.73269747647363E-2</v>
      </c>
      <c r="X298">
        <f>W298-V298</f>
        <v>7.4403498154026623E-2</v>
      </c>
      <c r="Y298">
        <f>T298*W298</f>
        <v>-63.048070180806192</v>
      </c>
      <c r="Z298">
        <f>Y298/T298</f>
        <v>-6.73269747647363E-2</v>
      </c>
      <c r="AA298">
        <f>AI297*F298/T298</f>
        <v>-0.14173047291876292</v>
      </c>
      <c r="AB298">
        <f t="shared" si="30"/>
        <v>-6.73269747647363E-2</v>
      </c>
      <c r="AC298">
        <f t="shared" si="31"/>
        <v>7.4403498154026623E-2</v>
      </c>
      <c r="AD298" t="str">
        <f t="shared" si="32"/>
        <v>S-D</v>
      </c>
      <c r="AE298">
        <f>AC298*T298</f>
        <v>69.674851568847672</v>
      </c>
      <c r="AF298">
        <f>U298+AE298</f>
        <v>-63.048070180806192</v>
      </c>
      <c r="AG298">
        <f>AE298/F298</f>
        <v>7.9608740708549206E-4</v>
      </c>
      <c r="AH298" s="9">
        <f>IF(AD298="S-D",R298-AE298/(1-0.001),IF(OR(AD298="L-D",AD298="S-I"),R298-AE298*(1-0.001),R298-AE298))</f>
        <v>999.42423602570773</v>
      </c>
      <c r="AI298">
        <f>IF(OR(AD298="L-I"),S298+AG298*(1-0.001),S298+AG298)</f>
        <v>-7.2037146232577535E-4</v>
      </c>
      <c r="AJ298">
        <f>AI298*F298</f>
        <v>-63.048070180806207</v>
      </c>
      <c r="AK298">
        <f>AJ298/AM298</f>
        <v>-6.733198951504421E-2</v>
      </c>
      <c r="AL298">
        <f>W298-AK298</f>
        <v>5.0147503079106537E-6</v>
      </c>
      <c r="AM298">
        <f>AH298+AI298*F298</f>
        <v>936.37616584490149</v>
      </c>
      <c r="AN298" t="b">
        <f>IF(AH298&gt;0,ROUND(AH298,7)=ROUND(H298,7),ROUND(AH298,7)=ROUND(-J298,7))</f>
        <v>1</v>
      </c>
      <c r="AO298" t="b">
        <f>IF(AI298&gt;0,ROUND(AI298,7)=ROUND(I298,7),ROUND(AI298,7)=ROUND(-K298,7))</f>
        <v>1</v>
      </c>
      <c r="AP298" t="b">
        <f>ROUND(AM298,7)=ROUND(G298,7)</f>
        <v>1</v>
      </c>
    </row>
    <row r="299" spans="1:51" x14ac:dyDescent="0.3">
      <c r="A299" s="2">
        <v>45743.291666666664</v>
      </c>
      <c r="B299">
        <v>-0.26329524054535802</v>
      </c>
      <c r="C299">
        <v>-1.31647620272679E-2</v>
      </c>
      <c r="D299" t="s">
        <v>32</v>
      </c>
      <c r="E299" t="s">
        <v>1492</v>
      </c>
      <c r="F299">
        <v>87352.68</v>
      </c>
      <c r="G299">
        <v>936.447209941388</v>
      </c>
      <c r="H299">
        <v>948.77598138358496</v>
      </c>
      <c r="I299">
        <v>0</v>
      </c>
      <c r="J299">
        <v>0</v>
      </c>
      <c r="K299">
        <v>1.41137872841415E-4</v>
      </c>
      <c r="L299">
        <v>948.77598138358496</v>
      </c>
      <c r="M299">
        <v>-1.41137872841415E-4</v>
      </c>
      <c r="O299" t="str">
        <f>IF(B298=0,"NEUTRAL",IF(B298&gt;0,"LONG","SHORT"))</f>
        <v>SHORT</v>
      </c>
      <c r="P299" t="str">
        <f>IF(OR(O299="LONG",O299="SHORT"),IF(B299=0,"NEUTRAL",IF(B299&gt;0,"LONG","SHORT")),"")</f>
        <v>SHORT</v>
      </c>
      <c r="Q299" t="b">
        <f>IF(OR(O299="LONG",O299="SHORT"),IF(B299=0,"NEUTRAL",IF(B299&gt;0,"LONG","SHORT")=O299),TRUE)</f>
        <v>1</v>
      </c>
      <c r="R299">
        <f>AH298</f>
        <v>999.42423602570773</v>
      </c>
      <c r="S299">
        <f>AI298</f>
        <v>-7.2037146232577535E-4</v>
      </c>
      <c r="T299">
        <f>R299+S299*F299</f>
        <v>936.49785819603221</v>
      </c>
      <c r="U299">
        <f>S299*F299</f>
        <v>-62.926377829675502</v>
      </c>
      <c r="V299">
        <f>U299/T299</f>
        <v>-6.7193296043292661E-2</v>
      </c>
      <c r="W299">
        <f>C299</f>
        <v>-1.31647620272679E-2</v>
      </c>
      <c r="X299">
        <f>W299-V299</f>
        <v>5.4028534016024761E-2</v>
      </c>
      <c r="Y299">
        <f>T299*W299</f>
        <v>-12.328771442196842</v>
      </c>
      <c r="Z299">
        <f>Y299/T299</f>
        <v>-1.31647620272679E-2</v>
      </c>
      <c r="AA299">
        <f>AI298*F299/T299</f>
        <v>-6.7193296043292661E-2</v>
      </c>
      <c r="AB299">
        <f t="shared" si="30"/>
        <v>-1.31647620272679E-2</v>
      </c>
      <c r="AC299">
        <f t="shared" si="31"/>
        <v>5.4028534016024761E-2</v>
      </c>
      <c r="AD299" t="str">
        <f t="shared" si="32"/>
        <v>S-D</v>
      </c>
      <c r="AE299">
        <f>AC299*T299</f>
        <v>50.597606387478656</v>
      </c>
      <c r="AF299">
        <f>U299+AE299</f>
        <v>-12.328771442196846</v>
      </c>
      <c r="AG299">
        <f>AE299/F299</f>
        <v>5.7923358948435994E-4</v>
      </c>
      <c r="AH299" s="9">
        <f>IF(AD299="S-D",R299-AE299/(1-0.001),IF(OR(AD299="L-D",AD299="S-I"),R299-AE299*(1-0.001),R299-AE299))</f>
        <v>948.7759813835869</v>
      </c>
      <c r="AI299">
        <f>IF(OR(AD299="L-I"),S299+AG299*(1-0.001),S299+AG299)</f>
        <v>-1.4113787284141541E-4</v>
      </c>
      <c r="AJ299">
        <f>AI299*F299</f>
        <v>-12.32877144219685</v>
      </c>
      <c r="AK299">
        <f>AJ299/AM299</f>
        <v>-1.3165474050553771E-2</v>
      </c>
      <c r="AL299">
        <f>W299-AK299</f>
        <v>7.1202328587142982E-7</v>
      </c>
      <c r="AM299">
        <f>AH299+AI299*F299</f>
        <v>936.44720994139004</v>
      </c>
      <c r="AN299" t="b">
        <f>IF(AH299&gt;0,ROUND(AH299,7)=ROUND(H299,7),ROUND(AH299,7)=ROUND(-J299,7))</f>
        <v>1</v>
      </c>
      <c r="AO299" t="b">
        <f>IF(AI299&gt;0,ROUND(AI299,7)=ROUND(I299,7),ROUND(AI299,7)=ROUND(-K299,7))</f>
        <v>1</v>
      </c>
      <c r="AP299" t="b">
        <f>ROUND(AM299,7)=ROUND(G299,7)</f>
        <v>1</v>
      </c>
    </row>
    <row r="300" spans="1:51" x14ac:dyDescent="0.3">
      <c r="A300" s="2">
        <v>45743.375</v>
      </c>
      <c r="B300">
        <v>0.886971428353033</v>
      </c>
      <c r="C300">
        <v>4.4348571417651597E-2</v>
      </c>
      <c r="D300" t="s">
        <v>32</v>
      </c>
      <c r="E300" t="s">
        <v>1492</v>
      </c>
      <c r="F300">
        <v>87434.82</v>
      </c>
      <c r="G300">
        <v>936.38173457745597</v>
      </c>
      <c r="H300">
        <v>894.89368232620802</v>
      </c>
      <c r="I300">
        <v>4.7450263237515302E-4</v>
      </c>
      <c r="J300">
        <v>0</v>
      </c>
      <c r="K300">
        <v>0</v>
      </c>
      <c r="L300">
        <v>894.89368232620802</v>
      </c>
      <c r="M300">
        <v>4.7450263237515302E-4</v>
      </c>
      <c r="O300" t="str">
        <f>IF(B299=0,"NEUTRAL",IF(B299&gt;0,"LONG","SHORT"))</f>
        <v>SHORT</v>
      </c>
      <c r="P300" t="str">
        <f>IF(OR(O300="LONG",O300="SHORT"),IF(B300=0,"NEUTRAL",IF(B300&gt;0,"LONG","SHORT")),"")</f>
        <v>LONG</v>
      </c>
      <c r="Q300" t="b">
        <f>IF(OR(O300="LONG",O300="SHORT"),IF(B300=0,"NEUTRAL",IF(B300&gt;0,"LONG","SHORT")=O300),TRUE)</f>
        <v>0</v>
      </c>
      <c r="R300">
        <f>AH299</f>
        <v>948.7759813835869</v>
      </c>
      <c r="S300">
        <f>AI299</f>
        <v>-1.4113787284141541E-4</v>
      </c>
      <c r="T300">
        <f>R300+S300*F300</f>
        <v>936.43561687651481</v>
      </c>
      <c r="U300">
        <f>S300*F300</f>
        <v>-12.340364507072046</v>
      </c>
      <c r="V300">
        <f>U300/T300</f>
        <v>-1.3178017030400217E-2</v>
      </c>
      <c r="W300">
        <f>C300</f>
        <v>4.4348571417651597E-2</v>
      </c>
      <c r="X300">
        <f>W300-V300</f>
        <v>5.7526588448051814E-2</v>
      </c>
      <c r="Y300">
        <f>T300*W300</f>
        <v>41.529581833080748</v>
      </c>
      <c r="Z300">
        <f>Y300/T300</f>
        <v>4.4348571417651597E-2</v>
      </c>
      <c r="AA300">
        <f>AI299*F300/T300</f>
        <v>-1.3178017030400217E-2</v>
      </c>
      <c r="AB300">
        <f t="shared" si="30"/>
        <v>4.4348571417651597E-2</v>
      </c>
      <c r="AC300">
        <f t="shared" si="31"/>
        <v>5.7526588448051814E-2</v>
      </c>
      <c r="AD300" t="str">
        <f t="shared" si="32"/>
        <v>TRANS-L</v>
      </c>
      <c r="AE300" s="8">
        <f>C300*T300</f>
        <v>41.529581833080748</v>
      </c>
      <c r="AF300">
        <f>U300+AE300</f>
        <v>29.189217326008702</v>
      </c>
      <c r="AG300" s="8">
        <f>AE300/F300</f>
        <v>4.7497760998513799E-4</v>
      </c>
      <c r="AH300" s="8">
        <f>AW300-AE300</f>
        <v>894.89368232620973</v>
      </c>
      <c r="AI300" s="8">
        <f>AX299+AG300*(1-0.001)</f>
        <v>4.7450263237515286E-4</v>
      </c>
      <c r="AJ300">
        <f>AI300*F300</f>
        <v>41.488052251247666</v>
      </c>
      <c r="AK300">
        <f t="shared" ref="AK300" si="36">AJ300/AM300</f>
        <v>4.4306772248146394E-2</v>
      </c>
      <c r="AL300">
        <f>W300-AK300</f>
        <v>4.1799169505203626E-5</v>
      </c>
      <c r="AM300">
        <f>AH300+AI300*F300</f>
        <v>936.38173457745734</v>
      </c>
      <c r="AN300" t="b">
        <f>IF(AH300&gt;0,ROUND(AH300,7)=ROUND(H300,7),ROUND(AH300,7)=ROUND(-J300,7))</f>
        <v>1</v>
      </c>
      <c r="AO300" t="b">
        <f>IF(AI300&gt;0,ROUND(AI300,7)=ROUND(I300,7),ROUND(AI300,7)=ROUND(-K300,7))</f>
        <v>1</v>
      </c>
      <c r="AP300" t="b">
        <f>ROUND(AM300,7)=ROUND(G300,7)</f>
        <v>1</v>
      </c>
      <c r="AR300" s="9">
        <f>AH299</f>
        <v>948.7759813835869</v>
      </c>
      <c r="AS300">
        <f>AI299</f>
        <v>-1.4113787284141541E-4</v>
      </c>
      <c r="AT300">
        <f>AR300+AS300*F300</f>
        <v>936.43561687651481</v>
      </c>
      <c r="AU300">
        <f>AS300*F300/(1-0.001)</f>
        <v>-12.352717224296342</v>
      </c>
      <c r="AW300" s="9">
        <f>AR300+AU300</f>
        <v>936.42326415929051</v>
      </c>
      <c r="AX300">
        <f>AS300-AU300/F300*(1-0.001)</f>
        <v>0</v>
      </c>
      <c r="AY300">
        <f>AW300+AX300*F300</f>
        <v>936.42326415929051</v>
      </c>
    </row>
    <row r="301" spans="1:51" x14ac:dyDescent="0.3">
      <c r="A301" s="2">
        <v>45743.583333333336</v>
      </c>
      <c r="B301">
        <v>-0.26158948396193199</v>
      </c>
      <c r="C301">
        <v>-1.3079474198096699E-2</v>
      </c>
      <c r="D301" t="s">
        <v>32</v>
      </c>
      <c r="E301" t="s">
        <v>1492</v>
      </c>
      <c r="F301">
        <v>86383.83</v>
      </c>
      <c r="G301">
        <v>935.82980684308995</v>
      </c>
      <c r="H301">
        <v>948.07066487869895</v>
      </c>
      <c r="I301">
        <v>0</v>
      </c>
      <c r="J301">
        <v>0</v>
      </c>
      <c r="K301">
        <v>1.4170311776646701E-4</v>
      </c>
      <c r="L301">
        <v>948.07066487869895</v>
      </c>
      <c r="M301">
        <v>-1.4170311776646701E-4</v>
      </c>
      <c r="O301" t="str">
        <f>IF(B300=0,"NEUTRAL",IF(B300&gt;0,"LONG","SHORT"))</f>
        <v>LONG</v>
      </c>
      <c r="P301" t="str">
        <f>IF(OR(O301="LONG",O301="SHORT"),IF(B301=0,"NEUTRAL",IF(B301&gt;0,"LONG","SHORT")),"")</f>
        <v>SHORT</v>
      </c>
      <c r="Q301" t="b">
        <f>IF(OR(O301="LONG",O301="SHORT"),IF(B301=0,"NEUTRAL",IF(B301&gt;0,"LONG","SHORT")=O301),TRUE)</f>
        <v>0</v>
      </c>
      <c r="R301">
        <f>AH300</f>
        <v>894.89368232620973</v>
      </c>
      <c r="S301">
        <f>AI300</f>
        <v>4.7450263237515286E-4</v>
      </c>
      <c r="T301">
        <f>R301+S301*F301</f>
        <v>935.88303705585747</v>
      </c>
      <c r="U301">
        <f>S301*F301</f>
        <v>40.989354729647701</v>
      </c>
      <c r="V301">
        <f>U301/T301</f>
        <v>4.3797518607233056E-2</v>
      </c>
      <c r="W301">
        <f>C301</f>
        <v>-1.3079474198096699E-2</v>
      </c>
      <c r="X301">
        <f>W301-V301</f>
        <v>-5.6876992805329755E-2</v>
      </c>
      <c r="Y301">
        <f>T301*W301</f>
        <v>-12.240858035608465</v>
      </c>
      <c r="Z301">
        <f>Y301/T301</f>
        <v>-1.3079474198096699E-2</v>
      </c>
      <c r="AA301">
        <f>AI300*F301/T301</f>
        <v>4.3797518607233056E-2</v>
      </c>
      <c r="AB301">
        <f t="shared" si="30"/>
        <v>-1.3079474198096699E-2</v>
      </c>
      <c r="AC301">
        <f t="shared" si="31"/>
        <v>-5.6876992805329755E-2</v>
      </c>
      <c r="AD301" t="str">
        <f t="shared" si="32"/>
        <v>TRANS-S</v>
      </c>
      <c r="AE301" s="8">
        <f>C301*T301</f>
        <v>-12.240858035608465</v>
      </c>
      <c r="AF301">
        <f>U301+AE301</f>
        <v>28.748496694039236</v>
      </c>
      <c r="AG301" s="8">
        <f>AE301/F301</f>
        <v>-1.4170311776646698E-4</v>
      </c>
      <c r="AH301" s="8">
        <f>AW301-AE301*(1-0.001)</f>
        <v>948.07066487870054</v>
      </c>
      <c r="AI301" s="8">
        <f>AX301+AG301</f>
        <v>-1.4170311776646698E-4</v>
      </c>
      <c r="AJ301">
        <f>AI301*F301</f>
        <v>-12.240858035608463</v>
      </c>
      <c r="AK301">
        <f t="shared" ref="AK301" si="37">AJ301/AM301</f>
        <v>-1.3080218161570966E-2</v>
      </c>
      <c r="AL301">
        <f>W301-AK301</f>
        <v>7.4396347426661236E-7</v>
      </c>
      <c r="AM301" s="8">
        <f>AH301+AI301*F301</f>
        <v>935.82980684309211</v>
      </c>
      <c r="AN301" t="b">
        <f>IF(AH301&gt;0,ROUND(AH301,7)=ROUND(H301,7),ROUND(AH301,7)=ROUND(-J301,7))</f>
        <v>1</v>
      </c>
      <c r="AO301" t="b">
        <f>IF(AI301&gt;0,ROUND(AI301,7)=ROUND(I301,7),ROUND(AI301,7)=ROUND(-K301,7))</f>
        <v>1</v>
      </c>
      <c r="AP301" t="b">
        <f>ROUND(AM301,7)=ROUND(G301,7)</f>
        <v>1</v>
      </c>
      <c r="AR301" s="9">
        <f>AH300</f>
        <v>894.89368232620973</v>
      </c>
      <c r="AS301">
        <f>AI300</f>
        <v>4.7450263237515286E-4</v>
      </c>
      <c r="AT301">
        <f>AR301+AS301*F301</f>
        <v>935.88303705585747</v>
      </c>
      <c r="AW301">
        <f>AR301+AS301*F301*(1-0.001)</f>
        <v>935.84204770112774</v>
      </c>
      <c r="AX301">
        <v>0</v>
      </c>
      <c r="AY301">
        <f>AW301+AX301*F301</f>
        <v>935.84204770112774</v>
      </c>
    </row>
    <row r="302" spans="1:51" x14ac:dyDescent="0.3">
      <c r="A302" s="2">
        <v>45744.25</v>
      </c>
      <c r="B302">
        <v>-1.3597478464423201</v>
      </c>
      <c r="C302">
        <v>-6.79873923221163E-2</v>
      </c>
      <c r="D302" t="s">
        <v>32</v>
      </c>
      <c r="E302" t="s">
        <v>1492</v>
      </c>
      <c r="F302">
        <v>86059.02</v>
      </c>
      <c r="G302">
        <v>935.82440050676598</v>
      </c>
      <c r="H302">
        <v>999.45215795914703</v>
      </c>
      <c r="I302">
        <v>0</v>
      </c>
      <c r="J302">
        <v>0</v>
      </c>
      <c r="K302">
        <v>7.3935024419731401E-4</v>
      </c>
      <c r="L302">
        <v>999.45215795914703</v>
      </c>
      <c r="M302">
        <v>-7.3935024419731401E-4</v>
      </c>
      <c r="O302" t="str">
        <f>IF(B301=0,"NEUTRAL",IF(B301&gt;0,"LONG","SHORT"))</f>
        <v>SHORT</v>
      </c>
      <c r="P302" t="str">
        <f>IF(OR(O302="LONG",O302="SHORT"),IF(B302=0,"NEUTRAL",IF(B302&gt;0,"LONG","SHORT")),"")</f>
        <v>SHORT</v>
      </c>
      <c r="Q302" t="b">
        <f>IF(OR(O302="LONG",O302="SHORT"),IF(B302=0,"NEUTRAL",IF(B302&gt;0,"LONG","SHORT")=O302),TRUE)</f>
        <v>1</v>
      </c>
      <c r="R302">
        <f>AH301</f>
        <v>948.07066487870054</v>
      </c>
      <c r="S302">
        <f>AI301</f>
        <v>-1.4170311776646698E-4</v>
      </c>
      <c r="T302">
        <f>R302+S302*F302</f>
        <v>935.87583343277379</v>
      </c>
      <c r="U302">
        <f>S302*F302</f>
        <v>-12.194831445926738</v>
      </c>
      <c r="V302">
        <f>U302/T302</f>
        <v>-1.3030394642413557E-2</v>
      </c>
      <c r="W302">
        <f>C302</f>
        <v>-6.79873923221163E-2</v>
      </c>
      <c r="X302">
        <f>W302-V302</f>
        <v>-5.4956997679702746E-2</v>
      </c>
      <c r="Y302">
        <f>T302*W302</f>
        <v>-63.627757452381559</v>
      </c>
      <c r="Z302">
        <f>Y302/T302</f>
        <v>-6.79873923221163E-2</v>
      </c>
      <c r="AA302">
        <f>AI301*F302/T302</f>
        <v>-1.3030394642413557E-2</v>
      </c>
      <c r="AB302">
        <f t="shared" si="30"/>
        <v>-6.79873923221163E-2</v>
      </c>
      <c r="AC302">
        <f t="shared" si="31"/>
        <v>-5.4956997679702746E-2</v>
      </c>
      <c r="AD302" t="str">
        <f t="shared" si="32"/>
        <v>S-I</v>
      </c>
      <c r="AE302">
        <f>AC302*T302</f>
        <v>-51.432926006454821</v>
      </c>
      <c r="AF302">
        <f>U302+AE302</f>
        <v>-63.627757452381559</v>
      </c>
      <c r="AG302">
        <f>AE302/F302</f>
        <v>-5.9764712643084732E-4</v>
      </c>
      <c r="AH302" s="9">
        <f>IF(AD302="S-D",R302-AE302/(1-0.001),IF(OR(AD302="L-D",AD302="S-I"),R302-AE302*(1-0.001),R302-AE302))</f>
        <v>999.45215795914896</v>
      </c>
      <c r="AI302">
        <f>IF(OR(AD302="L-I"),S302+AG302*(1-0.001),S302+AG302)</f>
        <v>-7.3935024419731433E-4</v>
      </c>
      <c r="AJ302">
        <f>AI302*F302</f>
        <v>-63.627757452381559</v>
      </c>
      <c r="AK302">
        <f>AJ302/AM302</f>
        <v>-6.7991128910430063E-2</v>
      </c>
      <c r="AL302">
        <f>W302-AK302</f>
        <v>3.7365883137630007E-6</v>
      </c>
      <c r="AM302">
        <f>AH302+AI302*F302</f>
        <v>935.82440050676746</v>
      </c>
      <c r="AN302" t="b">
        <f>IF(AH302&gt;0,ROUND(AH302,7)=ROUND(H302,7),ROUND(AH302,7)=ROUND(-J302,7))</f>
        <v>1</v>
      </c>
      <c r="AO302" t="b">
        <f>IF(AI302&gt;0,ROUND(AI302,7)=ROUND(I302,7),ROUND(AI302,7)=ROUND(-K302,7))</f>
        <v>1</v>
      </c>
      <c r="AP302" t="b">
        <f>ROUND(AM302,7)=ROUND(G302,7)</f>
        <v>1</v>
      </c>
    </row>
    <row r="303" spans="1:51" x14ac:dyDescent="0.3">
      <c r="A303" s="2">
        <v>45744.291666666664</v>
      </c>
      <c r="B303">
        <v>-2.5849975749620002</v>
      </c>
      <c r="C303">
        <v>-0.12924987874810001</v>
      </c>
      <c r="D303" t="s">
        <v>32</v>
      </c>
      <c r="E303" t="s">
        <v>1492</v>
      </c>
      <c r="F303">
        <v>85719.27</v>
      </c>
      <c r="G303">
        <v>936.01798365831803</v>
      </c>
      <c r="H303">
        <v>1057.0056407790901</v>
      </c>
      <c r="I303">
        <v>0</v>
      </c>
      <c r="J303">
        <v>0</v>
      </c>
      <c r="K303">
        <v>1.4114405911387401E-3</v>
      </c>
      <c r="L303">
        <v>1057.0056407790901</v>
      </c>
      <c r="M303">
        <v>-1.4114405911387401E-3</v>
      </c>
      <c r="O303" t="str">
        <f>IF(B302=0,"NEUTRAL",IF(B302&gt;0,"LONG","SHORT"))</f>
        <v>SHORT</v>
      </c>
      <c r="P303" t="str">
        <f>IF(OR(O303="LONG",O303="SHORT"),IF(B303=0,"NEUTRAL",IF(B303&gt;0,"LONG","SHORT")),"")</f>
        <v>SHORT</v>
      </c>
      <c r="Q303" t="b">
        <f>IF(OR(O303="LONG",O303="SHORT"),IF(B303=0,"NEUTRAL",IF(B303&gt;0,"LONG","SHORT")=O303),TRUE)</f>
        <v>1</v>
      </c>
      <c r="R303">
        <f>AH302</f>
        <v>999.45215795914896</v>
      </c>
      <c r="S303">
        <f>AI302</f>
        <v>-7.3935024419731433E-4</v>
      </c>
      <c r="T303">
        <f>R303+S303*F303</f>
        <v>936.07559475223343</v>
      </c>
      <c r="U303">
        <f>S303*F303</f>
        <v>-63.37656320691552</v>
      </c>
      <c r="V303">
        <f>U303/T303</f>
        <v>-6.7704535362542423E-2</v>
      </c>
      <c r="W303">
        <f>C303</f>
        <v>-0.12924987874810001</v>
      </c>
      <c r="X303">
        <f>W303-V303</f>
        <v>-6.1545343385557588E-2</v>
      </c>
      <c r="Y303">
        <f>T303*W303</f>
        <v>-120.98765712078178</v>
      </c>
      <c r="Z303">
        <f>Y303/T303</f>
        <v>-0.12924987874810001</v>
      </c>
      <c r="AA303">
        <f>AI302*F303/T303</f>
        <v>-6.7704535362542423E-2</v>
      </c>
      <c r="AB303">
        <f t="shared" si="30"/>
        <v>-0.12924987874810001</v>
      </c>
      <c r="AC303">
        <f t="shared" si="31"/>
        <v>-6.1545343385557588E-2</v>
      </c>
      <c r="AD303" t="str">
        <f t="shared" si="32"/>
        <v>S-I</v>
      </c>
      <c r="AE303">
        <f>AC303*T303</f>
        <v>-57.611093913866256</v>
      </c>
      <c r="AF303">
        <f>U303+AE303</f>
        <v>-120.98765712078178</v>
      </c>
      <c r="AG303">
        <f>AE303/F303</f>
        <v>-6.7209034694143161E-4</v>
      </c>
      <c r="AH303" s="9">
        <f>IF(AD303="S-D",R303-AE303/(1-0.001),IF(OR(AD303="L-D",AD303="S-I"),R303-AE303*(1-0.001),R303-AE303))</f>
        <v>1057.0056407791014</v>
      </c>
      <c r="AI303">
        <f>IF(OR(AD303="L-I"),S303+AG303*(1-0.001),S303+AG303)</f>
        <v>-1.4114405911387459E-3</v>
      </c>
      <c r="AJ303">
        <f>AI303*F303</f>
        <v>-120.98765712078178</v>
      </c>
      <c r="AK303">
        <f>AJ303/AM303</f>
        <v>-0.1292578339658767</v>
      </c>
      <c r="AL303">
        <f>W303-AK303</f>
        <v>7.9552177766895049E-6</v>
      </c>
      <c r="AM303">
        <f>AH303+AI303*F303</f>
        <v>936.01798365831962</v>
      </c>
      <c r="AN303" t="b">
        <f>IF(AH303&gt;0,ROUND(AH303,7)=ROUND(H303,7),ROUND(AH303,7)=ROUND(-J303,7))</f>
        <v>1</v>
      </c>
      <c r="AO303" t="b">
        <f>IF(AI303&gt;0,ROUND(AI303,7)=ROUND(I303,7),ROUND(AI303,7)=ROUND(-K303,7))</f>
        <v>1</v>
      </c>
      <c r="AP303" t="b">
        <f>ROUND(AM303,7)=ROUND(G303,7)</f>
        <v>1</v>
      </c>
    </row>
    <row r="304" spans="1:51" x14ac:dyDescent="0.3">
      <c r="A304" s="2">
        <v>45744.333333333336</v>
      </c>
      <c r="B304">
        <v>-4.4647265042179196</v>
      </c>
      <c r="C304">
        <v>-0.22323632521089501</v>
      </c>
      <c r="D304" t="s">
        <v>32</v>
      </c>
      <c r="E304" t="s">
        <v>1492</v>
      </c>
      <c r="F304">
        <v>85212.99</v>
      </c>
      <c r="G304">
        <v>936.64372813763703</v>
      </c>
      <c r="H304">
        <v>1145.75646427885</v>
      </c>
      <c r="I304">
        <v>0</v>
      </c>
      <c r="J304">
        <v>0</v>
      </c>
      <c r="K304">
        <v>2.4540006886416802E-3</v>
      </c>
      <c r="L304">
        <v>1145.75646427885</v>
      </c>
      <c r="M304">
        <v>-2.4540006886416802E-3</v>
      </c>
      <c r="O304" t="str">
        <f>IF(B303=0,"NEUTRAL",IF(B303&gt;0,"LONG","SHORT"))</f>
        <v>SHORT</v>
      </c>
      <c r="P304" t="str">
        <f>IF(OR(O304="LONG",O304="SHORT"),IF(B304=0,"NEUTRAL",IF(B304&gt;0,"LONG","SHORT")),"")</f>
        <v>SHORT</v>
      </c>
      <c r="Q304" t="b">
        <f>IF(OR(O304="LONG",O304="SHORT"),IF(B304=0,"NEUTRAL",IF(B304&gt;0,"LONG","SHORT")=O304),TRUE)</f>
        <v>1</v>
      </c>
      <c r="R304">
        <f>AH303</f>
        <v>1057.0056407791014</v>
      </c>
      <c r="S304">
        <f>AI303</f>
        <v>-1.4114405911387459E-3</v>
      </c>
      <c r="T304">
        <f>R304+S304*F304</f>
        <v>936.73256780080135</v>
      </c>
      <c r="U304">
        <f>S304*F304</f>
        <v>-120.27307297830005</v>
      </c>
      <c r="V304">
        <f>U304/T304</f>
        <v>-0.12839638239617227</v>
      </c>
      <c r="W304">
        <f>C304</f>
        <v>-0.22323632521089501</v>
      </c>
      <c r="X304">
        <f>W304-V304</f>
        <v>-9.4839942814722744E-2</v>
      </c>
      <c r="Y304">
        <f>T304*W304</f>
        <v>-209.11273614121646</v>
      </c>
      <c r="Z304">
        <f>Y304/T304</f>
        <v>-0.22323632521089501</v>
      </c>
      <c r="AA304">
        <f>AI303*F304/T304</f>
        <v>-0.12839638239617227</v>
      </c>
      <c r="AB304">
        <f t="shared" si="30"/>
        <v>-0.22323632521089501</v>
      </c>
      <c r="AC304">
        <f t="shared" si="31"/>
        <v>-9.4839942814722744E-2</v>
      </c>
      <c r="AD304" t="str">
        <f t="shared" si="32"/>
        <v>S-I</v>
      </c>
      <c r="AE304">
        <f>AC304*T304</f>
        <v>-88.839663162916395</v>
      </c>
      <c r="AF304">
        <f>U304+AE304</f>
        <v>-209.11273614121643</v>
      </c>
      <c r="AG304">
        <f>AE304/F304</f>
        <v>-1.0425600975029323E-3</v>
      </c>
      <c r="AH304" s="9">
        <f>IF(AD304="S-D",R304-AE304/(1-0.001),IF(OR(AD304="L-D",AD304="S-I"),R304-AE304*(1-0.001),R304-AE304))</f>
        <v>1145.756464278855</v>
      </c>
      <c r="AI304">
        <f>IF(OR(AD304="L-I"),S304+AG304*(1-0.001),S304+AG304)</f>
        <v>-2.454000688641678E-3</v>
      </c>
      <c r="AJ304">
        <f>AI304*F304</f>
        <v>-209.11273614121643</v>
      </c>
      <c r="AK304">
        <f>AJ304/AM304</f>
        <v>-0.22325749893932731</v>
      </c>
      <c r="AL304">
        <f>W304-AK304</f>
        <v>2.1173728432299921E-5</v>
      </c>
      <c r="AM304">
        <f>AH304+AI304*F304</f>
        <v>936.64372813763862</v>
      </c>
      <c r="AN304" t="b">
        <f>IF(AH304&gt;0,ROUND(AH304,7)=ROUND(H304,7),ROUND(AH304,7)=ROUND(-J304,7))</f>
        <v>1</v>
      </c>
      <c r="AO304" t="b">
        <f>IF(AI304&gt;0,ROUND(AI304,7)=ROUND(I304,7),ROUND(AI304,7)=ROUND(-K304,7))</f>
        <v>1</v>
      </c>
      <c r="AP304" t="b">
        <f>ROUND(AM304,7)=ROUND(G304,7)</f>
        <v>1</v>
      </c>
    </row>
    <row r="305" spans="1:42" x14ac:dyDescent="0.3">
      <c r="A305" s="2">
        <v>45744.375</v>
      </c>
      <c r="B305">
        <v>-6.0212946359195998</v>
      </c>
      <c r="C305">
        <v>-0.30106473179597998</v>
      </c>
      <c r="D305" t="s">
        <v>32</v>
      </c>
      <c r="E305" t="s">
        <v>1492</v>
      </c>
      <c r="F305">
        <v>85213.87</v>
      </c>
      <c r="G305">
        <v>936.56869377004796</v>
      </c>
      <c r="H305">
        <v>1218.5584364147001</v>
      </c>
      <c r="I305">
        <v>0</v>
      </c>
      <c r="J305">
        <v>0</v>
      </c>
      <c r="K305">
        <v>3.3092000474177802E-3</v>
      </c>
      <c r="L305">
        <v>1218.5584364147001</v>
      </c>
      <c r="M305">
        <v>-3.3092000474177802E-3</v>
      </c>
      <c r="O305" t="str">
        <f>IF(B304=0,"NEUTRAL",IF(B304&gt;0,"LONG","SHORT"))</f>
        <v>SHORT</v>
      </c>
      <c r="P305" t="str">
        <f>IF(OR(O305="LONG",O305="SHORT"),IF(B305=0,"NEUTRAL",IF(B305&gt;0,"LONG","SHORT")),"")</f>
        <v>SHORT</v>
      </c>
      <c r="Q305" t="b">
        <f>IF(OR(O305="LONG",O305="SHORT"),IF(B305=0,"NEUTRAL",IF(B305&gt;0,"LONG","SHORT")=O305),TRUE)</f>
        <v>1</v>
      </c>
      <c r="R305">
        <f>AH304</f>
        <v>1145.756464278855</v>
      </c>
      <c r="S305">
        <f>AI304</f>
        <v>-2.454000688641678E-3</v>
      </c>
      <c r="T305">
        <f>R305+S305*F305</f>
        <v>936.64156861703259</v>
      </c>
      <c r="U305">
        <f>S305*F305</f>
        <v>-209.1148956618224</v>
      </c>
      <c r="V305">
        <f>U305/T305</f>
        <v>-0.22326031928156267</v>
      </c>
      <c r="W305">
        <f>C305</f>
        <v>-0.30106473179597998</v>
      </c>
      <c r="X305">
        <f>W305-V305</f>
        <v>-7.7804412514417304E-2</v>
      </c>
      <c r="Y305">
        <f>T305*W305</f>
        <v>-281.98974264465289</v>
      </c>
      <c r="Z305">
        <f>Y305/T305</f>
        <v>-0.30106473179597998</v>
      </c>
      <c r="AA305">
        <f>AI304*F305/T305</f>
        <v>-0.22326031928156267</v>
      </c>
      <c r="AB305">
        <f t="shared" si="30"/>
        <v>-0.30106473179597998</v>
      </c>
      <c r="AC305">
        <f t="shared" si="31"/>
        <v>-7.7804412514417304E-2</v>
      </c>
      <c r="AD305" t="str">
        <f t="shared" si="32"/>
        <v>S-I</v>
      </c>
      <c r="AE305">
        <f>AC305*T305</f>
        <v>-72.874846982830505</v>
      </c>
      <c r="AF305">
        <f>U305+AE305</f>
        <v>-281.98974264465289</v>
      </c>
      <c r="AG305">
        <f>AE305/F305</f>
        <v>-8.5519935877610665E-4</v>
      </c>
      <c r="AH305" s="9">
        <f>IF(AD305="S-D",R305-AE305/(1-0.001),IF(OR(AD305="L-D",AD305="S-I"),R305-AE305*(1-0.001),R305-AE305))</f>
        <v>1218.5584364147026</v>
      </c>
      <c r="AI305">
        <f>IF(OR(AD305="L-I"),S305+AG305*(1-0.001),S305+AG305)</f>
        <v>-3.3092000474177845E-3</v>
      </c>
      <c r="AJ305">
        <f>AI305*F305</f>
        <v>-281.98974264465289</v>
      </c>
      <c r="AK305">
        <f>AJ305/AM305</f>
        <v>-0.30108815778321135</v>
      </c>
      <c r="AL305">
        <f>W305-AK305</f>
        <v>2.3425987231373568E-5</v>
      </c>
      <c r="AM305">
        <f>AH305+AI305*F305</f>
        <v>936.56869377004966</v>
      </c>
      <c r="AN305" t="b">
        <f>IF(AH305&gt;0,ROUND(AH305,7)=ROUND(H305,7),ROUND(AH305,7)=ROUND(-J305,7))</f>
        <v>1</v>
      </c>
      <c r="AO305" t="b">
        <f>IF(AI305&gt;0,ROUND(AI305,7)=ROUND(I305,7),ROUND(AI305,7)=ROUND(-K305,7))</f>
        <v>1</v>
      </c>
      <c r="AP305" t="b">
        <f>ROUND(AM305,7)=ROUND(G305,7)</f>
        <v>1</v>
      </c>
    </row>
    <row r="306" spans="1:42" x14ac:dyDescent="0.3">
      <c r="A306" s="2">
        <v>45744.416666666664</v>
      </c>
      <c r="B306">
        <v>-7.4586601615841399</v>
      </c>
      <c r="C306">
        <v>-0.37293300807920698</v>
      </c>
      <c r="D306" t="s">
        <v>32</v>
      </c>
      <c r="E306" t="s">
        <v>1492</v>
      </c>
      <c r="F306">
        <v>85148</v>
      </c>
      <c r="G306">
        <v>936.71908387174699</v>
      </c>
      <c r="H306">
        <v>1286.0777549331799</v>
      </c>
      <c r="I306">
        <v>0</v>
      </c>
      <c r="J306">
        <v>0</v>
      </c>
      <c r="K306">
        <v>4.1029580384910501E-3</v>
      </c>
      <c r="L306">
        <v>1286.0777549331799</v>
      </c>
      <c r="M306">
        <v>-4.1029580384910501E-3</v>
      </c>
      <c r="O306" t="str">
        <f>IF(B305=0,"NEUTRAL",IF(B305&gt;0,"LONG","SHORT"))</f>
        <v>SHORT</v>
      </c>
      <c r="P306" t="str">
        <f>IF(OR(O306="LONG",O306="SHORT"),IF(B306=0,"NEUTRAL",IF(B306&gt;0,"LONG","SHORT")),"")</f>
        <v>SHORT</v>
      </c>
      <c r="Q306" t="b">
        <f>IF(OR(O306="LONG",O306="SHORT"),IF(B306=0,"NEUTRAL",IF(B306&gt;0,"LONG","SHORT")=O306),TRUE)</f>
        <v>1</v>
      </c>
      <c r="R306">
        <f>AH305</f>
        <v>1218.5584364147026</v>
      </c>
      <c r="S306">
        <f>AI305</f>
        <v>-3.3092000474177845E-3</v>
      </c>
      <c r="T306">
        <f>R306+S306*F306</f>
        <v>936.78667077717296</v>
      </c>
      <c r="U306">
        <f>S306*F306</f>
        <v>-281.77176563752954</v>
      </c>
      <c r="V306">
        <f>U306/T306</f>
        <v>-0.30078541297323036</v>
      </c>
      <c r="W306">
        <f>C306</f>
        <v>-0.37293300807920698</v>
      </c>
      <c r="X306">
        <f>W306-V306</f>
        <v>-7.2147595105976625E-2</v>
      </c>
      <c r="Y306">
        <f>T306*W306</f>
        <v>-349.35867106143684</v>
      </c>
      <c r="Z306">
        <f>Y306/T306</f>
        <v>-0.37293300807920698</v>
      </c>
      <c r="AA306">
        <f>AI305*F306/T306</f>
        <v>-0.30078541297323036</v>
      </c>
      <c r="AB306">
        <f t="shared" si="30"/>
        <v>-0.37293300807920698</v>
      </c>
      <c r="AC306">
        <f t="shared" si="31"/>
        <v>-7.2147595105976625E-2</v>
      </c>
      <c r="AD306" t="str">
        <f t="shared" si="32"/>
        <v>S-I</v>
      </c>
      <c r="AE306">
        <f>AC306*T306</f>
        <v>-67.586905423907297</v>
      </c>
      <c r="AF306">
        <f>U306+AE306</f>
        <v>-349.35867106143684</v>
      </c>
      <c r="AG306">
        <f>AE306/F306</f>
        <v>-7.9375799107327593E-4</v>
      </c>
      <c r="AH306" s="9">
        <f>IF(AD306="S-D",R306-AE306/(1-0.001),IF(OR(AD306="L-D",AD306="S-I"),R306-AE306*(1-0.001),R306-AE306))</f>
        <v>1286.077754933186</v>
      </c>
      <c r="AI306">
        <f>IF(OR(AD306="L-I"),S306+AG306*(1-0.001),S306+AG306)</f>
        <v>-4.1029580384910605E-3</v>
      </c>
      <c r="AJ306">
        <f>AI306*F306</f>
        <v>-349.35867106143684</v>
      </c>
      <c r="AK306">
        <f>AJ306/AM306</f>
        <v>-0.37295991624023456</v>
      </c>
      <c r="AL306">
        <f>W306-AK306</f>
        <v>2.6908161027572319E-5</v>
      </c>
      <c r="AM306">
        <f>AH306+AI306*F306</f>
        <v>936.71908387174926</v>
      </c>
      <c r="AN306" t="b">
        <f>IF(AH306&gt;0,ROUND(AH306,7)=ROUND(H306,7),ROUND(AH306,7)=ROUND(-J306,7))</f>
        <v>1</v>
      </c>
      <c r="AO306" t="b">
        <f>IF(AI306&gt;0,ROUND(AI306,7)=ROUND(I306,7),ROUND(AI306,7)=ROUND(-K306,7))</f>
        <v>1</v>
      </c>
      <c r="AP306" t="b">
        <f>ROUND(AM306,7)=ROUND(G306,7)</f>
        <v>1</v>
      </c>
    </row>
    <row r="307" spans="1:42" x14ac:dyDescent="0.3">
      <c r="A307" s="2">
        <v>45744.458333333336</v>
      </c>
      <c r="B307">
        <v>-9.2553762781962803</v>
      </c>
      <c r="C307">
        <v>-0.462768813909814</v>
      </c>
      <c r="D307" t="s">
        <v>32</v>
      </c>
      <c r="E307" t="s">
        <v>1492</v>
      </c>
      <c r="F307">
        <v>84941.49</v>
      </c>
      <c r="G307">
        <v>937.48102062118403</v>
      </c>
      <c r="H307">
        <v>1371.35750491007</v>
      </c>
      <c r="I307">
        <v>0</v>
      </c>
      <c r="J307">
        <v>0</v>
      </c>
      <c r="K307">
        <v>5.1079452960960201E-3</v>
      </c>
      <c r="L307">
        <v>1371.35750491007</v>
      </c>
      <c r="M307">
        <v>-5.1079452960960201E-3</v>
      </c>
      <c r="O307" t="str">
        <f>IF(B306=0,"NEUTRAL",IF(B306&gt;0,"LONG","SHORT"))</f>
        <v>SHORT</v>
      </c>
      <c r="P307" t="str">
        <f>IF(OR(O307="LONG",O307="SHORT"),IF(B307=0,"NEUTRAL",IF(B307&gt;0,"LONG","SHORT")),"")</f>
        <v>SHORT</v>
      </c>
      <c r="Q307" t="b">
        <f>IF(OR(O307="LONG",O307="SHORT"),IF(B307=0,"NEUTRAL",IF(B307&gt;0,"LONG","SHORT")=O307),TRUE)</f>
        <v>1</v>
      </c>
      <c r="R307">
        <f>AH306</f>
        <v>1286.077754933186</v>
      </c>
      <c r="S307">
        <f>AI306</f>
        <v>-4.1029580384910605E-3</v>
      </c>
      <c r="T307">
        <f>R307+S307*F307</f>
        <v>937.56638573627799</v>
      </c>
      <c r="U307">
        <f>S307*F307</f>
        <v>-348.51136919690805</v>
      </c>
      <c r="V307">
        <f>U307/T307</f>
        <v>-0.37171913850475713</v>
      </c>
      <c r="W307">
        <f>C307</f>
        <v>-0.462768813909814</v>
      </c>
      <c r="X307">
        <f>W307-V307</f>
        <v>-9.1049675405056874E-2</v>
      </c>
      <c r="Y307">
        <f>T307*W307</f>
        <v>-433.87648428888855</v>
      </c>
      <c r="Z307">
        <f>Y307/T307</f>
        <v>-0.462768813909814</v>
      </c>
      <c r="AA307">
        <f>AI306*F307/T307</f>
        <v>-0.37171913850475713</v>
      </c>
      <c r="AB307">
        <f t="shared" si="30"/>
        <v>-0.462768813909814</v>
      </c>
      <c r="AC307">
        <f t="shared" si="31"/>
        <v>-9.1049675405056874E-2</v>
      </c>
      <c r="AD307" t="str">
        <f t="shared" si="32"/>
        <v>S-I</v>
      </c>
      <c r="AE307">
        <f>AC307*T307</f>
        <v>-85.365115091980456</v>
      </c>
      <c r="AF307">
        <f>U307+AE307</f>
        <v>-433.87648428888849</v>
      </c>
      <c r="AG307">
        <f>AE307/F307</f>
        <v>-1.0049872576049755E-3</v>
      </c>
      <c r="AH307" s="9">
        <f>IF(AD307="S-D",R307-AE307/(1-0.001),IF(OR(AD307="L-D",AD307="S-I"),R307-AE307*(1-0.001),R307-AE307))</f>
        <v>1371.3575049100746</v>
      </c>
      <c r="AI307">
        <f>IF(OR(AD307="L-I"),S307+AG307*(1-0.001),S307+AG307)</f>
        <v>-5.1079452960960357E-3</v>
      </c>
      <c r="AJ307">
        <f>AI307*F307</f>
        <v>-433.87648428888849</v>
      </c>
      <c r="AK307">
        <f>AJ307/AM307</f>
        <v>-0.46281095269683087</v>
      </c>
      <c r="AL307">
        <f>W307-AK307</f>
        <v>4.2138787016865464E-5</v>
      </c>
      <c r="AM307">
        <f>AH307+AI307*F307</f>
        <v>937.48102062118608</v>
      </c>
      <c r="AN307" t="b">
        <f>IF(AH307&gt;0,ROUND(AH307,7)=ROUND(H307,7),ROUND(AH307,7)=ROUND(-J307,7))</f>
        <v>1</v>
      </c>
      <c r="AO307" t="b">
        <f>IF(AI307&gt;0,ROUND(AI307,7)=ROUND(I307,7),ROUND(AI307,7)=ROUND(-K307,7))</f>
        <v>1</v>
      </c>
      <c r="AP307" t="b">
        <f>ROUND(AM307,7)=ROUND(G307,7)</f>
        <v>1</v>
      </c>
    </row>
    <row r="308" spans="1:42" x14ac:dyDescent="0.3">
      <c r="A308" s="2">
        <v>45744.5</v>
      </c>
      <c r="B308">
        <v>-10.7490015733874</v>
      </c>
      <c r="C308">
        <v>-0.537450078669371</v>
      </c>
      <c r="D308" t="s">
        <v>32</v>
      </c>
      <c r="E308" t="s">
        <v>1492</v>
      </c>
      <c r="F308">
        <v>85255.26</v>
      </c>
      <c r="G308">
        <v>935.81079196361702</v>
      </c>
      <c r="H308">
        <v>1438.7986582598101</v>
      </c>
      <c r="I308">
        <v>0</v>
      </c>
      <c r="J308">
        <v>0</v>
      </c>
      <c r="K308">
        <v>5.8997869022533204E-3</v>
      </c>
      <c r="L308">
        <v>1438.7986582598101</v>
      </c>
      <c r="M308">
        <v>-5.8997869022533204E-3</v>
      </c>
      <c r="O308" t="str">
        <f>IF(B307=0,"NEUTRAL",IF(B307&gt;0,"LONG","SHORT"))</f>
        <v>SHORT</v>
      </c>
      <c r="P308" t="str">
        <f>IF(OR(O308="LONG",O308="SHORT"),IF(B308=0,"NEUTRAL",IF(B308&gt;0,"LONG","SHORT")),"")</f>
        <v>SHORT</v>
      </c>
      <c r="Q308" t="b">
        <f>IF(OR(O308="LONG",O308="SHORT"),IF(B308=0,"NEUTRAL",IF(B308&gt;0,"LONG","SHORT")=O308),TRUE)</f>
        <v>1</v>
      </c>
      <c r="R308">
        <f>AH307</f>
        <v>1371.3575049100746</v>
      </c>
      <c r="S308">
        <f>AI307</f>
        <v>-5.1079452960960357E-3</v>
      </c>
      <c r="T308">
        <f>R308+S308*F308</f>
        <v>935.87830062563012</v>
      </c>
      <c r="U308">
        <f>S308*F308</f>
        <v>-435.47920428444451</v>
      </c>
      <c r="V308">
        <f>U308/T308</f>
        <v>-0.46531606085249416</v>
      </c>
      <c r="W308">
        <f>C308</f>
        <v>-0.537450078669371</v>
      </c>
      <c r="X308">
        <f>W308-V308</f>
        <v>-7.2134017816876839E-2</v>
      </c>
      <c r="Y308">
        <f>T308*W308</f>
        <v>-502.98786629620213</v>
      </c>
      <c r="Z308">
        <f>Y308/T308</f>
        <v>-0.537450078669371</v>
      </c>
      <c r="AA308">
        <f>AI307*F308/T308</f>
        <v>-0.46531606085249416</v>
      </c>
      <c r="AB308">
        <f t="shared" si="30"/>
        <v>-0.537450078669371</v>
      </c>
      <c r="AC308">
        <f t="shared" si="31"/>
        <v>-7.2134017816876839E-2</v>
      </c>
      <c r="AD308" t="str">
        <f t="shared" si="32"/>
        <v>S-I</v>
      </c>
      <c r="AE308">
        <f>AC308*T308</f>
        <v>-67.508662011757622</v>
      </c>
      <c r="AF308">
        <f>U308+AE308</f>
        <v>-502.98786629620213</v>
      </c>
      <c r="AG308">
        <f>AE308/F308</f>
        <v>-7.9184160615729314E-4</v>
      </c>
      <c r="AH308" s="9">
        <f>IF(AD308="S-D",R308-AE308/(1-0.001),IF(OR(AD308="L-D",AD308="S-I"),R308-AE308*(1-0.001),R308-AE308))</f>
        <v>1438.7986582598205</v>
      </c>
      <c r="AI308">
        <f>IF(OR(AD308="L-I"),S308+AG308*(1-0.001),S308+AG308)</f>
        <v>-5.8997869022533291E-3</v>
      </c>
      <c r="AJ308">
        <f>AI308*F308</f>
        <v>-502.98786629620213</v>
      </c>
      <c r="AK308">
        <f>AJ308/AM308</f>
        <v>-0.53748884989964596</v>
      </c>
      <c r="AL308">
        <f>W308-AK308</f>
        <v>3.8771230274958768E-5</v>
      </c>
      <c r="AM308">
        <f>AH308+AI308*F308</f>
        <v>935.81079196361839</v>
      </c>
      <c r="AN308" t="b">
        <f>IF(AH308&gt;0,ROUND(AH308,7)=ROUND(H308,7),ROUND(AH308,7)=ROUND(-J308,7))</f>
        <v>1</v>
      </c>
      <c r="AO308" t="b">
        <f>IF(AI308&gt;0,ROUND(AI308,7)=ROUND(I308,7),ROUND(AI308,7)=ROUND(-K308,7))</f>
        <v>1</v>
      </c>
      <c r="AP308" t="b">
        <f>ROUND(AM308,7)=ROUND(G308,7)</f>
        <v>1</v>
      </c>
    </row>
    <row r="309" spans="1:42" x14ac:dyDescent="0.3">
      <c r="A309" s="2">
        <v>45744.541666666664</v>
      </c>
      <c r="B309">
        <v>-12.1263514981837</v>
      </c>
      <c r="C309">
        <v>-0.60631757490918703</v>
      </c>
      <c r="D309" t="s">
        <v>32</v>
      </c>
      <c r="E309" t="s">
        <v>1492</v>
      </c>
      <c r="F309">
        <v>85028.27</v>
      </c>
      <c r="G309">
        <v>937.083422760242</v>
      </c>
      <c r="H309">
        <v>1505.2939287445799</v>
      </c>
      <c r="I309">
        <v>0</v>
      </c>
      <c r="J309">
        <v>0</v>
      </c>
      <c r="K309">
        <v>6.6826069257241499E-3</v>
      </c>
      <c r="L309">
        <v>1505.2939287445799</v>
      </c>
      <c r="M309">
        <v>-6.6826069257241499E-3</v>
      </c>
      <c r="O309" t="str">
        <f>IF(B308=0,"NEUTRAL",IF(B308&gt;0,"LONG","SHORT"))</f>
        <v>SHORT</v>
      </c>
      <c r="P309" t="str">
        <f>IF(OR(O309="LONG",O309="SHORT"),IF(B309=0,"NEUTRAL",IF(B309&gt;0,"LONG","SHORT")),"")</f>
        <v>SHORT</v>
      </c>
      <c r="Q309" t="b">
        <f>IF(OR(O309="LONG",O309="SHORT"),IF(B309=0,"NEUTRAL",IF(B309&gt;0,"LONG","SHORT")=O309),TRUE)</f>
        <v>1</v>
      </c>
      <c r="R309">
        <f>AH308</f>
        <v>1438.7986582598205</v>
      </c>
      <c r="S309">
        <f>AI308</f>
        <v>-5.8997869022533291E-3</v>
      </c>
      <c r="T309">
        <f>R309+S309*F309</f>
        <v>937.14998459256083</v>
      </c>
      <c r="U309">
        <f>S309*F309</f>
        <v>-501.64867366725969</v>
      </c>
      <c r="V309">
        <f>U309/T309</f>
        <v>-0.5352917696363817</v>
      </c>
      <c r="W309">
        <f>C309</f>
        <v>-0.60631757490918703</v>
      </c>
      <c r="X309">
        <f>W309-V309</f>
        <v>-7.1025805272805331E-2</v>
      </c>
      <c r="Y309">
        <f>T309*W309</f>
        <v>-568.21050598434351</v>
      </c>
      <c r="Z309">
        <f>Y309/T309</f>
        <v>-0.60631757490918703</v>
      </c>
      <c r="AA309">
        <f>AI308*F309/T309</f>
        <v>-0.5352917696363817</v>
      </c>
      <c r="AB309">
        <f t="shared" si="30"/>
        <v>-0.60631757490918703</v>
      </c>
      <c r="AC309">
        <f t="shared" si="31"/>
        <v>-7.1025805272805331E-2</v>
      </c>
      <c r="AD309" t="str">
        <f t="shared" si="32"/>
        <v>S-I</v>
      </c>
      <c r="AE309">
        <f>AC309*T309</f>
        <v>-66.561832317083741</v>
      </c>
      <c r="AF309">
        <f>U309+AE309</f>
        <v>-568.2105059843434</v>
      </c>
      <c r="AG309">
        <f>AE309/F309</f>
        <v>-7.8282002347082613E-4</v>
      </c>
      <c r="AH309" s="9">
        <f>IF(AD309="S-D",R309-AE309/(1-0.001),IF(OR(AD309="L-D",AD309="S-I"),R309-AE309*(1-0.001),R309-AE309))</f>
        <v>1505.2939287445872</v>
      </c>
      <c r="AI309">
        <f>IF(OR(AD309="L-I"),S309+AG309*(1-0.001),S309+AG309)</f>
        <v>-6.6826069257241551E-3</v>
      </c>
      <c r="AJ309">
        <f>AI309*F309</f>
        <v>-568.2105059843434</v>
      </c>
      <c r="AK309">
        <f>AJ309/AM309</f>
        <v>-0.60636064216208219</v>
      </c>
      <c r="AL309">
        <f>W309-AK309</f>
        <v>4.3067252895157004E-5</v>
      </c>
      <c r="AM309">
        <f>AH309+AI309*F309</f>
        <v>937.08342276024382</v>
      </c>
      <c r="AN309" t="b">
        <f>IF(AH309&gt;0,ROUND(AH309,7)=ROUND(H309,7),ROUND(AH309,7)=ROUND(-J309,7))</f>
        <v>1</v>
      </c>
      <c r="AO309" t="b">
        <f>IF(AI309&gt;0,ROUND(AI309,7)=ROUND(I309,7),ROUND(AI309,7)=ROUND(-K309,7))</f>
        <v>1</v>
      </c>
      <c r="AP309" t="b">
        <f>ROUND(AM309,7)=ROUND(G309,7)</f>
        <v>1</v>
      </c>
    </row>
    <row r="310" spans="1:42" x14ac:dyDescent="0.3">
      <c r="A310" s="2">
        <v>45744.583333333336</v>
      </c>
      <c r="B310">
        <v>-13.282950442359599</v>
      </c>
      <c r="C310">
        <v>-0.66414752211798</v>
      </c>
      <c r="D310" t="s">
        <v>32</v>
      </c>
      <c r="E310" t="s">
        <v>1492</v>
      </c>
      <c r="F310">
        <v>84994</v>
      </c>
      <c r="G310">
        <v>937.25790346101098</v>
      </c>
      <c r="H310">
        <v>1559.77163508126</v>
      </c>
      <c r="I310">
        <v>0</v>
      </c>
      <c r="J310">
        <v>0</v>
      </c>
      <c r="K310">
        <v>7.3242079631532699E-3</v>
      </c>
      <c r="L310">
        <v>1559.77163508126</v>
      </c>
      <c r="M310">
        <v>-7.3242079631532699E-3</v>
      </c>
      <c r="O310" t="str">
        <f>IF(B309=0,"NEUTRAL",IF(B309&gt;0,"LONG","SHORT"))</f>
        <v>SHORT</v>
      </c>
      <c r="P310" t="str">
        <f>IF(OR(O310="LONG",O310="SHORT"),IF(B310=0,"NEUTRAL",IF(B310&gt;0,"LONG","SHORT")),"")</f>
        <v>SHORT</v>
      </c>
      <c r="Q310" t="b">
        <f>IF(OR(O310="LONG",O310="SHORT"),IF(B310=0,"NEUTRAL",IF(B310&gt;0,"LONG","SHORT")=O310),TRUE)</f>
        <v>1</v>
      </c>
      <c r="R310">
        <f>AH309</f>
        <v>1505.2939287445872</v>
      </c>
      <c r="S310">
        <f>AI309</f>
        <v>-6.6826069257241551E-3</v>
      </c>
      <c r="T310">
        <f>R310+S310*F310</f>
        <v>937.31243569958838</v>
      </c>
      <c r="U310">
        <f>S310*F310</f>
        <v>-567.98149304499884</v>
      </c>
      <c r="V310">
        <f>U310/T310</f>
        <v>-0.6059681611084895</v>
      </c>
      <c r="W310">
        <f>C310</f>
        <v>-0.66414752211798</v>
      </c>
      <c r="X310">
        <f>W310-V310</f>
        <v>-5.8179361009490504E-2</v>
      </c>
      <c r="Y310">
        <f>T310*W310</f>
        <v>-622.51373162025004</v>
      </c>
      <c r="Z310">
        <f>Y310/T310</f>
        <v>-0.66414752211798</v>
      </c>
      <c r="AA310">
        <f>AI309*F310/T310</f>
        <v>-0.6059681611084895</v>
      </c>
      <c r="AB310">
        <f t="shared" si="30"/>
        <v>-0.66414752211798</v>
      </c>
      <c r="AC310">
        <f t="shared" si="31"/>
        <v>-5.8179361009490504E-2</v>
      </c>
      <c r="AD310" t="str">
        <f t="shared" si="32"/>
        <v>S-I</v>
      </c>
      <c r="AE310">
        <f>AC310*T310</f>
        <v>-54.532238575251206</v>
      </c>
      <c r="AF310">
        <f>U310+AE310</f>
        <v>-622.51373162025004</v>
      </c>
      <c r="AG310">
        <f>AE310/F310</f>
        <v>-6.4160103742912685E-4</v>
      </c>
      <c r="AH310" s="9">
        <f>IF(AD310="S-D",R310-AE310/(1-0.001),IF(OR(AD310="L-D",AD310="S-I"),R310-AE310*(1-0.001),R310-AE310))</f>
        <v>1559.7716350812632</v>
      </c>
      <c r="AI310">
        <f>IF(OR(AD310="L-I"),S310+AG310*(1-0.001),S310+AG310)</f>
        <v>-7.3242079631532821E-3</v>
      </c>
      <c r="AJ310">
        <f>AI310*F310</f>
        <v>-622.51373162025004</v>
      </c>
      <c r="AK310">
        <f>AJ310/AM310</f>
        <v>-0.66418616404459541</v>
      </c>
      <c r="AL310">
        <f>W310-AK310</f>
        <v>3.8641926615401445E-5</v>
      </c>
      <c r="AM310">
        <f>AH310+AI310*F310</f>
        <v>937.25790346101314</v>
      </c>
      <c r="AN310" t="b">
        <f>IF(AH310&gt;0,ROUND(AH310,7)=ROUND(H310,7),ROUND(AH310,7)=ROUND(-J310,7))</f>
        <v>1</v>
      </c>
      <c r="AO310" t="b">
        <f>IF(AI310&gt;0,ROUND(AI310,7)=ROUND(I310,7),ROUND(AI310,7)=ROUND(-K310,7))</f>
        <v>1</v>
      </c>
      <c r="AP310" t="b">
        <f>ROUND(AM310,7)=ROUND(G310,7)</f>
        <v>1</v>
      </c>
    </row>
    <row r="311" spans="1:42" x14ac:dyDescent="0.3">
      <c r="A311" s="2">
        <v>45744.625</v>
      </c>
      <c r="B311">
        <v>-14.509644976413901</v>
      </c>
      <c r="C311">
        <v>-0.72548224882069601</v>
      </c>
      <c r="D311" t="s">
        <v>32</v>
      </c>
      <c r="E311" t="s">
        <v>1492</v>
      </c>
      <c r="F311">
        <v>84172.01</v>
      </c>
      <c r="G311">
        <v>943.21049078705403</v>
      </c>
      <c r="H311">
        <v>1627.5421742932499</v>
      </c>
      <c r="I311">
        <v>0</v>
      </c>
      <c r="J311">
        <v>0</v>
      </c>
      <c r="K311">
        <v>8.1301573231552307E-3</v>
      </c>
      <c r="L311">
        <v>1627.5421742932499</v>
      </c>
      <c r="M311">
        <v>-8.1301573231552307E-3</v>
      </c>
      <c r="O311" t="str">
        <f>IF(B310=0,"NEUTRAL",IF(B310&gt;0,"LONG","SHORT"))</f>
        <v>SHORT</v>
      </c>
      <c r="P311" t="str">
        <f>IF(OR(O311="LONG",O311="SHORT"),IF(B311=0,"NEUTRAL",IF(B311&gt;0,"LONG","SHORT")),"")</f>
        <v>SHORT</v>
      </c>
      <c r="Q311" t="b">
        <f>IF(OR(O311="LONG",O311="SHORT"),IF(B311=0,"NEUTRAL",IF(B311&gt;0,"LONG","SHORT")=O311),TRUE)</f>
        <v>1</v>
      </c>
      <c r="R311">
        <f>AH310</f>
        <v>1559.7716350812632</v>
      </c>
      <c r="S311">
        <f>AI310</f>
        <v>-7.3242079631532821E-3</v>
      </c>
      <c r="T311">
        <f>R311+S311*F311</f>
        <v>943.27832916464558</v>
      </c>
      <c r="U311">
        <f>S311*F311</f>
        <v>-616.4933059166176</v>
      </c>
      <c r="V311">
        <f>U311/T311</f>
        <v>-0.65356458094672398</v>
      </c>
      <c r="W311">
        <f>C311</f>
        <v>-0.72548224882069601</v>
      </c>
      <c r="X311">
        <f>W311-V311</f>
        <v>-7.1917667873972024E-2</v>
      </c>
      <c r="Y311">
        <f>T311*W311</f>
        <v>-684.33168350619576</v>
      </c>
      <c r="Z311">
        <f>Y311/T311</f>
        <v>-0.72548224882069601</v>
      </c>
      <c r="AA311">
        <f>AI310*F311/T311</f>
        <v>-0.65356458094672398</v>
      </c>
      <c r="AB311">
        <f t="shared" si="30"/>
        <v>-0.72548224882069601</v>
      </c>
      <c r="AC311">
        <f t="shared" si="31"/>
        <v>-7.1917667873972024E-2</v>
      </c>
      <c r="AD311" t="str">
        <f t="shared" si="32"/>
        <v>S-I</v>
      </c>
      <c r="AE311">
        <f>AC311*T311</f>
        <v>-67.838377589578243</v>
      </c>
      <c r="AF311">
        <f>U311+AE311</f>
        <v>-684.33168350619587</v>
      </c>
      <c r="AG311">
        <f>AE311/F311</f>
        <v>-8.0594936000195612E-4</v>
      </c>
      <c r="AH311" s="9">
        <f>IF(AD311="S-D",R311-AE311/(1-0.001),IF(OR(AD311="L-D",AD311="S-I"),R311-AE311*(1-0.001),R311-AE311))</f>
        <v>1627.5421742932519</v>
      </c>
      <c r="AI311">
        <f>IF(OR(AD311="L-I"),S311+AG311*(1-0.001),S311+AG311)</f>
        <v>-8.1301573231552376E-3</v>
      </c>
      <c r="AJ311">
        <f>AI311*F311</f>
        <v>-684.33168350619587</v>
      </c>
      <c r="AK311">
        <f>AJ311/AM311</f>
        <v>-0.72553442756468878</v>
      </c>
      <c r="AL311">
        <f>W311-AK311</f>
        <v>5.2178743992770116E-5</v>
      </c>
      <c r="AM311">
        <f>AH311+AI311*F311</f>
        <v>943.21049078705607</v>
      </c>
      <c r="AN311" t="b">
        <f>IF(AH311&gt;0,ROUND(AH311,7)=ROUND(H311,7),ROUND(AH311,7)=ROUND(-J311,7))</f>
        <v>1</v>
      </c>
      <c r="AO311" t="b">
        <f>IF(AI311&gt;0,ROUND(AI311,7)=ROUND(I311,7),ROUND(AI311,7)=ROUND(-K311,7))</f>
        <v>1</v>
      </c>
      <c r="AP311" t="b">
        <f>ROUND(AM311,7)=ROUND(G311,7)</f>
        <v>1</v>
      </c>
    </row>
    <row r="312" spans="1:42" x14ac:dyDescent="0.3">
      <c r="A312" s="2">
        <v>45744.666666666664</v>
      </c>
      <c r="B312">
        <v>-15.55540948644</v>
      </c>
      <c r="C312">
        <v>-0.77777047432200297</v>
      </c>
      <c r="D312" t="s">
        <v>32</v>
      </c>
      <c r="E312" t="s">
        <v>1492</v>
      </c>
      <c r="F312">
        <v>84051.16</v>
      </c>
      <c r="G312">
        <v>944.14200400030097</v>
      </c>
      <c r="H312">
        <v>1678.5074572502101</v>
      </c>
      <c r="I312">
        <v>0</v>
      </c>
      <c r="J312">
        <v>0</v>
      </c>
      <c r="K312">
        <v>8.7371245471200201E-3</v>
      </c>
      <c r="L312">
        <v>1678.5074572502101</v>
      </c>
      <c r="M312">
        <v>-8.7371245471200201E-3</v>
      </c>
      <c r="O312" t="str">
        <f>IF(B311=0,"NEUTRAL",IF(B311&gt;0,"LONG","SHORT"))</f>
        <v>SHORT</v>
      </c>
      <c r="P312" t="str">
        <f>IF(OR(O312="LONG",O312="SHORT"),IF(B312=0,"NEUTRAL",IF(B312&gt;0,"LONG","SHORT")),"")</f>
        <v>SHORT</v>
      </c>
      <c r="Q312" t="b">
        <f>IF(OR(O312="LONG",O312="SHORT"),IF(B312=0,"NEUTRAL",IF(B312&gt;0,"LONG","SHORT")=O312),TRUE)</f>
        <v>1</v>
      </c>
      <c r="R312">
        <f>AH311</f>
        <v>1627.5421742932519</v>
      </c>
      <c r="S312">
        <f>AI311</f>
        <v>-8.1301573231552376E-3</v>
      </c>
      <c r="T312">
        <f>R312+S312*F312</f>
        <v>944.19302029955929</v>
      </c>
      <c r="U312">
        <f>S312*F312</f>
        <v>-683.34915399369265</v>
      </c>
      <c r="V312">
        <f>U312/T312</f>
        <v>-0.72373883231724156</v>
      </c>
      <c r="W312">
        <f>C312</f>
        <v>-0.77777047432200297</v>
      </c>
      <c r="X312">
        <f>W312-V312</f>
        <v>-5.4031642004761404E-2</v>
      </c>
      <c r="Y312">
        <f>T312*W312</f>
        <v>-734.36545324991278</v>
      </c>
      <c r="Z312">
        <f>Y312/T312</f>
        <v>-0.77777047432200297</v>
      </c>
      <c r="AA312">
        <f>AI311*F312/T312</f>
        <v>-0.72373883231724156</v>
      </c>
      <c r="AB312">
        <f t="shared" si="30"/>
        <v>-0.77777047432200297</v>
      </c>
      <c r="AC312">
        <f t="shared" si="31"/>
        <v>-5.4031642004761404E-2</v>
      </c>
      <c r="AD312" t="str">
        <f t="shared" si="32"/>
        <v>S-I</v>
      </c>
      <c r="AE312">
        <f>AC312*T312</f>
        <v>-51.016299256220208</v>
      </c>
      <c r="AF312">
        <f>U312+AE312</f>
        <v>-734.36545324991289</v>
      </c>
      <c r="AG312">
        <f>AE312/F312</f>
        <v>-6.0696722396478772E-4</v>
      </c>
      <c r="AH312" s="9">
        <f>IF(AD312="S-D",R312-AE312/(1-0.001),IF(OR(AD312="L-D",AD312="S-I"),R312-AE312*(1-0.001),R312-AE312))</f>
        <v>1678.507457250216</v>
      </c>
      <c r="AI312">
        <f>IF(OR(AD312="L-I"),S312+AG312*(1-0.001),S312+AG312)</f>
        <v>-8.7371245471200253E-3</v>
      </c>
      <c r="AJ312">
        <f>AI312*F312</f>
        <v>-734.36545324991278</v>
      </c>
      <c r="AK312">
        <f>AJ312/AM312</f>
        <v>-0.77781250080859332</v>
      </c>
      <c r="AL312">
        <f>W312-AK312</f>
        <v>4.2026486590351908E-5</v>
      </c>
      <c r="AM312">
        <f>AH312+AI312*F312</f>
        <v>944.14200400030325</v>
      </c>
      <c r="AN312" t="b">
        <f>IF(AH312&gt;0,ROUND(AH312,7)=ROUND(H312,7),ROUND(AH312,7)=ROUND(-J312,7))</f>
        <v>1</v>
      </c>
      <c r="AO312" t="b">
        <f>IF(AI312&gt;0,ROUND(AI312,7)=ROUND(I312,7),ROUND(AI312,7)=ROUND(-K312,7))</f>
        <v>1</v>
      </c>
      <c r="AP312" t="b">
        <f>ROUND(AM312,7)=ROUND(G312,7)</f>
        <v>1</v>
      </c>
    </row>
    <row r="313" spans="1:42" x14ac:dyDescent="0.3">
      <c r="A313" s="2">
        <v>45744.708333333336</v>
      </c>
      <c r="B313">
        <v>-16.493374915872401</v>
      </c>
      <c r="C313">
        <v>-0.82466874579362104</v>
      </c>
      <c r="D313" t="s">
        <v>32</v>
      </c>
      <c r="E313" t="s">
        <v>1492</v>
      </c>
      <c r="F313">
        <v>83794.73</v>
      </c>
      <c r="G313">
        <v>946.33413779999398</v>
      </c>
      <c r="H313">
        <v>1726.7861781271999</v>
      </c>
      <c r="I313">
        <v>0</v>
      </c>
      <c r="J313">
        <v>0</v>
      </c>
      <c r="K313">
        <v>9.3138558991384107E-3</v>
      </c>
      <c r="L313">
        <v>1726.7861781271999</v>
      </c>
      <c r="M313">
        <v>-9.3138558991384107E-3</v>
      </c>
      <c r="O313" t="str">
        <f>IF(B312=0,"NEUTRAL",IF(B312&gt;0,"LONG","SHORT"))</f>
        <v>SHORT</v>
      </c>
      <c r="P313" t="str">
        <f>IF(OR(O313="LONG",O313="SHORT"),IF(B313=0,"NEUTRAL",IF(B313&gt;0,"LONG","SHORT")),"")</f>
        <v>SHORT</v>
      </c>
      <c r="Q313" t="b">
        <f>IF(OR(O313="LONG",O313="SHORT"),IF(B313=0,"NEUTRAL",IF(B313&gt;0,"LONG","SHORT")=O313),TRUE)</f>
        <v>1</v>
      </c>
      <c r="R313">
        <f>AH312</f>
        <v>1678.507457250216</v>
      </c>
      <c r="S313">
        <f>AI312</f>
        <v>-8.7371245471200253E-3</v>
      </c>
      <c r="T313">
        <f>R313+S313*F313</f>
        <v>946.38246484792126</v>
      </c>
      <c r="U313">
        <f>S313*F313</f>
        <v>-732.12499240229477</v>
      </c>
      <c r="V313">
        <f>U313/T313</f>
        <v>-0.77360371688622043</v>
      </c>
      <c r="W313">
        <f>C313</f>
        <v>-0.82466874579362104</v>
      </c>
      <c r="X313">
        <f>W313-V313</f>
        <v>-5.1065028907400611E-2</v>
      </c>
      <c r="Y313">
        <f>T313*W313</f>
        <v>-780.45204032721085</v>
      </c>
      <c r="Z313">
        <f>Y313/T313</f>
        <v>-0.82466874579362104</v>
      </c>
      <c r="AA313">
        <f>AI312*F313/T313</f>
        <v>-0.77360371688622043</v>
      </c>
      <c r="AB313">
        <f t="shared" si="30"/>
        <v>-0.82466874579362104</v>
      </c>
      <c r="AC313">
        <f t="shared" si="31"/>
        <v>-5.1065028907400611E-2</v>
      </c>
      <c r="AD313" t="str">
        <f t="shared" si="32"/>
        <v>S-I</v>
      </c>
      <c r="AE313">
        <f>AC313*T313</f>
        <v>-48.327047924916144</v>
      </c>
      <c r="AF313">
        <f>U313+AE313</f>
        <v>-780.45204032721085</v>
      </c>
      <c r="AG313">
        <f>AE313/F313</f>
        <v>-5.7673135201839244E-4</v>
      </c>
      <c r="AH313" s="9">
        <f>IF(AD313="S-D",R313-AE313/(1-0.001),IF(OR(AD313="L-D",AD313="S-I"),R313-AE313*(1-0.001),R313-AE313))</f>
        <v>1726.7861781272072</v>
      </c>
      <c r="AI313">
        <f>IF(OR(AD313="L-I"),S313+AG313*(1-0.001),S313+AG313)</f>
        <v>-9.3138558991384176E-3</v>
      </c>
      <c r="AJ313">
        <f>AI313*F313</f>
        <v>-780.45204032721085</v>
      </c>
      <c r="AK313">
        <f>AJ313/AM313</f>
        <v>-0.82471085967751068</v>
      </c>
      <c r="AL313">
        <f>W313-AK313</f>
        <v>4.2113883889638437E-5</v>
      </c>
      <c r="AM313">
        <f>AH313+AI313*F313</f>
        <v>946.33413779999637</v>
      </c>
      <c r="AN313" t="b">
        <f>IF(AH313&gt;0,ROUND(AH313,7)=ROUND(H313,7),ROUND(AH313,7)=ROUND(-J313,7))</f>
        <v>1</v>
      </c>
      <c r="AO313" t="b">
        <f>IF(AI313&gt;0,ROUND(AI313,7)=ROUND(I313,7),ROUND(AI313,7)=ROUND(-K313,7))</f>
        <v>1</v>
      </c>
      <c r="AP313" t="b">
        <f>ROUND(AM313,7)=ROUND(G313,7)</f>
        <v>1</v>
      </c>
    </row>
    <row r="314" spans="1:42" x14ac:dyDescent="0.3">
      <c r="A314" s="2">
        <v>45744.833333333336</v>
      </c>
      <c r="B314">
        <v>-17.818798221788299</v>
      </c>
      <c r="C314">
        <v>-0.89093991108941595</v>
      </c>
      <c r="D314" t="s">
        <v>32</v>
      </c>
      <c r="E314" t="s">
        <v>1492</v>
      </c>
      <c r="F314">
        <v>83790.73</v>
      </c>
      <c r="G314">
        <v>946.30864796355797</v>
      </c>
      <c r="H314">
        <v>1789.4686928997501</v>
      </c>
      <c r="I314">
        <v>0</v>
      </c>
      <c r="J314">
        <v>0</v>
      </c>
      <c r="K314">
        <v>1.00626888551537E-2</v>
      </c>
      <c r="L314">
        <v>1789.4686928997501</v>
      </c>
      <c r="M314">
        <v>-1.00626888551537E-2</v>
      </c>
      <c r="O314" t="str">
        <f>IF(B313=0,"NEUTRAL",IF(B313&gt;0,"LONG","SHORT"))</f>
        <v>SHORT</v>
      </c>
      <c r="P314" t="str">
        <f>IF(OR(O314="LONG",O314="SHORT"),IF(B314=0,"NEUTRAL",IF(B314&gt;0,"LONG","SHORT")),"")</f>
        <v>SHORT</v>
      </c>
      <c r="Q314" t="b">
        <f>IF(OR(O314="LONG",O314="SHORT"),IF(B314=0,"NEUTRAL",IF(B314&gt;0,"LONG","SHORT")=O314),TRUE)</f>
        <v>1</v>
      </c>
      <c r="R314">
        <f>AH313</f>
        <v>1726.7861781272072</v>
      </c>
      <c r="S314">
        <f>AI313</f>
        <v>-9.3138558991384176E-3</v>
      </c>
      <c r="T314">
        <f>R314+S314*F314</f>
        <v>946.37139322359292</v>
      </c>
      <c r="U314">
        <f>S314*F314</f>
        <v>-780.4147849036143</v>
      </c>
      <c r="V314">
        <f>U314/T314</f>
        <v>-0.82463902701593061</v>
      </c>
      <c r="W314">
        <f>C314</f>
        <v>-0.89093991108941595</v>
      </c>
      <c r="X314">
        <f>W314-V314</f>
        <v>-6.6300884073485333E-2</v>
      </c>
      <c r="Y314">
        <f>T314*W314</f>
        <v>-843.16004493619459</v>
      </c>
      <c r="Z314">
        <f>Y314/T314</f>
        <v>-0.89093991108941595</v>
      </c>
      <c r="AA314">
        <f>AI313*F314/T314</f>
        <v>-0.82463902701593061</v>
      </c>
      <c r="AB314">
        <f t="shared" si="30"/>
        <v>-0.89093991108941595</v>
      </c>
      <c r="AC314">
        <f t="shared" si="31"/>
        <v>-6.6300884073485333E-2</v>
      </c>
      <c r="AD314" t="str">
        <f t="shared" si="32"/>
        <v>S-I</v>
      </c>
      <c r="AE314">
        <f>AC314*T314</f>
        <v>-62.745260032580241</v>
      </c>
      <c r="AF314">
        <f>U314+AE314</f>
        <v>-843.16004493619459</v>
      </c>
      <c r="AG314">
        <f>AE314/F314</f>
        <v>-7.4883295601530441E-4</v>
      </c>
      <c r="AH314" s="9">
        <f>IF(AD314="S-D",R314-AE314/(1-0.001),IF(OR(AD314="L-D",AD314="S-I"),R314-AE314*(1-0.001),R314-AE314))</f>
        <v>1789.4686928997548</v>
      </c>
      <c r="AI314">
        <f>IF(OR(AD314="L-I"),S314+AG314*(1-0.001),S314+AG314)</f>
        <v>-1.0062688855153722E-2</v>
      </c>
      <c r="AJ314">
        <f>AI314*F314</f>
        <v>-843.16004493619459</v>
      </c>
      <c r="AK314">
        <f>AJ314/AM314</f>
        <v>-0.89099898510983744</v>
      </c>
      <c r="AL314">
        <f>W314-AK314</f>
        <v>5.9074020421490125E-5</v>
      </c>
      <c r="AM314">
        <f>AH314+AI314*F314</f>
        <v>946.30864796356025</v>
      </c>
      <c r="AN314" t="b">
        <f>IF(AH314&gt;0,ROUND(AH314,7)=ROUND(H314,7),ROUND(AH314,7)=ROUND(-J314,7))</f>
        <v>1</v>
      </c>
      <c r="AO314" t="b">
        <f>IF(AI314&gt;0,ROUND(AI314,7)=ROUND(I314,7),ROUND(AI314,7)=ROUND(-K314,7))</f>
        <v>1</v>
      </c>
      <c r="AP314" t="b">
        <f>ROUND(AM314,7)=ROUND(G314,7)</f>
        <v>1</v>
      </c>
    </row>
    <row r="315" spans="1:42" x14ac:dyDescent="0.3">
      <c r="A315" s="2">
        <v>45745.041666666664</v>
      </c>
      <c r="B315">
        <v>-16.2199113344276</v>
      </c>
      <c r="C315">
        <v>-0.81099556672138395</v>
      </c>
      <c r="D315" t="s">
        <v>32</v>
      </c>
      <c r="E315" t="s">
        <v>1492</v>
      </c>
      <c r="F315">
        <v>84396.89</v>
      </c>
      <c r="G315">
        <v>940.12220737170503</v>
      </c>
      <c r="H315">
        <v>1702.6275774860801</v>
      </c>
      <c r="I315">
        <v>0</v>
      </c>
      <c r="J315">
        <v>0</v>
      </c>
      <c r="K315">
        <v>9.0347567323201608E-3</v>
      </c>
      <c r="L315">
        <v>1702.6275774860801</v>
      </c>
      <c r="M315">
        <v>-9.0347567323201608E-3</v>
      </c>
      <c r="O315" t="str">
        <f>IF(B314=0,"NEUTRAL",IF(B314&gt;0,"LONG","SHORT"))</f>
        <v>SHORT</v>
      </c>
      <c r="P315" t="str">
        <f>IF(OR(O315="LONG",O315="SHORT"),IF(B315=0,"NEUTRAL",IF(B315&gt;0,"LONG","SHORT")),"")</f>
        <v>SHORT</v>
      </c>
      <c r="Q315" t="b">
        <f>IF(OR(O315="LONG",O315="SHORT"),IF(B315=0,"NEUTRAL",IF(B315&gt;0,"LONG","SHORT")=O315),TRUE)</f>
        <v>1</v>
      </c>
      <c r="R315">
        <f>AH314</f>
        <v>1789.4686928997548</v>
      </c>
      <c r="S315">
        <f>AI314</f>
        <v>-1.0062688855153722E-2</v>
      </c>
      <c r="T315">
        <f>R315+S315*F315</f>
        <v>940.20904848712019</v>
      </c>
      <c r="U315">
        <f>S315*F315</f>
        <v>-849.25964441263466</v>
      </c>
      <c r="V315">
        <f>U315/T315</f>
        <v>-0.90326682749880871</v>
      </c>
      <c r="W315">
        <f>C315</f>
        <v>-0.81099556672138395</v>
      </c>
      <c r="X315">
        <f>W315-V315</f>
        <v>9.2271260777424757E-2</v>
      </c>
      <c r="Y315">
        <f>T315*W315</f>
        <v>-762.50537011438519</v>
      </c>
      <c r="Z315">
        <f>Y315/T315</f>
        <v>-0.81099556672138395</v>
      </c>
      <c r="AA315">
        <f>AI314*F315/T315</f>
        <v>-0.90326682749880871</v>
      </c>
      <c r="AB315">
        <f t="shared" si="30"/>
        <v>-0.81099556672138395</v>
      </c>
      <c r="AC315">
        <f t="shared" si="31"/>
        <v>9.2271260777424757E-2</v>
      </c>
      <c r="AD315" t="str">
        <f t="shared" si="32"/>
        <v>S-D</v>
      </c>
      <c r="AE315">
        <f>AC315*T315</f>
        <v>86.75427429824947</v>
      </c>
      <c r="AF315">
        <f>U315+AE315</f>
        <v>-762.50537011438519</v>
      </c>
      <c r="AG315">
        <f>AE315/F315</f>
        <v>1.0279321228335483E-3</v>
      </c>
      <c r="AH315" s="9">
        <f>IF(AD315="S-D",R315-AE315/(1-0.001),IF(OR(AD315="L-D",AD315="S-I"),R315-AE315*(1-0.001),R315-AE315))</f>
        <v>1702.6275774860917</v>
      </c>
      <c r="AI315">
        <f>IF(OR(AD315="L-I"),S315+AG315*(1-0.001),S315+AG315)</f>
        <v>-9.0347567323201747E-3</v>
      </c>
      <c r="AJ315">
        <f>AI315*F315</f>
        <v>-762.50537011438519</v>
      </c>
      <c r="AK315">
        <f>AJ315/AM315</f>
        <v>-0.81107048013057415</v>
      </c>
      <c r="AL315">
        <f>W315-AK315</f>
        <v>7.4913409190191516E-5</v>
      </c>
      <c r="AM315">
        <f>AH315+AI315*F315</f>
        <v>940.12220737170651</v>
      </c>
      <c r="AN315" t="b">
        <f>IF(AH315&gt;0,ROUND(AH315,7)=ROUND(H315,7),ROUND(AH315,7)=ROUND(-J315,7))</f>
        <v>1</v>
      </c>
      <c r="AO315" t="b">
        <f>IF(AI315&gt;0,ROUND(AI315,7)=ROUND(I315,7),ROUND(AI315,7)=ROUND(-K315,7))</f>
        <v>1</v>
      </c>
      <c r="AP315" t="b">
        <f>ROUND(AM315,7)=ROUND(G315,7)</f>
        <v>1</v>
      </c>
    </row>
    <row r="316" spans="1:42" x14ac:dyDescent="0.3">
      <c r="A316" s="2">
        <v>45745.083333333336</v>
      </c>
      <c r="B316">
        <v>-14.882191879676901</v>
      </c>
      <c r="C316">
        <v>-0.74410959398384902</v>
      </c>
      <c r="D316" t="s">
        <v>32</v>
      </c>
      <c r="E316" t="s">
        <v>1492</v>
      </c>
      <c r="F316">
        <v>84281.9</v>
      </c>
      <c r="G316">
        <v>941.09991339871499</v>
      </c>
      <c r="H316">
        <v>1641.4269278466199</v>
      </c>
      <c r="I316">
        <v>0</v>
      </c>
      <c r="J316">
        <v>0</v>
      </c>
      <c r="K316">
        <v>8.3093406110672403E-3</v>
      </c>
      <c r="L316">
        <v>1641.4269278466199</v>
      </c>
      <c r="M316">
        <v>-8.3093406110672403E-3</v>
      </c>
      <c r="O316" t="str">
        <f>IF(B315=0,"NEUTRAL",IF(B315&gt;0,"LONG","SHORT"))</f>
        <v>SHORT</v>
      </c>
      <c r="P316" t="str">
        <f>IF(OR(O316="LONG",O316="SHORT"),IF(B316=0,"NEUTRAL",IF(B316&gt;0,"LONG","SHORT")),"")</f>
        <v>SHORT</v>
      </c>
      <c r="Q316" t="b">
        <f>IF(OR(O316="LONG",O316="SHORT"),IF(B316=0,"NEUTRAL",IF(B316&gt;0,"LONG","SHORT")=O316),TRUE)</f>
        <v>1</v>
      </c>
      <c r="R316">
        <f>AH315</f>
        <v>1702.6275774860917</v>
      </c>
      <c r="S316">
        <f>AI315</f>
        <v>-9.0347567323201747E-3</v>
      </c>
      <c r="T316">
        <f>R316+S316*F316</f>
        <v>941.16111404835601</v>
      </c>
      <c r="U316">
        <f>S316*F316</f>
        <v>-761.46646343773568</v>
      </c>
      <c r="V316">
        <f>U316/T316</f>
        <v>-0.80907131847205938</v>
      </c>
      <c r="W316">
        <f>C316</f>
        <v>-0.74410959398384902</v>
      </c>
      <c r="X316">
        <f>W316-V316</f>
        <v>6.4961724488210359E-2</v>
      </c>
      <c r="Y316">
        <f>T316*W316</f>
        <v>-700.32701444790916</v>
      </c>
      <c r="Z316">
        <f>Y316/T316</f>
        <v>-0.74410959398384902</v>
      </c>
      <c r="AA316">
        <f>AI315*F316/T316</f>
        <v>-0.80907131847205938</v>
      </c>
      <c r="AB316">
        <f t="shared" si="30"/>
        <v>-0.74410959398384902</v>
      </c>
      <c r="AC316">
        <f t="shared" si="31"/>
        <v>6.4961724488210359E-2</v>
      </c>
      <c r="AD316" t="str">
        <f t="shared" si="32"/>
        <v>S-D</v>
      </c>
      <c r="AE316">
        <f>AC316*T316</f>
        <v>61.139448989826434</v>
      </c>
      <c r="AF316">
        <f>U316+AE316</f>
        <v>-700.32701444790928</v>
      </c>
      <c r="AG316">
        <f>AE316/F316</f>
        <v>7.2541612125291948E-4</v>
      </c>
      <c r="AH316" s="9">
        <f>IF(AD316="S-D",R316-AE316/(1-0.001),IF(OR(AD316="L-D",AD316="S-I"),R316-AE316*(1-0.001),R316-AE316))</f>
        <v>1641.4269278466259</v>
      </c>
      <c r="AI316">
        <f>IF(OR(AD316="L-I"),S316+AG316*(1-0.001),S316+AG316)</f>
        <v>-8.309340611067256E-3</v>
      </c>
      <c r="AJ316">
        <f>AI316*F316</f>
        <v>-700.32701444790928</v>
      </c>
      <c r="AK316">
        <f>AJ316/AM316</f>
        <v>-0.74415798415996792</v>
      </c>
      <c r="AL316">
        <f>W316-AK316</f>
        <v>4.8390176118906503E-5</v>
      </c>
      <c r="AM316">
        <f>AH316+AI316*F316</f>
        <v>941.09991339871658</v>
      </c>
      <c r="AN316" t="b">
        <f>IF(AH316&gt;0,ROUND(AH316,7)=ROUND(H316,7),ROUND(AH316,7)=ROUND(-J316,7))</f>
        <v>1</v>
      </c>
      <c r="AO316" t="b">
        <f>IF(AI316&gt;0,ROUND(AI316,7)=ROUND(I316,7),ROUND(AI316,7)=ROUND(-K316,7))</f>
        <v>1</v>
      </c>
      <c r="AP316" t="b">
        <f>ROUND(AM316,7)=ROUND(G316,7)</f>
        <v>1</v>
      </c>
    </row>
    <row r="317" spans="1:42" x14ac:dyDescent="0.3">
      <c r="A317" s="2">
        <v>45745.125</v>
      </c>
      <c r="B317">
        <v>-13.484369516820999</v>
      </c>
      <c r="C317">
        <v>-0.67421847584105399</v>
      </c>
      <c r="D317" t="s">
        <v>32</v>
      </c>
      <c r="E317" t="s">
        <v>1492</v>
      </c>
      <c r="F317">
        <v>83851.399999999994</v>
      </c>
      <c r="G317">
        <v>944.61719354156901</v>
      </c>
      <c r="H317">
        <v>1581.53593763655</v>
      </c>
      <c r="I317">
        <v>0</v>
      </c>
      <c r="J317">
        <v>0</v>
      </c>
      <c r="K317">
        <v>7.5958033389423099E-3</v>
      </c>
      <c r="L317">
        <v>1581.53593763655</v>
      </c>
      <c r="M317">
        <v>-7.5958033389423099E-3</v>
      </c>
      <c r="O317" t="str">
        <f>IF(B316=0,"NEUTRAL",IF(B316&gt;0,"LONG","SHORT"))</f>
        <v>SHORT</v>
      </c>
      <c r="P317" t="str">
        <f>IF(OR(O317="LONG",O317="SHORT"),IF(B317=0,"NEUTRAL",IF(B317&gt;0,"LONG","SHORT")),"")</f>
        <v>SHORT</v>
      </c>
      <c r="Q317" t="b">
        <f>IF(OR(O317="LONG",O317="SHORT"),IF(B317=0,"NEUTRAL",IF(B317&gt;0,"LONG","SHORT")=O317),TRUE)</f>
        <v>1</v>
      </c>
      <c r="R317">
        <f>AH316</f>
        <v>1641.4269278466259</v>
      </c>
      <c r="S317">
        <f>AI316</f>
        <v>-8.309340611067256E-3</v>
      </c>
      <c r="T317">
        <f>R317+S317*F317</f>
        <v>944.67708453178102</v>
      </c>
      <c r="U317">
        <f>S317*F317</f>
        <v>-696.74984331484484</v>
      </c>
      <c r="V317">
        <f>U317/T317</f>
        <v>-0.73755345051074395</v>
      </c>
      <c r="W317">
        <f>C317</f>
        <v>-0.67421847584105399</v>
      </c>
      <c r="X317">
        <f>W317-V317</f>
        <v>6.3334974669689958E-2</v>
      </c>
      <c r="Y317">
        <f>T317*W317</f>
        <v>-636.91874409498791</v>
      </c>
      <c r="Z317">
        <f>Y317/T317</f>
        <v>-0.67421847584105399</v>
      </c>
      <c r="AA317">
        <f>AI316*F317/T317</f>
        <v>-0.73755345051074395</v>
      </c>
      <c r="AB317">
        <f t="shared" si="30"/>
        <v>-0.67421847584105399</v>
      </c>
      <c r="AC317">
        <f t="shared" si="31"/>
        <v>6.3334974669689958E-2</v>
      </c>
      <c r="AD317" t="str">
        <f t="shared" si="32"/>
        <v>S-D</v>
      </c>
      <c r="AE317">
        <f>AC317*T317</f>
        <v>59.83109921985691</v>
      </c>
      <c r="AF317">
        <f>U317+AE317</f>
        <v>-636.91874409498791</v>
      </c>
      <c r="AG317">
        <f>AE317/F317</f>
        <v>7.1353727212493661E-4</v>
      </c>
      <c r="AH317" s="9">
        <f>IF(AD317="S-D",R317-AE317/(1-0.001),IF(OR(AD317="L-D",AD317="S-I"),R317-AE317*(1-0.001),R317-AE317))</f>
        <v>1581.5359376365589</v>
      </c>
      <c r="AI317">
        <f>IF(OR(AD317="L-I"),S317+AG317*(1-0.001),S317+AG317)</f>
        <v>-7.5958033389423195E-3</v>
      </c>
      <c r="AJ317">
        <f>AI317*F317</f>
        <v>-636.91874409498791</v>
      </c>
      <c r="AK317">
        <f>AJ317/AM317</f>
        <v>-0.67426122290559198</v>
      </c>
      <c r="AL317">
        <f>W317-AK317</f>
        <v>4.2747064537995705E-5</v>
      </c>
      <c r="AM317">
        <f>AH317+AI317*F317</f>
        <v>944.61719354157094</v>
      </c>
      <c r="AN317" t="b">
        <f>IF(AH317&gt;0,ROUND(AH317,7)=ROUND(H317,7),ROUND(AH317,7)=ROUND(-J317,7))</f>
        <v>1</v>
      </c>
      <c r="AO317" t="b">
        <f>IF(AI317&gt;0,ROUND(AI317,7)=ROUND(I317,7),ROUND(AI317,7)=ROUND(-K317,7))</f>
        <v>1</v>
      </c>
      <c r="AP317" t="b">
        <f>ROUND(AM317,7)=ROUND(G317,7)</f>
        <v>1</v>
      </c>
    </row>
    <row r="318" spans="1:42" x14ac:dyDescent="0.3">
      <c r="A318" s="2">
        <v>45745.166666666664</v>
      </c>
      <c r="B318">
        <v>-11.984720226142199</v>
      </c>
      <c r="C318">
        <v>-0.59923601130711301</v>
      </c>
      <c r="D318" t="s">
        <v>32</v>
      </c>
      <c r="E318" t="s">
        <v>1492</v>
      </c>
      <c r="F318">
        <v>84166.3</v>
      </c>
      <c r="G318">
        <v>942.15050495303899</v>
      </c>
      <c r="H318">
        <v>1506.76582053881</v>
      </c>
      <c r="I318">
        <v>0</v>
      </c>
      <c r="J318">
        <v>0</v>
      </c>
      <c r="K318">
        <v>6.7083300036448797E-3</v>
      </c>
      <c r="L318">
        <v>1506.76582053881</v>
      </c>
      <c r="M318">
        <v>-6.7083300036448797E-3</v>
      </c>
      <c r="O318" t="str">
        <f>IF(B317=0,"NEUTRAL",IF(B317&gt;0,"LONG","SHORT"))</f>
        <v>SHORT</v>
      </c>
      <c r="P318" t="str">
        <f>IF(OR(O318="LONG",O318="SHORT"),IF(B318=0,"NEUTRAL",IF(B318&gt;0,"LONG","SHORT")),"")</f>
        <v>SHORT</v>
      </c>
      <c r="Q318" t="b">
        <f>IF(OR(O318="LONG",O318="SHORT"),IF(B318=0,"NEUTRAL",IF(B318&gt;0,"LONG","SHORT")=O318),TRUE)</f>
        <v>1</v>
      </c>
      <c r="R318">
        <f>AH317</f>
        <v>1581.5359376365589</v>
      </c>
      <c r="S318">
        <f>AI317</f>
        <v>-7.5958033389423195E-3</v>
      </c>
      <c r="T318">
        <f>R318+S318*F318</f>
        <v>942.22527507013785</v>
      </c>
      <c r="U318">
        <f>S318*F318</f>
        <v>-639.310662566421</v>
      </c>
      <c r="V318">
        <f>U318/T318</f>
        <v>-0.67851147648191845</v>
      </c>
      <c r="W318">
        <f>C318</f>
        <v>-0.59923601130711301</v>
      </c>
      <c r="X318">
        <f>W318-V318</f>
        <v>7.9275465174805437E-2</v>
      </c>
      <c r="Y318">
        <f>T318*W318</f>
        <v>-564.61531558577678</v>
      </c>
      <c r="Z318">
        <f>Y318/T318</f>
        <v>-0.59923601130711301</v>
      </c>
      <c r="AA318">
        <f>AI317*F318/T318</f>
        <v>-0.67851147648191845</v>
      </c>
      <c r="AB318">
        <f t="shared" si="30"/>
        <v>-0.59923601130711301</v>
      </c>
      <c r="AC318">
        <f t="shared" si="31"/>
        <v>7.9275465174805437E-2</v>
      </c>
      <c r="AD318" t="str">
        <f t="shared" si="32"/>
        <v>S-D</v>
      </c>
      <c r="AE318">
        <f>AC318*T318</f>
        <v>74.695346980644189</v>
      </c>
      <c r="AF318">
        <f>U318+AE318</f>
        <v>-564.61531558577678</v>
      </c>
      <c r="AG318">
        <f>AE318/F318</f>
        <v>8.8747333529743126E-4</v>
      </c>
      <c r="AH318" s="9">
        <f>IF(AD318="S-D",R318-AE318/(1-0.001),IF(OR(AD318="L-D",AD318="S-I"),R318-AE318*(1-0.001),R318-AE318))</f>
        <v>1506.765820538817</v>
      </c>
      <c r="AI318">
        <f>IF(OR(AD318="L-I"),S318+AG318*(1-0.001),S318+AG318)</f>
        <v>-6.7083300036448884E-3</v>
      </c>
      <c r="AJ318">
        <f>AI318*F318</f>
        <v>-564.61531558577678</v>
      </c>
      <c r="AK318">
        <f>AJ318/AM318</f>
        <v>-0.59928356734672561</v>
      </c>
      <c r="AL318">
        <f>W318-AK318</f>
        <v>4.7556039612595136E-5</v>
      </c>
      <c r="AM318">
        <f>AH318+AI318*F318</f>
        <v>942.15050495304024</v>
      </c>
      <c r="AN318" t="b">
        <f>IF(AH318&gt;0,ROUND(AH318,7)=ROUND(H318,7),ROUND(AH318,7)=ROUND(-J318,7))</f>
        <v>1</v>
      </c>
      <c r="AO318" t="b">
        <f>IF(AI318&gt;0,ROUND(AI318,7)=ROUND(I318,7),ROUND(AI318,7)=ROUND(-K318,7))</f>
        <v>1</v>
      </c>
      <c r="AP318" t="b">
        <f>ROUND(AM318,7)=ROUND(G318,7)</f>
        <v>1</v>
      </c>
    </row>
    <row r="319" spans="1:42" x14ac:dyDescent="0.3">
      <c r="A319" s="2">
        <v>45745.208333333336</v>
      </c>
      <c r="B319">
        <v>-10.4881244237455</v>
      </c>
      <c r="C319">
        <v>-0.52440622118727898</v>
      </c>
      <c r="D319" t="s">
        <v>32</v>
      </c>
      <c r="E319" t="s">
        <v>1492</v>
      </c>
      <c r="F319">
        <v>84072.960000000006</v>
      </c>
      <c r="G319">
        <v>942.70699960058403</v>
      </c>
      <c r="H319">
        <v>1437.10494554414</v>
      </c>
      <c r="I319">
        <v>0</v>
      </c>
      <c r="J319">
        <v>0</v>
      </c>
      <c r="K319">
        <v>5.8805821270425203E-3</v>
      </c>
      <c r="L319">
        <v>1437.10494554414</v>
      </c>
      <c r="M319">
        <v>-5.8805821270425203E-3</v>
      </c>
      <c r="O319" t="str">
        <f>IF(B318=0,"NEUTRAL",IF(B318&gt;0,"LONG","SHORT"))</f>
        <v>SHORT</v>
      </c>
      <c r="P319" t="str">
        <f>IF(OR(O319="LONG",O319="SHORT"),IF(B319=0,"NEUTRAL",IF(B319&gt;0,"LONG","SHORT")),"")</f>
        <v>SHORT</v>
      </c>
      <c r="Q319" t="b">
        <f>IF(OR(O319="LONG",O319="SHORT"),IF(B319=0,"NEUTRAL",IF(B319&gt;0,"LONG","SHORT")=O319),TRUE)</f>
        <v>1</v>
      </c>
      <c r="R319">
        <f>AH318</f>
        <v>1506.765820538817</v>
      </c>
      <c r="S319">
        <f>AI318</f>
        <v>-6.7083300036448884E-3</v>
      </c>
      <c r="T319">
        <f>R319+S319*F319</f>
        <v>942.77666047558046</v>
      </c>
      <c r="U319">
        <f>S319*F319</f>
        <v>-563.98916006323657</v>
      </c>
      <c r="V319">
        <f>U319/T319</f>
        <v>-0.5982213855174715</v>
      </c>
      <c r="W319">
        <f>C319</f>
        <v>-0.52440622118727898</v>
      </c>
      <c r="X319">
        <f>W319-V319</f>
        <v>7.3815164330192529E-2</v>
      </c>
      <c r="Y319">
        <f>T319*W319</f>
        <v>-494.39794594356147</v>
      </c>
      <c r="Z319">
        <f>Y319/T319</f>
        <v>-0.52440622118727898</v>
      </c>
      <c r="AA319">
        <f>AI318*F319/T319</f>
        <v>-0.5982213855174715</v>
      </c>
      <c r="AB319">
        <f t="shared" si="30"/>
        <v>-0.52440622118727898</v>
      </c>
      <c r="AC319">
        <f t="shared" si="31"/>
        <v>7.3815164330192529E-2</v>
      </c>
      <c r="AD319" t="str">
        <f t="shared" si="32"/>
        <v>S-D</v>
      </c>
      <c r="AE319">
        <f>AC319*T319</f>
        <v>69.591214119675101</v>
      </c>
      <c r="AF319">
        <f>U319+AE319</f>
        <v>-494.39794594356147</v>
      </c>
      <c r="AG319">
        <f>AE319/F319</f>
        <v>8.2774787660235937E-4</v>
      </c>
      <c r="AH319" s="9">
        <f>IF(AD319="S-D",R319-AE319/(1-0.001),IF(OR(AD319="L-D",AD319="S-I"),R319-AE319*(1-0.001),R319-AE319))</f>
        <v>1437.1049455441473</v>
      </c>
      <c r="AI319">
        <f>IF(OR(AD319="L-I"),S319+AG319*(1-0.001),S319+AG319)</f>
        <v>-5.8805821270425289E-3</v>
      </c>
      <c r="AJ319">
        <f>AI319*F319</f>
        <v>-494.39794594356147</v>
      </c>
      <c r="AK319">
        <f>AJ319/AM319</f>
        <v>-0.52444497192980666</v>
      </c>
      <c r="AL319">
        <f>W319-AK319</f>
        <v>3.8750742527682291E-5</v>
      </c>
      <c r="AM319">
        <f>AH319+AI319*F319</f>
        <v>942.70699960058585</v>
      </c>
      <c r="AN319" t="b">
        <f>IF(AH319&gt;0,ROUND(AH319,7)=ROUND(H319,7),ROUND(AH319,7)=ROUND(-J319,7))</f>
        <v>1</v>
      </c>
      <c r="AO319" t="b">
        <f>IF(AI319&gt;0,ROUND(AI319,7)=ROUND(I319,7),ROUND(AI319,7)=ROUND(-K319,7))</f>
        <v>1</v>
      </c>
      <c r="AP319" t="b">
        <f>ROUND(AM319,7)=ROUND(G319,7)</f>
        <v>1</v>
      </c>
    </row>
    <row r="320" spans="1:42" x14ac:dyDescent="0.3">
      <c r="A320" s="2">
        <v>45745.25</v>
      </c>
      <c r="B320">
        <v>-8.9762955080507894</v>
      </c>
      <c r="C320">
        <v>-0.448814775402539</v>
      </c>
      <c r="D320" t="s">
        <v>32</v>
      </c>
      <c r="E320" t="s">
        <v>1492</v>
      </c>
      <c r="F320">
        <v>84012.64</v>
      </c>
      <c r="G320">
        <v>942.99086226360498</v>
      </c>
      <c r="H320">
        <v>1366.2508946620201</v>
      </c>
      <c r="I320">
        <v>0</v>
      </c>
      <c r="J320">
        <v>0</v>
      </c>
      <c r="K320">
        <v>5.0380518026623099E-3</v>
      </c>
      <c r="L320">
        <v>1366.2508946620201</v>
      </c>
      <c r="M320">
        <v>-5.0380518026623099E-3</v>
      </c>
      <c r="O320" t="str">
        <f>IF(B319=0,"NEUTRAL",IF(B319&gt;0,"LONG","SHORT"))</f>
        <v>SHORT</v>
      </c>
      <c r="P320" t="str">
        <f>IF(OR(O320="LONG",O320="SHORT"),IF(B320=0,"NEUTRAL",IF(B320&gt;0,"LONG","SHORT")),"")</f>
        <v>SHORT</v>
      </c>
      <c r="Q320" t="b">
        <f>IF(OR(O320="LONG",O320="SHORT"),IF(B320=0,"NEUTRAL",IF(B320&gt;0,"LONG","SHORT")=O320),TRUE)</f>
        <v>1</v>
      </c>
      <c r="R320">
        <f>AH319</f>
        <v>1437.1049455441473</v>
      </c>
      <c r="S320">
        <f>AI319</f>
        <v>-5.8805821270425289E-3</v>
      </c>
      <c r="T320">
        <f>R320+S320*F320</f>
        <v>943.0617163144891</v>
      </c>
      <c r="U320">
        <f>S320*F320</f>
        <v>-494.04322922965827</v>
      </c>
      <c r="V320">
        <f>U320/T320</f>
        <v>-0.52387157773766135</v>
      </c>
      <c r="W320">
        <f>C320</f>
        <v>-0.448814775402539</v>
      </c>
      <c r="X320">
        <f>W320-V320</f>
        <v>7.5056802335122352E-2</v>
      </c>
      <c r="Y320">
        <f>T320*W320</f>
        <v>-423.26003239842038</v>
      </c>
      <c r="Z320">
        <f>Y320/T320</f>
        <v>-0.448814775402539</v>
      </c>
      <c r="AA320">
        <f>AI319*F320/T320</f>
        <v>-0.52387157773766135</v>
      </c>
      <c r="AB320">
        <f t="shared" si="30"/>
        <v>-0.448814775402539</v>
      </c>
      <c r="AC320">
        <f t="shared" si="31"/>
        <v>7.5056802335122352E-2</v>
      </c>
      <c r="AD320" t="str">
        <f t="shared" si="32"/>
        <v>S-D</v>
      </c>
      <c r="AE320">
        <f>AC320*T320</f>
        <v>70.783196831237845</v>
      </c>
      <c r="AF320">
        <f>U320+AE320</f>
        <v>-423.26003239842044</v>
      </c>
      <c r="AG320">
        <f>AE320/F320</f>
        <v>8.4253032438021049E-4</v>
      </c>
      <c r="AH320" s="9">
        <f>IF(AD320="S-D",R320-AE320/(1-0.001),IF(OR(AD320="L-D",AD320="S-I"),R320-AE320*(1-0.001),R320-AE320))</f>
        <v>1366.2508946620273</v>
      </c>
      <c r="AI320">
        <f>IF(OR(AD320="L-I"),S320+AG320*(1-0.001),S320+AG320)</f>
        <v>-5.0380518026623185E-3</v>
      </c>
      <c r="AJ320">
        <f>AI320*F320</f>
        <v>-423.26003239842038</v>
      </c>
      <c r="AK320">
        <f>AJ320/AM320</f>
        <v>-0.44884849825840711</v>
      </c>
      <c r="AL320">
        <f>W320-AK320</f>
        <v>3.3722855868112411E-5</v>
      </c>
      <c r="AM320">
        <f>AH320+AI320*F320</f>
        <v>942.99086226360691</v>
      </c>
      <c r="AN320" t="b">
        <f>IF(AH320&gt;0,ROUND(AH320,7)=ROUND(H320,7),ROUND(AH320,7)=ROUND(-J320,7))</f>
        <v>1</v>
      </c>
      <c r="AO320" t="b">
        <f>IF(AI320&gt;0,ROUND(AI320,7)=ROUND(I320,7),ROUND(AI320,7)=ROUND(-K320,7))</f>
        <v>1</v>
      </c>
      <c r="AP320" t="b">
        <f>ROUND(AM320,7)=ROUND(G320,7)</f>
        <v>1</v>
      </c>
    </row>
    <row r="321" spans="1:51" x14ac:dyDescent="0.3">
      <c r="A321" s="2">
        <v>45745.291666666664</v>
      </c>
      <c r="B321">
        <v>-7.5952179972120701</v>
      </c>
      <c r="C321">
        <v>-0.37976089986060302</v>
      </c>
      <c r="D321" t="s">
        <v>32</v>
      </c>
      <c r="E321" t="s">
        <v>1492</v>
      </c>
      <c r="F321">
        <v>83787.28</v>
      </c>
      <c r="G321">
        <v>944.06259154431496</v>
      </c>
      <c r="H321">
        <v>1302.60482112407</v>
      </c>
      <c r="I321">
        <v>0</v>
      </c>
      <c r="J321">
        <v>0</v>
      </c>
      <c r="K321">
        <v>4.2791964314841304E-3</v>
      </c>
      <c r="L321">
        <v>1302.60482112407</v>
      </c>
      <c r="M321">
        <v>-4.2791964314841304E-3</v>
      </c>
      <c r="O321" t="str">
        <f>IF(B320=0,"NEUTRAL",IF(B320&gt;0,"LONG","SHORT"))</f>
        <v>SHORT</v>
      </c>
      <c r="P321" t="str">
        <f>IF(OR(O321="LONG",O321="SHORT"),IF(B321=0,"NEUTRAL",IF(B321&gt;0,"LONG","SHORT")),"")</f>
        <v>SHORT</v>
      </c>
      <c r="Q321" t="b">
        <f>IF(OR(O321="LONG",O321="SHORT"),IF(B321=0,"NEUTRAL",IF(B321&gt;0,"LONG","SHORT")=O321),TRUE)</f>
        <v>1</v>
      </c>
      <c r="R321">
        <f>AH320</f>
        <v>1366.2508946620273</v>
      </c>
      <c r="S321">
        <f>AI320</f>
        <v>-5.0380518026623185E-3</v>
      </c>
      <c r="T321">
        <f>R321+S321*F321</f>
        <v>944.12623761785494</v>
      </c>
      <c r="U321">
        <f>S321*F321</f>
        <v>-422.12465704417241</v>
      </c>
      <c r="V321">
        <f>U321/T321</f>
        <v>-0.44710616041054441</v>
      </c>
      <c r="W321">
        <f>C321</f>
        <v>-0.37976089986060302</v>
      </c>
      <c r="X321">
        <f>W321-V321</f>
        <v>6.7345260549941388E-2</v>
      </c>
      <c r="Y321">
        <f>T321*W321</f>
        <v>-358.54222957976208</v>
      </c>
      <c r="Z321">
        <f>Y321/T321</f>
        <v>-0.37976089986060302</v>
      </c>
      <c r="AA321">
        <f>AI320*F321/T321</f>
        <v>-0.44710616041054441</v>
      </c>
      <c r="AB321">
        <f t="shared" si="30"/>
        <v>-0.37976089986060302</v>
      </c>
      <c r="AC321">
        <f t="shared" si="31"/>
        <v>6.7345260549941388E-2</v>
      </c>
      <c r="AD321" t="str">
        <f t="shared" si="32"/>
        <v>S-D</v>
      </c>
      <c r="AE321">
        <f>AC321*T321</f>
        <v>63.582427464410316</v>
      </c>
      <c r="AF321">
        <f>U321+AE321</f>
        <v>-358.54222957976208</v>
      </c>
      <c r="AG321">
        <f>AE321/F321</f>
        <v>7.588553711781826E-4</v>
      </c>
      <c r="AH321" s="9">
        <f>IF(AD321="S-D",R321-AE321/(1-0.001),IF(OR(AD321="L-D",AD321="S-I"),R321-AE321*(1-0.001),R321-AE321))</f>
        <v>1302.6048211240791</v>
      </c>
      <c r="AI321">
        <f>IF(OR(AD321="L-I"),S321+AG321*(1-0.001),S321+AG321)</f>
        <v>-4.2791964314841356E-3</v>
      </c>
      <c r="AJ321">
        <f>AI321*F321</f>
        <v>-358.54222957976208</v>
      </c>
      <c r="AK321">
        <f>AJ321/AM321</f>
        <v>-0.37978650228397604</v>
      </c>
      <c r="AL321">
        <f>W321-AK321</f>
        <v>2.5602423373016769E-5</v>
      </c>
      <c r="AM321">
        <f>AH321+AI321*F321</f>
        <v>944.062591544317</v>
      </c>
      <c r="AN321" t="b">
        <f>IF(AH321&gt;0,ROUND(AH321,7)=ROUND(H321,7),ROUND(AH321,7)=ROUND(-J321,7))</f>
        <v>1</v>
      </c>
      <c r="AO321" t="b">
        <f>IF(AI321&gt;0,ROUND(AI321,7)=ROUND(I321,7),ROUND(AI321,7)=ROUND(-K321,7))</f>
        <v>1</v>
      </c>
      <c r="AP321" t="b">
        <f>ROUND(AM321,7)=ROUND(G321,7)</f>
        <v>1</v>
      </c>
    </row>
    <row r="322" spans="1:51" x14ac:dyDescent="0.3">
      <c r="A322" s="2">
        <v>45745.375</v>
      </c>
      <c r="B322">
        <v>-6.0566354173632302</v>
      </c>
      <c r="C322">
        <v>-0.30283177086816099</v>
      </c>
      <c r="D322" t="s">
        <v>32</v>
      </c>
      <c r="E322" t="s">
        <v>1492</v>
      </c>
      <c r="F322">
        <v>83934.95</v>
      </c>
      <c r="G322">
        <v>943.35713570616497</v>
      </c>
      <c r="H322">
        <v>1229.0579200114801</v>
      </c>
      <c r="I322">
        <v>0</v>
      </c>
      <c r="J322">
        <v>0</v>
      </c>
      <c r="K322">
        <v>3.4038357597796901E-3</v>
      </c>
      <c r="L322">
        <v>1229.0579200114801</v>
      </c>
      <c r="M322">
        <v>-3.4038357597796901E-3</v>
      </c>
      <c r="O322" t="str">
        <f>IF(B321=0,"NEUTRAL",IF(B321&gt;0,"LONG","SHORT"))</f>
        <v>SHORT</v>
      </c>
      <c r="P322" t="str">
        <f>IF(OR(O322="LONG",O322="SHORT"),IF(B322=0,"NEUTRAL",IF(B322&gt;0,"LONG","SHORT")),"")</f>
        <v>SHORT</v>
      </c>
      <c r="Q322" t="b">
        <f>IF(OR(O322="LONG",O322="SHORT"),IF(B322=0,"NEUTRAL",IF(B322&gt;0,"LONG","SHORT")=O322),TRUE)</f>
        <v>1</v>
      </c>
      <c r="R322">
        <f>AH321</f>
        <v>1302.6048211240791</v>
      </c>
      <c r="S322">
        <f>AI321</f>
        <v>-4.2791964314841356E-3</v>
      </c>
      <c r="T322">
        <f>R322+S322*F322</f>
        <v>943.43068260727978</v>
      </c>
      <c r="U322">
        <f>S322*F322</f>
        <v>-359.17413851679936</v>
      </c>
      <c r="V322">
        <f>U322/T322</f>
        <v>-0.38071068191695873</v>
      </c>
      <c r="W322">
        <f>C322</f>
        <v>-0.30283177086816099</v>
      </c>
      <c r="X322">
        <f>W322-V322</f>
        <v>7.7878911048797739E-2</v>
      </c>
      <c r="Y322">
        <f>T322*W322</f>
        <v>-285.70078430532044</v>
      </c>
      <c r="Z322">
        <f>Y322/T322</f>
        <v>-0.30283177086816099</v>
      </c>
      <c r="AA322">
        <f>AI321*F322/T322</f>
        <v>-0.38071068191695873</v>
      </c>
      <c r="AB322">
        <f t="shared" si="30"/>
        <v>-0.30283177086816099</v>
      </c>
      <c r="AC322">
        <f t="shared" si="31"/>
        <v>7.7878911048797739E-2</v>
      </c>
      <c r="AD322" t="str">
        <f t="shared" si="32"/>
        <v>S-D</v>
      </c>
      <c r="AE322">
        <f>AC322*T322</f>
        <v>73.473354211478878</v>
      </c>
      <c r="AF322">
        <f>U322+AE322</f>
        <v>-285.7007843053205</v>
      </c>
      <c r="AG322">
        <f>AE322/F322</f>
        <v>8.7536067170444353E-4</v>
      </c>
      <c r="AH322" s="9">
        <f>IF(AD322="S-D",R322-AE322/(1-0.001),IF(OR(AD322="L-D",AD322="S-I"),R322-AE322*(1-0.001),R322-AE322))</f>
        <v>1229.0579200114876</v>
      </c>
      <c r="AI322">
        <f>IF(OR(AD322="L-I"),S322+AG322*(1-0.001),S322+AG322)</f>
        <v>-3.4038357597796923E-3</v>
      </c>
      <c r="AJ322">
        <f>AI322*F322</f>
        <v>-285.7007843053205</v>
      </c>
      <c r="AK322">
        <f>AJ322/AM322</f>
        <v>-0.3028553805250585</v>
      </c>
      <c r="AL322">
        <f>W322-AK322</f>
        <v>2.3609656897516373E-5</v>
      </c>
      <c r="AM322">
        <f>AH322+AI322*F322</f>
        <v>943.35713570616713</v>
      </c>
      <c r="AN322" t="b">
        <f>IF(AH322&gt;0,ROUND(AH322,7)=ROUND(H322,7),ROUND(AH322,7)=ROUND(-J322,7))</f>
        <v>1</v>
      </c>
      <c r="AO322" t="b">
        <f>IF(AI322&gt;0,ROUND(AI322,7)=ROUND(I322,7),ROUND(AI322,7)=ROUND(-K322,7))</f>
        <v>1</v>
      </c>
      <c r="AP322" t="b">
        <f>ROUND(AM322,7)=ROUND(G322,7)</f>
        <v>1</v>
      </c>
    </row>
    <row r="323" spans="1:51" x14ac:dyDescent="0.3">
      <c r="A323" s="2">
        <v>45745.5</v>
      </c>
      <c r="B323">
        <v>-7.1205645247089899</v>
      </c>
      <c r="C323">
        <v>-0.356028226235449</v>
      </c>
      <c r="D323" t="s">
        <v>32</v>
      </c>
      <c r="E323" t="s">
        <v>1492</v>
      </c>
      <c r="F323">
        <v>82293.56</v>
      </c>
      <c r="G323">
        <v>948.88642054098102</v>
      </c>
      <c r="H323">
        <v>1286.7373257976701</v>
      </c>
      <c r="I323">
        <v>0</v>
      </c>
      <c r="J323">
        <v>0</v>
      </c>
      <c r="K323">
        <v>4.10543553173171E-3</v>
      </c>
      <c r="L323">
        <v>1286.7373257976701</v>
      </c>
      <c r="M323">
        <v>-4.10543553173171E-3</v>
      </c>
      <c r="O323" t="str">
        <f>IF(B322=0,"NEUTRAL",IF(B322&gt;0,"LONG","SHORT"))</f>
        <v>SHORT</v>
      </c>
      <c r="P323" t="str">
        <f>IF(OR(O323="LONG",O323="SHORT"),IF(B323=0,"NEUTRAL",IF(B323&gt;0,"LONG","SHORT")),"")</f>
        <v>SHORT</v>
      </c>
      <c r="Q323" t="b">
        <f>IF(OR(O323="LONG",O323="SHORT"),IF(B323=0,"NEUTRAL",IF(B323&gt;0,"LONG","SHORT")=O323),TRUE)</f>
        <v>1</v>
      </c>
      <c r="R323">
        <f>AH322</f>
        <v>1229.0579200114876</v>
      </c>
      <c r="S323">
        <f>AI322</f>
        <v>-3.4038357597796923E-3</v>
      </c>
      <c r="T323">
        <f>R323+S323*F323</f>
        <v>948.94415768391195</v>
      </c>
      <c r="U323">
        <f>S323*F323</f>
        <v>-280.11376232757567</v>
      </c>
      <c r="V323">
        <f>U323/T323</f>
        <v>-0.29518466398618159</v>
      </c>
      <c r="W323">
        <f>C323</f>
        <v>-0.356028226235449</v>
      </c>
      <c r="X323">
        <f>W323-V323</f>
        <v>-6.0843562249267402E-2</v>
      </c>
      <c r="Y323">
        <f>T323*W323</f>
        <v>-337.8509052566954</v>
      </c>
      <c r="Z323">
        <f>Y323/T323</f>
        <v>-0.356028226235449</v>
      </c>
      <c r="AA323">
        <f>AI322*F323/T323</f>
        <v>-0.29518466398618159</v>
      </c>
      <c r="AB323">
        <f t="shared" si="30"/>
        <v>-0.356028226235449</v>
      </c>
      <c r="AC323">
        <f t="shared" si="31"/>
        <v>-6.0843562249267402E-2</v>
      </c>
      <c r="AD323" t="str">
        <f t="shared" si="32"/>
        <v>S-I</v>
      </c>
      <c r="AE323">
        <f>AC323*T323</f>
        <v>-57.73714292911972</v>
      </c>
      <c r="AF323">
        <f>U323+AE323</f>
        <v>-337.8509052566954</v>
      </c>
      <c r="AG323">
        <f>AE323/F323</f>
        <v>-7.0159977195201817E-4</v>
      </c>
      <c r="AH323" s="9">
        <f>IF(AD323="S-D",R323-AE323/(1-0.001),IF(OR(AD323="L-D",AD323="S-I"),R323-AE323*(1-0.001),R323-AE323))</f>
        <v>1286.7373257976781</v>
      </c>
      <c r="AI323">
        <f>IF(OR(AD323="L-I"),S323+AG323*(1-0.001),S323+AG323)</f>
        <v>-4.10543553173171E-3</v>
      </c>
      <c r="AJ323">
        <f>AI323*F323</f>
        <v>-337.8509052566954</v>
      </c>
      <c r="AK323">
        <f>AJ323/AM323</f>
        <v>-0.35604988957906947</v>
      </c>
      <c r="AL323">
        <f>W323-AK323</f>
        <v>2.166334362047051E-5</v>
      </c>
      <c r="AM323">
        <f>AH323+AI323*F323</f>
        <v>948.88642054098273</v>
      </c>
      <c r="AN323" t="b">
        <f>IF(AH323&gt;0,ROUND(AH323,7)=ROUND(H323,7),ROUND(AH323,7)=ROUND(-J323,7))</f>
        <v>1</v>
      </c>
      <c r="AO323" t="b">
        <f>IF(AI323&gt;0,ROUND(AI323,7)=ROUND(I323,7),ROUND(AI323,7)=ROUND(-K323,7))</f>
        <v>1</v>
      </c>
      <c r="AP323" t="b">
        <f>ROUND(AM323,7)=ROUND(G323,7)</f>
        <v>1</v>
      </c>
    </row>
    <row r="324" spans="1:51" x14ac:dyDescent="0.3">
      <c r="A324" s="2">
        <v>45745.625</v>
      </c>
      <c r="B324">
        <v>-8.9262344923533004</v>
      </c>
      <c r="C324">
        <v>-0.446311724617665</v>
      </c>
      <c r="D324" t="s">
        <v>32</v>
      </c>
      <c r="E324" t="s">
        <v>1492</v>
      </c>
      <c r="F324">
        <v>82504.009999999995</v>
      </c>
      <c r="G324">
        <v>947.93803300105401</v>
      </c>
      <c r="H324">
        <v>1371.0515594395499</v>
      </c>
      <c r="I324">
        <v>0</v>
      </c>
      <c r="J324">
        <v>0</v>
      </c>
      <c r="K324">
        <v>5.12839953401663E-3</v>
      </c>
      <c r="L324">
        <v>1371.0515594395499</v>
      </c>
      <c r="M324">
        <v>-5.12839953401663E-3</v>
      </c>
      <c r="O324" t="str">
        <f>IF(B323=0,"NEUTRAL",IF(B323&gt;0,"LONG","SHORT"))</f>
        <v>SHORT</v>
      </c>
      <c r="P324" t="str">
        <f>IF(OR(O324="LONG",O324="SHORT"),IF(B324=0,"NEUTRAL",IF(B324&gt;0,"LONG","SHORT")),"")</f>
        <v>SHORT</v>
      </c>
      <c r="Q324" t="b">
        <f>IF(OR(O324="LONG",O324="SHORT"),IF(B324=0,"NEUTRAL",IF(B324&gt;0,"LONG","SHORT")=O324),TRUE)</f>
        <v>1</v>
      </c>
      <c r="R324">
        <f>AH323</f>
        <v>1286.7373257976781</v>
      </c>
      <c r="S324">
        <f>AI323</f>
        <v>-4.10543553173171E-3</v>
      </c>
      <c r="T324">
        <f>R324+S324*F324</f>
        <v>948.02243163332969</v>
      </c>
      <c r="U324">
        <f>S324*F324</f>
        <v>-338.71489416434832</v>
      </c>
      <c r="V324">
        <f>U324/T324</f>
        <v>-0.35728573803974545</v>
      </c>
      <c r="W324">
        <f>C324</f>
        <v>-0.446311724617665</v>
      </c>
      <c r="X324">
        <f>W324-V324</f>
        <v>-8.9025986577919547E-2</v>
      </c>
      <c r="Y324">
        <f>T324*W324</f>
        <v>-423.11352643850375</v>
      </c>
      <c r="Z324">
        <f>Y324/T324</f>
        <v>-0.446311724617665</v>
      </c>
      <c r="AA324">
        <f>AI323*F324/T324</f>
        <v>-0.35728573803974545</v>
      </c>
      <c r="AB324">
        <f t="shared" ref="AB324:AB387" si="38">C324</f>
        <v>-0.446311724617665</v>
      </c>
      <c r="AC324">
        <f t="shared" ref="AC324:AC387" si="39">AB324-AA324</f>
        <v>-8.9025986577919547E-2</v>
      </c>
      <c r="AD324" t="str">
        <f t="shared" si="32"/>
        <v>S-I</v>
      </c>
      <c r="AE324">
        <f>AC324*T324</f>
        <v>-84.39863227415546</v>
      </c>
      <c r="AF324">
        <f>U324+AE324</f>
        <v>-423.11352643850375</v>
      </c>
      <c r="AG324">
        <f>AE324/F324</f>
        <v>-1.022964002284925E-3</v>
      </c>
      <c r="AH324" s="9">
        <f>IF(AD324="S-D",R324-AE324/(1-0.001),IF(OR(AD324="L-D",AD324="S-I"),R324-AE324*(1-0.001),R324-AE324))</f>
        <v>1371.0515594395595</v>
      </c>
      <c r="AI324">
        <f>IF(OR(AD324="L-I"),S324+AG324*(1-0.001),S324+AG324)</f>
        <v>-5.1283995340166352E-3</v>
      </c>
      <c r="AJ324">
        <f>AI324*F324</f>
        <v>-423.11352643850381</v>
      </c>
      <c r="AK324">
        <f>AJ324/AM324</f>
        <v>-0.44635146149688526</v>
      </c>
      <c r="AL324">
        <f>W324-AK324</f>
        <v>3.9736879220264587E-5</v>
      </c>
      <c r="AM324">
        <f>AH324+AI324*F324</f>
        <v>947.9380330010556</v>
      </c>
      <c r="AN324" t="b">
        <f>IF(AH324&gt;0,ROUND(AH324,7)=ROUND(H324,7),ROUND(AH324,7)=ROUND(-J324,7))</f>
        <v>1</v>
      </c>
      <c r="AO324" t="b">
        <f>IF(AI324&gt;0,ROUND(AI324,7)=ROUND(I324,7),ROUND(AI324,7)=ROUND(-K324,7))</f>
        <v>1</v>
      </c>
      <c r="AP324" t="b">
        <f>ROUND(AM324,7)=ROUND(G324,7)</f>
        <v>1</v>
      </c>
    </row>
    <row r="325" spans="1:51" x14ac:dyDescent="0.3">
      <c r="A325" s="2">
        <v>45745.708333333336</v>
      </c>
      <c r="B325">
        <v>-10.571111066731399</v>
      </c>
      <c r="C325">
        <v>-0.528555553336573</v>
      </c>
      <c r="D325" t="s">
        <v>32</v>
      </c>
      <c r="E325" t="s">
        <v>1492</v>
      </c>
      <c r="F325">
        <v>82198.429999999993</v>
      </c>
      <c r="G325">
        <v>949.42484949059599</v>
      </c>
      <c r="H325">
        <v>1451.2910796620999</v>
      </c>
      <c r="I325">
        <v>0</v>
      </c>
      <c r="J325">
        <v>0</v>
      </c>
      <c r="K325">
        <v>6.1055452053220896E-3</v>
      </c>
      <c r="L325">
        <v>1451.2910796620999</v>
      </c>
      <c r="M325">
        <v>-6.1055452053220896E-3</v>
      </c>
      <c r="O325" t="str">
        <f>IF(B324=0,"NEUTRAL",IF(B324&gt;0,"LONG","SHORT"))</f>
        <v>SHORT</v>
      </c>
      <c r="P325" t="str">
        <f>IF(OR(O325="LONG",O325="SHORT"),IF(B325=0,"NEUTRAL",IF(B325&gt;0,"LONG","SHORT")),"")</f>
        <v>SHORT</v>
      </c>
      <c r="Q325" t="b">
        <f>IF(OR(O325="LONG",O325="SHORT"),IF(B325=0,"NEUTRAL",IF(B325&gt;0,"LONG","SHORT")=O325),TRUE)</f>
        <v>1</v>
      </c>
      <c r="R325">
        <f>AH324</f>
        <v>1371.0515594395595</v>
      </c>
      <c r="S325">
        <f>AI324</f>
        <v>-5.1283995340166352E-3</v>
      </c>
      <c r="T325">
        <f>R325+S325*F325</f>
        <v>949.50516933066046</v>
      </c>
      <c r="U325">
        <f>S325*F325</f>
        <v>-421.54639010889895</v>
      </c>
      <c r="V325">
        <f>U325/T325</f>
        <v>-0.44396429184904995</v>
      </c>
      <c r="W325">
        <f>C325</f>
        <v>-0.528555553336573</v>
      </c>
      <c r="X325">
        <f>W325-V325</f>
        <v>-8.4591261487523051E-2</v>
      </c>
      <c r="Y325">
        <f>T325*W325</f>
        <v>-501.86623017150367</v>
      </c>
      <c r="Z325">
        <f>Y325/T325</f>
        <v>-0.528555553336573</v>
      </c>
      <c r="AA325">
        <f>AI324*F325/T325</f>
        <v>-0.44396429184904995</v>
      </c>
      <c r="AB325">
        <f t="shared" si="38"/>
        <v>-0.528555553336573</v>
      </c>
      <c r="AC325">
        <f t="shared" si="39"/>
        <v>-8.4591261487523051E-2</v>
      </c>
      <c r="AD325" t="str">
        <f t="shared" si="32"/>
        <v>S-I</v>
      </c>
      <c r="AE325">
        <f>AC325*T325</f>
        <v>-80.319840062604754</v>
      </c>
      <c r="AF325">
        <f>U325+AE325</f>
        <v>-501.86623017150373</v>
      </c>
      <c r="AG325">
        <f>AE325/F325</f>
        <v>-9.7714567130545871E-4</v>
      </c>
      <c r="AH325" s="9">
        <f>IF(AD325="S-D",R325-AE325/(1-0.001),IF(OR(AD325="L-D",AD325="S-I"),R325-AE325*(1-0.001),R325-AE325))</f>
        <v>1451.2910796621015</v>
      </c>
      <c r="AI325">
        <f>IF(OR(AD325="L-I"),S325+AG325*(1-0.001),S325+AG325)</f>
        <v>-6.1055452053220939E-3</v>
      </c>
      <c r="AJ325">
        <f>AI325*F325</f>
        <v>-501.86623017150373</v>
      </c>
      <c r="AK325">
        <f>AJ325/AM325</f>
        <v>-0.52860026830009121</v>
      </c>
      <c r="AL325">
        <f>W325-AK325</f>
        <v>4.4714963518210915E-5</v>
      </c>
      <c r="AM325">
        <f>AH325+AI325*F325</f>
        <v>949.42484949059781</v>
      </c>
      <c r="AN325" t="b">
        <f>IF(AH325&gt;0,ROUND(AH325,7)=ROUND(H325,7),ROUND(AH325,7)=ROUND(-J325,7))</f>
        <v>1</v>
      </c>
      <c r="AO325" t="b">
        <f>IF(AI325&gt;0,ROUND(AI325,7)=ROUND(I325,7),ROUND(AI325,7)=ROUND(-K325,7))</f>
        <v>1</v>
      </c>
      <c r="AP325" t="b">
        <f>ROUND(AM325,7)=ROUND(G325,7)</f>
        <v>1</v>
      </c>
    </row>
    <row r="326" spans="1:51" x14ac:dyDescent="0.3">
      <c r="A326" s="2">
        <v>45745.791666666664</v>
      </c>
      <c r="B326">
        <v>-11.936392587702599</v>
      </c>
      <c r="C326">
        <v>-0.596819629385131</v>
      </c>
      <c r="D326" t="s">
        <v>32</v>
      </c>
      <c r="E326" t="s">
        <v>1492</v>
      </c>
      <c r="F326">
        <v>82343.64</v>
      </c>
      <c r="G326">
        <v>948.47490983297905</v>
      </c>
      <c r="H326">
        <v>1514.5811645761901</v>
      </c>
      <c r="I326">
        <v>0</v>
      </c>
      <c r="J326">
        <v>0</v>
      </c>
      <c r="K326">
        <v>6.8749238525672596E-3</v>
      </c>
      <c r="L326">
        <v>1514.5811645761901</v>
      </c>
      <c r="M326">
        <v>-6.8749238525672596E-3</v>
      </c>
      <c r="O326" t="str">
        <f>IF(B325=0,"NEUTRAL",IF(B325&gt;0,"LONG","SHORT"))</f>
        <v>SHORT</v>
      </c>
      <c r="P326" t="str">
        <f>IF(OR(O326="LONG",O326="SHORT"),IF(B326=0,"NEUTRAL",IF(B326&gt;0,"LONG","SHORT")),"")</f>
        <v>SHORT</v>
      </c>
      <c r="Q326" t="b">
        <f>IF(OR(O326="LONG",O326="SHORT"),IF(B326=0,"NEUTRAL",IF(B326&gt;0,"LONG","SHORT")=O326),TRUE)</f>
        <v>1</v>
      </c>
      <c r="R326">
        <f>AH325</f>
        <v>1451.2910796621015</v>
      </c>
      <c r="S326">
        <f>AI325</f>
        <v>-6.1055452053220939E-3</v>
      </c>
      <c r="T326">
        <f>R326+S326*F326</f>
        <v>948.53826327133288</v>
      </c>
      <c r="U326">
        <f>S326*F326</f>
        <v>-502.7528163907686</v>
      </c>
      <c r="V326">
        <f>U326/T326</f>
        <v>-0.5300290308341038</v>
      </c>
      <c r="W326">
        <f>C326</f>
        <v>-0.596819629385131</v>
      </c>
      <c r="X326">
        <f>W326-V326</f>
        <v>-6.6790598551027203E-2</v>
      </c>
      <c r="Y326">
        <f>T326*W326</f>
        <v>-566.10625474321273</v>
      </c>
      <c r="Z326">
        <f>Y326/T326</f>
        <v>-0.596819629385131</v>
      </c>
      <c r="AA326">
        <f>AI325*F326/T326</f>
        <v>-0.5300290308341038</v>
      </c>
      <c r="AB326">
        <f t="shared" si="38"/>
        <v>-0.596819629385131</v>
      </c>
      <c r="AC326">
        <f t="shared" si="39"/>
        <v>-6.6790598551027203E-2</v>
      </c>
      <c r="AD326" t="str">
        <f t="shared" si="32"/>
        <v>S-I</v>
      </c>
      <c r="AE326">
        <f>AC326*T326</f>
        <v>-63.353438352444144</v>
      </c>
      <c r="AF326">
        <f>U326+AE326</f>
        <v>-566.10625474321273</v>
      </c>
      <c r="AG326">
        <f>AE326/F326</f>
        <v>-7.6937864724518066E-4</v>
      </c>
      <c r="AH326" s="9">
        <f>IF(AD326="S-D",R326-AE326/(1-0.001),IF(OR(AD326="L-D",AD326="S-I"),R326-AE326*(1-0.001),R326-AE326))</f>
        <v>1514.5811645761933</v>
      </c>
      <c r="AI326">
        <f>IF(OR(AD326="L-I"),S326+AG326*(1-0.001),S326+AG326)</f>
        <v>-6.8749238525672744E-3</v>
      </c>
      <c r="AJ326">
        <f>AI326*F326</f>
        <v>-566.10625474321273</v>
      </c>
      <c r="AK326">
        <f>AJ326/AM326</f>
        <v>-0.59685949398798532</v>
      </c>
      <c r="AL326">
        <f>W326-AK326</f>
        <v>3.9864602854322584E-5</v>
      </c>
      <c r="AM326">
        <f>AH326+AI326*F326</f>
        <v>948.47490983298053</v>
      </c>
      <c r="AN326" t="b">
        <f>IF(AH326&gt;0,ROUND(AH326,7)=ROUND(H326,7),ROUND(AH326,7)=ROUND(-J326,7))</f>
        <v>1</v>
      </c>
      <c r="AO326" t="b">
        <f>IF(AI326&gt;0,ROUND(AI326,7)=ROUND(I326,7),ROUND(AI326,7)=ROUND(-K326,7))</f>
        <v>1</v>
      </c>
      <c r="AP326" t="b">
        <f>ROUND(AM326,7)=ROUND(G326,7)</f>
        <v>1</v>
      </c>
    </row>
    <row r="327" spans="1:51" x14ac:dyDescent="0.3">
      <c r="A327" s="2">
        <v>45745.916666666664</v>
      </c>
      <c r="B327">
        <v>-10.965026087540901</v>
      </c>
      <c r="C327">
        <v>-0.54825130437704495</v>
      </c>
      <c r="D327" t="s">
        <v>32</v>
      </c>
      <c r="E327" t="s">
        <v>1492</v>
      </c>
      <c r="F327">
        <v>82518.740000000005</v>
      </c>
      <c r="G327">
        <v>947.22309521905902</v>
      </c>
      <c r="H327">
        <v>1466.5657172406</v>
      </c>
      <c r="I327">
        <v>0</v>
      </c>
      <c r="J327">
        <v>0</v>
      </c>
      <c r="K327">
        <v>6.2936324769566603E-3</v>
      </c>
      <c r="L327">
        <v>1466.5657172406</v>
      </c>
      <c r="M327">
        <v>-6.2936324769566603E-3</v>
      </c>
      <c r="O327" t="str">
        <f>IF(B326=0,"NEUTRAL",IF(B326&gt;0,"LONG","SHORT"))</f>
        <v>SHORT</v>
      </c>
      <c r="P327" t="str">
        <f>IF(OR(O327="LONG",O327="SHORT"),IF(B327=0,"NEUTRAL",IF(B327&gt;0,"LONG","SHORT")),"")</f>
        <v>SHORT</v>
      </c>
      <c r="Q327" t="b">
        <f>IF(OR(O327="LONG",O327="SHORT"),IF(B327=0,"NEUTRAL",IF(B327&gt;0,"LONG","SHORT")=O327),TRUE)</f>
        <v>1</v>
      </c>
      <c r="R327">
        <f>AH326</f>
        <v>1514.5811645761933</v>
      </c>
      <c r="S327">
        <f>AI326</f>
        <v>-6.8749238525672744E-3</v>
      </c>
      <c r="T327">
        <f>R327+S327*F327</f>
        <v>947.271110666396</v>
      </c>
      <c r="U327">
        <f>S327*F327</f>
        <v>-567.31005390979726</v>
      </c>
      <c r="V327">
        <f>U327/T327</f>
        <v>-0.59888879489917113</v>
      </c>
      <c r="W327">
        <f>C327</f>
        <v>-0.54825130437704495</v>
      </c>
      <c r="X327">
        <f>W327-V327</f>
        <v>5.0637490522126183E-2</v>
      </c>
      <c r="Y327">
        <f>T327*W327</f>
        <v>-519.34262202154366</v>
      </c>
      <c r="Z327">
        <f>Y327/T327</f>
        <v>-0.54825130437704495</v>
      </c>
      <c r="AA327">
        <f>AI326*F327/T327</f>
        <v>-0.59888879489917113</v>
      </c>
      <c r="AB327">
        <f t="shared" si="38"/>
        <v>-0.54825130437704495</v>
      </c>
      <c r="AC327">
        <f t="shared" si="39"/>
        <v>5.0637490522126183E-2</v>
      </c>
      <c r="AD327" t="str">
        <f t="shared" si="32"/>
        <v>S-D</v>
      </c>
      <c r="AE327">
        <f>AC327*T327</f>
        <v>47.967431888253572</v>
      </c>
      <c r="AF327">
        <f>U327+AE327</f>
        <v>-519.34262202154366</v>
      </c>
      <c r="AG327">
        <f>AE327/F327</f>
        <v>5.8129137561060149E-4</v>
      </c>
      <c r="AH327" s="9">
        <f>IF(AD327="S-D",R327-AE327/(1-0.001),IF(OR(AD327="L-D",AD327="S-I"),R327-AE327*(1-0.001),R327-AE327))</f>
        <v>1466.565717240604</v>
      </c>
      <c r="AI327">
        <f>IF(OR(AD327="L-I"),S327+AG327*(1-0.001),S327+AG327)</f>
        <v>-6.2936324769566725E-3</v>
      </c>
      <c r="AJ327">
        <f>AI327*F327</f>
        <v>-519.34262202154366</v>
      </c>
      <c r="AK327">
        <f>AJ327/AM327</f>
        <v>-0.54827909564582289</v>
      </c>
      <c r="AL327">
        <f>W327-AK327</f>
        <v>2.7791268777943579E-5</v>
      </c>
      <c r="AM327">
        <f>AH327+AI327*F327</f>
        <v>947.22309521906038</v>
      </c>
      <c r="AN327" t="b">
        <f>IF(AH327&gt;0,ROUND(AH327,7)=ROUND(H327,7),ROUND(AH327,7)=ROUND(-J327,7))</f>
        <v>1</v>
      </c>
      <c r="AO327" t="b">
        <f>IF(AI327&gt;0,ROUND(AI327,7)=ROUND(I327,7),ROUND(AI327,7)=ROUND(-K327,7))</f>
        <v>1</v>
      </c>
      <c r="AP327" t="b">
        <f>ROUND(AM327,7)=ROUND(G327,7)</f>
        <v>1</v>
      </c>
    </row>
    <row r="328" spans="1:51" x14ac:dyDescent="0.3">
      <c r="A328" s="2">
        <v>45746.041666666664</v>
      </c>
      <c r="B328">
        <v>-9.4195307033016995</v>
      </c>
      <c r="C328">
        <v>-0.47097653516508498</v>
      </c>
      <c r="D328" t="s">
        <v>32</v>
      </c>
      <c r="E328" t="s">
        <v>1492</v>
      </c>
      <c r="F328">
        <v>82799.73</v>
      </c>
      <c r="G328">
        <v>945.37874741353403</v>
      </c>
      <c r="H328">
        <v>1390.6657014155401</v>
      </c>
      <c r="I328">
        <v>0</v>
      </c>
      <c r="J328">
        <v>0</v>
      </c>
      <c r="K328">
        <v>5.3778792998721899E-3</v>
      </c>
      <c r="L328">
        <v>1390.6657014155401</v>
      </c>
      <c r="M328">
        <v>-5.3778792998721899E-3</v>
      </c>
      <c r="O328" t="str">
        <f>IF(B327=0,"NEUTRAL",IF(B327&gt;0,"LONG","SHORT"))</f>
        <v>SHORT</v>
      </c>
      <c r="P328" t="str">
        <f>IF(OR(O328="LONG",O328="SHORT"),IF(B328=0,"NEUTRAL",IF(B328&gt;0,"LONG","SHORT")),"")</f>
        <v>SHORT</v>
      </c>
      <c r="Q328" t="b">
        <f>IF(OR(O328="LONG",O328="SHORT"),IF(B328=0,"NEUTRAL",IF(B328&gt;0,"LONG","SHORT")=O328),TRUE)</f>
        <v>1</v>
      </c>
      <c r="R328">
        <f>AH327</f>
        <v>1466.565717240604</v>
      </c>
      <c r="S328">
        <f>AI327</f>
        <v>-6.2936324769566725E-3</v>
      </c>
      <c r="T328">
        <f>R328+S328*F328</f>
        <v>945.45464742936042</v>
      </c>
      <c r="U328">
        <f>S328*F328</f>
        <v>-521.11106981124362</v>
      </c>
      <c r="V328">
        <f>U328/T328</f>
        <v>-0.5511751105440289</v>
      </c>
      <c r="W328">
        <f>C328</f>
        <v>-0.47097653516508498</v>
      </c>
      <c r="X328">
        <f>W328-V328</f>
        <v>8.0198575378943926E-2</v>
      </c>
      <c r="Y328">
        <f>T328*W328</f>
        <v>-445.28695400200718</v>
      </c>
      <c r="Z328">
        <f>Y328/T328</f>
        <v>-0.47097653516508498</v>
      </c>
      <c r="AA328">
        <f>AI327*F328/T328</f>
        <v>-0.5511751105440289</v>
      </c>
      <c r="AB328">
        <f t="shared" si="38"/>
        <v>-0.47097653516508498</v>
      </c>
      <c r="AC328">
        <f t="shared" si="39"/>
        <v>8.0198575378943926E-2</v>
      </c>
      <c r="AD328" t="str">
        <f t="shared" si="32"/>
        <v>S-D</v>
      </c>
      <c r="AE328">
        <f>AC328*T328</f>
        <v>75.824115809236417</v>
      </c>
      <c r="AF328">
        <f>U328+AE328</f>
        <v>-445.28695400200718</v>
      </c>
      <c r="AG328">
        <f>AE328/F328</f>
        <v>9.1575317708447138E-4</v>
      </c>
      <c r="AH328" s="9">
        <f>IF(AD328="S-D",R328-AE328/(1-0.001),IF(OR(AD328="L-D",AD328="S-I"),R328-AE328*(1-0.001),R328-AE328))</f>
        <v>1390.6657014155426</v>
      </c>
      <c r="AI328">
        <f>IF(OR(AD328="L-I"),S328+AG328*(1-0.001),S328+AG328)</f>
        <v>-5.3778792998722012E-3</v>
      </c>
      <c r="AJ328">
        <f>AI328*F328</f>
        <v>-445.28695400200729</v>
      </c>
      <c r="AK328">
        <f>AJ328/AM328</f>
        <v>-0.47101434765724243</v>
      </c>
      <c r="AL328">
        <f>W328-AK328</f>
        <v>3.781249215745186E-5</v>
      </c>
      <c r="AM328">
        <f>AH328+AI328*F328</f>
        <v>945.37874741353528</v>
      </c>
      <c r="AN328" t="b">
        <f>IF(AH328&gt;0,ROUND(AH328,7)=ROUND(H328,7),ROUND(AH328,7)=ROUND(-J328,7))</f>
        <v>1</v>
      </c>
      <c r="AO328" t="b">
        <f>IF(AI328&gt;0,ROUND(AI328,7)=ROUND(I328,7),ROUND(AI328,7)=ROUND(-K328,7))</f>
        <v>1</v>
      </c>
      <c r="AP328" t="b">
        <f>ROUND(AM328,7)=ROUND(G328,7)</f>
        <v>1</v>
      </c>
    </row>
    <row r="329" spans="1:51" x14ac:dyDescent="0.3">
      <c r="A329" s="2">
        <v>45746.166666666664</v>
      </c>
      <c r="B329">
        <v>-6.9056611852827903</v>
      </c>
      <c r="C329">
        <v>-0.34528305926413899</v>
      </c>
      <c r="D329" t="s">
        <v>32</v>
      </c>
      <c r="E329" t="s">
        <v>1492</v>
      </c>
      <c r="F329">
        <v>83330</v>
      </c>
      <c r="G329">
        <v>942.40419646492296</v>
      </c>
      <c r="H329">
        <v>1267.8428091476801</v>
      </c>
      <c r="I329">
        <v>0</v>
      </c>
      <c r="J329">
        <v>0</v>
      </c>
      <c r="K329">
        <v>3.9054195689759001E-3</v>
      </c>
      <c r="L329">
        <v>1267.8428091476801</v>
      </c>
      <c r="M329">
        <v>-3.9054195689759001E-3</v>
      </c>
      <c r="O329" t="str">
        <f>IF(B328=0,"NEUTRAL",IF(B328&gt;0,"LONG","SHORT"))</f>
        <v>SHORT</v>
      </c>
      <c r="P329" t="str">
        <f>IF(OR(O329="LONG",O329="SHORT"),IF(B329=0,"NEUTRAL",IF(B329&gt;0,"LONG","SHORT")),"")</f>
        <v>SHORT</v>
      </c>
      <c r="Q329" t="b">
        <f>IF(OR(O329="LONG",O329="SHORT"),IF(B329=0,"NEUTRAL",IF(B329&gt;0,"LONG","SHORT")=O329),TRUE)</f>
        <v>1</v>
      </c>
      <c r="R329">
        <f>AH328</f>
        <v>1390.6657014155426</v>
      </c>
      <c r="S329">
        <f>AI328</f>
        <v>-5.3778792998722012E-3</v>
      </c>
      <c r="T329">
        <f>R329+S329*F329</f>
        <v>942.5270193571921</v>
      </c>
      <c r="U329">
        <f>S329*F329</f>
        <v>-448.13868205835053</v>
      </c>
      <c r="V329">
        <f>U329/T329</f>
        <v>-0.47546507723882891</v>
      </c>
      <c r="W329">
        <f>C329</f>
        <v>-0.34528305926413899</v>
      </c>
      <c r="X329">
        <f>W329-V329</f>
        <v>0.13018201797468992</v>
      </c>
      <c r="Y329">
        <f>T329*W329</f>
        <v>-325.43861268276163</v>
      </c>
      <c r="Z329">
        <f>Y329/T329</f>
        <v>-0.34528305926413899</v>
      </c>
      <c r="AA329">
        <f>AI328*F329/T329</f>
        <v>-0.47546507723882891</v>
      </c>
      <c r="AB329">
        <f t="shared" si="38"/>
        <v>-0.34528305926413899</v>
      </c>
      <c r="AC329">
        <f t="shared" si="39"/>
        <v>0.13018201797468992</v>
      </c>
      <c r="AD329" t="str">
        <f t="shared" si="32"/>
        <v>S-D</v>
      </c>
      <c r="AE329">
        <f>AC329*T329</f>
        <v>122.7000693755889</v>
      </c>
      <c r="AF329">
        <f>U329+AE329</f>
        <v>-325.43861268276163</v>
      </c>
      <c r="AG329">
        <f>AE329/F329</f>
        <v>1.4724597308963026E-3</v>
      </c>
      <c r="AH329" s="9">
        <f>IF(AD329="S-D",R329-AE329/(1-0.001),IF(OR(AD329="L-D",AD329="S-I"),R329-AE329*(1-0.001),R329-AE329))</f>
        <v>1267.8428091476858</v>
      </c>
      <c r="AI329">
        <f>IF(OR(AD329="L-I"),S329+AG329*(1-0.001),S329+AG329)</f>
        <v>-3.9054195689758988E-3</v>
      </c>
      <c r="AJ329">
        <f>AI329*F329</f>
        <v>-325.43861268276163</v>
      </c>
      <c r="AK329">
        <f>AJ329/AM329</f>
        <v>-0.34532805976832714</v>
      </c>
      <c r="AL329">
        <f>W329-AK329</f>
        <v>4.5000504188152934E-5</v>
      </c>
      <c r="AM329">
        <f>AH329+AI329*F329</f>
        <v>942.4041964649241</v>
      </c>
      <c r="AN329" t="b">
        <f>IF(AH329&gt;0,ROUND(AH329,7)=ROUND(H329,7),ROUND(AH329,7)=ROUND(-J329,7))</f>
        <v>1</v>
      </c>
      <c r="AO329" t="b">
        <f>IF(AI329&gt;0,ROUND(AI329,7)=ROUND(I329,7),ROUND(AI329,7)=ROUND(-K329,7))</f>
        <v>1</v>
      </c>
      <c r="AP329" t="b">
        <f>ROUND(AM329,7)=ROUND(G329,7)</f>
        <v>1</v>
      </c>
    </row>
    <row r="330" spans="1:51" x14ac:dyDescent="0.3">
      <c r="A330" s="2">
        <v>45746.208333333336</v>
      </c>
      <c r="B330">
        <v>-5.6134474951512399</v>
      </c>
      <c r="C330">
        <v>-0.28067237475756202</v>
      </c>
      <c r="D330" t="s">
        <v>32</v>
      </c>
      <c r="E330" t="s">
        <v>1492</v>
      </c>
      <c r="F330">
        <v>83088.81</v>
      </c>
      <c r="G330">
        <v>943.28635936360604</v>
      </c>
      <c r="H330">
        <v>1208.0575619899</v>
      </c>
      <c r="I330">
        <v>0</v>
      </c>
      <c r="J330">
        <v>0</v>
      </c>
      <c r="K330">
        <v>3.1866048223135402E-3</v>
      </c>
      <c r="L330">
        <v>1208.0575619899</v>
      </c>
      <c r="M330">
        <v>-3.1866048223135402E-3</v>
      </c>
      <c r="O330" t="str">
        <f>IF(B329=0,"NEUTRAL",IF(B329&gt;0,"LONG","SHORT"))</f>
        <v>SHORT</v>
      </c>
      <c r="P330" t="str">
        <f>IF(OR(O330="LONG",O330="SHORT"),IF(B330=0,"NEUTRAL",IF(B330&gt;0,"LONG","SHORT")),"")</f>
        <v>SHORT</v>
      </c>
      <c r="Q330" t="b">
        <f>IF(OR(O330="LONG",O330="SHORT"),IF(B330=0,"NEUTRAL",IF(B330&gt;0,"LONG","SHORT")=O330),TRUE)</f>
        <v>1</v>
      </c>
      <c r="R330">
        <f>AH329</f>
        <v>1267.8428091476858</v>
      </c>
      <c r="S330">
        <f>AI329</f>
        <v>-3.9054195689758988E-3</v>
      </c>
      <c r="T330">
        <f>R330+S330*F330</f>
        <v>943.34614461076546</v>
      </c>
      <c r="U330">
        <f>S330*F330</f>
        <v>-324.49666453692032</v>
      </c>
      <c r="V330">
        <f>U330/T330</f>
        <v>-0.34398472542738917</v>
      </c>
      <c r="W330">
        <f>C330</f>
        <v>-0.28067237475756202</v>
      </c>
      <c r="X330">
        <f>W330-V330</f>
        <v>6.3312350669827155E-2</v>
      </c>
      <c r="Y330">
        <f>T330*W330</f>
        <v>-264.77120262629404</v>
      </c>
      <c r="Z330">
        <f>Y330/T330</f>
        <v>-0.28067237475756202</v>
      </c>
      <c r="AA330">
        <f>AI329*F330/T330</f>
        <v>-0.34398472542738917</v>
      </c>
      <c r="AB330">
        <f t="shared" si="38"/>
        <v>-0.28067237475756202</v>
      </c>
      <c r="AC330">
        <f t="shared" si="39"/>
        <v>6.3312350669827155E-2</v>
      </c>
      <c r="AD330" t="str">
        <f t="shared" si="32"/>
        <v>S-D</v>
      </c>
      <c r="AE330">
        <f>AC330*T330</f>
        <v>59.725461910626258</v>
      </c>
      <c r="AF330">
        <f>U330+AE330</f>
        <v>-264.77120262629404</v>
      </c>
      <c r="AG330">
        <f>AE330/F330</f>
        <v>7.1881474666235154E-4</v>
      </c>
      <c r="AH330" s="9">
        <f>IF(AD330="S-D",R330-AE330/(1-0.001),IF(OR(AD330="L-D",AD330="S-I"),R330-AE330*(1-0.001),R330-AE330))</f>
        <v>1208.0575619899018</v>
      </c>
      <c r="AI330">
        <f>IF(OR(AD330="L-I"),S330+AG330*(1-0.001),S330+AG330)</f>
        <v>-3.1866048223135471E-3</v>
      </c>
      <c r="AJ330">
        <f>AI330*F330</f>
        <v>-264.77120262629404</v>
      </c>
      <c r="AK330">
        <f>AJ330/AM330</f>
        <v>-0.28069016370057875</v>
      </c>
      <c r="AL330">
        <f>W330-AK330</f>
        <v>1.7788943016738834E-5</v>
      </c>
      <c r="AM330">
        <f>AH330+AI330*F330</f>
        <v>943.28635936360774</v>
      </c>
      <c r="AN330" t="b">
        <f>IF(AH330&gt;0,ROUND(AH330,7)=ROUND(H330,7),ROUND(AH330,7)=ROUND(-J330,7))</f>
        <v>1</v>
      </c>
      <c r="AO330" t="b">
        <f>IF(AI330&gt;0,ROUND(AI330,7)=ROUND(I330,7),ROUND(AI330,7)=ROUND(-K330,7))</f>
        <v>1</v>
      </c>
      <c r="AP330" t="b">
        <f>ROUND(AM330,7)=ROUND(G330,7)</f>
        <v>1</v>
      </c>
      <c r="AR330" s="9"/>
      <c r="AW330" s="9"/>
    </row>
    <row r="331" spans="1:51" x14ac:dyDescent="0.3">
      <c r="A331" s="2">
        <v>45746.25</v>
      </c>
      <c r="B331">
        <v>-4.1457524793371201</v>
      </c>
      <c r="C331">
        <v>-0.20728762396685599</v>
      </c>
      <c r="D331" t="s">
        <v>32</v>
      </c>
      <c r="E331" t="s">
        <v>1492</v>
      </c>
      <c r="F331">
        <v>83109.81</v>
      </c>
      <c r="G331">
        <v>943.15005086794997</v>
      </c>
      <c r="H331">
        <v>1138.66776760219</v>
      </c>
      <c r="I331">
        <v>0</v>
      </c>
      <c r="J331">
        <v>0</v>
      </c>
      <c r="K331">
        <v>2.35252272546698E-3</v>
      </c>
      <c r="L331">
        <v>1138.66776760219</v>
      </c>
      <c r="M331">
        <v>-2.35252272546698E-3</v>
      </c>
      <c r="O331" t="str">
        <f>IF(B330=0,"NEUTRAL",IF(B330&gt;0,"LONG","SHORT"))</f>
        <v>SHORT</v>
      </c>
      <c r="P331" t="str">
        <f>IF(OR(O331="LONG",O331="SHORT"),IF(B331=0,"NEUTRAL",IF(B331&gt;0,"LONG","SHORT")),"")</f>
        <v>SHORT</v>
      </c>
      <c r="Q331" t="b">
        <f>IF(OR(O331="LONG",O331="SHORT"),IF(B331=0,"NEUTRAL",IF(B331&gt;0,"LONG","SHORT")=O331),TRUE)</f>
        <v>1</v>
      </c>
      <c r="R331">
        <f>AH330</f>
        <v>1208.0575619899018</v>
      </c>
      <c r="S331">
        <f>AI330</f>
        <v>-3.1866048223135471E-3</v>
      </c>
      <c r="T331">
        <f>R331+S331*F331</f>
        <v>943.21944066233914</v>
      </c>
      <c r="U331">
        <f>S331*F331</f>
        <v>-264.83812132756265</v>
      </c>
      <c r="V331">
        <f>U331/T331</f>
        <v>-0.28078102497716795</v>
      </c>
      <c r="W331">
        <f>C331</f>
        <v>-0.20728762396685599</v>
      </c>
      <c r="X331">
        <f>W331-V331</f>
        <v>7.3493401010311959E-2</v>
      </c>
      <c r="Y331">
        <f>T331*W331</f>
        <v>-195.51771673424318</v>
      </c>
      <c r="Z331">
        <f>Y331/T331</f>
        <v>-0.20728762396685599</v>
      </c>
      <c r="AA331">
        <f>AI330*F331/T331</f>
        <v>-0.28078102497716795</v>
      </c>
      <c r="AB331">
        <f t="shared" si="38"/>
        <v>-0.20728762396685599</v>
      </c>
      <c r="AC331">
        <f t="shared" si="39"/>
        <v>7.3493401010311959E-2</v>
      </c>
      <c r="AD331" t="str">
        <f t="shared" si="32"/>
        <v>S-D</v>
      </c>
      <c r="AE331">
        <f>AC331*T331</f>
        <v>69.320404593319438</v>
      </c>
      <c r="AF331">
        <f>U331+AE331</f>
        <v>-195.51771673424321</v>
      </c>
      <c r="AG331">
        <f>AE331/F331</f>
        <v>8.3408209684656287E-4</v>
      </c>
      <c r="AH331" s="9">
        <f>IF(AD331="S-D",R331-AE331/(1-0.001),IF(OR(AD331="L-D",AD331="S-I"),R331-AE331*(1-0.001),R331-AE331))</f>
        <v>1138.6677676021948</v>
      </c>
      <c r="AI331">
        <f>IF(OR(AD331="L-I"),S331+AG331*(1-0.001),S331+AG331)</f>
        <v>-2.3525227254669843E-3</v>
      </c>
      <c r="AJ331">
        <f>AI331*F331</f>
        <v>-195.51771673424324</v>
      </c>
      <c r="AK331">
        <f>AJ331/AM331</f>
        <v>-0.2073028746107943</v>
      </c>
      <c r="AL331">
        <f>W331-AK331</f>
        <v>1.5250643938313768E-5</v>
      </c>
      <c r="AM331">
        <f>AH331+AI331*F331</f>
        <v>943.15005086795156</v>
      </c>
      <c r="AN331" t="b">
        <f>IF(AH331&gt;0,ROUND(AH331,7)=ROUND(H331,7),ROUND(AH331,7)=ROUND(-J331,7))</f>
        <v>1</v>
      </c>
      <c r="AO331" t="b">
        <f>IF(AI331&gt;0,ROUND(AI331,7)=ROUND(I331,7),ROUND(AI331,7)=ROUND(-K331,7))</f>
        <v>1</v>
      </c>
      <c r="AP331" t="b">
        <f>ROUND(AM331,7)=ROUND(G331,7)</f>
        <v>1</v>
      </c>
    </row>
    <row r="332" spans="1:51" x14ac:dyDescent="0.3">
      <c r="A332" s="2">
        <v>45746.333333333336</v>
      </c>
      <c r="B332">
        <v>-2.0292096834072502</v>
      </c>
      <c r="C332">
        <v>-0.10146048417036201</v>
      </c>
      <c r="D332" t="s">
        <v>32</v>
      </c>
      <c r="E332" t="s">
        <v>1492</v>
      </c>
      <c r="F332">
        <v>83178.14</v>
      </c>
      <c r="G332">
        <v>942.88920057433995</v>
      </c>
      <c r="H332">
        <v>1038.56535182319</v>
      </c>
      <c r="I332">
        <v>0</v>
      </c>
      <c r="J332">
        <v>0</v>
      </c>
      <c r="K332">
        <v>1.150255959665E-3</v>
      </c>
      <c r="L332">
        <v>1038.56535182319</v>
      </c>
      <c r="M332">
        <v>-1.150255959665E-3</v>
      </c>
      <c r="O332" t="str">
        <f>IF(B331=0,"NEUTRAL",IF(B331&gt;0,"LONG","SHORT"))</f>
        <v>SHORT</v>
      </c>
      <c r="P332" t="str">
        <f>IF(OR(O332="LONG",O332="SHORT"),IF(B332=0,"NEUTRAL",IF(B332&gt;0,"LONG","SHORT")),"")</f>
        <v>SHORT</v>
      </c>
      <c r="Q332" t="b">
        <f>IF(OR(O332="LONG",O332="SHORT"),IF(B332=0,"NEUTRAL",IF(B332&gt;0,"LONG","SHORT")=O332),TRUE)</f>
        <v>1</v>
      </c>
      <c r="R332">
        <f>AH331</f>
        <v>1138.6677676021948</v>
      </c>
      <c r="S332">
        <f>AI331</f>
        <v>-2.3525227254669843E-3</v>
      </c>
      <c r="T332">
        <f>R332+S332*F332</f>
        <v>942.98930299012045</v>
      </c>
      <c r="U332">
        <f>S332*F332</f>
        <v>-195.67846461207438</v>
      </c>
      <c r="V332">
        <f>U332/T332</f>
        <v>-0.20750867903972869</v>
      </c>
      <c r="W332">
        <f>C332</f>
        <v>-0.10146048417036201</v>
      </c>
      <c r="X332">
        <f>W332-V332</f>
        <v>0.10604819486936669</v>
      </c>
      <c r="Y332">
        <f>T332*W332</f>
        <v>-95.67615124884982</v>
      </c>
      <c r="Z332">
        <f>Y332/T332</f>
        <v>-0.10146048417036201</v>
      </c>
      <c r="AA332">
        <f>AI331*F332/T332</f>
        <v>-0.20750867903972869</v>
      </c>
      <c r="AB332">
        <f t="shared" si="38"/>
        <v>-0.10146048417036201</v>
      </c>
      <c r="AC332">
        <f t="shared" si="39"/>
        <v>0.10604819486936669</v>
      </c>
      <c r="AD332" t="str">
        <f t="shared" si="32"/>
        <v>S-D</v>
      </c>
      <c r="AE332">
        <f>AC332*T332</f>
        <v>100.00231336322456</v>
      </c>
      <c r="AF332">
        <f>U332+AE332</f>
        <v>-95.67615124884982</v>
      </c>
      <c r="AG332">
        <f>AE332/F332</f>
        <v>1.202266765801983E-3</v>
      </c>
      <c r="AH332" s="9">
        <f>IF(AD332="S-D",R332-AE332/(1-0.001),IF(OR(AD332="L-D",AD332="S-I"),R332-AE332*(1-0.001),R332-AE332))</f>
        <v>1038.5653518231911</v>
      </c>
      <c r="AI332">
        <f>IF(OR(AD332="L-I"),S332+AG332*(1-0.001),S332+AG332)</f>
        <v>-1.1502559596650013E-3</v>
      </c>
      <c r="AJ332">
        <f>AI332*F332</f>
        <v>-95.676151248849834</v>
      </c>
      <c r="AK332">
        <f>AJ332/AM332</f>
        <v>-0.10147125578548434</v>
      </c>
      <c r="AL332">
        <f>W332-AK332</f>
        <v>1.077161512233471E-5</v>
      </c>
      <c r="AM332">
        <f>AH332+AI332*F332</f>
        <v>942.88920057434132</v>
      </c>
      <c r="AN332" t="b">
        <f>IF(AH332&gt;0,ROUND(AH332,7)=ROUND(H332,7),ROUND(AH332,7)=ROUND(-J332,7))</f>
        <v>1</v>
      </c>
      <c r="AO332" t="b">
        <f>IF(AI332&gt;0,ROUND(AI332,7)=ROUND(I332,7),ROUND(AI332,7)=ROUND(-K332,7))</f>
        <v>1</v>
      </c>
      <c r="AP332" t="b">
        <f>ROUND(AM332,7)=ROUND(G332,7)</f>
        <v>1</v>
      </c>
    </row>
    <row r="333" spans="1:51" x14ac:dyDescent="0.3">
      <c r="A333" s="2">
        <v>45746.375</v>
      </c>
      <c r="B333">
        <v>-0.87436657685635499</v>
      </c>
      <c r="C333">
        <v>-4.3718328842817698E-2</v>
      </c>
      <c r="D333" t="s">
        <v>32</v>
      </c>
      <c r="E333" t="s">
        <v>1492</v>
      </c>
      <c r="F333">
        <v>83076.59</v>
      </c>
      <c r="G333">
        <v>942.95162198400897</v>
      </c>
      <c r="H333">
        <v>984.17826878915605</v>
      </c>
      <c r="I333">
        <v>0</v>
      </c>
      <c r="J333">
        <v>0</v>
      </c>
      <c r="K333">
        <v>4.9624866409594102E-4</v>
      </c>
      <c r="L333">
        <v>984.17826878915605</v>
      </c>
      <c r="M333">
        <v>-4.9624866409594102E-4</v>
      </c>
      <c r="O333" t="str">
        <f>IF(B332=0,"NEUTRAL",IF(B332&gt;0,"LONG","SHORT"))</f>
        <v>SHORT</v>
      </c>
      <c r="P333" t="str">
        <f>IF(OR(O333="LONG",O333="SHORT"),IF(B333=0,"NEUTRAL",IF(B333&gt;0,"LONG","SHORT")),"")</f>
        <v>SHORT</v>
      </c>
      <c r="Q333" t="b">
        <f>IF(OR(O333="LONG",O333="SHORT"),IF(B333=0,"NEUTRAL",IF(B333&gt;0,"LONG","SHORT")=O333),TRUE)</f>
        <v>1</v>
      </c>
      <c r="R333">
        <f>AH332</f>
        <v>1038.5653518231911</v>
      </c>
      <c r="S333">
        <f>AI332</f>
        <v>-1.1502559596650013E-3</v>
      </c>
      <c r="T333">
        <f>R333+S333*F333</f>
        <v>943.00600906704528</v>
      </c>
      <c r="U333">
        <f>S333*F333</f>
        <v>-95.559342756145853</v>
      </c>
      <c r="V333">
        <f>U333/T333</f>
        <v>-0.10133481848189563</v>
      </c>
      <c r="W333">
        <f>C333</f>
        <v>-4.3718328842817698E-2</v>
      </c>
      <c r="X333">
        <f>W333-V333</f>
        <v>5.7616489639077929E-2</v>
      </c>
      <c r="Y333">
        <f>T333*W333</f>
        <v>-41.226646805146217</v>
      </c>
      <c r="Z333">
        <f>Y333/T333</f>
        <v>-4.3718328842817698E-2</v>
      </c>
      <c r="AA333">
        <f>AI332*F333/T333</f>
        <v>-0.10133481848189563</v>
      </c>
      <c r="AB333">
        <f t="shared" si="38"/>
        <v>-4.3718328842817698E-2</v>
      </c>
      <c r="AC333">
        <f t="shared" si="39"/>
        <v>5.7616489639077929E-2</v>
      </c>
      <c r="AD333" t="str">
        <f t="shared" si="32"/>
        <v>S-D</v>
      </c>
      <c r="AE333">
        <f>AC333*T333</f>
        <v>54.332695950999643</v>
      </c>
      <c r="AF333">
        <f>U333+AE333</f>
        <v>-41.22664680514621</v>
      </c>
      <c r="AG333">
        <f>AE333/F333</f>
        <v>6.540072955690604E-4</v>
      </c>
      <c r="AH333" s="9">
        <f>IF(AD333="S-D",R333-AE333/(1-0.001),IF(OR(AD333="L-D",AD333="S-I"),R333-AE333*(1-0.001),R333-AE333))</f>
        <v>984.17826878915741</v>
      </c>
      <c r="AI333">
        <f>IF(OR(AD333="L-I"),S333+AG333*(1-0.001),S333+AG333)</f>
        <v>-4.9624866409594091E-4</v>
      </c>
      <c r="AJ333">
        <f>AI333*F333</f>
        <v>-41.226646805146203</v>
      </c>
      <c r="AK333">
        <f>AJ333/AM333</f>
        <v>-4.372085040630562E-2</v>
      </c>
      <c r="AL333">
        <f>W333-AK333</f>
        <v>2.5215634879213744E-6</v>
      </c>
      <c r="AM333">
        <f>AH333+AI333*F333</f>
        <v>942.95162198401124</v>
      </c>
      <c r="AN333" t="b">
        <f>IF(AH333&gt;0,ROUND(AH333,7)=ROUND(H333,7),ROUND(AH333,7)=ROUND(-J333,7))</f>
        <v>1</v>
      </c>
      <c r="AO333" t="b">
        <f>IF(AI333&gt;0,ROUND(AI333,7)=ROUND(I333,7),ROUND(AI333,7)=ROUND(-K333,7))</f>
        <v>1</v>
      </c>
      <c r="AP333" t="b">
        <f>ROUND(AM333,7)=ROUND(G333,7)</f>
        <v>1</v>
      </c>
    </row>
    <row r="334" spans="1:51" x14ac:dyDescent="0.3">
      <c r="A334" s="2">
        <v>45746.416666666664</v>
      </c>
      <c r="B334">
        <v>0.50617465739866097</v>
      </c>
      <c r="C334">
        <v>2.5308732869933001E-2</v>
      </c>
      <c r="D334" t="s">
        <v>32</v>
      </c>
      <c r="E334" t="s">
        <v>1492</v>
      </c>
      <c r="F334">
        <v>83378.09</v>
      </c>
      <c r="G334">
        <v>942.73672420427999</v>
      </c>
      <c r="H334">
        <v>918.89946128486099</v>
      </c>
      <c r="I334">
        <v>2.8589360729442998E-4</v>
      </c>
      <c r="J334">
        <v>0</v>
      </c>
      <c r="K334">
        <v>0</v>
      </c>
      <c r="L334">
        <v>918.89946128486099</v>
      </c>
      <c r="M334">
        <v>2.8589360729442998E-4</v>
      </c>
      <c r="O334" t="str">
        <f>IF(B333=0,"NEUTRAL",IF(B333&gt;0,"LONG","SHORT"))</f>
        <v>SHORT</v>
      </c>
      <c r="P334" t="str">
        <f>IF(OR(O334="LONG",O334="SHORT"),IF(B334=0,"NEUTRAL",IF(B334&gt;0,"LONG","SHORT")),"")</f>
        <v>LONG</v>
      </c>
      <c r="Q334" t="b">
        <f>IF(OR(O334="LONG",O334="SHORT"),IF(B334=0,"NEUTRAL",IF(B334&gt;0,"LONG","SHORT")=O334),TRUE)</f>
        <v>0</v>
      </c>
      <c r="R334">
        <f>AH333</f>
        <v>984.17826878915741</v>
      </c>
      <c r="S334">
        <f>AI333</f>
        <v>-4.9624866409594091E-4</v>
      </c>
      <c r="T334">
        <f>R334+S334*F334</f>
        <v>942.80200301178627</v>
      </c>
      <c r="U334">
        <f>S334*F334</f>
        <v>-41.376265777371131</v>
      </c>
      <c r="V334">
        <f>U334/T334</f>
        <v>-4.3886484802953769E-2</v>
      </c>
      <c r="W334">
        <f>C334</f>
        <v>2.5308732869933001E-2</v>
      </c>
      <c r="X334">
        <f>W334-V334</f>
        <v>6.9195217672886777E-2</v>
      </c>
      <c r="Y334">
        <f>T334*W334</f>
        <v>23.861124043463068</v>
      </c>
      <c r="Z334">
        <f>Y334/T334</f>
        <v>2.5308732869933001E-2</v>
      </c>
      <c r="AA334">
        <f>AI333*F334/T334</f>
        <v>-4.3886484802953769E-2</v>
      </c>
      <c r="AB334">
        <f t="shared" si="38"/>
        <v>2.5308732869933001E-2</v>
      </c>
      <c r="AC334">
        <f t="shared" si="39"/>
        <v>6.9195217672886777E-2</v>
      </c>
      <c r="AD334" t="str">
        <f t="shared" si="32"/>
        <v>TRANS-L</v>
      </c>
      <c r="AE334" s="8">
        <f>C334*T334</f>
        <v>23.861124043463068</v>
      </c>
      <c r="AF334">
        <f>U334+AE334</f>
        <v>-17.515141733908063</v>
      </c>
      <c r="AG334" s="8">
        <f>AE334/F334</f>
        <v>2.8617978708151109E-4</v>
      </c>
      <c r="AH334" s="8">
        <f>AW334-AE334</f>
        <v>918.89946128486235</v>
      </c>
      <c r="AI334" s="8">
        <f>AX333+AG334*(1-0.001)</f>
        <v>2.858936072944296E-4</v>
      </c>
      <c r="AJ334">
        <f>AI334*F334</f>
        <v>23.837262919419608</v>
      </c>
      <c r="AK334">
        <f t="shared" ref="AK334" si="40">AJ334/AM334</f>
        <v>2.528517486102971E-2</v>
      </c>
      <c r="AL334">
        <f>W334-AK334</f>
        <v>2.3558008903291211E-5</v>
      </c>
      <c r="AM334">
        <f>AH334+AI334*F334</f>
        <v>942.73672420428193</v>
      </c>
      <c r="AN334" t="b">
        <f>IF(AH334&gt;0,ROUND(AH334,7)=ROUND(H334,7),ROUND(AH334,7)=ROUND(-J334,7))</f>
        <v>1</v>
      </c>
      <c r="AO334" t="b">
        <f>IF(AI334&gt;0,ROUND(AI334,7)=ROUND(I334,7),ROUND(AI334,7)=ROUND(-K334,7))</f>
        <v>1</v>
      </c>
      <c r="AP334" t="b">
        <f>ROUND(AM334,7)=ROUND(G334,7)</f>
        <v>1</v>
      </c>
      <c r="AR334" s="9">
        <f>AH333</f>
        <v>984.17826878915741</v>
      </c>
      <c r="AS334">
        <f>AI333</f>
        <v>-4.9624866409594091E-4</v>
      </c>
      <c r="AT334">
        <f>AR334+AS334*F334</f>
        <v>942.80200301178627</v>
      </c>
      <c r="AU334">
        <f>AS334*F334/(1-0.001)</f>
        <v>-41.417683460831967</v>
      </c>
      <c r="AW334" s="9">
        <f>AR334+AU334</f>
        <v>942.76058532832542</v>
      </c>
      <c r="AX334">
        <f>AS334-AU334/F334*(1-0.001)</f>
        <v>0</v>
      </c>
      <c r="AY334">
        <f>AW334+AX334*F334</f>
        <v>942.76058532832542</v>
      </c>
    </row>
    <row r="335" spans="1:51" x14ac:dyDescent="0.3">
      <c r="A335" s="2">
        <v>45746.458333333336</v>
      </c>
      <c r="B335">
        <v>1.8018254822666999</v>
      </c>
      <c r="C335">
        <v>9.0091274113335201E-2</v>
      </c>
      <c r="D335" t="s">
        <v>32</v>
      </c>
      <c r="E335" t="s">
        <v>1492</v>
      </c>
      <c r="F335">
        <v>83502.320000000007</v>
      </c>
      <c r="G335">
        <v>942.711177994227</v>
      </c>
      <c r="H335">
        <v>857.83668839772099</v>
      </c>
      <c r="I335">
        <v>1.01643271224687E-3</v>
      </c>
      <c r="J335">
        <v>0</v>
      </c>
      <c r="K335">
        <v>0</v>
      </c>
      <c r="L335">
        <v>857.83668839772099</v>
      </c>
      <c r="M335">
        <v>1.01643271224687E-3</v>
      </c>
      <c r="O335" t="str">
        <f>IF(B334=0,"NEUTRAL",IF(B334&gt;0,"LONG","SHORT"))</f>
        <v>LONG</v>
      </c>
      <c r="P335" t="str">
        <f>IF(OR(O335="LONG",O335="SHORT"),IF(B335=0,"NEUTRAL",IF(B335&gt;0,"LONG","SHORT")),"")</f>
        <v>LONG</v>
      </c>
      <c r="Q335" t="b">
        <f>IF(OR(O335="LONG",O335="SHORT"),IF(B335=0,"NEUTRAL",IF(B335&gt;0,"LONG","SHORT")=O335),TRUE)</f>
        <v>1</v>
      </c>
      <c r="R335">
        <f>AH334</f>
        <v>918.89946128486235</v>
      </c>
      <c r="S335">
        <f>AI334</f>
        <v>2.858936072944296E-4</v>
      </c>
      <c r="T335">
        <f>R335+S335*F335</f>
        <v>942.77224076711616</v>
      </c>
      <c r="U335">
        <f>S335*F335</f>
        <v>23.872779482253797</v>
      </c>
      <c r="V335">
        <f>U335/T335</f>
        <v>2.532189478004673E-2</v>
      </c>
      <c r="W335">
        <f>C335</f>
        <v>9.0091274113335201E-2</v>
      </c>
      <c r="X335">
        <f>W335-V335</f>
        <v>6.4769379333288468E-2</v>
      </c>
      <c r="Y335">
        <f>T335*W335</f>
        <v>84.93555236939352</v>
      </c>
      <c r="Z335">
        <f>Y335/T335</f>
        <v>9.0091274113335201E-2</v>
      </c>
      <c r="AA335">
        <f>AI334*F335/T335</f>
        <v>2.532189478004673E-2</v>
      </c>
      <c r="AB335">
        <f t="shared" si="38"/>
        <v>9.0091274113335201E-2</v>
      </c>
      <c r="AC335">
        <f t="shared" si="39"/>
        <v>6.4769379333288468E-2</v>
      </c>
      <c r="AD335" t="str">
        <f t="shared" si="32"/>
        <v>L-I</v>
      </c>
      <c r="AE335">
        <f>AC335*T335</f>
        <v>61.062772887139715</v>
      </c>
      <c r="AF335">
        <f>U335+AE335</f>
        <v>84.93555236939352</v>
      </c>
      <c r="AG335">
        <f>AE335/F335</f>
        <v>7.312703753277718E-4</v>
      </c>
      <c r="AH335" s="9">
        <f>IF(AD335="S-D",R335-AE335/(1-0.001),IF(OR(AD335="L-D",AD335="S-I"),R335-AE335*(1-0.001),R335-AE335))</f>
        <v>857.83668839772258</v>
      </c>
      <c r="AI335">
        <f>IF(OR(AD335="L-I"),S335+AG335*(1-0.001),S335+AG335)</f>
        <v>1.0164327122468737E-3</v>
      </c>
      <c r="AJ335">
        <f>AI335*F335</f>
        <v>84.874489596506379</v>
      </c>
      <c r="AK335">
        <f>AJ335/AM335</f>
        <v>9.0032336072529265E-2</v>
      </c>
      <c r="AL335">
        <f>W335-AK335</f>
        <v>5.8938040805936454E-5</v>
      </c>
      <c r="AM335">
        <f>AH335+AI335*F335</f>
        <v>942.71117799422893</v>
      </c>
      <c r="AN335" t="b">
        <f>IF(AH335&gt;0,ROUND(AH335,7)=ROUND(H335,7),ROUND(AH335,7)=ROUND(-J335,7))</f>
        <v>1</v>
      </c>
      <c r="AO335" t="b">
        <f>IF(AI335&gt;0,ROUND(AI335,7)=ROUND(I335,7),ROUND(AI335,7)=ROUND(-K335,7))</f>
        <v>1</v>
      </c>
      <c r="AP335" t="b">
        <f>ROUND(AM335,7)=ROUND(G335,7)</f>
        <v>1</v>
      </c>
    </row>
    <row r="336" spans="1:51" x14ac:dyDescent="0.3">
      <c r="A336" s="2">
        <v>45746.541666666664</v>
      </c>
      <c r="B336">
        <v>3.1410351223564099</v>
      </c>
      <c r="C336">
        <v>0.15705175611781999</v>
      </c>
      <c r="D336" t="s">
        <v>32</v>
      </c>
      <c r="E336" t="s">
        <v>1492</v>
      </c>
      <c r="F336">
        <v>83111.759999999995</v>
      </c>
      <c r="G336">
        <v>942.25068544583803</v>
      </c>
      <c r="H336">
        <v>794.32210010401195</v>
      </c>
      <c r="I336">
        <v>1.77987549946994E-3</v>
      </c>
      <c r="J336">
        <v>0</v>
      </c>
      <c r="K336">
        <v>0</v>
      </c>
      <c r="L336">
        <v>794.32210010401195</v>
      </c>
      <c r="M336">
        <v>1.77987549946994E-3</v>
      </c>
      <c r="O336" t="str">
        <f>IF(B335=0,"NEUTRAL",IF(B335&gt;0,"LONG","SHORT"))</f>
        <v>LONG</v>
      </c>
      <c r="P336" t="str">
        <f>IF(OR(O336="LONG",O336="SHORT"),IF(B336=0,"NEUTRAL",IF(B336&gt;0,"LONG","SHORT")),"")</f>
        <v>LONG</v>
      </c>
      <c r="Q336" t="b">
        <f>IF(OR(O336="LONG",O336="SHORT"),IF(B336=0,"NEUTRAL",IF(B336&gt;0,"LONG","SHORT")=O336),TRUE)</f>
        <v>1</v>
      </c>
      <c r="R336">
        <f>AH335</f>
        <v>857.83668839772258</v>
      </c>
      <c r="S336">
        <f>AI335</f>
        <v>1.0164327122468737E-3</v>
      </c>
      <c r="T336">
        <f>R336+S336*F336</f>
        <v>942.31420003413382</v>
      </c>
      <c r="U336">
        <f>S336*F336</f>
        <v>84.477511636411222</v>
      </c>
      <c r="V336">
        <f>U336/T336</f>
        <v>8.964898505546362E-2</v>
      </c>
      <c r="W336">
        <f>C336</f>
        <v>0.15705175611781999</v>
      </c>
      <c r="X336">
        <f>W336-V336</f>
        <v>6.740277106235637E-2</v>
      </c>
      <c r="Y336">
        <f>T336*W336</f>
        <v>147.99209993011942</v>
      </c>
      <c r="Z336">
        <f>Y336/T336</f>
        <v>0.15705175611781999</v>
      </c>
      <c r="AA336">
        <f>AI335*F336/T336</f>
        <v>8.964898505546362E-2</v>
      </c>
      <c r="AB336">
        <f t="shared" si="38"/>
        <v>0.15705175611781999</v>
      </c>
      <c r="AC336">
        <f t="shared" si="39"/>
        <v>6.740277106235637E-2</v>
      </c>
      <c r="AD336" t="str">
        <f t="shared" ref="AD336:AD399" si="41">IF(Q336,IF(O336="LONG",IF(AC336&gt;0,"L-I","L-D"),IF(O336="SHORT",IF(AC336&lt;0,"S-I","S-D"),IF(AC336&gt;0,"L-I","S-I"))),IF(AB336&gt;0,"TRANS-L","TRANS-S"))</f>
        <v>L-I</v>
      </c>
      <c r="AE336">
        <f>AC336*T336</f>
        <v>63.514588293708208</v>
      </c>
      <c r="AF336">
        <f>U336+AE336</f>
        <v>147.99209993011942</v>
      </c>
      <c r="AG336">
        <f>AE336/F336</f>
        <v>7.6420699421728296E-4</v>
      </c>
      <c r="AH336" s="9">
        <f>IF(AD336="S-D",R336-AE336/(1-0.001),IF(OR(AD336="L-D",AD336="S-I"),R336-AE336*(1-0.001),R336-AE336))</f>
        <v>794.32210010401434</v>
      </c>
      <c r="AI336">
        <f>IF(OR(AD336="L-I"),S336+AG336*(1-0.001),S336+AG336)</f>
        <v>1.7798754994699394E-3</v>
      </c>
      <c r="AJ336">
        <f>AI336*F336</f>
        <v>147.92858534182571</v>
      </c>
      <c r="AK336">
        <f>AJ336/AM336</f>
        <v>0.15699493524043559</v>
      </c>
      <c r="AL336">
        <f>W336-AK336</f>
        <v>5.6820877384400337E-5</v>
      </c>
      <c r="AM336">
        <f>AH336+AI336*F336</f>
        <v>942.25068544584008</v>
      </c>
      <c r="AN336" t="b">
        <f>IF(AH336&gt;0,ROUND(AH336,7)=ROUND(H336,7),ROUND(AH336,7)=ROUND(-J336,7))</f>
        <v>1</v>
      </c>
      <c r="AO336" t="b">
        <f>IF(AI336&gt;0,ROUND(AI336,7)=ROUND(I336,7),ROUND(AI336,7)=ROUND(-K336,7))</f>
        <v>1</v>
      </c>
      <c r="AP336" t="b">
        <f>ROUND(AM336,7)=ROUND(G336,7)</f>
        <v>1</v>
      </c>
    </row>
    <row r="337" spans="1:51" x14ac:dyDescent="0.3">
      <c r="A337" s="2">
        <v>45746.791666666664</v>
      </c>
      <c r="B337">
        <v>1.5206361024096</v>
      </c>
      <c r="C337">
        <v>7.6031805120479995E-2</v>
      </c>
      <c r="D337" t="s">
        <v>32</v>
      </c>
      <c r="E337" t="s">
        <v>1492</v>
      </c>
      <c r="F337">
        <v>82415.53</v>
      </c>
      <c r="G337">
        <v>940.93634014589099</v>
      </c>
      <c r="H337">
        <v>869.389538475069</v>
      </c>
      <c r="I337">
        <v>8.6812281217898198E-4</v>
      </c>
      <c r="J337">
        <v>0</v>
      </c>
      <c r="K337">
        <v>0</v>
      </c>
      <c r="L337">
        <v>869.389538475069</v>
      </c>
      <c r="M337">
        <v>8.6812281217898198E-4</v>
      </c>
      <c r="O337" t="str">
        <f>IF(B336=0,"NEUTRAL",IF(B336&gt;0,"LONG","SHORT"))</f>
        <v>LONG</v>
      </c>
      <c r="P337" t="str">
        <f>IF(OR(O337="LONG",O337="SHORT"),IF(B337=0,"NEUTRAL",IF(B337&gt;0,"LONG","SHORT")),"")</f>
        <v>LONG</v>
      </c>
      <c r="Q337" t="b">
        <f>IF(OR(O337="LONG",O337="SHORT"),IF(B337=0,"NEUTRAL",IF(B337&gt;0,"LONG","SHORT")=O337),TRUE)</f>
        <v>1</v>
      </c>
      <c r="R337">
        <f>AH336</f>
        <v>794.32210010401434</v>
      </c>
      <c r="S337">
        <f>AI336</f>
        <v>1.7798754994699394E-3</v>
      </c>
      <c r="T337">
        <f>R337+S337*F337</f>
        <v>941.01148272684418</v>
      </c>
      <c r="U337">
        <f>S337*F337</f>
        <v>146.68938262282978</v>
      </c>
      <c r="V337">
        <f>U337/T337</f>
        <v>0.15588479557949309</v>
      </c>
      <c r="W337">
        <f>C337</f>
        <v>7.6031805120479995E-2</v>
      </c>
      <c r="X337">
        <f>W337-V337</f>
        <v>-7.985299045901309E-2</v>
      </c>
      <c r="Y337">
        <f>T337*W337</f>
        <v>71.546801670821338</v>
      </c>
      <c r="Z337">
        <f>Y337/T337</f>
        <v>7.6031805120479995E-2</v>
      </c>
      <c r="AA337">
        <f>AI336*F337/T337</f>
        <v>0.15588479557949309</v>
      </c>
      <c r="AB337">
        <f t="shared" si="38"/>
        <v>7.6031805120479995E-2</v>
      </c>
      <c r="AC337">
        <f t="shared" si="39"/>
        <v>-7.985299045901309E-2</v>
      </c>
      <c r="AD337" t="str">
        <f t="shared" si="41"/>
        <v>L-D</v>
      </c>
      <c r="AE337">
        <f>AC337*T337</f>
        <v>-75.142580952008444</v>
      </c>
      <c r="AF337">
        <f>U337+AE337</f>
        <v>71.546801670821338</v>
      </c>
      <c r="AG337">
        <f>AE337/F337</f>
        <v>-9.1175268729095651E-4</v>
      </c>
      <c r="AH337" s="9">
        <f>IF(AD337="S-D",R337-AE337/(1-0.001),IF(OR(AD337="L-D",AD337="S-I"),R337-AE337*(1-0.001),R337-AE337))</f>
        <v>869.38953847507082</v>
      </c>
      <c r="AI337">
        <f>IF(OR(AD337="L-I"),S337+AG337*(1-0.001),S337+AG337)</f>
        <v>8.6812281217898285E-4</v>
      </c>
      <c r="AJ337">
        <f>AI337*F337</f>
        <v>71.546801670821324</v>
      </c>
      <c r="AK337">
        <f>AJ337/AM337</f>
        <v>7.6037876972344376E-2</v>
      </c>
      <c r="AL337">
        <f>W337-AK337</f>
        <v>-6.0718518643809727E-6</v>
      </c>
      <c r="AM337">
        <f>AH337+AI337*F337</f>
        <v>940.93634014589213</v>
      </c>
      <c r="AN337" t="b">
        <f>IF(AH337&gt;0,ROUND(AH337,7)=ROUND(H337,7),ROUND(AH337,7)=ROUND(-J337,7))</f>
        <v>1</v>
      </c>
      <c r="AO337" t="b">
        <f>IF(AI337&gt;0,ROUND(AI337,7)=ROUND(I337,7),ROUND(AI337,7)=ROUND(-K337,7))</f>
        <v>1</v>
      </c>
      <c r="AP337" t="b">
        <f>ROUND(AM337,7)=ROUND(G337,7)</f>
        <v>1</v>
      </c>
    </row>
    <row r="338" spans="1:51" x14ac:dyDescent="0.3">
      <c r="A338" s="2">
        <v>45746.875</v>
      </c>
      <c r="B338">
        <v>-0.399898993230896</v>
      </c>
      <c r="C338">
        <v>-1.99949496615448E-2</v>
      </c>
      <c r="D338" t="s">
        <v>32</v>
      </c>
      <c r="E338" t="s">
        <v>1492</v>
      </c>
      <c r="F338">
        <v>82548.81</v>
      </c>
      <c r="G338">
        <v>940.96156476097894</v>
      </c>
      <c r="H338">
        <v>959.77785300074095</v>
      </c>
      <c r="I338">
        <v>0</v>
      </c>
      <c r="J338">
        <v>0</v>
      </c>
      <c r="K338">
        <v>2.27941362689081E-4</v>
      </c>
      <c r="L338">
        <v>959.77785300074095</v>
      </c>
      <c r="M338">
        <v>-2.27941362689081E-4</v>
      </c>
      <c r="O338" t="str">
        <f>IF(B337=0,"NEUTRAL",IF(B337&gt;0,"LONG","SHORT"))</f>
        <v>LONG</v>
      </c>
      <c r="P338" t="str">
        <f>IF(OR(O338="LONG",O338="SHORT"),IF(B338=0,"NEUTRAL",IF(B338&gt;0,"LONG","SHORT")),"")</f>
        <v>SHORT</v>
      </c>
      <c r="Q338" t="b">
        <f>IF(OR(O338="LONG",O338="SHORT"),IF(B338=0,"NEUTRAL",IF(B338&gt;0,"LONG","SHORT")=O338),TRUE)</f>
        <v>0</v>
      </c>
      <c r="R338">
        <f>AH337</f>
        <v>869.38953847507082</v>
      </c>
      <c r="S338">
        <f>AI337</f>
        <v>8.6812281217898285E-4</v>
      </c>
      <c r="T338">
        <f>R338+S338*F338</f>
        <v>941.05204355429942</v>
      </c>
      <c r="U338">
        <f>S338*F338</f>
        <v>71.662505079228538</v>
      </c>
      <c r="V338">
        <f>U338/T338</f>
        <v>7.6151479155779078E-2</v>
      </c>
      <c r="W338">
        <f>C338</f>
        <v>-1.99949496615448E-2</v>
      </c>
      <c r="X338">
        <f>W338-V338</f>
        <v>-9.6146428817323881E-2</v>
      </c>
      <c r="Y338">
        <f>T338*W338</f>
        <v>-18.816288239762081</v>
      </c>
      <c r="Z338">
        <f>Y338/T338</f>
        <v>-1.99949496615448E-2</v>
      </c>
      <c r="AA338">
        <f>AI337*F338/T338</f>
        <v>7.6151479155779078E-2</v>
      </c>
      <c r="AB338">
        <f t="shared" si="38"/>
        <v>-1.99949496615448E-2</v>
      </c>
      <c r="AC338">
        <f t="shared" si="39"/>
        <v>-9.6146428817323881E-2</v>
      </c>
      <c r="AD338" t="str">
        <f t="shared" si="41"/>
        <v>TRANS-S</v>
      </c>
      <c r="AE338" s="8">
        <f>C338*T338</f>
        <v>-18.816288239762081</v>
      </c>
      <c r="AF338">
        <f>U338+AE338</f>
        <v>52.846216839466457</v>
      </c>
      <c r="AG338" s="8">
        <f>AE338/F338</f>
        <v>-2.2794136268908155E-4</v>
      </c>
      <c r="AH338" s="8">
        <f>AW338-AE338*(1-0.001)</f>
        <v>959.77785300074243</v>
      </c>
      <c r="AI338" s="8">
        <f>AX338+AG338</f>
        <v>-2.2794136268908155E-4</v>
      </c>
      <c r="AJ338">
        <f>AI338*F338</f>
        <v>-18.816288239762081</v>
      </c>
      <c r="AK338">
        <f t="shared" ref="AK338" si="42">AJ338/AM338</f>
        <v>-1.9996872289402945E-2</v>
      </c>
      <c r="AL338">
        <f>W338-AK338</f>
        <v>1.9226278581453704E-6</v>
      </c>
      <c r="AM338" s="8">
        <f>AH338+AI338*F338</f>
        <v>940.96156476098031</v>
      </c>
      <c r="AN338" t="b">
        <f>IF(AH338&gt;0,ROUND(AH338,7)=ROUND(H338,7),ROUND(AH338,7)=ROUND(-J338,7))</f>
        <v>1</v>
      </c>
      <c r="AO338" t="b">
        <f>IF(AI338&gt;0,ROUND(AI338,7)=ROUND(I338,7),ROUND(AI338,7)=ROUND(-K338,7))</f>
        <v>1</v>
      </c>
      <c r="AP338" t="b">
        <f>ROUND(AM338,7)=ROUND(G338,7)</f>
        <v>1</v>
      </c>
      <c r="AR338" s="9">
        <f>AH337</f>
        <v>869.38953847507082</v>
      </c>
      <c r="AS338">
        <f>AI337</f>
        <v>8.6812281217898285E-4</v>
      </c>
      <c r="AT338">
        <f>AR338+AS338*F338</f>
        <v>941.05204355429942</v>
      </c>
      <c r="AW338">
        <f>AR338+AS338*F338*(1-0.001)</f>
        <v>940.98038104922011</v>
      </c>
      <c r="AX338">
        <v>0</v>
      </c>
      <c r="AY338">
        <f>AW338+AX338*F338</f>
        <v>940.98038104922011</v>
      </c>
    </row>
    <row r="339" spans="1:51" x14ac:dyDescent="0.3">
      <c r="A339" s="2">
        <v>45746.958333333336</v>
      </c>
      <c r="B339">
        <v>-2.0891003302236899</v>
      </c>
      <c r="C339">
        <v>-0.104455016511184</v>
      </c>
      <c r="D339" t="s">
        <v>32</v>
      </c>
      <c r="E339" t="s">
        <v>1492</v>
      </c>
      <c r="F339">
        <v>82237.679999999993</v>
      </c>
      <c r="G339">
        <v>940.95293396232603</v>
      </c>
      <c r="H339">
        <v>1039.24849763252</v>
      </c>
      <c r="I339">
        <v>0</v>
      </c>
      <c r="J339">
        <v>0</v>
      </c>
      <c r="K339">
        <v>1.19526187594538E-3</v>
      </c>
      <c r="L339">
        <v>1039.24849763252</v>
      </c>
      <c r="M339">
        <v>-1.19526187594538E-3</v>
      </c>
      <c r="O339" t="str">
        <f>IF(B338=0,"NEUTRAL",IF(B338&gt;0,"LONG","SHORT"))</f>
        <v>SHORT</v>
      </c>
      <c r="P339" t="str">
        <f>IF(OR(O339="LONG",O339="SHORT"),IF(B339=0,"NEUTRAL",IF(B339&gt;0,"LONG","SHORT")),"")</f>
        <v>SHORT</v>
      </c>
      <c r="Q339" t="b">
        <f>IF(OR(O339="LONG",O339="SHORT"),IF(B339=0,"NEUTRAL",IF(B339&gt;0,"LONG","SHORT")=O339),TRUE)</f>
        <v>1</v>
      </c>
      <c r="R339">
        <f>AH338</f>
        <v>959.77785300074243</v>
      </c>
      <c r="S339">
        <f>AI338</f>
        <v>-2.2794136268908155E-4</v>
      </c>
      <c r="T339">
        <f>R339+S339*F339</f>
        <v>941.03248415715382</v>
      </c>
      <c r="U339">
        <f>S339*F339</f>
        <v>-18.745368843588626</v>
      </c>
      <c r="V339">
        <f>U339/T339</f>
        <v>-1.9920001869412746E-2</v>
      </c>
      <c r="W339">
        <f>C339</f>
        <v>-0.104455016511184</v>
      </c>
      <c r="X339">
        <f>W339-V339</f>
        <v>-8.4535014641771253E-2</v>
      </c>
      <c r="Y339">
        <f>T339*W339</f>
        <v>-98.295563670195989</v>
      </c>
      <c r="Z339">
        <f>Y339/T339</f>
        <v>-0.104455016511184</v>
      </c>
      <c r="AA339">
        <f>AI338*F339/T339</f>
        <v>-1.9920001869412746E-2</v>
      </c>
      <c r="AB339">
        <f t="shared" si="38"/>
        <v>-0.104455016511184</v>
      </c>
      <c r="AC339">
        <f t="shared" si="39"/>
        <v>-8.4535014641771253E-2</v>
      </c>
      <c r="AD339" t="str">
        <f t="shared" si="41"/>
        <v>S-I</v>
      </c>
      <c r="AE339">
        <f>AC339*T339</f>
        <v>-79.550194826607367</v>
      </c>
      <c r="AF339">
        <f>U339+AE339</f>
        <v>-98.295563670195989</v>
      </c>
      <c r="AG339">
        <f>AE339/F339</f>
        <v>-9.6732051325630023E-4</v>
      </c>
      <c r="AH339" s="9">
        <f>IF(AD339="S-D",R339-AE339/(1-0.001),IF(OR(AD339="L-D",AD339="S-I"),R339-AE339*(1-0.001),R339-AE339))</f>
        <v>1039.2484976325231</v>
      </c>
      <c r="AI339">
        <f>IF(OR(AD339="L-I"),S339+AG339*(1-0.001),S339+AG339)</f>
        <v>-1.1952618759453817E-3</v>
      </c>
      <c r="AJ339">
        <f>AI339*F339</f>
        <v>-98.295563670195989</v>
      </c>
      <c r="AK339">
        <f>AJ339/AM339</f>
        <v>-0.10446384736405046</v>
      </c>
      <c r="AL339">
        <f>W339-AK339</f>
        <v>8.8308528664593489E-6</v>
      </c>
      <c r="AM339">
        <f>AH339+AI339*F339</f>
        <v>940.95293396232717</v>
      </c>
      <c r="AN339" t="b">
        <f>IF(AH339&gt;0,ROUND(AH339,7)=ROUND(H339,7),ROUND(AH339,7)=ROUND(-J339,7))</f>
        <v>1</v>
      </c>
      <c r="AO339" t="b">
        <f>IF(AI339&gt;0,ROUND(AI339,7)=ROUND(I339,7),ROUND(AI339,7)=ROUND(-K339,7))</f>
        <v>1</v>
      </c>
      <c r="AP339" t="b">
        <f>ROUND(AM339,7)=ROUND(G339,7)</f>
        <v>1</v>
      </c>
    </row>
    <row r="340" spans="1:51" x14ac:dyDescent="0.3">
      <c r="A340" s="2">
        <v>45747.041666666664</v>
      </c>
      <c r="B340">
        <v>-3.32352622788112</v>
      </c>
      <c r="C340">
        <v>-0.166176311394056</v>
      </c>
      <c r="D340" t="s">
        <v>32</v>
      </c>
      <c r="E340" t="s">
        <v>1492</v>
      </c>
      <c r="F340">
        <v>82389.990000000005</v>
      </c>
      <c r="G340">
        <v>940.71302740469901</v>
      </c>
      <c r="H340">
        <v>1097.0468627125899</v>
      </c>
      <c r="I340">
        <v>0</v>
      </c>
      <c r="J340">
        <v>0</v>
      </c>
      <c r="K340">
        <v>1.89748579054197E-3</v>
      </c>
      <c r="L340">
        <v>1097.0468627125899</v>
      </c>
      <c r="M340">
        <v>-1.89748579054197E-3</v>
      </c>
      <c r="O340" t="str">
        <f>IF(B339=0,"NEUTRAL",IF(B339&gt;0,"LONG","SHORT"))</f>
        <v>SHORT</v>
      </c>
      <c r="P340" t="str">
        <f>IF(OR(O340="LONG",O340="SHORT"),IF(B340=0,"NEUTRAL",IF(B340&gt;0,"LONG","SHORT")),"")</f>
        <v>SHORT</v>
      </c>
      <c r="Q340" t="b">
        <f>IF(OR(O340="LONG",O340="SHORT"),IF(B340=0,"NEUTRAL",IF(B340&gt;0,"LONG","SHORT")=O340),TRUE)</f>
        <v>1</v>
      </c>
      <c r="R340">
        <f>AH339</f>
        <v>1039.2484976325231</v>
      </c>
      <c r="S340">
        <f>AI339</f>
        <v>-1.1952618759453817E-3</v>
      </c>
      <c r="T340">
        <f>R340+S340*F340</f>
        <v>940.77088362600193</v>
      </c>
      <c r="U340">
        <f>S340*F340</f>
        <v>-98.47761400652125</v>
      </c>
      <c r="V340">
        <f>U340/T340</f>
        <v>-0.10467757423248492</v>
      </c>
      <c r="W340">
        <f>C340</f>
        <v>-0.166176311394056</v>
      </c>
      <c r="X340">
        <f>W340-V340</f>
        <v>-6.1498737161571088E-2</v>
      </c>
      <c r="Y340">
        <f>T340*W340</f>
        <v>-156.33383530789573</v>
      </c>
      <c r="Z340">
        <f>Y340/T340</f>
        <v>-0.166176311394056</v>
      </c>
      <c r="AA340">
        <f>AI339*F340/T340</f>
        <v>-0.10467757423248492</v>
      </c>
      <c r="AB340">
        <f t="shared" si="38"/>
        <v>-0.166176311394056</v>
      </c>
      <c r="AC340">
        <f t="shared" si="39"/>
        <v>-6.1498737161571088E-2</v>
      </c>
      <c r="AD340" t="str">
        <f t="shared" si="41"/>
        <v>S-I</v>
      </c>
      <c r="AE340">
        <f>AC340*T340</f>
        <v>-57.856221301374475</v>
      </c>
      <c r="AF340">
        <f>U340+AE340</f>
        <v>-156.33383530789573</v>
      </c>
      <c r="AG340">
        <f>AE340/F340</f>
        <v>-7.0222391459659689E-4</v>
      </c>
      <c r="AH340" s="9">
        <f>IF(AD340="S-D",R340-AE340/(1-0.001),IF(OR(AD340="L-D",AD340="S-I"),R340-AE340*(1-0.001),R340-AE340))</f>
        <v>1097.0468627125963</v>
      </c>
      <c r="AI340">
        <f>IF(OR(AD340="L-I"),S340+AG340*(1-0.001),S340+AG340)</f>
        <v>-1.8974857905419786E-3</v>
      </c>
      <c r="AJ340">
        <f>AI340*F340</f>
        <v>-156.33383530789573</v>
      </c>
      <c r="AK340">
        <f>AJ340/AM340</f>
        <v>-0.16618653165588609</v>
      </c>
      <c r="AL340">
        <f>W340-AK340</f>
        <v>1.0220261830090616E-5</v>
      </c>
      <c r="AM340">
        <f>AH340+AI340*F340</f>
        <v>940.7130274047006</v>
      </c>
      <c r="AN340" t="b">
        <f>IF(AH340&gt;0,ROUND(AH340,7)=ROUND(H340,7),ROUND(AH340,7)=ROUND(-J340,7))</f>
        <v>1</v>
      </c>
      <c r="AO340" t="b">
        <f>IF(AI340&gt;0,ROUND(AI340,7)=ROUND(I340,7),ROUND(AI340,7)=ROUND(-K340,7))</f>
        <v>1</v>
      </c>
      <c r="AP340" t="b">
        <f>ROUND(AM340,7)=ROUND(G340,7)</f>
        <v>1</v>
      </c>
    </row>
    <row r="341" spans="1:51" x14ac:dyDescent="0.3">
      <c r="A341" s="2">
        <v>45747.083333333336</v>
      </c>
      <c r="B341">
        <v>-4.4410412902676697</v>
      </c>
      <c r="C341">
        <v>-0.222052064513383</v>
      </c>
      <c r="D341" t="s">
        <v>32</v>
      </c>
      <c r="E341" t="s">
        <v>1492</v>
      </c>
      <c r="F341">
        <v>81646.89</v>
      </c>
      <c r="G341">
        <v>942.06877254119001</v>
      </c>
      <c r="H341">
        <v>1151.2691406185199</v>
      </c>
      <c r="I341">
        <v>0</v>
      </c>
      <c r="J341">
        <v>0</v>
      </c>
      <c r="K341">
        <v>2.5622576448084298E-3</v>
      </c>
      <c r="L341">
        <v>1151.2691406185199</v>
      </c>
      <c r="M341">
        <v>-2.5622576448084298E-3</v>
      </c>
      <c r="O341" t="str">
        <f>IF(B340=0,"NEUTRAL",IF(B340&gt;0,"LONG","SHORT"))</f>
        <v>SHORT</v>
      </c>
      <c r="P341" t="str">
        <f>IF(OR(O341="LONG",O341="SHORT"),IF(B341=0,"NEUTRAL",IF(B341&gt;0,"LONG","SHORT")),"")</f>
        <v>SHORT</v>
      </c>
      <c r="Q341" t="b">
        <f>IF(OR(O341="LONG",O341="SHORT"),IF(B341=0,"NEUTRAL",IF(B341&gt;0,"LONG","SHORT")=O341),TRUE)</f>
        <v>1</v>
      </c>
      <c r="R341">
        <f>AH340</f>
        <v>1097.0468627125963</v>
      </c>
      <c r="S341">
        <f>AI340</f>
        <v>-1.8974857905419786E-3</v>
      </c>
      <c r="T341">
        <f>R341+S341*F341</f>
        <v>942.12304909565228</v>
      </c>
      <c r="U341">
        <f>S341*F341</f>
        <v>-154.92381361694396</v>
      </c>
      <c r="V341">
        <f>U341/T341</f>
        <v>-0.16444116696397137</v>
      </c>
      <c r="W341">
        <f>C341</f>
        <v>-0.222052064513383</v>
      </c>
      <c r="X341">
        <f>W341-V341</f>
        <v>-5.7610897549411622E-2</v>
      </c>
      <c r="Y341">
        <f>T341*W341</f>
        <v>-209.20036807733288</v>
      </c>
      <c r="Z341">
        <f>Y341/T341</f>
        <v>-0.222052064513383</v>
      </c>
      <c r="AA341">
        <f>AI340*F341/T341</f>
        <v>-0.16444116696397137</v>
      </c>
      <c r="AB341">
        <f t="shared" si="38"/>
        <v>-0.222052064513383</v>
      </c>
      <c r="AC341">
        <f t="shared" si="39"/>
        <v>-5.7610897549411622E-2</v>
      </c>
      <c r="AD341" t="str">
        <f t="shared" si="41"/>
        <v>S-I</v>
      </c>
      <c r="AE341">
        <f>AC341*T341</f>
        <v>-54.276554460388915</v>
      </c>
      <c r="AF341">
        <f>U341+AE341</f>
        <v>-209.20036807733288</v>
      </c>
      <c r="AG341">
        <f>AE341/F341</f>
        <v>-6.6477185426645053E-4</v>
      </c>
      <c r="AH341" s="9">
        <f>IF(AD341="S-D",R341-AE341/(1-0.001),IF(OR(AD341="L-D",AD341="S-I"),R341-AE341*(1-0.001),R341-AE341))</f>
        <v>1151.2691406185247</v>
      </c>
      <c r="AI341">
        <f>IF(OR(AD341="L-I"),S341+AG341*(1-0.001),S341+AG341)</f>
        <v>-2.5622576448084289E-3</v>
      </c>
      <c r="AJ341">
        <f>AI341*F341</f>
        <v>-209.20036807733285</v>
      </c>
      <c r="AK341">
        <f>AJ341/AM341</f>
        <v>-0.222064857869159</v>
      </c>
      <c r="AL341">
        <f>W341-AK341</f>
        <v>1.2793355776002935E-5</v>
      </c>
      <c r="AM341">
        <f>AH341+AI341*F341</f>
        <v>942.06877254119183</v>
      </c>
      <c r="AN341" t="b">
        <f>IF(AH341&gt;0,ROUND(AH341,7)=ROUND(H341,7),ROUND(AH341,7)=ROUND(-J341,7))</f>
        <v>1</v>
      </c>
      <c r="AO341" t="b">
        <f>IF(AI341&gt;0,ROUND(AI341,7)=ROUND(I341,7),ROUND(AI341,7)=ROUND(-K341,7))</f>
        <v>1</v>
      </c>
      <c r="AP341" t="b">
        <f>ROUND(AM341,7)=ROUND(G341,7)</f>
        <v>1</v>
      </c>
    </row>
    <row r="342" spans="1:51" x14ac:dyDescent="0.3">
      <c r="A342" s="2">
        <v>45747.208333333336</v>
      </c>
      <c r="B342">
        <v>-5.9322087091413502</v>
      </c>
      <c r="C342">
        <v>-0.296610435457067</v>
      </c>
      <c r="D342" t="s">
        <v>32</v>
      </c>
      <c r="E342" t="s">
        <v>1492</v>
      </c>
      <c r="F342">
        <v>81530</v>
      </c>
      <c r="G342">
        <v>942.29765943871303</v>
      </c>
      <c r="H342">
        <v>1221.8139237991199</v>
      </c>
      <c r="I342">
        <v>0</v>
      </c>
      <c r="J342">
        <v>0</v>
      </c>
      <c r="K342">
        <v>3.4283854330972E-3</v>
      </c>
      <c r="L342">
        <v>1221.8139237991199</v>
      </c>
      <c r="M342">
        <v>-3.4283854330972E-3</v>
      </c>
      <c r="O342" t="str">
        <f>IF(B341=0,"NEUTRAL",IF(B341&gt;0,"LONG","SHORT"))</f>
        <v>SHORT</v>
      </c>
      <c r="P342" t="str">
        <f>IF(OR(O342="LONG",O342="SHORT"),IF(B342=0,"NEUTRAL",IF(B342&gt;0,"LONG","SHORT")),"")</f>
        <v>SHORT</v>
      </c>
      <c r="Q342" t="b">
        <f>IF(OR(O342="LONG",O342="SHORT"),IF(B342=0,"NEUTRAL",IF(B342&gt;0,"LONG","SHORT")=O342),TRUE)</f>
        <v>1</v>
      </c>
      <c r="R342">
        <f>AH341</f>
        <v>1151.2691406185247</v>
      </c>
      <c r="S342">
        <f>AI341</f>
        <v>-2.5622576448084289E-3</v>
      </c>
      <c r="T342">
        <f>R342+S342*F342</f>
        <v>942.36827483729348</v>
      </c>
      <c r="U342">
        <f>S342*F342</f>
        <v>-208.9008657812312</v>
      </c>
      <c r="V342">
        <f>U342/T342</f>
        <v>-0.22167646275793762</v>
      </c>
      <c r="W342">
        <f>C342</f>
        <v>-0.296610435457067</v>
      </c>
      <c r="X342">
        <f>W342-V342</f>
        <v>-7.4933972699129381E-2</v>
      </c>
      <c r="Y342">
        <f>T342*W342</f>
        <v>-279.5162643604146</v>
      </c>
      <c r="Z342">
        <f>Y342/T342</f>
        <v>-0.296610435457067</v>
      </c>
      <c r="AA342">
        <f>AI341*F342/T342</f>
        <v>-0.22167646275793762</v>
      </c>
      <c r="AB342">
        <f t="shared" si="38"/>
        <v>-0.296610435457067</v>
      </c>
      <c r="AC342">
        <f t="shared" si="39"/>
        <v>-7.4933972699129381E-2</v>
      </c>
      <c r="AD342" t="str">
        <f t="shared" si="41"/>
        <v>S-I</v>
      </c>
      <c r="AE342">
        <f>AC342*T342</f>
        <v>-70.615398579183406</v>
      </c>
      <c r="AF342">
        <f>U342+AE342</f>
        <v>-279.5162643604146</v>
      </c>
      <c r="AG342">
        <f>AE342/F342</f>
        <v>-8.6612778828876983E-4</v>
      </c>
      <c r="AH342" s="9">
        <f>IF(AD342="S-D",R342-AE342/(1-0.001),IF(OR(AD342="L-D",AD342="S-I"),R342-AE342*(1-0.001),R342-AE342))</f>
        <v>1221.813923799129</v>
      </c>
      <c r="AI342">
        <f>IF(OR(AD342="L-I"),S342+AG342*(1-0.001),S342+AG342)</f>
        <v>-3.4283854330971987E-3</v>
      </c>
      <c r="AJ342">
        <f>AI342*F342</f>
        <v>-279.5162643604146</v>
      </c>
      <c r="AK342">
        <f>AJ342/AM342</f>
        <v>-0.29663266332096189</v>
      </c>
      <c r="AL342">
        <f>W342-AK342</f>
        <v>2.2227863894885846E-5</v>
      </c>
      <c r="AM342">
        <f>AH342+AI342*F342</f>
        <v>942.29765943871439</v>
      </c>
      <c r="AN342" t="b">
        <f>IF(AH342&gt;0,ROUND(AH342,7)=ROUND(H342,7),ROUND(AH342,7)=ROUND(-J342,7))</f>
        <v>1</v>
      </c>
      <c r="AO342" t="b">
        <f>IF(AI342&gt;0,ROUND(AI342,7)=ROUND(I342,7),ROUND(AI342,7)=ROUND(-K342,7))</f>
        <v>1</v>
      </c>
      <c r="AP342" t="b">
        <f>ROUND(AM342,7)=ROUND(G342,7)</f>
        <v>1</v>
      </c>
    </row>
    <row r="343" spans="1:51" x14ac:dyDescent="0.3">
      <c r="A343" s="2">
        <v>45747.291666666664</v>
      </c>
      <c r="B343">
        <v>-7.0522425259620301</v>
      </c>
      <c r="C343">
        <v>-0.35261212629810101</v>
      </c>
      <c r="D343" t="s">
        <v>32</v>
      </c>
      <c r="E343" t="s">
        <v>1492</v>
      </c>
      <c r="F343">
        <v>82166.990000000005</v>
      </c>
      <c r="G343">
        <v>940.06401678299903</v>
      </c>
      <c r="H343">
        <v>1271.5595470656499</v>
      </c>
      <c r="I343">
        <v>0</v>
      </c>
      <c r="J343">
        <v>0</v>
      </c>
      <c r="K343">
        <v>4.0344124846565504E-3</v>
      </c>
      <c r="L343">
        <v>1271.5595470656499</v>
      </c>
      <c r="M343">
        <v>-4.0344124846565504E-3</v>
      </c>
      <c r="O343" t="str">
        <f>IF(B342=0,"NEUTRAL",IF(B342&gt;0,"LONG","SHORT"))</f>
        <v>SHORT</v>
      </c>
      <c r="P343" t="str">
        <f>IF(OR(O343="LONG",O343="SHORT"),IF(B343=0,"NEUTRAL",IF(B343&gt;0,"LONG","SHORT")),"")</f>
        <v>SHORT</v>
      </c>
      <c r="Q343" t="b">
        <f>IF(OR(O343="LONG",O343="SHORT"),IF(B343=0,"NEUTRAL",IF(B343&gt;0,"LONG","SHORT")=O343),TRUE)</f>
        <v>1</v>
      </c>
      <c r="R343">
        <f>AH342</f>
        <v>1221.813923799129</v>
      </c>
      <c r="S343">
        <f>AI342</f>
        <v>-3.4283854330971987E-3</v>
      </c>
      <c r="T343">
        <f>R343+S343*F343</f>
        <v>940.11381220168585</v>
      </c>
      <c r="U343">
        <f>S343*F343</f>
        <v>-281.7001115974432</v>
      </c>
      <c r="V343">
        <f>U343/T343</f>
        <v>-0.29964468976125319</v>
      </c>
      <c r="W343">
        <f>C343</f>
        <v>-0.35261212629810101</v>
      </c>
      <c r="X343">
        <f>W343-V343</f>
        <v>-5.2967436536847823E-2</v>
      </c>
      <c r="Y343">
        <f>T343*W343</f>
        <v>-331.49553028265007</v>
      </c>
      <c r="Z343">
        <f>Y343/T343</f>
        <v>-0.35261212629810101</v>
      </c>
      <c r="AA343">
        <f>AI342*F343/T343</f>
        <v>-0.29964468976125319</v>
      </c>
      <c r="AB343">
        <f t="shared" si="38"/>
        <v>-0.35261212629810101</v>
      </c>
      <c r="AC343">
        <f t="shared" si="39"/>
        <v>-5.2967436536847823E-2</v>
      </c>
      <c r="AD343" t="str">
        <f t="shared" si="41"/>
        <v>S-I</v>
      </c>
      <c r="AE343">
        <f>AC343*T343</f>
        <v>-49.795418685206869</v>
      </c>
      <c r="AF343">
        <f>U343+AE343</f>
        <v>-331.49553028265007</v>
      </c>
      <c r="AG343">
        <f>AE343/F343</f>
        <v>-6.0602705155935333E-4</v>
      </c>
      <c r="AH343" s="9">
        <f>IF(AD343="S-D",R343-AE343/(1-0.001),IF(OR(AD343="L-D",AD343="S-I"),R343-AE343*(1-0.001),R343-AE343))</f>
        <v>1271.5595470656508</v>
      </c>
      <c r="AI343">
        <f>IF(OR(AD343="L-I"),S343+AG343*(1-0.001),S343+AG343)</f>
        <v>-4.0344124846565521E-3</v>
      </c>
      <c r="AJ343">
        <f>AI343*F343</f>
        <v>-331.49553028265007</v>
      </c>
      <c r="AK343">
        <f>AJ343/AM343</f>
        <v>-0.35263080424784593</v>
      </c>
      <c r="AL343">
        <f>W343-AK343</f>
        <v>1.8677949744916322E-5</v>
      </c>
      <c r="AM343">
        <f>AH343+AI343*F343</f>
        <v>940.06401678300074</v>
      </c>
      <c r="AN343" t="b">
        <f>IF(AH343&gt;0,ROUND(AH343,7)=ROUND(H343,7),ROUND(AH343,7)=ROUND(-J343,7))</f>
        <v>1</v>
      </c>
      <c r="AO343" t="b">
        <f>IF(AI343&gt;0,ROUND(AI343,7)=ROUND(I343,7),ROUND(AI343,7)=ROUND(-K343,7))</f>
        <v>1</v>
      </c>
      <c r="AP343" t="b">
        <f>ROUND(AM343,7)=ROUND(G343,7)</f>
        <v>1</v>
      </c>
    </row>
    <row r="344" spans="1:51" x14ac:dyDescent="0.3">
      <c r="A344" s="2">
        <v>45747.583333333336</v>
      </c>
      <c r="B344">
        <v>-5.0672103864153302</v>
      </c>
      <c r="C344">
        <v>-0.25336051932076598</v>
      </c>
      <c r="D344" t="s">
        <v>32</v>
      </c>
      <c r="E344" t="s">
        <v>1492</v>
      </c>
      <c r="F344">
        <v>82768.740000000005</v>
      </c>
      <c r="G344">
        <v>937.53984939488601</v>
      </c>
      <c r="H344">
        <v>1175.0998715949499</v>
      </c>
      <c r="I344">
        <v>0</v>
      </c>
      <c r="J344">
        <v>0</v>
      </c>
      <c r="K344">
        <v>2.8701659853716801E-3</v>
      </c>
      <c r="L344">
        <v>1175.0998715949499</v>
      </c>
      <c r="M344">
        <v>-2.8701659853716801E-3</v>
      </c>
      <c r="O344" t="str">
        <f>IF(B343=0,"NEUTRAL",IF(B343&gt;0,"LONG","SHORT"))</f>
        <v>SHORT</v>
      </c>
      <c r="P344" t="str">
        <f>IF(OR(O344="LONG",O344="SHORT"),IF(B344=0,"NEUTRAL",IF(B344&gt;0,"LONG","SHORT")),"")</f>
        <v>SHORT</v>
      </c>
      <c r="Q344" t="b">
        <f>IF(OR(O344="LONG",O344="SHORT"),IF(B344=0,"NEUTRAL",IF(B344&gt;0,"LONG","SHORT")=O344),TRUE)</f>
        <v>1</v>
      </c>
      <c r="R344">
        <f>AH343</f>
        <v>1271.5595470656508</v>
      </c>
      <c r="S344">
        <f>AI343</f>
        <v>-4.0344124846565521E-3</v>
      </c>
      <c r="T344">
        <f>R344+S344*F344</f>
        <v>937.63630907035861</v>
      </c>
      <c r="U344">
        <f>S344*F344</f>
        <v>-333.9232379952922</v>
      </c>
      <c r="V344">
        <f>U344/T344</f>
        <v>-0.35613300675863135</v>
      </c>
      <c r="W344">
        <f>C344</f>
        <v>-0.25336051932076598</v>
      </c>
      <c r="X344">
        <f>W344-V344</f>
        <v>0.10277248743786538</v>
      </c>
      <c r="Y344">
        <f>T344*W344</f>
        <v>-237.5600222000723</v>
      </c>
      <c r="Z344">
        <f>Y344/T344</f>
        <v>-0.25336051932076598</v>
      </c>
      <c r="AA344">
        <f>AI343*F344/T344</f>
        <v>-0.35613300675863135</v>
      </c>
      <c r="AB344">
        <f t="shared" si="38"/>
        <v>-0.25336051932076598</v>
      </c>
      <c r="AC344">
        <f t="shared" si="39"/>
        <v>0.10277248743786538</v>
      </c>
      <c r="AD344" t="str">
        <f t="shared" si="41"/>
        <v>S-D</v>
      </c>
      <c r="AE344">
        <f>AC344*T344</f>
        <v>96.363215795219887</v>
      </c>
      <c r="AF344">
        <f>U344+AE344</f>
        <v>-237.5600222000723</v>
      </c>
      <c r="AG344">
        <f>AE344/F344</f>
        <v>1.1642464992848735E-3</v>
      </c>
      <c r="AH344" s="9">
        <f>IF(AD344="S-D",R344-AE344/(1-0.001),IF(OR(AD344="L-D",AD344="S-I"),R344-AE344*(1-0.001),R344-AE344))</f>
        <v>1175.0998715949602</v>
      </c>
      <c r="AI344">
        <f>IF(OR(AD344="L-I"),S344+AG344*(1-0.001),S344+AG344)</f>
        <v>-2.8701659853716784E-3</v>
      </c>
      <c r="AJ344">
        <f>AI344*F344</f>
        <v>-237.56002220007227</v>
      </c>
      <c r="AK344">
        <f>AJ344/AM344</f>
        <v>-0.2533865865577869</v>
      </c>
      <c r="AL344">
        <f>W344-AK344</f>
        <v>2.6067237020921397E-5</v>
      </c>
      <c r="AM344">
        <f>AH344+AI344*F344</f>
        <v>937.53984939488794</v>
      </c>
      <c r="AN344" t="b">
        <f>IF(AH344&gt;0,ROUND(AH344,7)=ROUND(H344,7),ROUND(AH344,7)=ROUND(-J344,7))</f>
        <v>1</v>
      </c>
      <c r="AO344" t="b">
        <f>IF(AI344&gt;0,ROUND(AI344,7)=ROUND(I344,7),ROUND(AI344,7)=ROUND(-K344,7))</f>
        <v>1</v>
      </c>
      <c r="AP344" t="b">
        <f>ROUND(AM344,7)=ROUND(G344,7)</f>
        <v>1</v>
      </c>
      <c r="AR344" s="9"/>
      <c r="AW344" s="9"/>
    </row>
    <row r="345" spans="1:51" x14ac:dyDescent="0.3">
      <c r="A345" s="2">
        <v>45747.625</v>
      </c>
      <c r="B345">
        <v>-3.6515119854624301</v>
      </c>
      <c r="C345">
        <v>-0.182575599273121</v>
      </c>
      <c r="D345" t="s">
        <v>32</v>
      </c>
      <c r="E345" t="s">
        <v>1492</v>
      </c>
      <c r="F345">
        <v>82507.990000000005</v>
      </c>
      <c r="G345">
        <v>938.22267651915001</v>
      </c>
      <c r="H345">
        <v>1109.531215173</v>
      </c>
      <c r="I345">
        <v>0</v>
      </c>
      <c r="J345">
        <v>0</v>
      </c>
      <c r="K345">
        <v>2.0762660519769698E-3</v>
      </c>
      <c r="L345">
        <v>1109.531215173</v>
      </c>
      <c r="M345">
        <v>-2.0762660519769698E-3</v>
      </c>
      <c r="O345" t="str">
        <f>IF(B344=0,"NEUTRAL",IF(B344&gt;0,"LONG","SHORT"))</f>
        <v>SHORT</v>
      </c>
      <c r="P345" t="str">
        <f>IF(OR(O345="LONG",O345="SHORT"),IF(B345=0,"NEUTRAL",IF(B345&gt;0,"LONG","SHORT")),"")</f>
        <v>SHORT</v>
      </c>
      <c r="Q345" t="b">
        <f>IF(OR(O345="LONG",O345="SHORT"),IF(B345=0,"NEUTRAL",IF(B345&gt;0,"LONG","SHORT")=O345),TRUE)</f>
        <v>1</v>
      </c>
      <c r="R345">
        <f>AH344</f>
        <v>1175.0998715949602</v>
      </c>
      <c r="S345">
        <f>AI344</f>
        <v>-2.8701659853716784E-3</v>
      </c>
      <c r="T345">
        <f>R345+S345*F345</f>
        <v>938.28824517557359</v>
      </c>
      <c r="U345">
        <f>S345*F345</f>
        <v>-236.81162641938661</v>
      </c>
      <c r="V345">
        <f>U345/T345</f>
        <v>-0.25238686260539706</v>
      </c>
      <c r="W345">
        <f>C345</f>
        <v>-0.182575599273121</v>
      </c>
      <c r="X345">
        <f>W345-V345</f>
        <v>6.9811263332276052E-2</v>
      </c>
      <c r="Y345">
        <f>T345*W345</f>
        <v>-171.30853865385544</v>
      </c>
      <c r="Z345">
        <f>Y345/T345</f>
        <v>-0.182575599273121</v>
      </c>
      <c r="AA345">
        <f>AI344*F345/T345</f>
        <v>-0.25238686260539706</v>
      </c>
      <c r="AB345">
        <f t="shared" si="38"/>
        <v>-0.182575599273121</v>
      </c>
      <c r="AC345">
        <f t="shared" si="39"/>
        <v>6.9811263332276052E-2</v>
      </c>
      <c r="AD345" t="str">
        <f t="shared" si="41"/>
        <v>S-D</v>
      </c>
      <c r="AE345">
        <f>AC345*T345</f>
        <v>65.503087765531163</v>
      </c>
      <c r="AF345">
        <f>U345+AE345</f>
        <v>-171.30853865385546</v>
      </c>
      <c r="AG345">
        <f>AE345/F345</f>
        <v>7.9389993339470705E-4</v>
      </c>
      <c r="AH345" s="9">
        <f>IF(AD345="S-D",R345-AE345/(1-0.001),IF(OR(AD345="L-D",AD345="S-I"),R345-AE345*(1-0.001),R345-AE345))</f>
        <v>1109.531215173007</v>
      </c>
      <c r="AI345">
        <f>IF(OR(AD345="L-I"),S345+AG345*(1-0.001),S345+AG345)</f>
        <v>-2.0762660519769716E-3</v>
      </c>
      <c r="AJ345">
        <f>AI345*F345</f>
        <v>-171.30853865385546</v>
      </c>
      <c r="AK345">
        <f>AJ345/AM345</f>
        <v>-0.1825883587565991</v>
      </c>
      <c r="AL345">
        <f>W345-AK345</f>
        <v>1.2759483478091971E-5</v>
      </c>
      <c r="AM345">
        <f>AH345+AI345*F345</f>
        <v>938.22267651915149</v>
      </c>
      <c r="AN345" t="b">
        <f>IF(AH345&gt;0,ROUND(AH345,7)=ROUND(H345,7),ROUND(AH345,7)=ROUND(-J345,7))</f>
        <v>1</v>
      </c>
      <c r="AO345" t="b">
        <f>IF(AI345&gt;0,ROUND(AI345,7)=ROUND(I345,7),ROUND(AI345,7)=ROUND(-K345,7))</f>
        <v>1</v>
      </c>
      <c r="AP345" t="b">
        <f>ROUND(AM345,7)=ROUND(G345,7)</f>
        <v>1</v>
      </c>
    </row>
    <row r="346" spans="1:51" x14ac:dyDescent="0.3">
      <c r="A346" s="2">
        <v>45747.666666666664</v>
      </c>
      <c r="B346">
        <v>-1.6941854034253601</v>
      </c>
      <c r="C346">
        <v>-8.4709270171268197E-2</v>
      </c>
      <c r="D346" t="s">
        <v>32</v>
      </c>
      <c r="E346" t="s">
        <v>1492</v>
      </c>
      <c r="F346">
        <v>83499.179999999993</v>
      </c>
      <c r="G346">
        <v>936.07054352814396</v>
      </c>
      <c r="H346">
        <v>1015.3723722261</v>
      </c>
      <c r="I346">
        <v>0</v>
      </c>
      <c r="J346">
        <v>0</v>
      </c>
      <c r="K346">
        <v>9.4973182608449204E-4</v>
      </c>
      <c r="L346">
        <v>1015.3723722261</v>
      </c>
      <c r="M346">
        <v>-9.4973182608449204E-4</v>
      </c>
      <c r="O346" t="str">
        <f>IF(B345=0,"NEUTRAL",IF(B345&gt;0,"LONG","SHORT"))</f>
        <v>SHORT</v>
      </c>
      <c r="P346" t="str">
        <f>IF(OR(O346="LONG",O346="SHORT"),IF(B346=0,"NEUTRAL",IF(B346&gt;0,"LONG","SHORT")),"")</f>
        <v>SHORT</v>
      </c>
      <c r="Q346" t="b">
        <f>IF(OR(O346="LONG",O346="SHORT"),IF(B346=0,"NEUTRAL",IF(B346&gt;0,"LONG","SHORT")=O346),TRUE)</f>
        <v>1</v>
      </c>
      <c r="R346">
        <f>AH345</f>
        <v>1109.531215173007</v>
      </c>
      <c r="S346">
        <f>AI345</f>
        <v>-2.0762660519769716E-3</v>
      </c>
      <c r="T346">
        <f>R346+S346*F346</f>
        <v>936.16470237109252</v>
      </c>
      <c r="U346">
        <f>S346*F346</f>
        <v>-173.3665128019145</v>
      </c>
      <c r="V346">
        <f>U346/T346</f>
        <v>-0.18518804689262103</v>
      </c>
      <c r="W346">
        <f>C346</f>
        <v>-8.4709270171268197E-2</v>
      </c>
      <c r="X346">
        <f>W346-V346</f>
        <v>0.10047877672135283</v>
      </c>
      <c r="Y346">
        <f>T346*W346</f>
        <v>-79.30182869795776</v>
      </c>
      <c r="Z346">
        <f>Y346/T346</f>
        <v>-8.4709270171268197E-2</v>
      </c>
      <c r="AA346">
        <f>AI345*F346/T346</f>
        <v>-0.18518804689262103</v>
      </c>
      <c r="AB346">
        <f t="shared" si="38"/>
        <v>-8.4709270171268197E-2</v>
      </c>
      <c r="AC346">
        <f t="shared" si="39"/>
        <v>0.10047877672135283</v>
      </c>
      <c r="AD346" t="str">
        <f t="shared" si="41"/>
        <v>S-D</v>
      </c>
      <c r="AE346">
        <f>AC346*T346</f>
        <v>94.064684103956736</v>
      </c>
      <c r="AF346">
        <f>U346+AE346</f>
        <v>-79.30182869795776</v>
      </c>
      <c r="AG346">
        <f>AE346/F346</f>
        <v>1.1265342258924788E-3</v>
      </c>
      <c r="AH346" s="9">
        <f>IF(AD346="S-D",R346-AE346/(1-0.001),IF(OR(AD346="L-D",AD346="S-I"),R346-AE346*(1-0.001),R346-AE346))</f>
        <v>1015.3723722261034</v>
      </c>
      <c r="AI346">
        <f>IF(OR(AD346="L-I"),S346+AG346*(1-0.001),S346+AG346)</f>
        <v>-9.4973182608449279E-4</v>
      </c>
      <c r="AJ346">
        <f>AI346*F346</f>
        <v>-79.301828697957745</v>
      </c>
      <c r="AK346">
        <f>AJ346/AM346</f>
        <v>-8.4717791032138501E-2</v>
      </c>
      <c r="AL346">
        <f>W346-AK346</f>
        <v>8.5208608703035704E-6</v>
      </c>
      <c r="AM346">
        <f>AH346+AI346*F346</f>
        <v>936.07054352814566</v>
      </c>
      <c r="AN346" t="b">
        <f>IF(AH346&gt;0,ROUND(AH346,7)=ROUND(H346,7),ROUND(AH346,7)=ROUND(-J346,7))</f>
        <v>1</v>
      </c>
      <c r="AO346" t="b">
        <f>IF(AI346&gt;0,ROUND(AI346,7)=ROUND(I346,7),ROUND(AI346,7)=ROUND(-K346,7))</f>
        <v>1</v>
      </c>
      <c r="AP346" t="b">
        <f>ROUND(AM346,7)=ROUND(G346,7)</f>
        <v>1</v>
      </c>
    </row>
    <row r="347" spans="1:51" x14ac:dyDescent="0.3">
      <c r="A347" s="2">
        <v>45747.708333333336</v>
      </c>
      <c r="B347">
        <v>-0.14134566011636501</v>
      </c>
      <c r="C347">
        <v>-7.0672830058182701E-3</v>
      </c>
      <c r="D347" t="s">
        <v>32</v>
      </c>
      <c r="E347" t="s">
        <v>1492</v>
      </c>
      <c r="F347">
        <v>83418.78</v>
      </c>
      <c r="G347">
        <v>936.07421982965604</v>
      </c>
      <c r="H347">
        <v>942.69023492087695</v>
      </c>
      <c r="I347">
        <v>0</v>
      </c>
      <c r="J347">
        <v>0</v>
      </c>
      <c r="K347" s="3">
        <v>7.9310858912352006E-5</v>
      </c>
      <c r="L347">
        <v>942.69023492087695</v>
      </c>
      <c r="M347" s="3">
        <v>-7.9310858912352006E-5</v>
      </c>
      <c r="O347" t="str">
        <f>IF(B346=0,"NEUTRAL",IF(B346&gt;0,"LONG","SHORT"))</f>
        <v>SHORT</v>
      </c>
      <c r="P347" t="str">
        <f>IF(OR(O347="LONG",O347="SHORT"),IF(B347=0,"NEUTRAL",IF(B347&gt;0,"LONG","SHORT")),"")</f>
        <v>SHORT</v>
      </c>
      <c r="Q347" t="b">
        <f>IF(OR(O347="LONG",O347="SHORT"),IF(B347=0,"NEUTRAL",IF(B347&gt;0,"LONG","SHORT")=O347),TRUE)</f>
        <v>1</v>
      </c>
      <c r="R347">
        <f>AH346</f>
        <v>1015.3723722261034</v>
      </c>
      <c r="S347">
        <f>AI346</f>
        <v>-9.4973182608449279E-4</v>
      </c>
      <c r="T347">
        <f>R347+S347*F347</f>
        <v>936.14690196696279</v>
      </c>
      <c r="U347">
        <f>S347*F347</f>
        <v>-79.225470259140565</v>
      </c>
      <c r="V347">
        <f>U347/T347</f>
        <v>-8.4629314152167623E-2</v>
      </c>
      <c r="W347">
        <f>C347</f>
        <v>-7.0672830058182701E-3</v>
      </c>
      <c r="X347">
        <f>W347-V347</f>
        <v>7.7562031146349353E-2</v>
      </c>
      <c r="Y347">
        <f>T347*W347</f>
        <v>-6.6160150912205378</v>
      </c>
      <c r="Z347">
        <f>Y347/T347</f>
        <v>-7.0672830058182701E-3</v>
      </c>
      <c r="AA347">
        <f>AI346*F347/T347</f>
        <v>-8.4629314152167623E-2</v>
      </c>
      <c r="AB347">
        <f t="shared" si="38"/>
        <v>-7.0672830058182701E-3</v>
      </c>
      <c r="AC347">
        <f t="shared" si="39"/>
        <v>7.7562031146349353E-2</v>
      </c>
      <c r="AD347" t="str">
        <f t="shared" si="41"/>
        <v>S-D</v>
      </c>
      <c r="AE347">
        <f>AC347*T347</f>
        <v>72.609455167920018</v>
      </c>
      <c r="AF347">
        <f>U347+AE347</f>
        <v>-6.6160150912205467</v>
      </c>
      <c r="AG347">
        <f>AE347/F347</f>
        <v>8.7042096717214056E-4</v>
      </c>
      <c r="AH347" s="9">
        <f>IF(AD347="S-D",R347-AE347/(1-0.001),IF(OR(AD347="L-D",AD347="S-I"),R347-AE347*(1-0.001),R347-AE347))</f>
        <v>942.69023492087808</v>
      </c>
      <c r="AI347">
        <f>IF(OR(AD347="L-I"),S347+AG347*(1-0.001),S347+AG347)</f>
        <v>-7.9310858912352237E-5</v>
      </c>
      <c r="AJ347">
        <f>AI347*F347</f>
        <v>-6.6160150912205502</v>
      </c>
      <c r="AK347">
        <f>AJ347/AM347</f>
        <v>-7.0678317499487404E-3</v>
      </c>
      <c r="AL347">
        <f>W347-AK347</f>
        <v>5.4874413047030501E-7</v>
      </c>
      <c r="AM347">
        <f>AH347+AI347*F347</f>
        <v>936.07421982965752</v>
      </c>
      <c r="AN347" t="b">
        <f>IF(AH347&gt;0,ROUND(AH347,7)=ROUND(H347,7),ROUND(AH347,7)=ROUND(-J347,7))</f>
        <v>1</v>
      </c>
      <c r="AO347" t="b">
        <f>IF(AI347&gt;0,ROUND(AI347,7)=ROUND(I347,7),ROUND(AI347,7)=ROUND(-K347,7))</f>
        <v>1</v>
      </c>
      <c r="AP347" t="b">
        <f>ROUND(AM347,7)=ROUND(G347,7)</f>
        <v>1</v>
      </c>
    </row>
    <row r="348" spans="1:51" x14ac:dyDescent="0.3">
      <c r="A348" s="2">
        <v>45747.75</v>
      </c>
      <c r="B348">
        <v>1.2906147355078399</v>
      </c>
      <c r="C348">
        <v>6.45307367753922E-2</v>
      </c>
      <c r="D348" t="s">
        <v>32</v>
      </c>
      <c r="E348" t="s">
        <v>1492</v>
      </c>
      <c r="F348">
        <v>83288.89</v>
      </c>
      <c r="G348">
        <v>936.01750296753301</v>
      </c>
      <c r="H348">
        <v>875.67168533384995</v>
      </c>
      <c r="I348">
        <v>7.24536221261716E-4</v>
      </c>
      <c r="J348">
        <v>0</v>
      </c>
      <c r="K348">
        <v>0</v>
      </c>
      <c r="L348">
        <v>875.67168533384995</v>
      </c>
      <c r="M348">
        <v>7.24536221261716E-4</v>
      </c>
      <c r="O348" t="str">
        <f>IF(B347=0,"NEUTRAL",IF(B347&gt;0,"LONG","SHORT"))</f>
        <v>SHORT</v>
      </c>
      <c r="P348" t="str">
        <f>IF(OR(O348="LONG",O348="SHORT"),IF(B348=0,"NEUTRAL",IF(B348&gt;0,"LONG","SHORT")),"")</f>
        <v>LONG</v>
      </c>
      <c r="Q348" t="b">
        <f>IF(OR(O348="LONG",O348="SHORT"),IF(B348=0,"NEUTRAL",IF(B348&gt;0,"LONG","SHORT")=O348),TRUE)</f>
        <v>0</v>
      </c>
      <c r="R348">
        <f>AH347</f>
        <v>942.69023492087808</v>
      </c>
      <c r="S348">
        <f>AI347</f>
        <v>-7.9310858912352237E-5</v>
      </c>
      <c r="T348">
        <f>R348+S348*F348</f>
        <v>936.08452151712163</v>
      </c>
      <c r="U348">
        <f>S348*F348</f>
        <v>-6.6057134037564254</v>
      </c>
      <c r="V348">
        <f>U348/T348</f>
        <v>-7.0567488852934764E-3</v>
      </c>
      <c r="W348">
        <f>C348</f>
        <v>6.45307367753922E-2</v>
      </c>
      <c r="X348">
        <f>W348-V348</f>
        <v>7.1587485660685679E-2</v>
      </c>
      <c r="Y348">
        <f>T348*W348</f>
        <v>60.406223857540333</v>
      </c>
      <c r="Z348">
        <f>Y348/T348</f>
        <v>6.45307367753922E-2</v>
      </c>
      <c r="AA348">
        <f>AI347*F348/T348</f>
        <v>-7.0567488852934764E-3</v>
      </c>
      <c r="AB348">
        <f t="shared" si="38"/>
        <v>6.45307367753922E-2</v>
      </c>
      <c r="AC348">
        <f t="shared" si="39"/>
        <v>7.1587485660685679E-2</v>
      </c>
      <c r="AD348" t="str">
        <f t="shared" si="41"/>
        <v>TRANS-L</v>
      </c>
      <c r="AE348" s="8">
        <f>C348*T348</f>
        <v>60.406223857540333</v>
      </c>
      <c r="AF348">
        <f>U348+AE348</f>
        <v>53.800510453783907</v>
      </c>
      <c r="AG348" s="8">
        <f>AE348/F348</f>
        <v>7.2526148274446132E-4</v>
      </c>
      <c r="AH348" s="8">
        <f>AW348-AE348</f>
        <v>875.67168533385188</v>
      </c>
      <c r="AI348" s="8">
        <f>AX347+AG348*(1-0.001)</f>
        <v>7.2453622126171686E-4</v>
      </c>
      <c r="AJ348">
        <f>AI348*F348</f>
        <v>60.345817633682799</v>
      </c>
      <c r="AK348">
        <f t="shared" ref="AK348" si="43">AJ348/AM348</f>
        <v>6.4470821798057618E-2</v>
      </c>
      <c r="AL348">
        <f>W348-AK348</f>
        <v>5.9914977334582509E-5</v>
      </c>
      <c r="AM348">
        <f>AH348+AI348*F348</f>
        <v>936.01750296753471</v>
      </c>
      <c r="AN348" t="b">
        <f>IF(AH348&gt;0,ROUND(AH348,7)=ROUND(H348,7),ROUND(AH348,7)=ROUND(-J348,7))</f>
        <v>1</v>
      </c>
      <c r="AO348" t="b">
        <f>IF(AI348&gt;0,ROUND(AI348,7)=ROUND(I348,7),ROUND(AI348,7)=ROUND(-K348,7))</f>
        <v>1</v>
      </c>
      <c r="AP348" t="b">
        <f>ROUND(AM348,7)=ROUND(G348,7)</f>
        <v>1</v>
      </c>
      <c r="AR348" s="9">
        <f>AH347</f>
        <v>942.69023492087808</v>
      </c>
      <c r="AS348">
        <f>AI347</f>
        <v>-7.9310858912352237E-5</v>
      </c>
      <c r="AT348">
        <f>AR348+AS348*F348</f>
        <v>936.08452151712163</v>
      </c>
      <c r="AU348">
        <f>AS348*F348/(1-0.001)</f>
        <v>-6.612325729485911</v>
      </c>
      <c r="AW348" s="9">
        <f>AR348+AU348</f>
        <v>936.07790919139222</v>
      </c>
      <c r="AX348">
        <f>AS348-AU348/F348*(1-0.001)</f>
        <v>0</v>
      </c>
      <c r="AY348">
        <f>AW348+AX348*F348</f>
        <v>936.07790919139222</v>
      </c>
    </row>
    <row r="349" spans="1:51" x14ac:dyDescent="0.3">
      <c r="A349" s="2">
        <v>45747.791666666664</v>
      </c>
      <c r="B349">
        <v>2.3717830599923002</v>
      </c>
      <c r="C349">
        <v>0.11858915299961501</v>
      </c>
      <c r="D349" t="s">
        <v>32</v>
      </c>
      <c r="E349" t="s">
        <v>1492</v>
      </c>
      <c r="F349">
        <v>82680.34</v>
      </c>
      <c r="G349">
        <v>935.52554211624704</v>
      </c>
      <c r="H349">
        <v>824.62735149669697</v>
      </c>
      <c r="I349">
        <v>1.3412885169503299E-3</v>
      </c>
      <c r="J349">
        <v>0</v>
      </c>
      <c r="K349">
        <v>0</v>
      </c>
      <c r="L349">
        <v>824.62735149669697</v>
      </c>
      <c r="M349">
        <v>1.3412885169503299E-3</v>
      </c>
      <c r="O349" t="str">
        <f>IF(B348=0,"NEUTRAL",IF(B348&gt;0,"LONG","SHORT"))</f>
        <v>LONG</v>
      </c>
      <c r="P349" t="str">
        <f>IF(OR(O349="LONG",O349="SHORT"),IF(B349=0,"NEUTRAL",IF(B349&gt;0,"LONG","SHORT")),"")</f>
        <v>LONG</v>
      </c>
      <c r="Q349" t="b">
        <f>IF(OR(O349="LONG",O349="SHORT"),IF(B349=0,"NEUTRAL",IF(B349&gt;0,"LONG","SHORT")=O349),TRUE)</f>
        <v>1</v>
      </c>
      <c r="R349">
        <f>AH348</f>
        <v>875.67168533385188</v>
      </c>
      <c r="S349">
        <f>AI348</f>
        <v>7.2453622126171686E-4</v>
      </c>
      <c r="T349">
        <f>R349+S349*F349</f>
        <v>935.57658645008587</v>
      </c>
      <c r="U349">
        <f>S349*F349</f>
        <v>59.90490111623398</v>
      </c>
      <c r="V349">
        <f>U349/T349</f>
        <v>6.4029927623065822E-2</v>
      </c>
      <c r="W349">
        <f>C349</f>
        <v>0.11858915299961501</v>
      </c>
      <c r="X349">
        <f>W349-V349</f>
        <v>5.4559225376549184E-2</v>
      </c>
      <c r="Y349">
        <f>T349*W349</f>
        <v>110.94923495338676</v>
      </c>
      <c r="Z349">
        <f>Y349/T349</f>
        <v>0.11858915299961501</v>
      </c>
      <c r="AA349">
        <f>AI348*F349/T349</f>
        <v>6.4029927623065822E-2</v>
      </c>
      <c r="AB349">
        <f t="shared" si="38"/>
        <v>0.11858915299961501</v>
      </c>
      <c r="AC349">
        <f t="shared" si="39"/>
        <v>5.4559225376549184E-2</v>
      </c>
      <c r="AD349" t="str">
        <f t="shared" si="41"/>
        <v>L-I</v>
      </c>
      <c r="AE349">
        <f>AC349*T349</f>
        <v>51.044333837152784</v>
      </c>
      <c r="AF349">
        <f>U349+AE349</f>
        <v>110.94923495338676</v>
      </c>
      <c r="AG349">
        <f>AE349/F349</f>
        <v>6.1736966535397395E-4</v>
      </c>
      <c r="AH349" s="9">
        <f>IF(AD349="S-D",R349-AE349/(1-0.001),IF(OR(AD349="L-D",AD349="S-I"),R349-AE349*(1-0.001),R349-AE349))</f>
        <v>824.62735149669913</v>
      </c>
      <c r="AI349">
        <f>IF(OR(AD349="L-I"),S349+AG349*(1-0.001),S349+AG349)</f>
        <v>1.3412885169503369E-3</v>
      </c>
      <c r="AJ349">
        <f>AI349*F349</f>
        <v>110.89819061954961</v>
      </c>
      <c r="AK349">
        <f>AJ349/AM349</f>
        <v>0.11854106128271734</v>
      </c>
      <c r="AL349">
        <f>W349-AK349</f>
        <v>4.8091716897666337E-5</v>
      </c>
      <c r="AM349">
        <f>AH349+AI349*F349</f>
        <v>935.52554211624874</v>
      </c>
      <c r="AN349" t="b">
        <f>IF(AH349&gt;0,ROUND(AH349,7)=ROUND(H349,7),ROUND(AH349,7)=ROUND(-J349,7))</f>
        <v>1</v>
      </c>
      <c r="AO349" t="b">
        <f>IF(AI349&gt;0,ROUND(AI349,7)=ROUND(I349,7),ROUND(AI349,7)=ROUND(-K349,7))</f>
        <v>1</v>
      </c>
      <c r="AP349" t="b">
        <f>ROUND(AM349,7)=ROUND(G349,7)</f>
        <v>1</v>
      </c>
    </row>
    <row r="350" spans="1:51" x14ac:dyDescent="0.3">
      <c r="A350" s="2">
        <v>45747.833333333336</v>
      </c>
      <c r="B350">
        <v>3.9727336204560202</v>
      </c>
      <c r="C350">
        <v>0.19863668102280099</v>
      </c>
      <c r="D350" t="s">
        <v>32</v>
      </c>
      <c r="E350" t="s">
        <v>1492</v>
      </c>
      <c r="F350">
        <v>83291.42</v>
      </c>
      <c r="G350">
        <v>936.27090203019998</v>
      </c>
      <c r="H350">
        <v>750.352678511156</v>
      </c>
      <c r="I350">
        <v>2.2321413600469701E-3</v>
      </c>
      <c r="J350">
        <v>0</v>
      </c>
      <c r="K350">
        <v>0</v>
      </c>
      <c r="L350">
        <v>750.352678511156</v>
      </c>
      <c r="M350">
        <v>2.2321413600469701E-3</v>
      </c>
      <c r="O350" t="str">
        <f>IF(B349=0,"NEUTRAL",IF(B349&gt;0,"LONG","SHORT"))</f>
        <v>LONG</v>
      </c>
      <c r="P350" t="str">
        <f>IF(OR(O350="LONG",O350="SHORT"),IF(B350=0,"NEUTRAL",IF(B350&gt;0,"LONG","SHORT")),"")</f>
        <v>LONG</v>
      </c>
      <c r="Q350" t="b">
        <f>IF(OR(O350="LONG",O350="SHORT"),IF(B350=0,"NEUTRAL",IF(B350&gt;0,"LONG","SHORT")=O350),TRUE)</f>
        <v>1</v>
      </c>
      <c r="R350">
        <f>AH349</f>
        <v>824.62735149669913</v>
      </c>
      <c r="S350">
        <f>AI349</f>
        <v>1.3412885169503369E-3</v>
      </c>
      <c r="T350">
        <f>R350+S350*F350</f>
        <v>936.34517670318678</v>
      </c>
      <c r="U350">
        <f>S350*F350</f>
        <v>111.71782520648762</v>
      </c>
      <c r="V350">
        <f>U350/T350</f>
        <v>0.11931265091773009</v>
      </c>
      <c r="W350">
        <f>C350</f>
        <v>0.19863668102280099</v>
      </c>
      <c r="X350">
        <f>W350-V350</f>
        <v>7.93240301050709E-2</v>
      </c>
      <c r="Y350">
        <f>T350*W350</f>
        <v>185.99249819202913</v>
      </c>
      <c r="Z350">
        <f>Y350/T350</f>
        <v>0.19863668102280099</v>
      </c>
      <c r="AA350">
        <f>AI349*F350/T350</f>
        <v>0.11931265091773009</v>
      </c>
      <c r="AB350">
        <f t="shared" si="38"/>
        <v>0.19863668102280099</v>
      </c>
      <c r="AC350">
        <f t="shared" si="39"/>
        <v>7.93240301050709E-2</v>
      </c>
      <c r="AD350" t="str">
        <f t="shared" si="41"/>
        <v>L-I</v>
      </c>
      <c r="AE350">
        <f>AC350*T350</f>
        <v>74.274672985541514</v>
      </c>
      <c r="AF350">
        <f>U350+AE350</f>
        <v>185.99249819202913</v>
      </c>
      <c r="AG350">
        <f>AE350/F350</f>
        <v>8.9174458768431991E-4</v>
      </c>
      <c r="AH350" s="9">
        <f>IF(AD350="S-D",R350-AE350/(1-0.001),IF(OR(AD350="L-D",AD350="S-I"),R350-AE350*(1-0.001),R350-AE350))</f>
        <v>750.35267851115759</v>
      </c>
      <c r="AI350">
        <f>IF(OR(AD350="L-I"),S350+AG350*(1-0.001),S350+AG350)</f>
        <v>2.2321413600469723E-3</v>
      </c>
      <c r="AJ350">
        <f>AI350*F350</f>
        <v>185.91822351904358</v>
      </c>
      <c r="AK350">
        <f>AJ350/AM350</f>
        <v>0.19857310861194152</v>
      </c>
      <c r="AL350">
        <f>W350-AK350</f>
        <v>6.3572410859469297E-5</v>
      </c>
      <c r="AM350">
        <f>AH350+AI350*F350</f>
        <v>936.27090203020111</v>
      </c>
      <c r="AN350" t="b">
        <f>IF(AH350&gt;0,ROUND(AH350,7)=ROUND(H350,7),ROUND(AH350,7)=ROUND(-J350,7))</f>
        <v>1</v>
      </c>
      <c r="AO350" t="b">
        <f>IF(AI350&gt;0,ROUND(AI350,7)=ROUND(I350,7),ROUND(AI350,7)=ROUND(-K350,7))</f>
        <v>1</v>
      </c>
      <c r="AP350" t="b">
        <f>ROUND(AM350,7)=ROUND(G350,7)</f>
        <v>1</v>
      </c>
    </row>
    <row r="351" spans="1:51" x14ac:dyDescent="0.3">
      <c r="A351" s="2">
        <v>45747.875</v>
      </c>
      <c r="B351">
        <v>5.2823189860235997</v>
      </c>
      <c r="C351">
        <v>0.26411594930117999</v>
      </c>
      <c r="D351" t="s">
        <v>32</v>
      </c>
      <c r="E351" t="s">
        <v>1492</v>
      </c>
      <c r="F351">
        <v>82462.27</v>
      </c>
      <c r="G351">
        <v>934.35739420745301</v>
      </c>
      <c r="H351">
        <v>687.62486444767899</v>
      </c>
      <c r="I351">
        <v>2.9920657018024598E-3</v>
      </c>
      <c r="J351">
        <v>0</v>
      </c>
      <c r="K351">
        <v>0</v>
      </c>
      <c r="L351">
        <v>687.62486444767899</v>
      </c>
      <c r="M351">
        <v>2.9920657018024598E-3</v>
      </c>
      <c r="O351" t="str">
        <f>IF(B350=0,"NEUTRAL",IF(B350&gt;0,"LONG","SHORT"))</f>
        <v>LONG</v>
      </c>
      <c r="P351" t="str">
        <f>IF(OR(O351="LONG",O351="SHORT"),IF(B351=0,"NEUTRAL",IF(B351&gt;0,"LONG","SHORT")),"")</f>
        <v>LONG</v>
      </c>
      <c r="Q351" t="b">
        <f>IF(OR(O351="LONG",O351="SHORT"),IF(B351=0,"NEUTRAL",IF(B351&gt;0,"LONG","SHORT")=O351),TRUE)</f>
        <v>1</v>
      </c>
      <c r="R351">
        <f>AH350</f>
        <v>750.35267851115759</v>
      </c>
      <c r="S351">
        <f>AI350</f>
        <v>2.2321413600469723E-3</v>
      </c>
      <c r="T351">
        <f>R351+S351*F351</f>
        <v>934.42012202151818</v>
      </c>
      <c r="U351">
        <f>S351*F351</f>
        <v>184.06744351036065</v>
      </c>
      <c r="V351">
        <f>U351/T351</f>
        <v>0.19698574460506094</v>
      </c>
      <c r="W351">
        <f>C351</f>
        <v>0.26411594930117999</v>
      </c>
      <c r="X351">
        <f>W351-V351</f>
        <v>6.713020469611905E-2</v>
      </c>
      <c r="Y351">
        <f>T351*W351</f>
        <v>246.79525757383772</v>
      </c>
      <c r="Z351">
        <f>Y351/T351</f>
        <v>0.26411594930117999</v>
      </c>
      <c r="AA351">
        <f>AI350*F351/T351</f>
        <v>0.19698574460506094</v>
      </c>
      <c r="AB351">
        <f t="shared" si="38"/>
        <v>0.26411594930117999</v>
      </c>
      <c r="AC351">
        <f t="shared" si="39"/>
        <v>6.713020469611905E-2</v>
      </c>
      <c r="AD351" t="str">
        <f t="shared" si="41"/>
        <v>L-I</v>
      </c>
      <c r="AE351">
        <f>AC351*T351</f>
        <v>62.727814063477055</v>
      </c>
      <c r="AF351">
        <f>U351+AE351</f>
        <v>246.79525757383772</v>
      </c>
      <c r="AG351">
        <f>AE351/F351</f>
        <v>7.6068502678227332E-4</v>
      </c>
      <c r="AH351" s="9">
        <f>IF(AD351="S-D",R351-AE351/(1-0.001),IF(OR(AD351="L-D",AD351="S-I"),R351-AE351*(1-0.001),R351-AE351))</f>
        <v>687.62486444768058</v>
      </c>
      <c r="AI351">
        <f>IF(OR(AD351="L-I"),S351+AG351*(1-0.001),S351+AG351)</f>
        <v>2.9920657018024633E-3</v>
      </c>
      <c r="AJ351">
        <f>AI351*F351</f>
        <v>246.73252975977422</v>
      </c>
      <c r="AK351">
        <f>AJ351/AM351</f>
        <v>0.26406654593776602</v>
      </c>
      <c r="AL351">
        <f>W351-AK351</f>
        <v>4.9403363413969004E-5</v>
      </c>
      <c r="AM351">
        <f>AH351+AI351*F351</f>
        <v>934.35739420745483</v>
      </c>
      <c r="AN351" t="b">
        <f>IF(AH351&gt;0,ROUND(AH351,7)=ROUND(H351,7),ROUND(AH351,7)=ROUND(-J351,7))</f>
        <v>1</v>
      </c>
      <c r="AO351" t="b">
        <f>IF(AI351&gt;0,ROUND(AI351,7)=ROUND(I351,7),ROUND(AI351,7)=ROUND(-K351,7))</f>
        <v>1</v>
      </c>
      <c r="AP351" t="b">
        <f>ROUND(AM351,7)=ROUND(G351,7)</f>
        <v>1</v>
      </c>
    </row>
    <row r="352" spans="1:51" x14ac:dyDescent="0.3">
      <c r="A352" s="2">
        <v>45748.125</v>
      </c>
      <c r="B352">
        <v>3.82985821472003</v>
      </c>
      <c r="C352">
        <v>0.191492910736001</v>
      </c>
      <c r="D352" t="s">
        <v>32</v>
      </c>
      <c r="E352" t="s">
        <v>1492</v>
      </c>
      <c r="F352">
        <v>82704.2</v>
      </c>
      <c r="G352">
        <v>935.01286969562</v>
      </c>
      <c r="H352">
        <v>755.95143655065999</v>
      </c>
      <c r="I352">
        <v>2.1650827061377798E-3</v>
      </c>
      <c r="J352">
        <v>0</v>
      </c>
      <c r="K352">
        <v>0</v>
      </c>
      <c r="L352">
        <v>755.95143655065999</v>
      </c>
      <c r="M352">
        <v>2.1650827061377798E-3</v>
      </c>
      <c r="O352" t="str">
        <f>IF(B351=0,"NEUTRAL",IF(B351&gt;0,"LONG","SHORT"))</f>
        <v>LONG</v>
      </c>
      <c r="P352" t="str">
        <f>IF(OR(O352="LONG",O352="SHORT"),IF(B352=0,"NEUTRAL",IF(B352&gt;0,"LONG","SHORT")),"")</f>
        <v>LONG</v>
      </c>
      <c r="Q352" t="b">
        <f>IF(OR(O352="LONG",O352="SHORT"),IF(B352=0,"NEUTRAL",IF(B352&gt;0,"LONG","SHORT")=O352),TRUE)</f>
        <v>1</v>
      </c>
      <c r="R352">
        <f>AH351</f>
        <v>687.62486444768058</v>
      </c>
      <c r="S352">
        <f>AI351</f>
        <v>2.9920657018024633E-3</v>
      </c>
      <c r="T352">
        <f>R352+S352*F352</f>
        <v>935.08126466269186</v>
      </c>
      <c r="U352">
        <f>S352*F352</f>
        <v>247.45640021501129</v>
      </c>
      <c r="V352">
        <f>U352/T352</f>
        <v>0.26463625095116761</v>
      </c>
      <c r="W352">
        <f>C352</f>
        <v>0.191492910736001</v>
      </c>
      <c r="X352">
        <f>W352-V352</f>
        <v>-7.3143340215166608E-2</v>
      </c>
      <c r="Y352">
        <f>T352*W352</f>
        <v>179.06143314495978</v>
      </c>
      <c r="Z352">
        <f>Y352/T352</f>
        <v>0.191492910736001</v>
      </c>
      <c r="AA352">
        <f>AI351*F352/T352</f>
        <v>0.26463625095116761</v>
      </c>
      <c r="AB352">
        <f t="shared" si="38"/>
        <v>0.191492910736001</v>
      </c>
      <c r="AC352">
        <f t="shared" si="39"/>
        <v>-7.3143340215166608E-2</v>
      </c>
      <c r="AD352" t="str">
        <f t="shared" si="41"/>
        <v>L-D</v>
      </c>
      <c r="AE352">
        <f>AC352*T352</f>
        <v>-68.394967070051521</v>
      </c>
      <c r="AF352">
        <f>U352+AE352</f>
        <v>179.06143314495978</v>
      </c>
      <c r="AG352">
        <f>AE352/F352</f>
        <v>-8.2698299566468837E-4</v>
      </c>
      <c r="AH352" s="9">
        <f>IF(AD352="S-D",R352-AE352/(1-0.001),IF(OR(AD352="L-D",AD352="S-I"),R352-AE352*(1-0.001),R352-AE352))</f>
        <v>755.95143655066204</v>
      </c>
      <c r="AI352">
        <f>IF(OR(AD352="L-I"),S352+AG352*(1-0.001),S352+AG352)</f>
        <v>2.165082706137775E-3</v>
      </c>
      <c r="AJ352">
        <f>AI352*F352</f>
        <v>179.06143314495978</v>
      </c>
      <c r="AK352">
        <f>AJ352/AM352</f>
        <v>0.19150691819167184</v>
      </c>
      <c r="AL352">
        <f>W352-AK352</f>
        <v>-1.4007455670844715E-5</v>
      </c>
      <c r="AM352">
        <f>AH352+AI352*F352</f>
        <v>935.01286969562182</v>
      </c>
      <c r="AN352" t="b">
        <f>IF(AH352&gt;0,ROUND(AH352,7)=ROUND(H352,7),ROUND(AH352,7)=ROUND(-J352,7))</f>
        <v>1</v>
      </c>
      <c r="AO352" t="b">
        <f>IF(AI352&gt;0,ROUND(AI352,7)=ROUND(I352,7),ROUND(AI352,7)=ROUND(-K352,7))</f>
        <v>1</v>
      </c>
      <c r="AP352" t="b">
        <f>ROUND(AM352,7)=ROUND(G352,7)</f>
        <v>1</v>
      </c>
    </row>
    <row r="353" spans="1:49" x14ac:dyDescent="0.3">
      <c r="A353" s="2">
        <v>45748.416666666664</v>
      </c>
      <c r="B353">
        <v>5.4553765783618102</v>
      </c>
      <c r="C353">
        <v>0.27276882891809001</v>
      </c>
      <c r="D353" t="s">
        <v>32</v>
      </c>
      <c r="E353" t="s">
        <v>1492</v>
      </c>
      <c r="F353">
        <v>84121.94</v>
      </c>
      <c r="G353">
        <v>938.00864537286702</v>
      </c>
      <c r="H353">
        <v>682.20275799733497</v>
      </c>
      <c r="I353">
        <v>3.0408938188483401E-3</v>
      </c>
      <c r="J353">
        <v>0</v>
      </c>
      <c r="K353">
        <v>0</v>
      </c>
      <c r="L353">
        <v>682.20275799733497</v>
      </c>
      <c r="M353">
        <v>3.0408938188483401E-3</v>
      </c>
      <c r="O353" t="str">
        <f>IF(B352=0,"NEUTRAL",IF(B352&gt;0,"LONG","SHORT"))</f>
        <v>LONG</v>
      </c>
      <c r="P353" t="str">
        <f>IF(OR(O353="LONG",O353="SHORT"),IF(B353=0,"NEUTRAL",IF(B353&gt;0,"LONG","SHORT")),"")</f>
        <v>LONG</v>
      </c>
      <c r="Q353" t="b">
        <f>IF(OR(O353="LONG",O353="SHORT"),IF(B353=0,"NEUTRAL",IF(B353&gt;0,"LONG","SHORT")=O353),TRUE)</f>
        <v>1</v>
      </c>
      <c r="R353">
        <f>AH352</f>
        <v>755.95143655066204</v>
      </c>
      <c r="S353">
        <f>AI352</f>
        <v>2.165082706137775E-3</v>
      </c>
      <c r="T353">
        <f>R353+S353*F353</f>
        <v>938.0823940514216</v>
      </c>
      <c r="U353">
        <f>S353*F353</f>
        <v>182.13095750075954</v>
      </c>
      <c r="V353">
        <f>U353/T353</f>
        <v>0.19415240991163502</v>
      </c>
      <c r="W353">
        <f>C353</f>
        <v>0.27276882891809001</v>
      </c>
      <c r="X353">
        <f>W353-V353</f>
        <v>7.8616419006454996E-2</v>
      </c>
      <c r="Y353">
        <f>T353*W353</f>
        <v>255.87963605408453</v>
      </c>
      <c r="Z353">
        <f>Y353/T353</f>
        <v>0.27276882891809001</v>
      </c>
      <c r="AA353">
        <f>AI352*F353/T353</f>
        <v>0.19415240991163502</v>
      </c>
      <c r="AB353">
        <f t="shared" si="38"/>
        <v>0.27276882891809001</v>
      </c>
      <c r="AC353">
        <f t="shared" si="39"/>
        <v>7.8616419006454996E-2</v>
      </c>
      <c r="AD353" t="str">
        <f t="shared" si="41"/>
        <v>L-I</v>
      </c>
      <c r="AE353">
        <f>AC353*T353</f>
        <v>73.748678553324993</v>
      </c>
      <c r="AF353">
        <f>U353+AE353</f>
        <v>255.87963605408453</v>
      </c>
      <c r="AG353">
        <f>AE353/F353</f>
        <v>8.7668780051107943E-4</v>
      </c>
      <c r="AH353" s="9">
        <f>IF(AD353="S-D",R353-AE353/(1-0.001),IF(OR(AD353="L-D",AD353="S-I"),R353-AE353*(1-0.001),R353-AE353))</f>
        <v>682.20275799733702</v>
      </c>
      <c r="AI353">
        <f>IF(OR(AD353="L-I"),S353+AG353*(1-0.001),S353+AG353)</f>
        <v>3.0408938188483435E-3</v>
      </c>
      <c r="AJ353">
        <f>AI353*F353</f>
        <v>255.80588737553123</v>
      </c>
      <c r="AK353">
        <f>AJ353/AM353</f>
        <v>0.27271165211259402</v>
      </c>
      <c r="AL353">
        <f>W353-AK353</f>
        <v>5.7176805495995353E-5</v>
      </c>
      <c r="AM353">
        <f>AH353+AI353*F353</f>
        <v>938.00864537286827</v>
      </c>
      <c r="AN353" t="b">
        <f>IF(AH353&gt;0,ROUND(AH353,7)=ROUND(H353,7),ROUND(AH353,7)=ROUND(-J353,7))</f>
        <v>1</v>
      </c>
      <c r="AO353" t="b">
        <f>IF(AI353&gt;0,ROUND(AI353,7)=ROUND(I353,7),ROUND(AI353,7)=ROUND(-K353,7))</f>
        <v>1</v>
      </c>
      <c r="AP353" t="b">
        <f>ROUND(AM353,7)=ROUND(G353,7)</f>
        <v>1</v>
      </c>
    </row>
    <row r="354" spans="1:49" x14ac:dyDescent="0.3">
      <c r="A354" s="2">
        <v>45748.458333333336</v>
      </c>
      <c r="B354">
        <v>6.4980938967269504</v>
      </c>
      <c r="C354">
        <v>0.32490469483634699</v>
      </c>
      <c r="D354" t="s">
        <v>32</v>
      </c>
      <c r="E354" t="s">
        <v>1492</v>
      </c>
      <c r="F354">
        <v>84362</v>
      </c>
      <c r="G354">
        <v>938.690177635243</v>
      </c>
      <c r="H354">
        <v>633.73805022147303</v>
      </c>
      <c r="I354">
        <v>3.6148043836534199E-3</v>
      </c>
      <c r="J354">
        <v>0</v>
      </c>
      <c r="K354">
        <v>0</v>
      </c>
      <c r="L354">
        <v>633.73805022147303</v>
      </c>
      <c r="M354">
        <v>3.6148043836534199E-3</v>
      </c>
      <c r="O354" t="str">
        <f>IF(B353=0,"NEUTRAL",IF(B353&gt;0,"LONG","SHORT"))</f>
        <v>LONG</v>
      </c>
      <c r="P354" t="str">
        <f>IF(OR(O354="LONG",O354="SHORT"),IF(B354=0,"NEUTRAL",IF(B354&gt;0,"LONG","SHORT")),"")</f>
        <v>LONG</v>
      </c>
      <c r="Q354" t="b">
        <f>IF(OR(O354="LONG",O354="SHORT"),IF(B354=0,"NEUTRAL",IF(B354&gt;0,"LONG","SHORT")=O354),TRUE)</f>
        <v>1</v>
      </c>
      <c r="R354">
        <f>AH353</f>
        <v>682.20275799733702</v>
      </c>
      <c r="S354">
        <f>AI353</f>
        <v>3.0408938188483435E-3</v>
      </c>
      <c r="T354">
        <f>R354+S354*F354</f>
        <v>938.73864234302096</v>
      </c>
      <c r="U354">
        <f>S354*F354</f>
        <v>256.53588434568394</v>
      </c>
      <c r="V354">
        <f>U354/T354</f>
        <v>0.27327721771992863</v>
      </c>
      <c r="W354">
        <f>C354</f>
        <v>0.32490469483634699</v>
      </c>
      <c r="X354">
        <f>W354-V354</f>
        <v>5.1627477116418352E-2</v>
      </c>
      <c r="Y354">
        <f>T354*W354</f>
        <v>305.00059212154588</v>
      </c>
      <c r="Z354">
        <f>Y354/T354</f>
        <v>0.32490469483634699</v>
      </c>
      <c r="AA354">
        <f>AI353*F354/T354</f>
        <v>0.27327721771992863</v>
      </c>
      <c r="AB354">
        <f t="shared" si="38"/>
        <v>0.32490469483634699</v>
      </c>
      <c r="AC354">
        <f t="shared" si="39"/>
        <v>5.1627477116418352E-2</v>
      </c>
      <c r="AD354" t="str">
        <f t="shared" si="41"/>
        <v>L-I</v>
      </c>
      <c r="AE354">
        <f>AC354*T354</f>
        <v>48.464707775861946</v>
      </c>
      <c r="AF354">
        <f>U354+AE354</f>
        <v>305.00059212154588</v>
      </c>
      <c r="AG354">
        <f>AE354/F354</f>
        <v>5.74485049854934E-4</v>
      </c>
      <c r="AH354" s="9">
        <f>IF(AD354="S-D",R354-AE354/(1-0.001),IF(OR(AD354="L-D",AD354="S-I"),R354-AE354*(1-0.001),R354-AE354))</f>
        <v>633.73805022147508</v>
      </c>
      <c r="AI354">
        <f>IF(OR(AD354="L-I"),S354+AG354*(1-0.001),S354+AG354)</f>
        <v>3.6148043836534225E-3</v>
      </c>
      <c r="AJ354">
        <f>AI354*F354</f>
        <v>304.95212741377003</v>
      </c>
      <c r="AK354">
        <f>AJ354/AM354</f>
        <v>0.32486983956943871</v>
      </c>
      <c r="AL354">
        <f>W354-AK354</f>
        <v>3.4855266908273563E-5</v>
      </c>
      <c r="AM354">
        <f>AH354+AI354*F354</f>
        <v>938.69017763524516</v>
      </c>
      <c r="AN354" t="b">
        <f>IF(AH354&gt;0,ROUND(AH354,7)=ROUND(H354,7),ROUND(AH354,7)=ROUND(-J354,7))</f>
        <v>1</v>
      </c>
      <c r="AO354" t="b">
        <f>IF(AI354&gt;0,ROUND(AI354,7)=ROUND(I354,7),ROUND(AI354,7)=ROUND(-K354,7))</f>
        <v>1</v>
      </c>
      <c r="AP354" t="b">
        <f>ROUND(AM354,7)=ROUND(G354,7)</f>
        <v>1</v>
      </c>
    </row>
    <row r="355" spans="1:49" x14ac:dyDescent="0.3">
      <c r="A355" s="2">
        <v>45748.541666666664</v>
      </c>
      <c r="B355">
        <v>8.1602562914642096</v>
      </c>
      <c r="C355">
        <v>0.40801281457320998</v>
      </c>
      <c r="D355" t="s">
        <v>32</v>
      </c>
      <c r="E355" t="s">
        <v>1492</v>
      </c>
      <c r="F355">
        <v>83930.3</v>
      </c>
      <c r="G355">
        <v>937.05069728629906</v>
      </c>
      <c r="H355">
        <v>554.76875370030905</v>
      </c>
      <c r="I355">
        <v>4.5547548809665899E-3</v>
      </c>
      <c r="J355">
        <v>0</v>
      </c>
      <c r="K355">
        <v>0</v>
      </c>
      <c r="L355">
        <v>554.76875370030905</v>
      </c>
      <c r="M355">
        <v>4.5547548809665899E-3</v>
      </c>
      <c r="O355" t="str">
        <f>IF(B354=0,"NEUTRAL",IF(B354&gt;0,"LONG","SHORT"))</f>
        <v>LONG</v>
      </c>
      <c r="P355" t="str">
        <f>IF(OR(O355="LONG",O355="SHORT"),IF(B355=0,"NEUTRAL",IF(B355&gt;0,"LONG","SHORT")),"")</f>
        <v>LONG</v>
      </c>
      <c r="Q355" t="b">
        <f>IF(OR(O355="LONG",O355="SHORT"),IF(B355=0,"NEUTRAL",IF(B355&gt;0,"LONG","SHORT")=O355),TRUE)</f>
        <v>1</v>
      </c>
      <c r="R355">
        <f>AH354</f>
        <v>633.73805022147508</v>
      </c>
      <c r="S355">
        <f>AI354</f>
        <v>3.6148043836534225E-3</v>
      </c>
      <c r="T355">
        <f>R355+S355*F355</f>
        <v>937.12966658282198</v>
      </c>
      <c r="U355">
        <f>S355*F355</f>
        <v>303.39161636134685</v>
      </c>
      <c r="V355">
        <f>U355/T355</f>
        <v>0.3237456108583599</v>
      </c>
      <c r="W355">
        <f>C355</f>
        <v>0.40801281457320998</v>
      </c>
      <c r="X355">
        <f>W355-V355</f>
        <v>8.4267203714850081E-2</v>
      </c>
      <c r="Y355">
        <f>T355*W355</f>
        <v>382.36091288251106</v>
      </c>
      <c r="Z355">
        <f>Y355/T355</f>
        <v>0.40801281457320998</v>
      </c>
      <c r="AA355">
        <f>AI354*F355/T355</f>
        <v>0.3237456108583599</v>
      </c>
      <c r="AB355">
        <f t="shared" si="38"/>
        <v>0.40801281457320998</v>
      </c>
      <c r="AC355">
        <f t="shared" si="39"/>
        <v>8.4267203714850081E-2</v>
      </c>
      <c r="AD355" t="str">
        <f t="shared" si="41"/>
        <v>L-I</v>
      </c>
      <c r="AE355">
        <f>AC355*T355</f>
        <v>78.969296521164196</v>
      </c>
      <c r="AF355">
        <f>U355+AE355</f>
        <v>382.36091288251106</v>
      </c>
      <c r="AG355">
        <f>AE355/F355</f>
        <v>9.4089138870186563E-4</v>
      </c>
      <c r="AH355" s="9">
        <f>IF(AD355="S-D",R355-AE355/(1-0.001),IF(OR(AD355="L-D",AD355="S-I"),R355-AE355*(1-0.001),R355-AE355))</f>
        <v>554.76875370031087</v>
      </c>
      <c r="AI355">
        <f>IF(OR(AD355="L-I"),S355+AG355*(1-0.001),S355+AG355)</f>
        <v>4.5547548809665864E-3</v>
      </c>
      <c r="AJ355">
        <f>AI355*F355</f>
        <v>382.28194358598989</v>
      </c>
      <c r="AK355">
        <f>AJ355/AM355</f>
        <v>0.40796292526442651</v>
      </c>
      <c r="AL355">
        <f>W355-AK355</f>
        <v>4.9889308783468422E-5</v>
      </c>
      <c r="AM355">
        <f>AH355+AI355*F355</f>
        <v>937.05069728630076</v>
      </c>
      <c r="AN355" t="b">
        <f>IF(AH355&gt;0,ROUND(AH355,7)=ROUND(H355,7),ROUND(AH355,7)=ROUND(-J355,7))</f>
        <v>1</v>
      </c>
      <c r="AO355" t="b">
        <f>IF(AI355&gt;0,ROUND(AI355,7)=ROUND(I355,7),ROUND(AI355,7)=ROUND(-K355,7))</f>
        <v>1</v>
      </c>
      <c r="AP355" t="b">
        <f>ROUND(AM355,7)=ROUND(G355,7)</f>
        <v>1</v>
      </c>
    </row>
    <row r="356" spans="1:49" x14ac:dyDescent="0.3">
      <c r="A356" s="2">
        <v>45748.708333333336</v>
      </c>
      <c r="B356">
        <v>9.8817111322915192</v>
      </c>
      <c r="C356">
        <v>0.49408555661457598</v>
      </c>
      <c r="D356" t="s">
        <v>32</v>
      </c>
      <c r="E356" t="s">
        <v>1492</v>
      </c>
      <c r="F356">
        <v>85280.87</v>
      </c>
      <c r="G356">
        <v>943.12462345456595</v>
      </c>
      <c r="H356">
        <v>477.17962238028798</v>
      </c>
      <c r="I356">
        <v>5.46365206023669E-3</v>
      </c>
      <c r="J356">
        <v>0</v>
      </c>
      <c r="K356">
        <v>0</v>
      </c>
      <c r="L356">
        <v>477.17962238028798</v>
      </c>
      <c r="M356">
        <v>5.46365206023669E-3</v>
      </c>
      <c r="O356" t="str">
        <f>IF(B355=0,"NEUTRAL",IF(B355&gt;0,"LONG","SHORT"))</f>
        <v>LONG</v>
      </c>
      <c r="P356" t="str">
        <f>IF(OR(O356="LONG",O356="SHORT"),IF(B356=0,"NEUTRAL",IF(B356&gt;0,"LONG","SHORT")),"")</f>
        <v>LONG</v>
      </c>
      <c r="Q356" t="b">
        <f>IF(OR(O356="LONG",O356="SHORT"),IF(B356=0,"NEUTRAL",IF(B356&gt;0,"LONG","SHORT")=O356),TRUE)</f>
        <v>1</v>
      </c>
      <c r="R356">
        <f>AH355</f>
        <v>554.76875370031087</v>
      </c>
      <c r="S356">
        <f>AI355</f>
        <v>4.5547548809665864E-3</v>
      </c>
      <c r="T356">
        <f>R356+S356*F356</f>
        <v>943.20221258588776</v>
      </c>
      <c r="U356">
        <f>S356*F356</f>
        <v>388.4334588855769</v>
      </c>
      <c r="V356">
        <f>U356/T356</f>
        <v>0.4118241599758824</v>
      </c>
      <c r="W356">
        <f>C356</f>
        <v>0.49408555661457598</v>
      </c>
      <c r="X356">
        <f>W356-V356</f>
        <v>8.2261396638693585E-2</v>
      </c>
      <c r="Y356">
        <f>T356*W356</f>
        <v>466.02259020559796</v>
      </c>
      <c r="Z356">
        <f>Y356/T356</f>
        <v>0.49408555661457598</v>
      </c>
      <c r="AA356">
        <f>AI355*F356/T356</f>
        <v>0.4118241599758824</v>
      </c>
      <c r="AB356">
        <f t="shared" si="38"/>
        <v>0.49408555661457598</v>
      </c>
      <c r="AC356">
        <f t="shared" si="39"/>
        <v>8.2261396638693585E-2</v>
      </c>
      <c r="AD356" t="str">
        <f t="shared" si="41"/>
        <v>L-I</v>
      </c>
      <c r="AE356">
        <f>AC356*T356</f>
        <v>77.589131320021096</v>
      </c>
      <c r="AF356">
        <f>U356+AE356</f>
        <v>466.02259020559802</v>
      </c>
      <c r="AG356">
        <f>AE356/F356</f>
        <v>9.098069862563679E-4</v>
      </c>
      <c r="AH356" s="9">
        <f>IF(AD356="S-D",R356-AE356/(1-0.001),IF(OR(AD356="L-D",AD356="S-I"),R356-AE356*(1-0.001),R356-AE356))</f>
        <v>477.17962238028974</v>
      </c>
      <c r="AI356">
        <f>IF(OR(AD356="L-I"),S356+AG356*(1-0.001),S356+AG356)</f>
        <v>5.4636520602366978E-3</v>
      </c>
      <c r="AJ356">
        <f>AI356*F356</f>
        <v>465.94500107427797</v>
      </c>
      <c r="AK356">
        <f>AJ356/AM356</f>
        <v>0.49404393596211049</v>
      </c>
      <c r="AL356">
        <f>W356-AK356</f>
        <v>4.1620652465490515E-5</v>
      </c>
      <c r="AM356">
        <f>AH356+AI356*F356</f>
        <v>943.12462345456765</v>
      </c>
      <c r="AN356" t="b">
        <f>IF(AH356&gt;0,ROUND(AH356,7)=ROUND(H356,7),ROUND(AH356,7)=ROUND(-J356,7))</f>
        <v>1</v>
      </c>
      <c r="AO356" t="b">
        <f>IF(AI356&gt;0,ROUND(AI356,7)=ROUND(I356,7),ROUND(AI356,7)=ROUND(-K356,7))</f>
        <v>1</v>
      </c>
      <c r="AP356" t="b">
        <f>ROUND(AM356,7)=ROUND(G356,7)</f>
        <v>1</v>
      </c>
    </row>
    <row r="357" spans="1:49" x14ac:dyDescent="0.3">
      <c r="A357" s="2">
        <v>45748.791666666664</v>
      </c>
      <c r="B357">
        <v>11.519207035053601</v>
      </c>
      <c r="C357">
        <v>0.57596035175268001</v>
      </c>
      <c r="D357" t="s">
        <v>32</v>
      </c>
      <c r="E357" t="s">
        <v>1492</v>
      </c>
      <c r="F357">
        <v>85117.85</v>
      </c>
      <c r="G357">
        <v>942.15630382134202</v>
      </c>
      <c r="H357">
        <v>399.54454801602202</v>
      </c>
      <c r="I357">
        <v>6.3748292021628796E-3</v>
      </c>
      <c r="J357">
        <v>0</v>
      </c>
      <c r="K357">
        <v>0</v>
      </c>
      <c r="L357">
        <v>399.54454801602202</v>
      </c>
      <c r="M357">
        <v>6.3748292021628796E-3</v>
      </c>
      <c r="O357" t="str">
        <f>IF(B356=0,"NEUTRAL",IF(B356&gt;0,"LONG","SHORT"))</f>
        <v>LONG</v>
      </c>
      <c r="P357" t="str">
        <f>IF(OR(O357="LONG",O357="SHORT"),IF(B357=0,"NEUTRAL",IF(B357&gt;0,"LONG","SHORT")),"")</f>
        <v>LONG</v>
      </c>
      <c r="Q357" t="b">
        <f>IF(OR(O357="LONG",O357="SHORT"),IF(B357=0,"NEUTRAL",IF(B357&gt;0,"LONG","SHORT")=O357),TRUE)</f>
        <v>1</v>
      </c>
      <c r="R357">
        <f>AH356</f>
        <v>477.17962238028974</v>
      </c>
      <c r="S357">
        <f>AI356</f>
        <v>5.4636520602366978E-3</v>
      </c>
      <c r="T357">
        <f>R357+S357*F357</f>
        <v>942.23393889570798</v>
      </c>
      <c r="U357">
        <f>S357*F357</f>
        <v>465.05431651541824</v>
      </c>
      <c r="V357">
        <f>U357/T357</f>
        <v>0.49356566062612739</v>
      </c>
      <c r="W357">
        <f>C357</f>
        <v>0.57596035175268001</v>
      </c>
      <c r="X357">
        <f>W357-V357</f>
        <v>8.2394691126552622E-2</v>
      </c>
      <c r="Y357">
        <f>T357*W357</f>
        <v>542.68939087968522</v>
      </c>
      <c r="Z357">
        <f>Y357/T357</f>
        <v>0.57596035175268001</v>
      </c>
      <c r="AA357">
        <f>AI356*F357/T357</f>
        <v>0.49356566062612739</v>
      </c>
      <c r="AB357">
        <f t="shared" si="38"/>
        <v>0.57596035175268001</v>
      </c>
      <c r="AC357">
        <f t="shared" si="39"/>
        <v>8.2394691126552622E-2</v>
      </c>
      <c r="AD357" t="str">
        <f t="shared" si="41"/>
        <v>L-I</v>
      </c>
      <c r="AE357">
        <f>AC357*T357</f>
        <v>77.635074364266913</v>
      </c>
      <c r="AF357">
        <f>U357+AE357</f>
        <v>542.68939087968511</v>
      </c>
      <c r="AG357">
        <f>AE357/F357</f>
        <v>9.1208923115735307E-4</v>
      </c>
      <c r="AH357" s="9">
        <f>IF(AD357="S-D",R357-AE357/(1-0.001),IF(OR(AD357="L-D",AD357="S-I"),R357-AE357*(1-0.001),R357-AE357))</f>
        <v>399.54454801602282</v>
      </c>
      <c r="AI357">
        <f>IF(OR(AD357="L-I"),S357+AG357*(1-0.001),S357+AG357)</f>
        <v>6.3748292021628935E-3</v>
      </c>
      <c r="AJ357">
        <f>AI357*F357</f>
        <v>542.61175580532085</v>
      </c>
      <c r="AK357">
        <f>AJ357/AM357</f>
        <v>0.5759254102578435</v>
      </c>
      <c r="AL357">
        <f>W357-AK357</f>
        <v>3.4941494836515652E-5</v>
      </c>
      <c r="AM357">
        <f>AH357+AI357*F357</f>
        <v>942.15630382134373</v>
      </c>
      <c r="AN357" t="b">
        <f>IF(AH357&gt;0,ROUND(AH357,7)=ROUND(H357,7),ROUND(AH357,7)=ROUND(-J357,7))</f>
        <v>1</v>
      </c>
      <c r="AO357" t="b">
        <f>IF(AI357&gt;0,ROUND(AI357,7)=ROUND(I357,7),ROUND(AI357,7)=ROUND(-K357,7))</f>
        <v>1</v>
      </c>
      <c r="AP357" t="b">
        <f>ROUND(AM357,7)=ROUND(G357,7)</f>
        <v>1</v>
      </c>
    </row>
    <row r="358" spans="1:49" x14ac:dyDescent="0.3">
      <c r="A358" s="2">
        <v>45748.958333333336</v>
      </c>
      <c r="B358">
        <v>12.8877794684481</v>
      </c>
      <c r="C358">
        <v>0.64438897342240498</v>
      </c>
      <c r="D358" t="s">
        <v>32</v>
      </c>
      <c r="E358" t="s">
        <v>1492</v>
      </c>
      <c r="F358">
        <v>85223.84</v>
      </c>
      <c r="G358">
        <v>942.76770886590498</v>
      </c>
      <c r="H358">
        <v>335.28144544188899</v>
      </c>
      <c r="I358">
        <v>7.1281259260790901E-3</v>
      </c>
      <c r="J358">
        <v>0</v>
      </c>
      <c r="K358">
        <v>0</v>
      </c>
      <c r="L358">
        <v>335.28144544188899</v>
      </c>
      <c r="M358">
        <v>7.1281259260790901E-3</v>
      </c>
      <c r="O358" t="str">
        <f>IF(B357=0,"NEUTRAL",IF(B357&gt;0,"LONG","SHORT"))</f>
        <v>LONG</v>
      </c>
      <c r="P358" t="str">
        <f>IF(OR(O358="LONG",O358="SHORT"),IF(B358=0,"NEUTRAL",IF(B358&gt;0,"LONG","SHORT")),"")</f>
        <v>LONG</v>
      </c>
      <c r="Q358" t="b">
        <f>IF(OR(O358="LONG",O358="SHORT"),IF(B358=0,"NEUTRAL",IF(B358&gt;0,"LONG","SHORT")=O358),TRUE)</f>
        <v>1</v>
      </c>
      <c r="R358">
        <f>AH357</f>
        <v>399.54454801602282</v>
      </c>
      <c r="S358">
        <f>AI357</f>
        <v>6.3748292021628935E-3</v>
      </c>
      <c r="T358">
        <f>R358+S358*F358</f>
        <v>942.83197196848096</v>
      </c>
      <c r="U358">
        <f>S358*F358</f>
        <v>543.28742395245808</v>
      </c>
      <c r="V358">
        <f>U358/T358</f>
        <v>0.57622931774169861</v>
      </c>
      <c r="W358">
        <f>C358</f>
        <v>0.64438897342240498</v>
      </c>
      <c r="X358">
        <f>W358-V358</f>
        <v>6.8159655680706366E-2</v>
      </c>
      <c r="Y358">
        <f>T358*W358</f>
        <v>607.55052652659117</v>
      </c>
      <c r="Z358">
        <f>Y358/T358</f>
        <v>0.64438897342240498</v>
      </c>
      <c r="AA358">
        <f>AI357*F358/T358</f>
        <v>0.57622931774169861</v>
      </c>
      <c r="AB358">
        <f t="shared" si="38"/>
        <v>0.64438897342240498</v>
      </c>
      <c r="AC358">
        <f t="shared" si="39"/>
        <v>6.8159655680706366E-2</v>
      </c>
      <c r="AD358" t="str">
        <f t="shared" si="41"/>
        <v>L-I</v>
      </c>
      <c r="AE358">
        <f>AC358*T358</f>
        <v>64.263102574133057</v>
      </c>
      <c r="AF358">
        <f>U358+AE358</f>
        <v>607.55052652659117</v>
      </c>
      <c r="AG358">
        <f>AE358/F358</f>
        <v>7.5405077469089708E-4</v>
      </c>
      <c r="AH358" s="9">
        <f>IF(AD358="S-D",R358-AE358/(1-0.001),IF(OR(AD358="L-D",AD358="S-I"),R358-AE358*(1-0.001),R358-AE358))</f>
        <v>335.28144544188979</v>
      </c>
      <c r="AI358">
        <f>IF(OR(AD358="L-I"),S358+AG358*(1-0.001),S358+AG358)</f>
        <v>7.1281259260790996E-3</v>
      </c>
      <c r="AJ358">
        <f>AI358*F358</f>
        <v>607.48626342401701</v>
      </c>
      <c r="AK358">
        <f>AJ358/AM358</f>
        <v>0.64436473344508871</v>
      </c>
      <c r="AL358">
        <f>W358-AK358</f>
        <v>2.4239977316264927E-5</v>
      </c>
      <c r="AM358">
        <f>AH358+AI358*F358</f>
        <v>942.7677088659068</v>
      </c>
      <c r="AN358" t="b">
        <f>IF(AH358&gt;0,ROUND(AH358,7)=ROUND(H358,7),ROUND(AH358,7)=ROUND(-J358,7))</f>
        <v>1</v>
      </c>
      <c r="AO358" t="b">
        <f>IF(AI358&gt;0,ROUND(AI358,7)=ROUND(I358,7),ROUND(AI358,7)=ROUND(-K358,7))</f>
        <v>1</v>
      </c>
      <c r="AP358" t="b">
        <f>ROUND(AM358,7)=ROUND(G358,7)</f>
        <v>1</v>
      </c>
    </row>
    <row r="359" spans="1:49" x14ac:dyDescent="0.3">
      <c r="A359" s="2">
        <v>45749</v>
      </c>
      <c r="B359">
        <v>13.9306870390822</v>
      </c>
      <c r="C359">
        <v>0.69653435195411395</v>
      </c>
      <c r="D359" t="s">
        <v>32</v>
      </c>
      <c r="E359" t="s">
        <v>1492</v>
      </c>
      <c r="F359">
        <v>85099.99</v>
      </c>
      <c r="G359">
        <v>941.83543873319002</v>
      </c>
      <c r="H359">
        <v>285.82970867109401</v>
      </c>
      <c r="I359">
        <v>7.7086463824742497E-3</v>
      </c>
      <c r="J359">
        <v>0</v>
      </c>
      <c r="K359">
        <v>0</v>
      </c>
      <c r="L359">
        <v>285.82970867109401</v>
      </c>
      <c r="M359">
        <v>7.7086463824742497E-3</v>
      </c>
      <c r="O359" t="str">
        <f>IF(B358=0,"NEUTRAL",IF(B358&gt;0,"LONG","SHORT"))</f>
        <v>LONG</v>
      </c>
      <c r="P359" t="str">
        <f>IF(OR(O359="LONG",O359="SHORT"),IF(B359=0,"NEUTRAL",IF(B359&gt;0,"LONG","SHORT")),"")</f>
        <v>LONG</v>
      </c>
      <c r="Q359" t="b">
        <f>IF(OR(O359="LONG",O359="SHORT"),IF(B359=0,"NEUTRAL",IF(B359&gt;0,"LONG","SHORT")=O359),TRUE)</f>
        <v>1</v>
      </c>
      <c r="R359">
        <f>AH358</f>
        <v>335.28144544188979</v>
      </c>
      <c r="S359">
        <f>AI358</f>
        <v>7.1281259260790996E-3</v>
      </c>
      <c r="T359">
        <f>R359+S359*F359</f>
        <v>941.88489046996199</v>
      </c>
      <c r="U359">
        <f>S359*F359</f>
        <v>606.6034450280722</v>
      </c>
      <c r="V359">
        <f>U359/T359</f>
        <v>0.64403140040329332</v>
      </c>
      <c r="W359">
        <f>C359</f>
        <v>0.69653435195411395</v>
      </c>
      <c r="X359">
        <f>W359-V359</f>
        <v>5.2502951550820631E-2</v>
      </c>
      <c r="Y359">
        <f>T359*W359</f>
        <v>656.05518179886656</v>
      </c>
      <c r="Z359">
        <f>Y359/T359</f>
        <v>0.69653435195411395</v>
      </c>
      <c r="AA359">
        <f>AI358*F359/T359</f>
        <v>0.64403140040329332</v>
      </c>
      <c r="AB359">
        <f t="shared" si="38"/>
        <v>0.69653435195411395</v>
      </c>
      <c r="AC359">
        <f t="shared" si="39"/>
        <v>5.2502951550820631E-2</v>
      </c>
      <c r="AD359" t="str">
        <f t="shared" si="41"/>
        <v>L-I</v>
      </c>
      <c r="AE359">
        <f>AC359*T359</f>
        <v>49.451736770794412</v>
      </c>
      <c r="AF359">
        <f>U359+AE359</f>
        <v>656.05518179886667</v>
      </c>
      <c r="AG359">
        <f>AE359/F359</f>
        <v>5.8110155795311382E-4</v>
      </c>
      <c r="AH359" s="9">
        <f>IF(AD359="S-D",R359-AE359/(1-0.001),IF(OR(AD359="L-D",AD359="S-I"),R359-AE359*(1-0.001),R359-AE359))</f>
        <v>285.82970867109537</v>
      </c>
      <c r="AI359">
        <f>IF(OR(AD359="L-I"),S359+AG359*(1-0.001),S359+AG359)</f>
        <v>7.7086463824742602E-3</v>
      </c>
      <c r="AJ359">
        <f>AI359*F359</f>
        <v>656.00573006209572</v>
      </c>
      <c r="AK359">
        <f>AJ359/AM359</f>
        <v>0.69651841827533212</v>
      </c>
      <c r="AL359">
        <f>W359-AK359</f>
        <v>1.593367878183205E-5</v>
      </c>
      <c r="AM359">
        <f>AH359+AI359*F359</f>
        <v>941.83543873319104</v>
      </c>
      <c r="AN359" t="b">
        <f>IF(AH359&gt;0,ROUND(AH359,7)=ROUND(H359,7),ROUND(AH359,7)=ROUND(-J359,7))</f>
        <v>1</v>
      </c>
      <c r="AO359" t="b">
        <f>IF(AI359&gt;0,ROUND(AI359,7)=ROUND(I359,7),ROUND(AI359,7)=ROUND(-K359,7))</f>
        <v>1</v>
      </c>
      <c r="AP359" t="b">
        <f>ROUND(AM359,7)=ROUND(G359,7)</f>
        <v>1</v>
      </c>
    </row>
    <row r="360" spans="1:49" x14ac:dyDescent="0.3">
      <c r="A360" s="2">
        <v>45749.083333333336</v>
      </c>
      <c r="B360">
        <v>15.010581997312901</v>
      </c>
      <c r="C360">
        <v>0.75052909986564798</v>
      </c>
      <c r="D360" t="s">
        <v>32</v>
      </c>
      <c r="E360" t="s">
        <v>1492</v>
      </c>
      <c r="F360">
        <v>84964.49</v>
      </c>
      <c r="G360">
        <v>940.73978739663198</v>
      </c>
      <c r="H360">
        <v>234.69995693922399</v>
      </c>
      <c r="I360">
        <v>8.3098224971091799E-3</v>
      </c>
      <c r="J360">
        <v>0</v>
      </c>
      <c r="K360">
        <v>0</v>
      </c>
      <c r="L360">
        <v>234.69995693922399</v>
      </c>
      <c r="M360">
        <v>8.3098224971091799E-3</v>
      </c>
      <c r="O360" t="str">
        <f>IF(B359=0,"NEUTRAL",IF(B359&gt;0,"LONG","SHORT"))</f>
        <v>LONG</v>
      </c>
      <c r="P360" t="str">
        <f>IF(OR(O360="LONG",O360="SHORT"),IF(B360=0,"NEUTRAL",IF(B360&gt;0,"LONG","SHORT")),"")</f>
        <v>LONG</v>
      </c>
      <c r="Q360" t="b">
        <f>IF(OR(O360="LONG",O360="SHORT"),IF(B360=0,"NEUTRAL",IF(B360&gt;0,"LONG","SHORT")=O360),TRUE)</f>
        <v>1</v>
      </c>
      <c r="R360">
        <f>AH359</f>
        <v>285.82970867109537</v>
      </c>
      <c r="S360">
        <f>AI359</f>
        <v>7.7086463824742602E-3</v>
      </c>
      <c r="T360">
        <f>R360+S360*F360</f>
        <v>940.79091714836591</v>
      </c>
      <c r="U360">
        <f>S360*F360</f>
        <v>654.96120847727047</v>
      </c>
      <c r="V360">
        <f>U360/T360</f>
        <v>0.69618147511726125</v>
      </c>
      <c r="W360">
        <f>C360</f>
        <v>0.75052909986564798</v>
      </c>
      <c r="X360">
        <f>W360-V360</f>
        <v>5.4347624748386725E-2</v>
      </c>
      <c r="Y360">
        <f>T360*W360</f>
        <v>706.09096020914046</v>
      </c>
      <c r="Z360">
        <f>Y360/T360</f>
        <v>0.75052909986564798</v>
      </c>
      <c r="AA360">
        <f>AI359*F360/T360</f>
        <v>0.69618147511726125</v>
      </c>
      <c r="AB360">
        <f t="shared" si="38"/>
        <v>0.75052909986564798</v>
      </c>
      <c r="AC360">
        <f t="shared" si="39"/>
        <v>5.4347624748386725E-2</v>
      </c>
      <c r="AD360" t="str">
        <f t="shared" si="41"/>
        <v>L-I</v>
      </c>
      <c r="AE360">
        <f>AC360*T360</f>
        <v>51.129751731869973</v>
      </c>
      <c r="AF360">
        <f>U360+AE360</f>
        <v>706.09096020914046</v>
      </c>
      <c r="AG360">
        <f>AE360/F360</f>
        <v>6.0177789252745435E-4</v>
      </c>
      <c r="AH360" s="9">
        <f>IF(AD360="S-D",R360-AE360/(1-0.001),IF(OR(AD360="L-D",AD360="S-I"),R360-AE360*(1-0.001),R360-AE360))</f>
        <v>234.69995693922539</v>
      </c>
      <c r="AI360">
        <f>IF(OR(AD360="L-I"),S360+AG360*(1-0.001),S360+AG360)</f>
        <v>8.3098224971091868E-3</v>
      </c>
      <c r="AJ360">
        <f>AI360*F360</f>
        <v>706.03983045740858</v>
      </c>
      <c r="AK360">
        <f>AJ360/AM360</f>
        <v>0.75051554097788853</v>
      </c>
      <c r="AL360">
        <f>W360-AK360</f>
        <v>1.3558887759446137E-5</v>
      </c>
      <c r="AM360">
        <f>AH360+AI360*F360</f>
        <v>940.73978739663403</v>
      </c>
      <c r="AN360" t="b">
        <f>IF(AH360&gt;0,ROUND(AH360,7)=ROUND(H360,7),ROUND(AH360,7)=ROUND(-J360,7))</f>
        <v>1</v>
      </c>
      <c r="AO360" t="b">
        <f>IF(AI360&gt;0,ROUND(AI360,7)=ROUND(I360,7),ROUND(AI360,7)=ROUND(-K360,7))</f>
        <v>1</v>
      </c>
      <c r="AP360" t="b">
        <f>ROUND(AM360,7)=ROUND(G360,7)</f>
        <v>1</v>
      </c>
    </row>
    <row r="361" spans="1:49" x14ac:dyDescent="0.3">
      <c r="A361" s="2">
        <v>45749.125</v>
      </c>
      <c r="B361">
        <v>13.769498718887199</v>
      </c>
      <c r="C361">
        <v>0.68847493594436004</v>
      </c>
      <c r="D361" t="s">
        <v>32</v>
      </c>
      <c r="E361" t="s">
        <v>1492</v>
      </c>
      <c r="F361">
        <v>85147.3</v>
      </c>
      <c r="G361">
        <v>942.200068738205</v>
      </c>
      <c r="H361">
        <v>293.47842875426602</v>
      </c>
      <c r="I361">
        <v>7.6188163333885898E-3</v>
      </c>
      <c r="J361">
        <v>0</v>
      </c>
      <c r="K361">
        <v>0</v>
      </c>
      <c r="L361">
        <v>293.47842875426602</v>
      </c>
      <c r="M361">
        <v>7.6188163333885898E-3</v>
      </c>
      <c r="O361" t="str">
        <f>IF(B360=0,"NEUTRAL",IF(B360&gt;0,"LONG","SHORT"))</f>
        <v>LONG</v>
      </c>
      <c r="P361" t="str">
        <f>IF(OR(O361="LONG",O361="SHORT"),IF(B361=0,"NEUTRAL",IF(B361&gt;0,"LONG","SHORT")),"")</f>
        <v>LONG</v>
      </c>
      <c r="Q361" t="b">
        <f>IF(OR(O361="LONG",O361="SHORT"),IF(B361=0,"NEUTRAL",IF(B361&gt;0,"LONG","SHORT")=O361),TRUE)</f>
        <v>1</v>
      </c>
      <c r="R361">
        <f>AH360</f>
        <v>234.69995693922539</v>
      </c>
      <c r="S361">
        <f>AI360</f>
        <v>8.3098224971091868E-3</v>
      </c>
      <c r="T361">
        <f>R361+S361*F361</f>
        <v>942.25890604733058</v>
      </c>
      <c r="U361">
        <f>S361*F361</f>
        <v>707.55894910810514</v>
      </c>
      <c r="V361">
        <f>U361/T361</f>
        <v>0.75091776216394157</v>
      </c>
      <c r="W361">
        <f>C361</f>
        <v>0.68847493594436004</v>
      </c>
      <c r="X361">
        <f>W361-V361</f>
        <v>-6.2442826219581526E-2</v>
      </c>
      <c r="Y361">
        <f>T361*W361</f>
        <v>648.72163998393864</v>
      </c>
      <c r="Z361">
        <f>Y361/T361</f>
        <v>0.68847493594436004</v>
      </c>
      <c r="AA361">
        <f>AI360*F361/T361</f>
        <v>0.75091776216394157</v>
      </c>
      <c r="AB361">
        <f t="shared" si="38"/>
        <v>0.68847493594436004</v>
      </c>
      <c r="AC361">
        <f t="shared" si="39"/>
        <v>-6.2442826219581526E-2</v>
      </c>
      <c r="AD361" t="str">
        <f t="shared" si="41"/>
        <v>L-D</v>
      </c>
      <c r="AE361">
        <f>AC361*T361</f>
        <v>-58.83730912416646</v>
      </c>
      <c r="AF361">
        <f>U361+AE361</f>
        <v>648.72163998393864</v>
      </c>
      <c r="AG361">
        <f>AE361/F361</f>
        <v>-6.9100616372059316E-4</v>
      </c>
      <c r="AH361" s="9">
        <f>IF(AD361="S-D",R361-AE361/(1-0.001),IF(OR(AD361="L-D",AD361="S-I"),R361-AE361*(1-0.001),R361-AE361))</f>
        <v>293.47842875426767</v>
      </c>
      <c r="AI361">
        <f>IF(OR(AD361="L-I"),S361+AG361*(1-0.001),S361+AG361)</f>
        <v>7.6188163333885933E-3</v>
      </c>
      <c r="AJ361">
        <f>AI361*F361</f>
        <v>648.72163998393864</v>
      </c>
      <c r="AK361">
        <f>AJ361/AM361</f>
        <v>0.68851792894974662</v>
      </c>
      <c r="AL361">
        <f>W361-AK361</f>
        <v>-4.2993005386571248E-5</v>
      </c>
      <c r="AM361">
        <f>AH361+AI361*F361</f>
        <v>942.20006873820626</v>
      </c>
      <c r="AN361" t="b">
        <f>IF(AH361&gt;0,ROUND(AH361,7)=ROUND(H361,7),ROUND(AH361,7)=ROUND(-J361,7))</f>
        <v>1</v>
      </c>
      <c r="AO361" t="b">
        <f>IF(AI361&gt;0,ROUND(AI361,7)=ROUND(I361,7),ROUND(AI361,7)=ROUND(-K361,7))</f>
        <v>1</v>
      </c>
      <c r="AP361" t="b">
        <f>ROUND(AM361,7)=ROUND(G361,7)</f>
        <v>1</v>
      </c>
    </row>
    <row r="362" spans="1:49" x14ac:dyDescent="0.3">
      <c r="A362" s="2">
        <v>45749.166666666664</v>
      </c>
      <c r="B362">
        <v>12.368766361254799</v>
      </c>
      <c r="C362">
        <v>0.61843831806274097</v>
      </c>
      <c r="D362" t="s">
        <v>32</v>
      </c>
      <c r="E362" t="s">
        <v>1492</v>
      </c>
      <c r="F362">
        <v>84714.36</v>
      </c>
      <c r="G362">
        <v>938.83680795815599</v>
      </c>
      <c r="H362">
        <v>358.18409498920499</v>
      </c>
      <c r="I362">
        <v>6.8542418660655696E-3</v>
      </c>
      <c r="J362">
        <v>0</v>
      </c>
      <c r="K362">
        <v>0</v>
      </c>
      <c r="L362">
        <v>358.18409498920499</v>
      </c>
      <c r="M362">
        <v>6.8542418660655696E-3</v>
      </c>
      <c r="O362" t="str">
        <f>IF(B361=0,"NEUTRAL",IF(B361&gt;0,"LONG","SHORT"))</f>
        <v>LONG</v>
      </c>
      <c r="P362" t="str">
        <f>IF(OR(O362="LONG",O362="SHORT"),IF(B362=0,"NEUTRAL",IF(B362&gt;0,"LONG","SHORT")),"")</f>
        <v>LONG</v>
      </c>
      <c r="Q362" t="b">
        <f>IF(OR(O362="LONG",O362="SHORT"),IF(B362=0,"NEUTRAL",IF(B362&gt;0,"LONG","SHORT")=O362),TRUE)</f>
        <v>1</v>
      </c>
      <c r="R362">
        <f>AH361</f>
        <v>293.47842875426767</v>
      </c>
      <c r="S362">
        <f>AI361</f>
        <v>7.6188163333885933E-3</v>
      </c>
      <c r="T362">
        <f>R362+S362*F362</f>
        <v>938.9015783948289</v>
      </c>
      <c r="U362">
        <f>S362*F362</f>
        <v>645.42314964056129</v>
      </c>
      <c r="V362">
        <f>U362/T362</f>
        <v>0.68742364960552504</v>
      </c>
      <c r="W362">
        <f>C362</f>
        <v>0.61843831806274097</v>
      </c>
      <c r="X362">
        <f>W362-V362</f>
        <v>-6.8985331542784079E-2</v>
      </c>
      <c r="Y362">
        <f>T362*W362</f>
        <v>580.65271296895071</v>
      </c>
      <c r="Z362">
        <f>Y362/T362</f>
        <v>0.61843831806274097</v>
      </c>
      <c r="AA362">
        <f>AI361*F362/T362</f>
        <v>0.68742364960552504</v>
      </c>
      <c r="AB362">
        <f t="shared" si="38"/>
        <v>0.61843831806274097</v>
      </c>
      <c r="AC362">
        <f t="shared" si="39"/>
        <v>-6.8985331542784079E-2</v>
      </c>
      <c r="AD362" t="str">
        <f t="shared" si="41"/>
        <v>L-D</v>
      </c>
      <c r="AE362">
        <f>AC362*T362</f>
        <v>-64.770436671610554</v>
      </c>
      <c r="AF362">
        <f>U362+AE362</f>
        <v>580.65271296895071</v>
      </c>
      <c r="AG362">
        <f>AE362/F362</f>
        <v>-7.6457446732301998E-4</v>
      </c>
      <c r="AH362" s="9">
        <f>IF(AD362="S-D",R362-AE362/(1-0.001),IF(OR(AD362="L-D",AD362="S-I"),R362-AE362*(1-0.001),R362-AE362))</f>
        <v>358.18409498920664</v>
      </c>
      <c r="AI362">
        <f>IF(OR(AD362="L-I"),S362+AG362*(1-0.001),S362+AG362)</f>
        <v>6.8542418660655731E-3</v>
      </c>
      <c r="AJ362">
        <f>AI362*F362</f>
        <v>580.65271296895071</v>
      </c>
      <c r="AK362">
        <f>AJ362/AM362</f>
        <v>0.6184809841784874</v>
      </c>
      <c r="AL362">
        <f>W362-AK362</f>
        <v>-4.2666115746436972E-5</v>
      </c>
      <c r="AM362">
        <f>AH362+AI362*F362</f>
        <v>938.83680795815735</v>
      </c>
      <c r="AN362" t="b">
        <f>IF(AH362&gt;0,ROUND(AH362,7)=ROUND(H362,7),ROUND(AH362,7)=ROUND(-J362,7))</f>
        <v>1</v>
      </c>
      <c r="AO362" t="b">
        <f>IF(AI362&gt;0,ROUND(AI362,7)=ROUND(I362,7),ROUND(AI362,7)=ROUND(-K362,7))</f>
        <v>1</v>
      </c>
      <c r="AP362" t="b">
        <f>ROUND(AM362,7)=ROUND(G362,7)</f>
        <v>1</v>
      </c>
    </row>
    <row r="363" spans="1:49" x14ac:dyDescent="0.3">
      <c r="A363" s="2">
        <v>45749.208333333336</v>
      </c>
      <c r="B363">
        <v>10.896701782606</v>
      </c>
      <c r="C363">
        <v>0.54483508913030199</v>
      </c>
      <c r="D363" t="s">
        <v>32</v>
      </c>
      <c r="E363" t="s">
        <v>1492</v>
      </c>
      <c r="F363">
        <v>84550</v>
      </c>
      <c r="G363">
        <v>937.64161606005803</v>
      </c>
      <c r="H363">
        <v>426.74417127509503</v>
      </c>
      <c r="I363">
        <v>6.0425481346536103E-3</v>
      </c>
      <c r="J363">
        <v>0</v>
      </c>
      <c r="K363">
        <v>0</v>
      </c>
      <c r="L363">
        <v>426.74417127509503</v>
      </c>
      <c r="M363">
        <v>6.0425481346536103E-3</v>
      </c>
      <c r="O363" t="str">
        <f>IF(B362=0,"NEUTRAL",IF(B362&gt;0,"LONG","SHORT"))</f>
        <v>LONG</v>
      </c>
      <c r="P363" t="str">
        <f>IF(OR(O363="LONG",O363="SHORT"),IF(B363=0,"NEUTRAL",IF(B363&gt;0,"LONG","SHORT")),"")</f>
        <v>LONG</v>
      </c>
      <c r="Q363" t="b">
        <f>IF(OR(O363="LONG",O363="SHORT"),IF(B363=0,"NEUTRAL",IF(B363&gt;0,"LONG","SHORT")=O363),TRUE)</f>
        <v>1</v>
      </c>
      <c r="R363">
        <f>AH362</f>
        <v>358.18409498920664</v>
      </c>
      <c r="S363">
        <f>AI362</f>
        <v>6.8542418660655731E-3</v>
      </c>
      <c r="T363">
        <f>R363+S363*F363</f>
        <v>937.71024476505079</v>
      </c>
      <c r="U363">
        <f>S363*F363</f>
        <v>579.52614977584415</v>
      </c>
      <c r="V363">
        <f>U363/T363</f>
        <v>0.61802262800386498</v>
      </c>
      <c r="W363">
        <f>C363</f>
        <v>0.54483508913030199</v>
      </c>
      <c r="X363">
        <f>W363-V363</f>
        <v>-7.3187538873562996E-2</v>
      </c>
      <c r="Y363">
        <f>T363*W363</f>
        <v>510.89744478496374</v>
      </c>
      <c r="Z363">
        <f>Y363/T363</f>
        <v>0.54483508913030199</v>
      </c>
      <c r="AA363">
        <f>AI362*F363/T363</f>
        <v>0.61802262800386498</v>
      </c>
      <c r="AB363">
        <f t="shared" si="38"/>
        <v>0.54483508913030199</v>
      </c>
      <c r="AC363">
        <f t="shared" si="39"/>
        <v>-7.3187538873562996E-2</v>
      </c>
      <c r="AD363" t="str">
        <f t="shared" si="41"/>
        <v>L-D</v>
      </c>
      <c r="AE363">
        <f>AC363*T363</f>
        <v>-68.628704990880422</v>
      </c>
      <c r="AF363">
        <f>U363+AE363</f>
        <v>510.89744478496374</v>
      </c>
      <c r="AG363">
        <f>AE363/F363</f>
        <v>-8.1169373141195059E-4</v>
      </c>
      <c r="AH363" s="9">
        <f>IF(AD363="S-D",R363-AE363/(1-0.001),IF(OR(AD363="L-D",AD363="S-I"),R363-AE363*(1-0.001),R363-AE363))</f>
        <v>426.74417127509616</v>
      </c>
      <c r="AI363">
        <f>IF(OR(AD363="L-I"),S363+AG363*(1-0.001),S363+AG363)</f>
        <v>6.0425481346536225E-3</v>
      </c>
      <c r="AJ363">
        <f>AI363*F363</f>
        <v>510.8974447849638</v>
      </c>
      <c r="AK363">
        <f>AJ363/AM363</f>
        <v>0.54487496718814432</v>
      </c>
      <c r="AL363">
        <f>W363-AK363</f>
        <v>-3.9878057842335224E-5</v>
      </c>
      <c r="AM363">
        <f>AH363+AI363*F363</f>
        <v>937.64161606005996</v>
      </c>
      <c r="AN363" t="b">
        <f>IF(AH363&gt;0,ROUND(AH363,7)=ROUND(H363,7),ROUND(AH363,7)=ROUND(-J363,7))</f>
        <v>1</v>
      </c>
      <c r="AO363" t="b">
        <f>IF(AI363&gt;0,ROUND(AI363,7)=ROUND(I363,7),ROUND(AI363,7)=ROUND(-K363,7))</f>
        <v>1</v>
      </c>
      <c r="AP363" t="b">
        <f>ROUND(AM363,7)=ROUND(G363,7)</f>
        <v>1</v>
      </c>
    </row>
    <row r="364" spans="1:49" x14ac:dyDescent="0.3">
      <c r="A364" s="2">
        <v>45749.25</v>
      </c>
      <c r="B364">
        <v>9.3998352777284708</v>
      </c>
      <c r="C364">
        <v>0.469991763886423</v>
      </c>
      <c r="D364" t="s">
        <v>32</v>
      </c>
      <c r="E364" t="s">
        <v>1492</v>
      </c>
      <c r="F364">
        <v>84607</v>
      </c>
      <c r="G364">
        <v>937.91564514775803</v>
      </c>
      <c r="H364">
        <v>497.06993109457198</v>
      </c>
      <c r="I364">
        <v>5.2105111167301196E-3</v>
      </c>
      <c r="J364">
        <v>0</v>
      </c>
      <c r="K364">
        <v>0</v>
      </c>
      <c r="L364">
        <v>497.06993109457198</v>
      </c>
      <c r="M364">
        <v>5.2105111167301196E-3</v>
      </c>
      <c r="O364" t="str">
        <f>IF(B363=0,"NEUTRAL",IF(B363&gt;0,"LONG","SHORT"))</f>
        <v>LONG</v>
      </c>
      <c r="P364" t="str">
        <f>IF(OR(O364="LONG",O364="SHORT"),IF(B364=0,"NEUTRAL",IF(B364&gt;0,"LONG","SHORT")),"")</f>
        <v>LONG</v>
      </c>
      <c r="Q364" t="b">
        <f>IF(OR(O364="LONG",O364="SHORT"),IF(B364=0,"NEUTRAL",IF(B364&gt;0,"LONG","SHORT")=O364),TRUE)</f>
        <v>1</v>
      </c>
      <c r="R364">
        <f>AH363</f>
        <v>426.74417127509616</v>
      </c>
      <c r="S364">
        <f>AI363</f>
        <v>6.0425481346536225E-3</v>
      </c>
      <c r="T364">
        <f>R364+S364*F364</f>
        <v>937.98604130373519</v>
      </c>
      <c r="U364">
        <f>S364*F364</f>
        <v>511.24187002863903</v>
      </c>
      <c r="V364">
        <f>U364/T364</f>
        <v>0.54504208753261241</v>
      </c>
      <c r="W364">
        <f>C364</f>
        <v>0.469991763886423</v>
      </c>
      <c r="X364">
        <f>W364-V364</f>
        <v>-7.505032364618941E-2</v>
      </c>
      <c r="Y364">
        <f>T364*W364</f>
        <v>440.8457140531857</v>
      </c>
      <c r="Z364">
        <f>Y364/T364</f>
        <v>0.469991763886423</v>
      </c>
      <c r="AA364">
        <f>AI363*F364/T364</f>
        <v>0.54504208753261241</v>
      </c>
      <c r="AB364">
        <f t="shared" si="38"/>
        <v>0.469991763886423</v>
      </c>
      <c r="AC364">
        <f t="shared" si="39"/>
        <v>-7.505032364618941E-2</v>
      </c>
      <c r="AD364" t="str">
        <f t="shared" si="41"/>
        <v>L-D</v>
      </c>
      <c r="AE364">
        <f>AC364*T364</f>
        <v>-70.396155975453311</v>
      </c>
      <c r="AF364">
        <f>U364+AE364</f>
        <v>440.8457140531857</v>
      </c>
      <c r="AG364">
        <f>AE364/F364</f>
        <v>-8.3203701792349699E-4</v>
      </c>
      <c r="AH364" s="9">
        <f>IF(AD364="S-D",R364-AE364/(1-0.001),IF(OR(AD364="L-D",AD364="S-I"),R364-AE364*(1-0.001),R364-AE364))</f>
        <v>497.06993109457403</v>
      </c>
      <c r="AI364">
        <f>IF(OR(AD364="L-I"),S364+AG364*(1-0.001),S364+AG364)</f>
        <v>5.2105111167301257E-3</v>
      </c>
      <c r="AJ364">
        <f>AI364*F364</f>
        <v>440.84571405318576</v>
      </c>
      <c r="AK364">
        <f>AJ364/AM364</f>
        <v>0.47002703956786507</v>
      </c>
      <c r="AL364">
        <f>W364-AK364</f>
        <v>-3.5275681442070717E-5</v>
      </c>
      <c r="AM364">
        <f>AH364+AI364*F364</f>
        <v>937.91564514775973</v>
      </c>
      <c r="AN364" t="b">
        <f>IF(AH364&gt;0,ROUND(AH364,7)=ROUND(H364,7),ROUND(AH364,7)=ROUND(-J364,7))</f>
        <v>1</v>
      </c>
      <c r="AO364" t="b">
        <f>IF(AI364&gt;0,ROUND(AI364,7)=ROUND(I364,7),ROUND(AI364,7)=ROUND(-K364,7))</f>
        <v>1</v>
      </c>
      <c r="AP364" t="b">
        <f>ROUND(AM364,7)=ROUND(G364,7)</f>
        <v>1</v>
      </c>
    </row>
    <row r="365" spans="1:49" x14ac:dyDescent="0.3">
      <c r="A365" s="2">
        <v>45749.291666666664</v>
      </c>
      <c r="B365">
        <v>7.7453479042823803</v>
      </c>
      <c r="C365">
        <v>0.38726739521411901</v>
      </c>
      <c r="D365" t="s">
        <v>32</v>
      </c>
      <c r="E365" t="s">
        <v>1492</v>
      </c>
      <c r="F365">
        <v>84100</v>
      </c>
      <c r="G365">
        <v>935.19791311992503</v>
      </c>
      <c r="H365">
        <v>572.99681985441202</v>
      </c>
      <c r="I365">
        <v>4.3067906452498401E-3</v>
      </c>
      <c r="J365">
        <v>0</v>
      </c>
      <c r="K365">
        <v>0</v>
      </c>
      <c r="L365">
        <v>572.99681985441202</v>
      </c>
      <c r="M365">
        <v>4.3067906452498401E-3</v>
      </c>
      <c r="O365" t="str">
        <f>IF(B364=0,"NEUTRAL",IF(B364&gt;0,"LONG","SHORT"))</f>
        <v>LONG</v>
      </c>
      <c r="P365" t="str">
        <f>IF(OR(O365="LONG",O365="SHORT"),IF(B365=0,"NEUTRAL",IF(B365&gt;0,"LONG","SHORT")),"")</f>
        <v>LONG</v>
      </c>
      <c r="Q365" t="b">
        <f>IF(OR(O365="LONG",O365="SHORT"),IF(B365=0,"NEUTRAL",IF(B365&gt;0,"LONG","SHORT")=O365),TRUE)</f>
        <v>1</v>
      </c>
      <c r="R365">
        <f>AH364</f>
        <v>497.06993109457403</v>
      </c>
      <c r="S365">
        <f>AI364</f>
        <v>5.2105111167301257E-3</v>
      </c>
      <c r="T365">
        <f>R365+S365*F365</f>
        <v>935.27391601157763</v>
      </c>
      <c r="U365">
        <f>S365*F365</f>
        <v>438.2039849170036</v>
      </c>
      <c r="V365">
        <f>U365/T365</f>
        <v>0.46853010376435977</v>
      </c>
      <c r="W365">
        <f>C365</f>
        <v>0.38726739521411901</v>
      </c>
      <c r="X365">
        <f>W365-V365</f>
        <v>-8.1262708550240759E-2</v>
      </c>
      <c r="Y365">
        <f>T365*W365</f>
        <v>362.20109326551238</v>
      </c>
      <c r="Z365">
        <f>Y365/T365</f>
        <v>0.38726739521411901</v>
      </c>
      <c r="AA365">
        <f>AI364*F365/T365</f>
        <v>0.46853010376435977</v>
      </c>
      <c r="AB365">
        <f t="shared" si="38"/>
        <v>0.38726739521411901</v>
      </c>
      <c r="AC365">
        <f t="shared" si="39"/>
        <v>-8.1262708550240759E-2</v>
      </c>
      <c r="AD365" t="str">
        <f t="shared" si="41"/>
        <v>L-D</v>
      </c>
      <c r="AE365">
        <f>AC365*T365</f>
        <v>-76.002891651491183</v>
      </c>
      <c r="AF365">
        <f>U365+AE365</f>
        <v>362.20109326551244</v>
      </c>
      <c r="AG365">
        <f>AE365/F365</f>
        <v>-9.0372047148027561E-4</v>
      </c>
      <c r="AH365" s="9">
        <f>IF(AD365="S-D",R365-AE365/(1-0.001),IF(OR(AD365="L-D",AD365="S-I"),R365-AE365*(1-0.001),R365-AE365))</f>
        <v>572.99681985441373</v>
      </c>
      <c r="AI365">
        <f>IF(OR(AD365="L-I"),S365+AG365*(1-0.001),S365+AG365)</f>
        <v>4.3067906452498497E-3</v>
      </c>
      <c r="AJ365">
        <f>AI365*F365</f>
        <v>362.20109326551238</v>
      </c>
      <c r="AK365">
        <f>AJ365/AM365</f>
        <v>0.38729886816916487</v>
      </c>
      <c r="AL365">
        <f>W365-AK365</f>
        <v>-3.1472955045852569E-5</v>
      </c>
      <c r="AM365">
        <f>AH365+AI365*F365</f>
        <v>935.19791311992617</v>
      </c>
      <c r="AN365" t="b">
        <f>IF(AH365&gt;0,ROUND(AH365,7)=ROUND(H365,7),ROUND(AH365,7)=ROUND(-J365,7))</f>
        <v>1</v>
      </c>
      <c r="AO365" t="b">
        <f>IF(AI365&gt;0,ROUND(AI365,7)=ROUND(I365,7),ROUND(AI365,7)=ROUND(-K365,7))</f>
        <v>1</v>
      </c>
      <c r="AP365" t="b">
        <f>ROUND(AM365,7)=ROUND(G365,7)</f>
        <v>1</v>
      </c>
    </row>
    <row r="366" spans="1:49" x14ac:dyDescent="0.3">
      <c r="A366" s="2">
        <v>45749.333333333336</v>
      </c>
      <c r="B366">
        <v>5.8459705787334801</v>
      </c>
      <c r="C366">
        <v>0.29229852893667402</v>
      </c>
      <c r="D366" t="s">
        <v>32</v>
      </c>
      <c r="E366" t="s">
        <v>1492</v>
      </c>
      <c r="F366">
        <v>84125.99</v>
      </c>
      <c r="G366">
        <v>935.22092327430403</v>
      </c>
      <c r="H366">
        <v>661.83123101056697</v>
      </c>
      <c r="I366">
        <v>3.2497649330930499E-3</v>
      </c>
      <c r="J366">
        <v>0</v>
      </c>
      <c r="K366">
        <v>0</v>
      </c>
      <c r="L366">
        <v>661.83123101056697</v>
      </c>
      <c r="M366">
        <v>3.2497649330930499E-3</v>
      </c>
      <c r="O366" t="str">
        <f>IF(B365=0,"NEUTRAL",IF(B365&gt;0,"LONG","SHORT"))</f>
        <v>LONG</v>
      </c>
      <c r="P366" t="str">
        <f>IF(OR(O366="LONG",O366="SHORT"),IF(B366=0,"NEUTRAL",IF(B366&gt;0,"LONG","SHORT")),"")</f>
        <v>LONG</v>
      </c>
      <c r="Q366" t="b">
        <f>IF(OR(O366="LONG",O366="SHORT"),IF(B366=0,"NEUTRAL",IF(B366&gt;0,"LONG","SHORT")=O366),TRUE)</f>
        <v>1</v>
      </c>
      <c r="R366">
        <f>AH365</f>
        <v>572.99681985441373</v>
      </c>
      <c r="S366">
        <f>AI365</f>
        <v>4.3067906452498497E-3</v>
      </c>
      <c r="T366">
        <f>R366+S366*F366</f>
        <v>935.30984660879608</v>
      </c>
      <c r="U366">
        <f>S366*F366</f>
        <v>362.31302675438241</v>
      </c>
      <c r="V366">
        <f>U366/T366</f>
        <v>0.3873721933624889</v>
      </c>
      <c r="W366">
        <f>C366</f>
        <v>0.29229852893667402</v>
      </c>
      <c r="X366">
        <f>W366-V366</f>
        <v>-9.5073664425814886E-2</v>
      </c>
      <c r="Y366">
        <f>T366*W366</f>
        <v>273.38969226373735</v>
      </c>
      <c r="Z366">
        <f>Y366/T366</f>
        <v>0.29229852893667407</v>
      </c>
      <c r="AA366">
        <f>AI365*F366/T366</f>
        <v>0.3873721933624889</v>
      </c>
      <c r="AB366">
        <f t="shared" si="38"/>
        <v>0.29229852893667402</v>
      </c>
      <c r="AC366">
        <f t="shared" si="39"/>
        <v>-9.5073664425814886E-2</v>
      </c>
      <c r="AD366" t="str">
        <f t="shared" si="41"/>
        <v>L-D</v>
      </c>
      <c r="AE366">
        <f>AC366*T366</f>
        <v>-88.923334490645075</v>
      </c>
      <c r="AF366">
        <f>U366+AE366</f>
        <v>273.38969226373735</v>
      </c>
      <c r="AG366">
        <f>AE366/F366</f>
        <v>-1.0570257121567909E-3</v>
      </c>
      <c r="AH366" s="9">
        <f>IF(AD366="S-D",R366-AE366/(1-0.001),IF(OR(AD366="L-D",AD366="S-I"),R366-AE366*(1-0.001),R366-AE366))</f>
        <v>661.83123101056822</v>
      </c>
      <c r="AI366">
        <f>IF(OR(AD366="L-I"),S366+AG366*(1-0.001),S366+AG366)</f>
        <v>3.249764933093059E-3</v>
      </c>
      <c r="AJ366">
        <f>AI366*F366</f>
        <v>273.38969226373735</v>
      </c>
      <c r="AK366">
        <f>AJ366/AM366</f>
        <v>0.29232632147126442</v>
      </c>
      <c r="AL366">
        <f>W366-AK366</f>
        <v>-2.7792534590398432E-5</v>
      </c>
      <c r="AM366">
        <f>AH366+AI366*F366</f>
        <v>935.22092327430551</v>
      </c>
      <c r="AN366" t="b">
        <f>IF(AH366&gt;0,ROUND(AH366,7)=ROUND(H366,7),ROUND(AH366,7)=ROUND(-J366,7))</f>
        <v>1</v>
      </c>
      <c r="AO366" t="b">
        <f>IF(AI366&gt;0,ROUND(AI366,7)=ROUND(I366,7),ROUND(AI366,7)=ROUND(-K366,7))</f>
        <v>1</v>
      </c>
      <c r="AP366" t="b">
        <f>ROUND(AM366,7)=ROUND(G366,7)</f>
        <v>1</v>
      </c>
      <c r="AR366" s="9"/>
    </row>
    <row r="367" spans="1:49" x14ac:dyDescent="0.3">
      <c r="A367" s="2">
        <v>45749.375</v>
      </c>
      <c r="B367">
        <v>4.2156536315287596</v>
      </c>
      <c r="C367">
        <v>0.21078268157643701</v>
      </c>
      <c r="D367" t="s">
        <v>32</v>
      </c>
      <c r="E367" t="s">
        <v>1492</v>
      </c>
      <c r="F367">
        <v>84426.33</v>
      </c>
      <c r="G367">
        <v>936.11992605286798</v>
      </c>
      <c r="H367">
        <v>738.78582083057404</v>
      </c>
      <c r="I367">
        <v>2.3373526389491701E-3</v>
      </c>
      <c r="J367">
        <v>0</v>
      </c>
      <c r="K367">
        <v>0</v>
      </c>
      <c r="L367">
        <v>738.78582083057404</v>
      </c>
      <c r="M367">
        <v>2.3373526389491701E-3</v>
      </c>
      <c r="O367" t="str">
        <f>IF(B366=0,"NEUTRAL",IF(B366&gt;0,"LONG","SHORT"))</f>
        <v>LONG</v>
      </c>
      <c r="P367" t="str">
        <f>IF(OR(O367="LONG",O367="SHORT"),IF(B367=0,"NEUTRAL",IF(B367&gt;0,"LONG","SHORT")),"")</f>
        <v>LONG</v>
      </c>
      <c r="Q367" t="b">
        <f>IF(OR(O367="LONG",O367="SHORT"),IF(B367=0,"NEUTRAL",IF(B367&gt;0,"LONG","SHORT")=O367),TRUE)</f>
        <v>1</v>
      </c>
      <c r="R367">
        <f>AH366</f>
        <v>661.83123101056822</v>
      </c>
      <c r="S367">
        <f>AI366</f>
        <v>3.249764933093059E-3</v>
      </c>
      <c r="T367">
        <f>R367+S367*F367</f>
        <v>936.19695767431074</v>
      </c>
      <c r="U367">
        <f>S367*F367</f>
        <v>274.36572666374252</v>
      </c>
      <c r="V367">
        <f>U367/T367</f>
        <v>0.2930641083745012</v>
      </c>
      <c r="W367">
        <f>C367</f>
        <v>0.21078268157643701</v>
      </c>
      <c r="X367">
        <f>W367-V367</f>
        <v>-8.2281426798064189E-2</v>
      </c>
      <c r="Y367">
        <f>T367*W367</f>
        <v>197.33410522229332</v>
      </c>
      <c r="Z367">
        <f>Y367/T367</f>
        <v>0.21078268157643701</v>
      </c>
      <c r="AA367">
        <f>AI366*F367/T367</f>
        <v>0.2930641083745012</v>
      </c>
      <c r="AB367">
        <f t="shared" si="38"/>
        <v>0.21078268157643701</v>
      </c>
      <c r="AC367">
        <f t="shared" si="39"/>
        <v>-8.2281426798064189E-2</v>
      </c>
      <c r="AD367" t="str">
        <f t="shared" si="41"/>
        <v>L-D</v>
      </c>
      <c r="AE367">
        <f>AC367*T367</f>
        <v>-77.031621441449204</v>
      </c>
      <c r="AF367">
        <f>U367+AE367</f>
        <v>197.33410522229332</v>
      </c>
      <c r="AG367">
        <f>AE367/F367</f>
        <v>-9.1241229414389092E-4</v>
      </c>
      <c r="AH367" s="9">
        <f>IF(AD367="S-D",R367-AE367/(1-0.001),IF(OR(AD367="L-D",AD367="S-I"),R367-AE367*(1-0.001),R367-AE367))</f>
        <v>738.78582083057597</v>
      </c>
      <c r="AI367">
        <f>IF(OR(AD367="L-I"),S367+AG367*(1-0.001),S367+AG367)</f>
        <v>2.3373526389491679E-3</v>
      </c>
      <c r="AJ367">
        <f>AI367*F367</f>
        <v>197.33410522229332</v>
      </c>
      <c r="AK367">
        <f>AJ367/AM367</f>
        <v>0.21080002650338678</v>
      </c>
      <c r="AL367">
        <f>W367-AK367</f>
        <v>-1.7344926949769413E-5</v>
      </c>
      <c r="AM367">
        <f>AH367+AI367*F367</f>
        <v>936.11992605286923</v>
      </c>
      <c r="AN367" t="b">
        <f>IF(AH367&gt;0,ROUND(AH367,7)=ROUND(H367,7),ROUND(AH367,7)=ROUND(-J367,7))</f>
        <v>1</v>
      </c>
      <c r="AO367" t="b">
        <f>IF(AI367&gt;0,ROUND(AI367,7)=ROUND(I367,7),ROUND(AI367,7)=ROUND(-K367,7))</f>
        <v>1</v>
      </c>
      <c r="AP367" t="b">
        <f>ROUND(AM367,7)=ROUND(G367,7)</f>
        <v>1</v>
      </c>
      <c r="AR367" s="9"/>
      <c r="AW367" s="9"/>
    </row>
    <row r="368" spans="1:49" x14ac:dyDescent="0.3">
      <c r="A368" s="2">
        <v>45749.416666666664</v>
      </c>
      <c r="B368">
        <v>3.0888775211659301</v>
      </c>
      <c r="C368">
        <v>0.15444387605829599</v>
      </c>
      <c r="D368" t="s">
        <v>32</v>
      </c>
      <c r="E368" t="s">
        <v>1492</v>
      </c>
      <c r="F368">
        <v>84677.04</v>
      </c>
      <c r="G368">
        <v>936.65267212366405</v>
      </c>
      <c r="H368">
        <v>791.98417853557601</v>
      </c>
      <c r="I368">
        <v>1.70847367347853E-3</v>
      </c>
      <c r="J368">
        <v>0</v>
      </c>
      <c r="K368">
        <v>0</v>
      </c>
      <c r="L368">
        <v>791.98417853557601</v>
      </c>
      <c r="M368">
        <v>1.70847367347853E-3</v>
      </c>
      <c r="O368" t="str">
        <f>IF(B367=0,"NEUTRAL",IF(B367&gt;0,"LONG","SHORT"))</f>
        <v>LONG</v>
      </c>
      <c r="P368" t="str">
        <f>IF(OR(O368="LONG",O368="SHORT"),IF(B368=0,"NEUTRAL",IF(B368&gt;0,"LONG","SHORT")),"")</f>
        <v>LONG</v>
      </c>
      <c r="Q368" t="b">
        <f>IF(OR(O368="LONG",O368="SHORT"),IF(B368=0,"NEUTRAL",IF(B368&gt;0,"LONG","SHORT")=O368),TRUE)</f>
        <v>1</v>
      </c>
      <c r="R368">
        <f>AH367</f>
        <v>738.78582083057597</v>
      </c>
      <c r="S368">
        <f>AI367</f>
        <v>2.3373526389491679E-3</v>
      </c>
      <c r="T368">
        <f>R368+S368*F368</f>
        <v>936.70592373298018</v>
      </c>
      <c r="U368">
        <f>S368*F368</f>
        <v>197.92010290240424</v>
      </c>
      <c r="V368">
        <f>U368/T368</f>
        <v>0.21129374533434023</v>
      </c>
      <c r="W368">
        <f>C368</f>
        <v>0.15444387605829599</v>
      </c>
      <c r="X368">
        <f>W368-V368</f>
        <v>-5.684986927604424E-2</v>
      </c>
      <c r="Y368">
        <f>T368*W368</f>
        <v>144.66849358808804</v>
      </c>
      <c r="Z368">
        <f>Y368/T368</f>
        <v>0.15444387605829599</v>
      </c>
      <c r="AA368">
        <f>AI367*F368/T368</f>
        <v>0.21129374533434023</v>
      </c>
      <c r="AB368">
        <f t="shared" si="38"/>
        <v>0.15444387605829599</v>
      </c>
      <c r="AC368">
        <f t="shared" si="39"/>
        <v>-5.684986927604424E-2</v>
      </c>
      <c r="AD368" t="str">
        <f t="shared" si="41"/>
        <v>L-D</v>
      </c>
      <c r="AE368">
        <f>AC368*T368</f>
        <v>-53.251609314316191</v>
      </c>
      <c r="AF368">
        <f>U368+AE368</f>
        <v>144.66849358808804</v>
      </c>
      <c r="AG368">
        <f>AE368/F368</f>
        <v>-6.2887896547064227E-4</v>
      </c>
      <c r="AH368" s="9">
        <f>IF(AD368="S-D",R368-AE368/(1-0.001),IF(OR(AD368="L-D",AD368="S-I"),R368-AE368*(1-0.001),R368-AE368))</f>
        <v>791.98417853557783</v>
      </c>
      <c r="AI368">
        <f>IF(OR(AD368="L-I"),S368+AG368*(1-0.001),S368+AG368)</f>
        <v>1.7084736734785256E-3</v>
      </c>
      <c r="AJ368">
        <f>AI368*F368</f>
        <v>144.66849358808804</v>
      </c>
      <c r="AK368">
        <f>AJ368/AM368</f>
        <v>0.1544526566716371</v>
      </c>
      <c r="AL368">
        <f>W368-AK368</f>
        <v>-8.7806133411139076E-6</v>
      </c>
      <c r="AM368">
        <f>AH368+AI368*F368</f>
        <v>936.65267212366587</v>
      </c>
      <c r="AN368" t="b">
        <f>IF(AH368&gt;0,ROUND(AH368,7)=ROUND(H368,7),ROUND(AH368,7)=ROUND(-J368,7))</f>
        <v>1</v>
      </c>
      <c r="AO368" t="b">
        <f>IF(AI368&gt;0,ROUND(AI368,7)=ROUND(I368,7),ROUND(AI368,7)=ROUND(-K368,7))</f>
        <v>1</v>
      </c>
      <c r="AP368" t="b">
        <f>ROUND(AM368,7)=ROUND(G368,7)</f>
        <v>1</v>
      </c>
    </row>
    <row r="369" spans="1:52" x14ac:dyDescent="0.3">
      <c r="A369" s="2">
        <v>45749.5</v>
      </c>
      <c r="B369">
        <v>1.2815083819961399</v>
      </c>
      <c r="C369">
        <v>6.4075419099807102E-2</v>
      </c>
      <c r="D369" t="s">
        <v>32</v>
      </c>
      <c r="E369" t="s">
        <v>1492</v>
      </c>
      <c r="F369">
        <v>84867.92</v>
      </c>
      <c r="G369">
        <v>936.89382827978898</v>
      </c>
      <c r="H369">
        <v>876.85651990622</v>
      </c>
      <c r="I369">
        <v>7.07420523250341E-4</v>
      </c>
      <c r="J369">
        <v>0</v>
      </c>
      <c r="K369">
        <v>0</v>
      </c>
      <c r="L369">
        <v>876.85651990622</v>
      </c>
      <c r="M369">
        <v>7.07420523250341E-4</v>
      </c>
      <c r="O369" t="str">
        <f>IF(B368=0,"NEUTRAL",IF(B368&gt;0,"LONG","SHORT"))</f>
        <v>LONG</v>
      </c>
      <c r="P369" t="str">
        <f>IF(OR(O369="LONG",O369="SHORT"),IF(B369=0,"NEUTRAL",IF(B369&gt;0,"LONG","SHORT")),"")</f>
        <v>LONG</v>
      </c>
      <c r="Q369" t="b">
        <f>IF(OR(O369="LONG",O369="SHORT"),IF(B369=0,"NEUTRAL",IF(B369&gt;0,"LONG","SHORT")=O369),TRUE)</f>
        <v>1</v>
      </c>
      <c r="R369">
        <f>AH368</f>
        <v>791.98417853557783</v>
      </c>
      <c r="S369">
        <f>AI368</f>
        <v>1.7084736734785256E-3</v>
      </c>
      <c r="T369">
        <f>R369+S369*F369</f>
        <v>936.97878557845945</v>
      </c>
      <c r="U369">
        <f>S369*F369</f>
        <v>144.99460704288163</v>
      </c>
      <c r="V369">
        <f>U369/T369</f>
        <v>0.1547469476092426</v>
      </c>
      <c r="W369">
        <f>C369</f>
        <v>6.4075419099807102E-2</v>
      </c>
      <c r="X369">
        <f>W369-V369</f>
        <v>-9.0671528509435495E-2</v>
      </c>
      <c r="Y369">
        <f>T369*W369</f>
        <v>60.037308373568081</v>
      </c>
      <c r="Z369">
        <f>Y369/T369</f>
        <v>6.4075419099807102E-2</v>
      </c>
      <c r="AA369">
        <f>AI368*F369/T369</f>
        <v>0.1547469476092426</v>
      </c>
      <c r="AB369">
        <f t="shared" si="38"/>
        <v>6.4075419099807102E-2</v>
      </c>
      <c r="AC369">
        <f t="shared" si="39"/>
        <v>-9.0671528509435495E-2</v>
      </c>
      <c r="AD369" t="str">
        <f t="shared" si="41"/>
        <v>L-D</v>
      </c>
      <c r="AE369">
        <f>AC369*T369</f>
        <v>-84.957298669313531</v>
      </c>
      <c r="AF369">
        <f>U369+AE369</f>
        <v>60.037308373568095</v>
      </c>
      <c r="AG369">
        <f>AE369/F369</f>
        <v>-1.0010531502281843E-3</v>
      </c>
      <c r="AH369" s="9">
        <f>IF(AD369="S-D",R369-AE369/(1-0.001),IF(OR(AD369="L-D",AD369="S-I"),R369-AE369*(1-0.001),R369-AE369))</f>
        <v>876.85651990622205</v>
      </c>
      <c r="AI369">
        <f>IF(OR(AD369="L-I"),S369+AG369*(1-0.001),S369+AG369)</f>
        <v>7.0742052325034133E-4</v>
      </c>
      <c r="AJ369">
        <f>AI369*F369</f>
        <v>60.037308373568109</v>
      </c>
      <c r="AK369">
        <f>AJ369/AM369</f>
        <v>6.4081229442829471E-2</v>
      </c>
      <c r="AL369">
        <f>W369-AK369</f>
        <v>-5.8103430223693797E-6</v>
      </c>
      <c r="AM369">
        <f>AH369+AI369*F369</f>
        <v>936.89382827979011</v>
      </c>
      <c r="AN369" t="b">
        <f>IF(AH369&gt;0,ROUND(AH369,7)=ROUND(H369,7),ROUND(AH369,7)=ROUND(-J369,7))</f>
        <v>1</v>
      </c>
      <c r="AO369" t="b">
        <f>IF(AI369&gt;0,ROUND(AI369,7)=ROUND(I369,7),ROUND(AI369,7)=ROUND(-K369,7))</f>
        <v>1</v>
      </c>
      <c r="AP369" t="b">
        <f>ROUND(AM369,7)=ROUND(G369,7)</f>
        <v>1</v>
      </c>
    </row>
    <row r="370" spans="1:52" x14ac:dyDescent="0.3">
      <c r="A370" s="2">
        <v>45749.541666666664</v>
      </c>
      <c r="B370">
        <v>-2.05753392238383E-2</v>
      </c>
      <c r="C370">
        <v>-1.0287669611919101E-3</v>
      </c>
      <c r="D370" t="s">
        <v>32</v>
      </c>
      <c r="E370" t="s">
        <v>1492</v>
      </c>
      <c r="F370">
        <v>84566.91</v>
      </c>
      <c r="G370">
        <v>936.62009963401294</v>
      </c>
      <c r="H370">
        <v>937.58372598438496</v>
      </c>
      <c r="I370">
        <v>0</v>
      </c>
      <c r="J370">
        <v>0</v>
      </c>
      <c r="K370" s="3">
        <v>1.13948393097453E-5</v>
      </c>
      <c r="L370" s="3">
        <v>937.58372598438496</v>
      </c>
      <c r="M370" s="3">
        <v>-1.13948393097453E-5</v>
      </c>
      <c r="O370" t="str">
        <f>IF(B369=0,"NEUTRAL",IF(B369&gt;0,"LONG","SHORT"))</f>
        <v>LONG</v>
      </c>
      <c r="P370" t="str">
        <f>IF(OR(O370="LONG",O370="SHORT"),IF(B370=0,"NEUTRAL",IF(B370&gt;0,"LONG","SHORT")),"")</f>
        <v>SHORT</v>
      </c>
      <c r="Q370" t="b">
        <f>IF(OR(O370="LONG",O370="SHORT"),IF(B370=0,"NEUTRAL",IF(B370&gt;0,"LONG","SHORT")=O370),TRUE)</f>
        <v>0</v>
      </c>
      <c r="R370">
        <f>AH369</f>
        <v>876.85651990622205</v>
      </c>
      <c r="S370">
        <f>AI369</f>
        <v>7.0742052325034133E-4</v>
      </c>
      <c r="T370">
        <f>R370+S370*F370</f>
        <v>936.68088762808657</v>
      </c>
      <c r="U370">
        <f>S370*F370</f>
        <v>59.824367721864526</v>
      </c>
      <c r="V370">
        <f>U370/T370</f>
        <v>6.3868462047256019E-2</v>
      </c>
      <c r="W370">
        <f>C370</f>
        <v>-1.0287669611919101E-3</v>
      </c>
      <c r="X370">
        <f>W370-V370</f>
        <v>-6.4897229008447924E-2</v>
      </c>
      <c r="Y370">
        <f>T370*W370</f>
        <v>-0.96362635037168765</v>
      </c>
      <c r="Z370">
        <f>Y370/T370</f>
        <v>-1.0287669611919101E-3</v>
      </c>
      <c r="AA370">
        <f>AI369*F370/T370</f>
        <v>6.3868462047256019E-2</v>
      </c>
      <c r="AB370">
        <f t="shared" si="38"/>
        <v>-1.0287669611919101E-3</v>
      </c>
      <c r="AC370">
        <f t="shared" si="39"/>
        <v>-6.4897229008447924E-2</v>
      </c>
      <c r="AD370" t="str">
        <f t="shared" si="41"/>
        <v>TRANS-S</v>
      </c>
      <c r="AE370" s="8">
        <f>C370*T370</f>
        <v>-0.96362635037168765</v>
      </c>
      <c r="AF370">
        <f>U370+AE370</f>
        <v>58.860741371492836</v>
      </c>
      <c r="AG370" s="8">
        <f>AE370/F370</f>
        <v>-1.1394839309745237E-5</v>
      </c>
      <c r="AH370" s="8">
        <f>AW370-AE370*(1-0.001)</f>
        <v>937.58372598438609</v>
      </c>
      <c r="AI370" s="8">
        <f>AX370+AG370</f>
        <v>-1.1394839309745237E-5</v>
      </c>
      <c r="AJ370">
        <f>AI370*F370</f>
        <v>-0.96362635037168765</v>
      </c>
      <c r="AK370">
        <f t="shared" ref="AK370:AK371" si="44">AJ370/AM370</f>
        <v>-1.0288337296500748E-3</v>
      </c>
      <c r="AL370">
        <f>W370-AK370</f>
        <v>6.6768458164678107E-8</v>
      </c>
      <c r="AM370" s="8">
        <f>AH370+AI370*F370</f>
        <v>936.62009963401442</v>
      </c>
      <c r="AN370" t="b">
        <f>IF(AH370&gt;0,ROUND(AH370,7)=ROUND(H370,7),ROUND(AH370,7)=ROUND(-J370,7))</f>
        <v>1</v>
      </c>
      <c r="AO370" t="b">
        <f>IF(AI370&gt;0,ROUND(AI370,7)=ROUND(I370,7),ROUND(AI370,7)=ROUND(-K370,7))</f>
        <v>1</v>
      </c>
      <c r="AP370" t="b">
        <f>ROUND(AM370,7)=ROUND(G370,7)</f>
        <v>1</v>
      </c>
      <c r="AR370" s="9">
        <f>AH369</f>
        <v>876.85651990622205</v>
      </c>
      <c r="AS370">
        <f>AI369</f>
        <v>7.0742052325034133E-4</v>
      </c>
      <c r="AT370">
        <f>AR370+AS370*F370</f>
        <v>936.68088762808657</v>
      </c>
      <c r="AW370">
        <f>AR370+AS370*F370*(1-0.001)</f>
        <v>936.62106326036474</v>
      </c>
      <c r="AX370">
        <v>0</v>
      </c>
      <c r="AY370">
        <f>AW370+AX370*F370</f>
        <v>936.62106326036474</v>
      </c>
    </row>
    <row r="371" spans="1:52" x14ac:dyDescent="0.3">
      <c r="A371" s="2">
        <v>45749.708333333336</v>
      </c>
      <c r="B371">
        <v>2.8376032311510002</v>
      </c>
      <c r="C371">
        <v>0.14188016155755001</v>
      </c>
      <c r="D371" t="s">
        <v>32</v>
      </c>
      <c r="E371" t="s">
        <v>1492</v>
      </c>
      <c r="F371">
        <v>86757.67</v>
      </c>
      <c r="G371">
        <v>936.46126242730998</v>
      </c>
      <c r="H371">
        <v>803.70987744772594</v>
      </c>
      <c r="I371">
        <v>1.53014004386683E-3</v>
      </c>
      <c r="J371">
        <v>0</v>
      </c>
      <c r="K371">
        <v>0</v>
      </c>
      <c r="L371">
        <v>803.70987744772594</v>
      </c>
      <c r="M371">
        <v>1.53014004386683E-3</v>
      </c>
      <c r="O371" t="str">
        <f>IF(B370=0,"NEUTRAL",IF(B370&gt;0,"LONG","SHORT"))</f>
        <v>SHORT</v>
      </c>
      <c r="P371" t="str">
        <f>IF(OR(O371="LONG",O371="SHORT"),IF(B371=0,"NEUTRAL",IF(B371&gt;0,"LONG","SHORT")),"")</f>
        <v>LONG</v>
      </c>
      <c r="Q371" t="b">
        <f>IF(OR(O371="LONG",O371="SHORT"),IF(B371=0,"NEUTRAL",IF(B371&gt;0,"LONG","SHORT")=O371),TRUE)</f>
        <v>0</v>
      </c>
      <c r="R371">
        <f>AH370</f>
        <v>937.58372598438609</v>
      </c>
      <c r="S371">
        <f>AI370</f>
        <v>-1.1394839309745237E-5</v>
      </c>
      <c r="T371">
        <f>R371+S371*F371</f>
        <v>936.59513627584818</v>
      </c>
      <c r="U371">
        <f>S371*F371</f>
        <v>-0.98858970853790507</v>
      </c>
      <c r="V371">
        <f>U371/T371</f>
        <v>-1.0555144589676187E-3</v>
      </c>
      <c r="W371">
        <f>C371</f>
        <v>0.14188016155755001</v>
      </c>
      <c r="X371">
        <f>W371-V371</f>
        <v>0.14293567601651763</v>
      </c>
      <c r="Y371">
        <f>T371*W371</f>
        <v>132.88426924883291</v>
      </c>
      <c r="Z371">
        <f>Y371/T371</f>
        <v>0.14188016155755001</v>
      </c>
      <c r="AA371">
        <f>AI370*F371/T371</f>
        <v>-1.0555144589676187E-3</v>
      </c>
      <c r="AB371">
        <f t="shared" si="38"/>
        <v>0.14188016155755001</v>
      </c>
      <c r="AC371">
        <f t="shared" si="39"/>
        <v>0.14293567601651763</v>
      </c>
      <c r="AD371" t="str">
        <f t="shared" si="41"/>
        <v>TRANS-L</v>
      </c>
      <c r="AE371" s="8">
        <f>C371*T371</f>
        <v>132.88426924883291</v>
      </c>
      <c r="AF371">
        <f>U371+AE371</f>
        <v>131.89567954029499</v>
      </c>
      <c r="AG371" s="8">
        <f>AE371/F371</f>
        <v>1.5316717155824137E-3</v>
      </c>
      <c r="AH371" s="8">
        <f>AW371-AE371</f>
        <v>803.70987744772754</v>
      </c>
      <c r="AI371" s="8">
        <f>AX370+AG371*(1-0.001)</f>
        <v>1.5301400438668313E-3</v>
      </c>
      <c r="AJ371">
        <f>AI371*F371</f>
        <v>132.75138497958406</v>
      </c>
      <c r="AK371">
        <f t="shared" si="44"/>
        <v>0.14175854389907375</v>
      </c>
      <c r="AL371">
        <f>W371-AK371</f>
        <v>1.2161765847626405E-4</v>
      </c>
      <c r="AM371">
        <f>AH371+AI371*F371</f>
        <v>936.46126242731157</v>
      </c>
      <c r="AN371" t="b">
        <f>IF(AH371&gt;0,ROUND(AH371,7)=ROUND(H371,7),ROUND(AH371,7)=ROUND(-J371,7))</f>
        <v>1</v>
      </c>
      <c r="AO371" t="b">
        <f>IF(AI371&gt;0,ROUND(AI371,7)=ROUND(I371,7),ROUND(AI371,7)=ROUND(-K371,7))</f>
        <v>1</v>
      </c>
      <c r="AP371" t="b">
        <f>ROUND(AM371,7)=ROUND(G371,7)</f>
        <v>1</v>
      </c>
      <c r="AR371" s="9">
        <f>AH370</f>
        <v>937.58372598438609</v>
      </c>
      <c r="AS371">
        <f>AI370</f>
        <v>-1.1394839309745237E-5</v>
      </c>
      <c r="AT371">
        <f>AR371+AS371*F371</f>
        <v>936.59513627584818</v>
      </c>
      <c r="AU371">
        <f>AS371*F371/(1-0.001)</f>
        <v>-0.98957928782573079</v>
      </c>
      <c r="AW371" s="9">
        <f>AR371+AU371</f>
        <v>936.59414669656041</v>
      </c>
      <c r="AX371">
        <f>AS371-AU371/F371*(1-0.001)</f>
        <v>0</v>
      </c>
      <c r="AY371">
        <f>AW371+AX371*F371</f>
        <v>936.59414669656041</v>
      </c>
    </row>
    <row r="372" spans="1:52" s="7" customFormat="1" x14ac:dyDescent="0.3">
      <c r="A372" s="2">
        <v>45749.75</v>
      </c>
      <c r="B372">
        <v>5.1615908310948999</v>
      </c>
      <c r="C372">
        <v>0.258079541554745</v>
      </c>
      <c r="D372" t="s">
        <v>32</v>
      </c>
      <c r="E372" t="s">
        <v>1492</v>
      </c>
      <c r="F372">
        <v>87065.18</v>
      </c>
      <c r="G372">
        <v>936.82321478221797</v>
      </c>
      <c r="H372">
        <v>695.12886746608399</v>
      </c>
      <c r="I372">
        <v>2.77601616761297E-3</v>
      </c>
      <c r="J372">
        <v>0</v>
      </c>
      <c r="K372">
        <v>0</v>
      </c>
      <c r="L372">
        <v>695.12886746608399</v>
      </c>
      <c r="M372">
        <v>2.77601616761297E-3</v>
      </c>
      <c r="O372" t="str">
        <f>IF(B371=0,"NEUTRAL",IF(B371&gt;0,"LONG","SHORT"))</f>
        <v>LONG</v>
      </c>
      <c r="P372" t="str">
        <f>IF(OR(O372="LONG",O372="SHORT"),IF(B372=0,"NEUTRAL",IF(B372&gt;0,"LONG","SHORT")),"")</f>
        <v>LONG</v>
      </c>
      <c r="Q372" t="b">
        <f>IF(OR(O372="LONG",O372="SHORT"),IF(B372=0,"NEUTRAL",IF(B372&gt;0,"LONG","SHORT")=O372),TRUE)</f>
        <v>1</v>
      </c>
      <c r="R372">
        <f>AH371</f>
        <v>803.70987744772754</v>
      </c>
      <c r="S372">
        <f>AI371</f>
        <v>1.5301400438668313E-3</v>
      </c>
      <c r="T372">
        <f>R372+S372*F372</f>
        <v>936.93179579220111</v>
      </c>
      <c r="U372">
        <f>S372*F372</f>
        <v>133.22191834447355</v>
      </c>
      <c r="V372">
        <f>U372/T372</f>
        <v>0.14218955845321785</v>
      </c>
      <c r="W372">
        <f>C372</f>
        <v>0.258079541554745</v>
      </c>
      <c r="X372">
        <f>W372-V372</f>
        <v>0.11588998310152715</v>
      </c>
      <c r="Y372">
        <f>T372*W372</f>
        <v>241.80292832611522</v>
      </c>
      <c r="Z372">
        <f>Y372/T372</f>
        <v>0.258079541554745</v>
      </c>
      <c r="AA372">
        <f>AI371*F372/T372</f>
        <v>0.14218955845321785</v>
      </c>
      <c r="AB372">
        <f t="shared" si="38"/>
        <v>0.258079541554745</v>
      </c>
      <c r="AC372">
        <f t="shared" si="39"/>
        <v>0.11588998310152715</v>
      </c>
      <c r="AD372" t="str">
        <f t="shared" si="41"/>
        <v>L-I</v>
      </c>
      <c r="AE372">
        <f>AC372*T372</f>
        <v>108.58100998164167</v>
      </c>
      <c r="AF372">
        <f>U372+AE372</f>
        <v>241.80292832611522</v>
      </c>
      <c r="AG372">
        <f>AE372/F372</f>
        <v>1.247123246993134E-3</v>
      </c>
      <c r="AH372" s="9">
        <f>IF(AD372="S-D",R372-AE372/(1-0.001),IF(OR(AD372="L-D",AD372="S-I"),R372-AE372*(1-0.001),R372-AE372))</f>
        <v>695.12886746608592</v>
      </c>
      <c r="AI372">
        <f>IF(OR(AD372="L-I"),S372+AG372*(1-0.001),S372+AG372)</f>
        <v>2.7760161676129722E-3</v>
      </c>
      <c r="AJ372">
        <f>AI372*F372</f>
        <v>241.69434731613359</v>
      </c>
      <c r="AK372">
        <f>AJ372/AM372</f>
        <v>0.25799355043984423</v>
      </c>
      <c r="AL372">
        <f>W372-AK372</f>
        <v>8.5991114900763055E-5</v>
      </c>
      <c r="AM372">
        <f>AH372+AI372*F372</f>
        <v>936.82321478221957</v>
      </c>
      <c r="AN372" t="b">
        <f>IF(AH372&gt;0,ROUND(AH372,7)=ROUND(H372,7),ROUND(AH372,7)=ROUND(-J372,7))</f>
        <v>1</v>
      </c>
      <c r="AO372" t="b">
        <f>IF(AI372&gt;0,ROUND(AI372,7)=ROUND(I372,7),ROUND(AI372,7)=ROUND(-K372,7))</f>
        <v>1</v>
      </c>
      <c r="AP372" t="b">
        <f>ROUND(AM372,7)=ROUND(G372,7)</f>
        <v>1</v>
      </c>
      <c r="AQ372"/>
      <c r="AR372"/>
      <c r="AS372"/>
      <c r="AT372"/>
      <c r="AU372"/>
      <c r="AV372"/>
      <c r="AW372"/>
      <c r="AX372"/>
      <c r="AY372"/>
      <c r="AZ372"/>
    </row>
    <row r="373" spans="1:52" x14ac:dyDescent="0.3">
      <c r="A373" s="2">
        <v>45749.791666666664</v>
      </c>
      <c r="B373">
        <v>6.6784322815756001</v>
      </c>
      <c r="C373">
        <v>0.33392161407878002</v>
      </c>
      <c r="D373" t="s">
        <v>32</v>
      </c>
      <c r="E373" t="s">
        <v>1492</v>
      </c>
      <c r="F373">
        <v>86615.33</v>
      </c>
      <c r="G373">
        <v>935.50246094393799</v>
      </c>
      <c r="H373">
        <v>623.165902186626</v>
      </c>
      <c r="I373">
        <v>3.6060193819882798E-3</v>
      </c>
      <c r="J373">
        <v>0</v>
      </c>
      <c r="K373">
        <v>0</v>
      </c>
      <c r="L373">
        <v>623.165902186626</v>
      </c>
      <c r="M373">
        <v>3.6060193819882798E-3</v>
      </c>
      <c r="O373" t="str">
        <f>IF(B372=0,"NEUTRAL",IF(B372&gt;0,"LONG","SHORT"))</f>
        <v>LONG</v>
      </c>
      <c r="P373" t="str">
        <f>IF(OR(O373="LONG",O373="SHORT"),IF(B373=0,"NEUTRAL",IF(B373&gt;0,"LONG","SHORT")),"")</f>
        <v>LONG</v>
      </c>
      <c r="Q373" t="b">
        <f>IF(OR(O373="LONG",O373="SHORT"),IF(B373=0,"NEUTRAL",IF(B373&gt;0,"LONG","SHORT")=O373),TRUE)</f>
        <v>1</v>
      </c>
      <c r="R373">
        <f>AH372</f>
        <v>695.12886746608592</v>
      </c>
      <c r="S373">
        <f>AI372</f>
        <v>2.7760161676129722E-3</v>
      </c>
      <c r="T373">
        <f>R373+S373*F373</f>
        <v>935.57442390921881</v>
      </c>
      <c r="U373">
        <f>S373*F373</f>
        <v>240.44555644313292</v>
      </c>
      <c r="V373">
        <f>U373/T373</f>
        <v>0.25700313122974378</v>
      </c>
      <c r="W373">
        <f>C373</f>
        <v>0.33392161407878002</v>
      </c>
      <c r="X373">
        <f>W373-V373</f>
        <v>7.691848284903624E-2</v>
      </c>
      <c r="Y373">
        <f>T373*W373</f>
        <v>312.4085217225911</v>
      </c>
      <c r="Z373">
        <f>Y373/T373</f>
        <v>0.33392161407878002</v>
      </c>
      <c r="AA373">
        <f>AI372*F373/T373</f>
        <v>0.25700313122974378</v>
      </c>
      <c r="AB373">
        <f t="shared" si="38"/>
        <v>0.33392161407878002</v>
      </c>
      <c r="AC373">
        <f t="shared" si="39"/>
        <v>7.691848284903624E-2</v>
      </c>
      <c r="AD373" t="str">
        <f t="shared" si="41"/>
        <v>L-I</v>
      </c>
      <c r="AE373">
        <f>AC373*T373</f>
        <v>71.962965279458203</v>
      </c>
      <c r="AF373">
        <f>U373+AE373</f>
        <v>312.4085217225911</v>
      </c>
      <c r="AG373">
        <f>AE373/F373</f>
        <v>8.3083404842373976E-4</v>
      </c>
      <c r="AH373" s="9">
        <f>IF(AD373="S-D",R373-AE373/(1-0.001),IF(OR(AD373="L-D",AD373="S-I"),R373-AE373*(1-0.001),R373-AE373))</f>
        <v>623.1659021866277</v>
      </c>
      <c r="AI373">
        <f>IF(OR(AD373="L-I"),S373+AG373*(1-0.001),S373+AG373)</f>
        <v>3.6060193819882885E-3</v>
      </c>
      <c r="AJ373">
        <f>AI373*F373</f>
        <v>312.33655875731165</v>
      </c>
      <c r="AK373">
        <f>AJ373/AM373</f>
        <v>0.33387037639875183</v>
      </c>
      <c r="AL373">
        <f>W373-AK373</f>
        <v>5.1237680028182186E-5</v>
      </c>
      <c r="AM373">
        <f>AH373+AI373*F373</f>
        <v>935.50246094393935</v>
      </c>
      <c r="AN373" t="b">
        <f>IF(AH373&gt;0,ROUND(AH373,7)=ROUND(H373,7),ROUND(AH373,7)=ROUND(-J373,7))</f>
        <v>1</v>
      </c>
      <c r="AO373" t="b">
        <f>IF(AI373&gt;0,ROUND(AI373,7)=ROUND(I373,7),ROUND(AI373,7)=ROUND(-K373,7))</f>
        <v>1</v>
      </c>
      <c r="AP373" t="b">
        <f>ROUND(AM373,7)=ROUND(G373,7)</f>
        <v>1</v>
      </c>
    </row>
    <row r="374" spans="1:52" x14ac:dyDescent="0.3">
      <c r="A374" s="2">
        <v>45749.875</v>
      </c>
      <c r="B374">
        <v>8.4294998049558796</v>
      </c>
      <c r="C374">
        <v>0.421474990247794</v>
      </c>
      <c r="D374" t="s">
        <v>32</v>
      </c>
      <c r="E374" t="s">
        <v>1492</v>
      </c>
      <c r="F374">
        <v>86900.02</v>
      </c>
      <c r="G374">
        <v>936.44769818237</v>
      </c>
      <c r="H374">
        <v>541.805482760828</v>
      </c>
      <c r="I374">
        <v>4.5413363014363203E-3</v>
      </c>
      <c r="J374">
        <v>0</v>
      </c>
      <c r="K374">
        <v>0</v>
      </c>
      <c r="L374">
        <v>541.805482760828</v>
      </c>
      <c r="M374">
        <v>4.5413363014363203E-3</v>
      </c>
      <c r="O374" t="str">
        <f>IF(B373=0,"NEUTRAL",IF(B373&gt;0,"LONG","SHORT"))</f>
        <v>LONG</v>
      </c>
      <c r="P374" t="str">
        <f>IF(OR(O374="LONG",O374="SHORT"),IF(B374=0,"NEUTRAL",IF(B374&gt;0,"LONG","SHORT")),"")</f>
        <v>LONG</v>
      </c>
      <c r="Q374" t="b">
        <f>IF(OR(O374="LONG",O374="SHORT"),IF(B374=0,"NEUTRAL",IF(B374&gt;0,"LONG","SHORT")=O374),TRUE)</f>
        <v>1</v>
      </c>
      <c r="R374">
        <f>AH373</f>
        <v>623.1659021866277</v>
      </c>
      <c r="S374">
        <f>AI373</f>
        <v>3.6060193819882885E-3</v>
      </c>
      <c r="T374">
        <f>R374+S374*F374</f>
        <v>936.5290586017976</v>
      </c>
      <c r="U374">
        <f>S374*F374</f>
        <v>313.3631564151699</v>
      </c>
      <c r="V374">
        <f>U374/T374</f>
        <v>0.33460056955734957</v>
      </c>
      <c r="W374">
        <f>C374</f>
        <v>0.421474990247794</v>
      </c>
      <c r="X374">
        <f>W374-V374</f>
        <v>8.6874420690444432E-2</v>
      </c>
      <c r="Y374">
        <f>T374*W374</f>
        <v>394.72357584096835</v>
      </c>
      <c r="Z374">
        <f>Y374/T374</f>
        <v>0.421474990247794</v>
      </c>
      <c r="AA374">
        <f>AI373*F374/T374</f>
        <v>0.33460056955734957</v>
      </c>
      <c r="AB374">
        <f t="shared" si="38"/>
        <v>0.421474990247794</v>
      </c>
      <c r="AC374">
        <f t="shared" si="39"/>
        <v>8.6874420690444432E-2</v>
      </c>
      <c r="AD374" t="str">
        <f t="shared" si="41"/>
        <v>L-I</v>
      </c>
      <c r="AE374">
        <f>AC374*T374</f>
        <v>81.360419425798455</v>
      </c>
      <c r="AF374">
        <f>U374+AE374</f>
        <v>394.72357584096835</v>
      </c>
      <c r="AG374">
        <f>AE374/F374</f>
        <v>9.362531726206559E-4</v>
      </c>
      <c r="AH374" s="9">
        <f>IF(AD374="S-D",R374-AE374/(1-0.001),IF(OR(AD374="L-D",AD374="S-I"),R374-AE374*(1-0.001),R374-AE374))</f>
        <v>541.80548276082925</v>
      </c>
      <c r="AI374">
        <f>IF(OR(AD374="L-I"),S374+AG374*(1-0.001),S374+AG374)</f>
        <v>4.5413363014363238E-3</v>
      </c>
      <c r="AJ374">
        <f>AI374*F374</f>
        <v>394.64221542154257</v>
      </c>
      <c r="AK374">
        <f>AJ374/AM374</f>
        <v>0.42142472685611382</v>
      </c>
      <c r="AL374">
        <f>W374-AK374</f>
        <v>5.0263391680183123E-5</v>
      </c>
      <c r="AM374">
        <f>AH374+AI374*F374</f>
        <v>936.44769818237182</v>
      </c>
      <c r="AN374" t="b">
        <f>IF(AH374&gt;0,ROUND(AH374,7)=ROUND(H374,7),ROUND(AH374,7)=ROUND(-J374,7))</f>
        <v>1</v>
      </c>
      <c r="AO374" t="b">
        <f>IF(AI374&gt;0,ROUND(AI374,7)=ROUND(I374,7),ROUND(AI374,7)=ROUND(-K374,7))</f>
        <v>1</v>
      </c>
      <c r="AP374" t="b">
        <f>ROUND(AM374,7)=ROUND(G374,7)</f>
        <v>1</v>
      </c>
      <c r="AR374" s="9"/>
    </row>
    <row r="375" spans="1:52" x14ac:dyDescent="0.3">
      <c r="A375" s="2">
        <v>45750.041666666664</v>
      </c>
      <c r="B375">
        <v>5.43325208815659</v>
      </c>
      <c r="C375">
        <v>0.27166260440782902</v>
      </c>
      <c r="D375" t="s">
        <v>32</v>
      </c>
      <c r="E375" t="s">
        <v>1492</v>
      </c>
      <c r="F375">
        <v>82516.289999999994</v>
      </c>
      <c r="G375">
        <v>916.41396133801197</v>
      </c>
      <c r="H375">
        <v>667.42439776349704</v>
      </c>
      <c r="I375">
        <v>3.0174595049597399E-3</v>
      </c>
      <c r="J375">
        <v>0</v>
      </c>
      <c r="K375">
        <v>0</v>
      </c>
      <c r="L375">
        <v>667.42439776349704</v>
      </c>
      <c r="M375">
        <v>3.0174595049597399E-3</v>
      </c>
      <c r="O375" t="str">
        <f>IF(B374=0,"NEUTRAL",IF(B374&gt;0,"LONG","SHORT"))</f>
        <v>LONG</v>
      </c>
      <c r="P375" t="str">
        <f>IF(OR(O375="LONG",O375="SHORT"),IF(B375=0,"NEUTRAL",IF(B375&gt;0,"LONG","SHORT")),"")</f>
        <v>LONG</v>
      </c>
      <c r="Q375" t="b">
        <f>IF(OR(O375="LONG",O375="SHORT"),IF(B375=0,"NEUTRAL",IF(B375&gt;0,"LONG","SHORT")=O375),TRUE)</f>
        <v>1</v>
      </c>
      <c r="R375">
        <f>AH374</f>
        <v>541.80548276082925</v>
      </c>
      <c r="S375">
        <f>AI374</f>
        <v>4.5413363014363238E-3</v>
      </c>
      <c r="T375">
        <f>R375+S375*F375</f>
        <v>916.53970599767626</v>
      </c>
      <c r="U375">
        <f>S375*F375</f>
        <v>374.73422323684707</v>
      </c>
      <c r="V375">
        <f>U375/T375</f>
        <v>0.40885759862300736</v>
      </c>
      <c r="W375">
        <f>C375</f>
        <v>0.27166260440782902</v>
      </c>
      <c r="X375">
        <f>W375-V375</f>
        <v>-0.13719499421517833</v>
      </c>
      <c r="Y375">
        <f>T375*W375</f>
        <v>248.98956357451465</v>
      </c>
      <c r="Z375">
        <f>Y375/T375</f>
        <v>0.27166260440782902</v>
      </c>
      <c r="AA375">
        <f>AI374*F375/T375</f>
        <v>0.40885759862300736</v>
      </c>
      <c r="AB375">
        <f t="shared" si="38"/>
        <v>0.27166260440782902</v>
      </c>
      <c r="AC375">
        <f t="shared" si="39"/>
        <v>-0.13719499421517833</v>
      </c>
      <c r="AD375" t="str">
        <f t="shared" si="41"/>
        <v>L-D</v>
      </c>
      <c r="AE375">
        <f>AC375*T375</f>
        <v>-125.74465966233245</v>
      </c>
      <c r="AF375">
        <f>U375+AE375</f>
        <v>248.98956357451462</v>
      </c>
      <c r="AG375">
        <f>AE375/F375</f>
        <v>-1.5238767964765802E-3</v>
      </c>
      <c r="AH375" s="9">
        <f>IF(AD375="S-D",R375-AE375/(1-0.001),IF(OR(AD375="L-D",AD375="S-I"),R375-AE375*(1-0.001),R375-AE375))</f>
        <v>667.42439776349943</v>
      </c>
      <c r="AI375">
        <f>IF(OR(AD375="L-I"),S375+AG375*(1-0.001),S375+AG375)</f>
        <v>3.0174595049597434E-3</v>
      </c>
      <c r="AJ375">
        <f>AI375*F375</f>
        <v>248.98956357451462</v>
      </c>
      <c r="AK375">
        <f>AJ375/AM375</f>
        <v>0.27169988027133107</v>
      </c>
      <c r="AL375">
        <f>W375-AK375</f>
        <v>-3.7275863502050921E-5</v>
      </c>
      <c r="AM375">
        <f>AH375+AI375*F375</f>
        <v>916.41396133801402</v>
      </c>
      <c r="AN375" t="b">
        <f>IF(AH375&gt;0,ROUND(AH375,7)=ROUND(H375,7),ROUND(AH375,7)=ROUND(-J375,7))</f>
        <v>1</v>
      </c>
      <c r="AO375" t="b">
        <f>IF(AI375&gt;0,ROUND(AI375,7)=ROUND(I375,7),ROUND(AI375,7)=ROUND(-K375,7))</f>
        <v>1</v>
      </c>
      <c r="AP375" t="b">
        <f>ROUND(AM375,7)=ROUND(G375,7)</f>
        <v>1</v>
      </c>
    </row>
    <row r="376" spans="1:52" x14ac:dyDescent="0.3">
      <c r="A376" s="2">
        <v>45750.083333333336</v>
      </c>
      <c r="B376">
        <v>3.0644532275538801</v>
      </c>
      <c r="C376">
        <v>0.153222661377694</v>
      </c>
      <c r="D376" t="s">
        <v>32</v>
      </c>
      <c r="E376" t="s">
        <v>1492</v>
      </c>
      <c r="F376">
        <v>83227.55</v>
      </c>
      <c r="G376">
        <v>918.44976805597503</v>
      </c>
      <c r="H376">
        <v>777.70553576876398</v>
      </c>
      <c r="I376">
        <v>1.6910774411503301E-3</v>
      </c>
      <c r="J376">
        <v>0</v>
      </c>
      <c r="K376">
        <v>0</v>
      </c>
      <c r="L376">
        <v>777.70553576876398</v>
      </c>
      <c r="M376">
        <v>1.6910774411503301E-3</v>
      </c>
      <c r="O376" t="str">
        <f>IF(B375=0,"NEUTRAL",IF(B375&gt;0,"LONG","SHORT"))</f>
        <v>LONG</v>
      </c>
      <c r="P376" t="str">
        <f>IF(OR(O376="LONG",O376="SHORT"),IF(B376=0,"NEUTRAL",IF(B376&gt;0,"LONG","SHORT")),"")</f>
        <v>LONG</v>
      </c>
      <c r="Q376" t="b">
        <f>IF(OR(O376="LONG",O376="SHORT"),IF(B376=0,"NEUTRAL",IF(B376&gt;0,"LONG","SHORT")=O376),TRUE)</f>
        <v>1</v>
      </c>
      <c r="R376">
        <f>AH375</f>
        <v>667.42439776349943</v>
      </c>
      <c r="S376">
        <f>AI375</f>
        <v>3.0174595049597434E-3</v>
      </c>
      <c r="T376">
        <f>R376+S376*F376</f>
        <v>918.56015958551177</v>
      </c>
      <c r="U376">
        <f>S376*F376</f>
        <v>251.13576182201231</v>
      </c>
      <c r="V376">
        <f>U376/T376</f>
        <v>0.27340153957399377</v>
      </c>
      <c r="W376">
        <f>C376</f>
        <v>0.153222661377694</v>
      </c>
      <c r="X376">
        <f>W376-V376</f>
        <v>-0.12017887819629977</v>
      </c>
      <c r="Y376">
        <f>T376*W376</f>
        <v>140.74423228721142</v>
      </c>
      <c r="Z376">
        <f>Y376/T376</f>
        <v>0.153222661377694</v>
      </c>
      <c r="AA376">
        <f>AI375*F376/T376</f>
        <v>0.27340153957399377</v>
      </c>
      <c r="AB376">
        <f t="shared" si="38"/>
        <v>0.153222661377694</v>
      </c>
      <c r="AC376">
        <f t="shared" si="39"/>
        <v>-0.12017887819629977</v>
      </c>
      <c r="AD376" t="str">
        <f t="shared" si="41"/>
        <v>L-D</v>
      </c>
      <c r="AE376">
        <f>AC376*T376</f>
        <v>-110.3915295348009</v>
      </c>
      <c r="AF376">
        <f>U376+AE376</f>
        <v>140.74423228721142</v>
      </c>
      <c r="AG376">
        <f>AE376/F376</f>
        <v>-1.3263820638094103E-3</v>
      </c>
      <c r="AH376" s="9">
        <f>IF(AD376="S-D",R376-AE376/(1-0.001),IF(OR(AD376="L-D",AD376="S-I"),R376-AE376*(1-0.001),R376-AE376))</f>
        <v>777.70553576876557</v>
      </c>
      <c r="AI376">
        <f>IF(OR(AD376="L-I"),S376+AG376*(1-0.001),S376+AG376)</f>
        <v>1.6910774411503331E-3</v>
      </c>
      <c r="AJ376">
        <f>AI376*F376</f>
        <v>140.74423228721142</v>
      </c>
      <c r="AK376">
        <f>AJ376/AM376</f>
        <v>0.15324107771850778</v>
      </c>
      <c r="AL376">
        <f>W376-AK376</f>
        <v>-1.841634081378718E-5</v>
      </c>
      <c r="AM376">
        <f>AH376+AI376*F376</f>
        <v>918.44976805597696</v>
      </c>
      <c r="AN376" t="b">
        <f>IF(AH376&gt;0,ROUND(AH376,7)=ROUND(H376,7),ROUND(AH376,7)=ROUND(-J376,7))</f>
        <v>1</v>
      </c>
      <c r="AO376" t="b">
        <f>IF(AI376&gt;0,ROUND(AI376,7)=ROUND(I376,7),ROUND(AI376,7)=ROUND(-K376,7))</f>
        <v>1</v>
      </c>
      <c r="AP376" t="b">
        <f>ROUND(AM376,7)=ROUND(G376,7)</f>
        <v>1</v>
      </c>
    </row>
    <row r="377" spans="1:52" x14ac:dyDescent="0.3">
      <c r="A377" s="2">
        <v>45750.125</v>
      </c>
      <c r="B377">
        <v>1.47189711006134E-2</v>
      </c>
      <c r="C377">
        <v>7.3594855503067403E-4</v>
      </c>
      <c r="D377" t="s">
        <v>32</v>
      </c>
      <c r="E377" t="s">
        <v>1492</v>
      </c>
      <c r="F377">
        <v>83761.62</v>
      </c>
      <c r="G377">
        <v>919.21195099540898</v>
      </c>
      <c r="H377">
        <v>918.53535454105804</v>
      </c>
      <c r="I377" s="3">
        <v>8.0776428912298308E-6</v>
      </c>
      <c r="J377">
        <v>0</v>
      </c>
      <c r="K377">
        <v>0</v>
      </c>
      <c r="L377">
        <v>918.53535454105804</v>
      </c>
      <c r="M377" s="3">
        <v>8.0776428912298308E-6</v>
      </c>
      <c r="O377" t="str">
        <f>IF(B376=0,"NEUTRAL",IF(B376&gt;0,"LONG","SHORT"))</f>
        <v>LONG</v>
      </c>
      <c r="P377" t="str">
        <f>IF(OR(O377="LONG",O377="SHORT"),IF(B377=0,"NEUTRAL",IF(B377&gt;0,"LONG","SHORT")),"")</f>
        <v>LONG</v>
      </c>
      <c r="Q377" t="b">
        <f>IF(OR(O377="LONG",O377="SHORT"),IF(B377=0,"NEUTRAL",IF(B377&gt;0,"LONG","SHORT")=O377),TRUE)</f>
        <v>1</v>
      </c>
      <c r="R377">
        <f>AH376</f>
        <v>777.70553576876557</v>
      </c>
      <c r="S377">
        <f>AI376</f>
        <v>1.6910774411503331E-3</v>
      </c>
      <c r="T377">
        <f>R377+S377*F377</f>
        <v>919.35292178497207</v>
      </c>
      <c r="U377">
        <f>S377*F377</f>
        <v>141.64738601620655</v>
      </c>
      <c r="V377">
        <f>U377/T377</f>
        <v>0.15407291656961367</v>
      </c>
      <c r="W377">
        <f>C377</f>
        <v>7.3594855503067403E-4</v>
      </c>
      <c r="X377">
        <f>W377-V377</f>
        <v>-0.15333696801458299</v>
      </c>
      <c r="Y377">
        <f>T377*W377</f>
        <v>0.67659645435087845</v>
      </c>
      <c r="Z377">
        <f>Y377/T377</f>
        <v>7.3594855503067403E-4</v>
      </c>
      <c r="AA377">
        <f>AI376*F377/T377</f>
        <v>0.15407291656961367</v>
      </c>
      <c r="AB377">
        <f t="shared" si="38"/>
        <v>7.3594855503067403E-4</v>
      </c>
      <c r="AC377">
        <f t="shared" si="39"/>
        <v>-0.15333696801458299</v>
      </c>
      <c r="AD377" t="str">
        <f t="shared" si="41"/>
        <v>L-D</v>
      </c>
      <c r="AE377">
        <f>AC377*T377</f>
        <v>-140.97078956185567</v>
      </c>
      <c r="AF377">
        <f>U377+AE377</f>
        <v>0.67659645435088578</v>
      </c>
      <c r="AG377">
        <f>AE377/F377</f>
        <v>-1.6829997982591033E-3</v>
      </c>
      <c r="AH377" s="9">
        <f>IF(AD377="S-D",R377-AE377/(1-0.001),IF(OR(AD377="L-D",AD377="S-I"),R377-AE377*(1-0.001),R377-AE377))</f>
        <v>918.53535454105941</v>
      </c>
      <c r="AI377">
        <f>IF(OR(AD377="L-I"),S377+AG377*(1-0.001),S377+AG377)</f>
        <v>8.0776428912298325E-6</v>
      </c>
      <c r="AJ377">
        <f>AI377*F377</f>
        <v>0.67659645435089455</v>
      </c>
      <c r="AK377">
        <f>AJ377/AM377</f>
        <v>7.3606142045717676E-4</v>
      </c>
      <c r="AL377">
        <f>W377-AK377</f>
        <v>-1.1286542650273349E-7</v>
      </c>
      <c r="AM377">
        <f>AH377+AI377*F377</f>
        <v>919.21195099541035</v>
      </c>
      <c r="AN377" t="b">
        <f>IF(AH377&gt;0,ROUND(AH377,7)=ROUND(H377,7),ROUND(AH377,7)=ROUND(-J377,7))</f>
        <v>1</v>
      </c>
      <c r="AO377" t="b">
        <f>IF(AI377&gt;0,ROUND(AI377,7)=ROUND(I377,7),ROUND(AI377,7)=ROUND(-K377,7))</f>
        <v>1</v>
      </c>
      <c r="AP377" t="b">
        <f>ROUND(AM377,7)=ROUND(G377,7)</f>
        <v>1</v>
      </c>
    </row>
    <row r="378" spans="1:52" s="18" customFormat="1" x14ac:dyDescent="0.3">
      <c r="A378" s="17">
        <v>45750.166666666664</v>
      </c>
      <c r="B378" s="18">
        <v>-3.2935421359305801</v>
      </c>
      <c r="C378" s="18">
        <v>-0.164677106796529</v>
      </c>
      <c r="D378" s="18" t="s">
        <v>32</v>
      </c>
      <c r="E378" s="18" t="s">
        <v>1492</v>
      </c>
      <c r="F378" s="18">
        <v>83768.009999999995</v>
      </c>
      <c r="G378" s="18">
        <v>919.05995279035301</v>
      </c>
      <c r="H378" s="18">
        <v>1070.4331259130599</v>
      </c>
      <c r="I378" s="29">
        <v>0</v>
      </c>
      <c r="J378" s="18">
        <v>0</v>
      </c>
      <c r="K378" s="18">
        <v>1.8070522759549E-3</v>
      </c>
      <c r="L378" s="18">
        <v>1070.4331259130599</v>
      </c>
      <c r="M378" s="18">
        <v>-1.8070522759549E-3</v>
      </c>
      <c r="O378" s="18" t="str">
        <f>IF(B377=0,"NEUTRAL",IF(B377&gt;0,"LONG","SHORT"))</f>
        <v>LONG</v>
      </c>
      <c r="P378" s="18" t="str">
        <f>IF(OR(O378="LONG",O378="SHORT"),IF(B378=0,"NEUTRAL",IF(B378&gt;0,"LONG","SHORT")),"")</f>
        <v>SHORT</v>
      </c>
      <c r="Q378" s="18" t="b">
        <f>IF(OR(O378="LONG",O378="SHORT"),IF(B378=0,"NEUTRAL",IF(B378&gt;0,"LONG","SHORT")=O378),TRUE)</f>
        <v>0</v>
      </c>
      <c r="R378" s="18">
        <f>AH377</f>
        <v>918.53535454105941</v>
      </c>
      <c r="S378" s="18">
        <f>AI377</f>
        <v>8.0776428912298325E-6</v>
      </c>
      <c r="T378" s="18">
        <f>R378+S378*F378</f>
        <v>919.21200261154843</v>
      </c>
      <c r="U378" s="18">
        <f>S378*F378</f>
        <v>0.67664807048896947</v>
      </c>
      <c r="V378" s="18">
        <f>U378/T378</f>
        <v>7.3611753171908424E-4</v>
      </c>
      <c r="W378" s="18">
        <f>C378</f>
        <v>-0.164677106796529</v>
      </c>
      <c r="X378" s="18">
        <f>W378-V378</f>
        <v>-0.16541322432824809</v>
      </c>
      <c r="Y378" s="18">
        <f>T378*W378</f>
        <v>-151.37317312271324</v>
      </c>
      <c r="Z378" s="18">
        <f>Y378/T378</f>
        <v>-0.16467710679652897</v>
      </c>
      <c r="AA378" s="18">
        <f>AI377*F378/T378</f>
        <v>7.3611753171908424E-4</v>
      </c>
      <c r="AB378" s="18">
        <f t="shared" si="38"/>
        <v>-0.164677106796529</v>
      </c>
      <c r="AC378" s="18">
        <f t="shared" si="39"/>
        <v>-0.16541322432824809</v>
      </c>
      <c r="AD378" s="18" t="str">
        <f t="shared" si="41"/>
        <v>TRANS-S</v>
      </c>
      <c r="AE378" s="30">
        <f>C378*T378</f>
        <v>-151.37317312271324</v>
      </c>
      <c r="AF378" s="18">
        <f>U378+AE378</f>
        <v>-150.69652505222427</v>
      </c>
      <c r="AG378" s="30">
        <f>AE378/F378</f>
        <v>-1.8070522759549052E-3</v>
      </c>
      <c r="AH378" s="30">
        <f>AW378-AE378*(1-0.001)</f>
        <v>1070.4331259130684</v>
      </c>
      <c r="AI378" s="30">
        <f>AX378+AG378</f>
        <v>-1.8070522759549052E-3</v>
      </c>
      <c r="AJ378" s="18">
        <f>AI378*F378</f>
        <v>-151.37317312271324</v>
      </c>
      <c r="AK378" s="18">
        <f t="shared" ref="AK378" si="45">AJ378/AM378</f>
        <v>-0.16470435107430112</v>
      </c>
      <c r="AL378" s="18">
        <f>W378-AK378</f>
        <v>2.7244277772120462E-5</v>
      </c>
      <c r="AM378" s="30">
        <f>AH378+AI378*F378</f>
        <v>919.05995279035506</v>
      </c>
      <c r="AN378" s="18" t="b">
        <f>IF(AH378&gt;0,ROUND(AH378,7)=ROUND(H378,7),ROUND(AH378,7)=ROUND(-J378,7))</f>
        <v>1</v>
      </c>
      <c r="AO378" s="18" t="b">
        <f>IF(AI378&gt;0,ROUND(AI378,7)=ROUND(I378,7),ROUND(AI378,7)=ROUND(-K378,7))</f>
        <v>1</v>
      </c>
      <c r="AP378" s="18" t="b">
        <f>ROUND(AM378,7)=ROUND(G378,7)</f>
        <v>1</v>
      </c>
      <c r="AR378" s="19">
        <f>AH377</f>
        <v>918.53535454105941</v>
      </c>
      <c r="AS378" s="18">
        <f>AI377</f>
        <v>8.0776428912298325E-6</v>
      </c>
      <c r="AT378" s="18">
        <f>AR378+AS378*F378</f>
        <v>919.21200261154843</v>
      </c>
      <c r="AW378" s="18">
        <f>AR378+AS378*F378*(1-0.001)</f>
        <v>919.21132596347786</v>
      </c>
      <c r="AX378" s="18">
        <v>0</v>
      </c>
      <c r="AY378" s="18">
        <f>AW378+AX378*F378</f>
        <v>919.21132596347786</v>
      </c>
    </row>
    <row r="379" spans="1:52" x14ac:dyDescent="0.3">
      <c r="A379" s="2">
        <v>45750.208333333336</v>
      </c>
      <c r="B379">
        <v>-6.3022919687809598</v>
      </c>
      <c r="C379">
        <v>-0.31511459843904799</v>
      </c>
      <c r="D379" t="s">
        <v>32</v>
      </c>
      <c r="E379" t="s">
        <v>1492</v>
      </c>
      <c r="F379">
        <v>83483.97</v>
      </c>
      <c r="G379">
        <v>919.43431686835902</v>
      </c>
      <c r="H379">
        <v>1209.20526531929</v>
      </c>
      <c r="I379" s="3">
        <v>0</v>
      </c>
      <c r="J379">
        <v>0</v>
      </c>
      <c r="K379">
        <v>3.4709771043583198E-3</v>
      </c>
      <c r="L379">
        <v>1209.20526531929</v>
      </c>
      <c r="M379">
        <v>-3.4709771043583198E-3</v>
      </c>
      <c r="O379" t="str">
        <f>IF(B378=0,"NEUTRAL",IF(B378&gt;0,"LONG","SHORT"))</f>
        <v>SHORT</v>
      </c>
      <c r="P379" t="str">
        <f>IF(OR(O379="LONG",O379="SHORT"),IF(B379=0,"NEUTRAL",IF(B379&gt;0,"LONG","SHORT")),"")</f>
        <v>SHORT</v>
      </c>
      <c r="Q379" t="b">
        <f>IF(OR(O379="LONG",O379="SHORT"),IF(B379=0,"NEUTRAL",IF(B379&gt;0,"LONG","SHORT")=O379),TRUE)</f>
        <v>1</v>
      </c>
      <c r="R379">
        <f>AH378</f>
        <v>1070.4331259130684</v>
      </c>
      <c r="S379">
        <f>AI378</f>
        <v>-1.8070522759549052E-3</v>
      </c>
      <c r="T379">
        <f>R379+S379*F379</f>
        <v>919.57322791881734</v>
      </c>
      <c r="U379">
        <f>S379*F379</f>
        <v>-150.85989799425101</v>
      </c>
      <c r="V379">
        <f>U379/T379</f>
        <v>-0.16405425192257703</v>
      </c>
      <c r="W379">
        <f>C379</f>
        <v>-0.31511459843904799</v>
      </c>
      <c r="X379">
        <f>W379-V379</f>
        <v>-0.15106034651647096</v>
      </c>
      <c r="Y379">
        <f>T379*W379</f>
        <v>-289.77094845093728</v>
      </c>
      <c r="Z379">
        <f>Y379/T379</f>
        <v>-0.31511459843904799</v>
      </c>
      <c r="AA379">
        <f>AI378*F379/T379</f>
        <v>-0.16405425192257703</v>
      </c>
      <c r="AB379">
        <f t="shared" si="38"/>
        <v>-0.31511459843904799</v>
      </c>
      <c r="AC379">
        <f t="shared" si="39"/>
        <v>-0.15106034651647096</v>
      </c>
      <c r="AD379" t="str">
        <f t="shared" si="41"/>
        <v>S-I</v>
      </c>
      <c r="AE379">
        <f>AC379*T379</f>
        <v>-138.91105045668627</v>
      </c>
      <c r="AF379">
        <f>U379+AE379</f>
        <v>-289.77094845093728</v>
      </c>
      <c r="AG379">
        <f>AE379/F379</f>
        <v>-1.6639248284034201E-3</v>
      </c>
      <c r="AH379" s="9">
        <f>IF(AD379="S-D",R379-AE379/(1-0.001),IF(OR(AD379="L-D",AD379="S-I"),R379-AE379*(1-0.001),R379-AE379))</f>
        <v>1209.205265319298</v>
      </c>
      <c r="AI379">
        <f>IF(OR(AD379="L-I"),S379+AG379*(1-0.001),S379+AG379)</f>
        <v>-3.470977104358325E-3</v>
      </c>
      <c r="AJ379">
        <f>AI379*F379</f>
        <v>-289.77094845093728</v>
      </c>
      <c r="AK379">
        <f>AJ379/AM379</f>
        <v>-0.31516220695123898</v>
      </c>
      <c r="AL379">
        <f>W379-AK379</f>
        <v>4.7608512190988606E-5</v>
      </c>
      <c r="AM379">
        <f>AH379+AI379*F379</f>
        <v>919.43431686836061</v>
      </c>
      <c r="AN379" t="b">
        <f>IF(AH379&gt;0,ROUND(AH379,7)=ROUND(H379,7),ROUND(AH379,7)=ROUND(-J379,7))</f>
        <v>1</v>
      </c>
      <c r="AO379" t="b">
        <f>IF(AI379&gt;0,ROUND(AI379,7)=ROUND(I379,7),ROUND(AI379,7)=ROUND(-K379,7))</f>
        <v>1</v>
      </c>
      <c r="AP379" t="b">
        <f>ROUND(AM379,7)=ROUND(G379,7)</f>
        <v>1</v>
      </c>
    </row>
    <row r="380" spans="1:52" x14ac:dyDescent="0.3">
      <c r="A380" s="2">
        <v>45750.25</v>
      </c>
      <c r="B380">
        <v>-8.9160012296907105</v>
      </c>
      <c r="C380">
        <v>-0.44580006148453499</v>
      </c>
      <c r="D380" t="s">
        <v>32</v>
      </c>
      <c r="E380" t="s">
        <v>1492</v>
      </c>
      <c r="F380">
        <v>83558.8</v>
      </c>
      <c r="G380">
        <v>919.05484624740097</v>
      </c>
      <c r="H380">
        <v>1328.8229321543199</v>
      </c>
      <c r="I380" s="3">
        <v>0</v>
      </c>
      <c r="J380">
        <v>0</v>
      </c>
      <c r="K380">
        <v>4.9039489067210602E-3</v>
      </c>
      <c r="L380">
        <v>1328.8229321543199</v>
      </c>
      <c r="M380">
        <v>-4.9039489067210602E-3</v>
      </c>
      <c r="O380" t="str">
        <f>IF(B379=0,"NEUTRAL",IF(B379&gt;0,"LONG","SHORT"))</f>
        <v>SHORT</v>
      </c>
      <c r="P380" t="str">
        <f>IF(OR(O380="LONG",O380="SHORT"),IF(B380=0,"NEUTRAL",IF(B380&gt;0,"LONG","SHORT")),"")</f>
        <v>SHORT</v>
      </c>
      <c r="Q380" t="b">
        <f>IF(OR(O380="LONG",O380="SHORT"),IF(B380=0,"NEUTRAL",IF(B380&gt;0,"LONG","SHORT")=O380),TRUE)</f>
        <v>1</v>
      </c>
      <c r="R380">
        <f>AH379</f>
        <v>1209.205265319298</v>
      </c>
      <c r="S380">
        <f>AI379</f>
        <v>-3.470977104358325E-3</v>
      </c>
      <c r="T380">
        <f>R380+S380*F380</f>
        <v>919.17458365164157</v>
      </c>
      <c r="U380">
        <f>S380*F380</f>
        <v>-290.03068166765644</v>
      </c>
      <c r="V380">
        <f>U380/T380</f>
        <v>-0.31553383527581885</v>
      </c>
      <c r="W380">
        <f>C380</f>
        <v>-0.44580006148453499</v>
      </c>
      <c r="X380">
        <f>W380-V380</f>
        <v>-0.13026622620871614</v>
      </c>
      <c r="Y380">
        <f>T380*W380</f>
        <v>-409.76808590692366</v>
      </c>
      <c r="Z380">
        <f>Y380/T380</f>
        <v>-0.44580006148453499</v>
      </c>
      <c r="AA380">
        <f>AI379*F380/T380</f>
        <v>-0.31553383527581885</v>
      </c>
      <c r="AB380">
        <f t="shared" si="38"/>
        <v>-0.44580006148453499</v>
      </c>
      <c r="AC380">
        <f t="shared" si="39"/>
        <v>-0.13026622620871614</v>
      </c>
      <c r="AD380" t="str">
        <f t="shared" si="41"/>
        <v>S-I</v>
      </c>
      <c r="AE380">
        <f>AC380*T380</f>
        <v>-119.73740423926722</v>
      </c>
      <c r="AF380">
        <f>U380+AE380</f>
        <v>-409.76808590692366</v>
      </c>
      <c r="AG380">
        <f>AE380/F380</f>
        <v>-1.4329718023627341E-3</v>
      </c>
      <c r="AH380" s="9">
        <f>IF(AD380="S-D",R380-AE380/(1-0.001),IF(OR(AD380="L-D",AD380="S-I"),R380-AE380*(1-0.001),R380-AE380))</f>
        <v>1328.8229321543258</v>
      </c>
      <c r="AI380">
        <f>IF(OR(AD380="L-I"),S380+AG380*(1-0.001),S380+AG380)</f>
        <v>-4.9039489067210593E-3</v>
      </c>
      <c r="AJ380">
        <f>AI380*F380</f>
        <v>-409.76808590692366</v>
      </c>
      <c r="AK380">
        <f>AJ380/AM380</f>
        <v>-0.44585814174208427</v>
      </c>
      <c r="AL380">
        <f>W380-AK380</f>
        <v>5.8080257549275593E-5</v>
      </c>
      <c r="AM380">
        <f>AH380+AI380*F380</f>
        <v>919.05484624740211</v>
      </c>
      <c r="AN380" t="b">
        <f>IF(AH380&gt;0,ROUND(AH380,7)=ROUND(H380,7),ROUND(AH380,7)=ROUND(-J380,7))</f>
        <v>1</v>
      </c>
      <c r="AO380" t="b">
        <f>IF(AI380&gt;0,ROUND(AI380,7)=ROUND(I380,7),ROUND(AI380,7)=ROUND(-K380,7))</f>
        <v>1</v>
      </c>
      <c r="AP380" t="b">
        <f>ROUND(AM380,7)=ROUND(G380,7)</f>
        <v>1</v>
      </c>
    </row>
    <row r="381" spans="1:52" x14ac:dyDescent="0.3">
      <c r="A381" s="2">
        <v>45750.291666666664</v>
      </c>
      <c r="B381">
        <v>-12.404806027439401</v>
      </c>
      <c r="C381">
        <v>-0.62024030137197095</v>
      </c>
      <c r="D381" t="s">
        <v>32</v>
      </c>
      <c r="E381" t="s">
        <v>1492</v>
      </c>
      <c r="F381">
        <v>83343.75</v>
      </c>
      <c r="G381">
        <v>919.94746499483904</v>
      </c>
      <c r="H381">
        <v>1490.6364216408101</v>
      </c>
      <c r="I381" s="3">
        <v>0</v>
      </c>
      <c r="J381">
        <v>0</v>
      </c>
      <c r="K381">
        <v>6.8474115533075598E-3</v>
      </c>
      <c r="L381">
        <v>1490.6364216408101</v>
      </c>
      <c r="M381">
        <v>-6.8474115533075598E-3</v>
      </c>
      <c r="O381" t="str">
        <f>IF(B380=0,"NEUTRAL",IF(B380&gt;0,"LONG","SHORT"))</f>
        <v>SHORT</v>
      </c>
      <c r="P381" t="str">
        <f>IF(OR(O381="LONG",O381="SHORT"),IF(B381=0,"NEUTRAL",IF(B381&gt;0,"LONG","SHORT")),"")</f>
        <v>SHORT</v>
      </c>
      <c r="Q381" t="b">
        <f>IF(OR(O381="LONG",O381="SHORT"),IF(B381=0,"NEUTRAL",IF(B381&gt;0,"LONG","SHORT")=O381),TRUE)</f>
        <v>1</v>
      </c>
      <c r="R381">
        <f>AH380</f>
        <v>1328.8229321543258</v>
      </c>
      <c r="S381">
        <f>AI380</f>
        <v>-4.9039489067210593E-3</v>
      </c>
      <c r="T381">
        <f>R381+S381*F381</f>
        <v>920.10944045979249</v>
      </c>
      <c r="U381">
        <f>S381*F381</f>
        <v>-408.71349169453327</v>
      </c>
      <c r="V381">
        <f>U381/T381</f>
        <v>-0.44420095449764435</v>
      </c>
      <c r="W381">
        <f>C381</f>
        <v>-0.62024030137197095</v>
      </c>
      <c r="X381">
        <f>W381-V381</f>
        <v>-0.1760393468743266</v>
      </c>
      <c r="Y381">
        <f>T381*W381</f>
        <v>-570.68895664597721</v>
      </c>
      <c r="Z381">
        <f>Y381/T381</f>
        <v>-0.62024030137197095</v>
      </c>
      <c r="AA381">
        <f>AI380*F381/T381</f>
        <v>-0.44420095449764435</v>
      </c>
      <c r="AB381">
        <f t="shared" si="38"/>
        <v>-0.62024030137197095</v>
      </c>
      <c r="AC381">
        <f t="shared" si="39"/>
        <v>-0.1760393468743266</v>
      </c>
      <c r="AD381" t="str">
        <f t="shared" si="41"/>
        <v>S-I</v>
      </c>
      <c r="AE381">
        <f>AC381*T381</f>
        <v>-161.97546495144397</v>
      </c>
      <c r="AF381">
        <f>U381+AE381</f>
        <v>-570.68895664597721</v>
      </c>
      <c r="AG381">
        <f>AE381/F381</f>
        <v>-1.9434626465865044E-3</v>
      </c>
      <c r="AH381" s="9">
        <f>IF(AD381="S-D",R381-AE381/(1-0.001),IF(OR(AD381="L-D",AD381="S-I"),R381-AE381*(1-0.001),R381-AE381))</f>
        <v>1490.6364216408183</v>
      </c>
      <c r="AI381">
        <f>IF(OR(AD381="L-I"),S381+AG381*(1-0.001),S381+AG381)</f>
        <v>-6.8474115533075641E-3</v>
      </c>
      <c r="AJ381">
        <f>AI381*F381</f>
        <v>-570.68895664597733</v>
      </c>
      <c r="AK381">
        <f>AJ381/AM381</f>
        <v>-0.6203495072940689</v>
      </c>
      <c r="AL381">
        <f>W381-AK381</f>
        <v>1.0920592209795466E-4</v>
      </c>
      <c r="AM381">
        <f>AH381+AI381*F381</f>
        <v>919.94746499484097</v>
      </c>
      <c r="AN381" t="b">
        <f>IF(AH381&gt;0,ROUND(AH381,7)=ROUND(H381,7),ROUND(AH381,7)=ROUND(-J381,7))</f>
        <v>1</v>
      </c>
      <c r="AO381" t="b">
        <f>IF(AI381&gt;0,ROUND(AI381,7)=ROUND(I381,7),ROUND(AI381,7)=ROUND(-K381,7))</f>
        <v>1</v>
      </c>
      <c r="AP381" t="b">
        <f>ROUND(AM381,7)=ROUND(G381,7)</f>
        <v>1</v>
      </c>
    </row>
    <row r="382" spans="1:52" x14ac:dyDescent="0.3">
      <c r="A382" s="2">
        <v>45750.333333333336</v>
      </c>
      <c r="B382">
        <v>-14.7356569686357</v>
      </c>
      <c r="C382">
        <v>-0.73678284843178798</v>
      </c>
      <c r="D382" t="s">
        <v>32</v>
      </c>
      <c r="E382" t="s">
        <v>1492</v>
      </c>
      <c r="F382">
        <v>83058.649999999994</v>
      </c>
      <c r="G382">
        <v>921.78915892934197</v>
      </c>
      <c r="H382">
        <v>1601.0290178871401</v>
      </c>
      <c r="I382" s="3">
        <v>0</v>
      </c>
      <c r="J382">
        <v>0</v>
      </c>
      <c r="K382">
        <v>8.1778340842019407E-3</v>
      </c>
      <c r="L382">
        <v>1601.0290178871401</v>
      </c>
      <c r="M382">
        <v>-8.1778340842019407E-3</v>
      </c>
      <c r="O382" t="str">
        <f>IF(B381=0,"NEUTRAL",IF(B381&gt;0,"LONG","SHORT"))</f>
        <v>SHORT</v>
      </c>
      <c r="P382" t="str">
        <f>IF(OR(O382="LONG",O382="SHORT"),IF(B382=0,"NEUTRAL",IF(B382&gt;0,"LONG","SHORT")),"")</f>
        <v>SHORT</v>
      </c>
      <c r="Q382" t="b">
        <f>IF(OR(O382="LONG",O382="SHORT"),IF(B382=0,"NEUTRAL",IF(B382&gt;0,"LONG","SHORT")=O382),TRUE)</f>
        <v>1</v>
      </c>
      <c r="R382">
        <f>AH381</f>
        <v>1490.6364216408183</v>
      </c>
      <c r="S382">
        <f>AI381</f>
        <v>-6.8474115533075641E-3</v>
      </c>
      <c r="T382">
        <f>R382+S382*F382</f>
        <v>921.89966202868902</v>
      </c>
      <c r="U382">
        <f>S382*F382</f>
        <v>-568.73675961212928</v>
      </c>
      <c r="V382">
        <f>U382/T382</f>
        <v>-0.61691828627054046</v>
      </c>
      <c r="W382">
        <f>C382</f>
        <v>-0.73678284843178798</v>
      </c>
      <c r="X382">
        <f>W382-V382</f>
        <v>-0.11986456216124752</v>
      </c>
      <c r="Y382">
        <f>T382*W382</f>
        <v>-679.23985895780015</v>
      </c>
      <c r="Z382">
        <f>Y382/T382</f>
        <v>-0.73678284843178798</v>
      </c>
      <c r="AA382">
        <f>AI381*F382/T382</f>
        <v>-0.61691828627054046</v>
      </c>
      <c r="AB382">
        <f t="shared" si="38"/>
        <v>-0.73678284843178798</v>
      </c>
      <c r="AC382">
        <f t="shared" si="39"/>
        <v>-0.11986456216124752</v>
      </c>
      <c r="AD382" t="str">
        <f t="shared" si="41"/>
        <v>S-I</v>
      </c>
      <c r="AE382">
        <f>AC382*T382</f>
        <v>-110.50309934567088</v>
      </c>
      <c r="AF382">
        <f>U382+AE382</f>
        <v>-679.23985895780015</v>
      </c>
      <c r="AG382">
        <f>AE382/F382</f>
        <v>-1.3304225308943846E-3</v>
      </c>
      <c r="AH382" s="9">
        <f>IF(AD382="S-D",R382-AE382/(1-0.001),IF(OR(AD382="L-D",AD382="S-I"),R382-AE382*(1-0.001),R382-AE382))</f>
        <v>1601.0290178871435</v>
      </c>
      <c r="AI382">
        <f>IF(OR(AD382="L-I"),S382+AG382*(1-0.001),S382+AG382)</f>
        <v>-8.1778340842019494E-3</v>
      </c>
      <c r="AJ382">
        <f>AI382*F382</f>
        <v>-679.23985895780015</v>
      </c>
      <c r="AK382">
        <f>AJ382/AM382</f>
        <v>-0.73687117317232953</v>
      </c>
      <c r="AL382">
        <f>W382-AK382</f>
        <v>8.8324740541545488E-5</v>
      </c>
      <c r="AM382">
        <f>AH382+AI382*F382</f>
        <v>921.78915892934333</v>
      </c>
      <c r="AN382" t="b">
        <f>IF(AH382&gt;0,ROUND(AH382,7)=ROUND(H382,7),ROUND(AH382,7)=ROUND(-J382,7))</f>
        <v>1</v>
      </c>
      <c r="AO382" t="b">
        <f>IF(AI382&gt;0,ROUND(AI382,7)=ROUND(I382,7),ROUND(AI382,7)=ROUND(-K382,7))</f>
        <v>1</v>
      </c>
      <c r="AP382" t="b">
        <f>ROUND(AM382,7)=ROUND(G382,7)</f>
        <v>1</v>
      </c>
    </row>
    <row r="383" spans="1:52" x14ac:dyDescent="0.3">
      <c r="A383" s="2">
        <v>45750.458333333336</v>
      </c>
      <c r="B383">
        <v>-12.759274935619599</v>
      </c>
      <c r="C383">
        <v>-0.637963746780984</v>
      </c>
      <c r="D383" t="s">
        <v>32</v>
      </c>
      <c r="E383" t="s">
        <v>1492</v>
      </c>
      <c r="F383">
        <v>83483.05</v>
      </c>
      <c r="G383">
        <v>918.22153256083902</v>
      </c>
      <c r="H383">
        <v>1504.07543471951</v>
      </c>
      <c r="I383" s="3">
        <v>0</v>
      </c>
      <c r="J383">
        <v>0</v>
      </c>
      <c r="K383">
        <v>7.0176389357920104E-3</v>
      </c>
      <c r="L383">
        <v>1504.07543471951</v>
      </c>
      <c r="M383">
        <v>-7.0176389357920104E-3</v>
      </c>
      <c r="O383" t="str">
        <f>IF(B382=0,"NEUTRAL",IF(B382&gt;0,"LONG","SHORT"))</f>
        <v>SHORT</v>
      </c>
      <c r="P383" t="str">
        <f>IF(OR(O383="LONG",O383="SHORT"),IF(B383=0,"NEUTRAL",IF(B383&gt;0,"LONG","SHORT")),"")</f>
        <v>SHORT</v>
      </c>
      <c r="Q383" t="b">
        <f>IF(OR(O383="LONG",O383="SHORT"),IF(B383=0,"NEUTRAL",IF(B383&gt;0,"LONG","SHORT")=O383),TRUE)</f>
        <v>1</v>
      </c>
      <c r="R383">
        <f>AH382</f>
        <v>1601.0290178871435</v>
      </c>
      <c r="S383">
        <f>AI382</f>
        <v>-8.1778340842019494E-3</v>
      </c>
      <c r="T383">
        <f>R383+S383*F383</f>
        <v>918.31848614400792</v>
      </c>
      <c r="U383">
        <f>S383*F383</f>
        <v>-682.71053174313556</v>
      </c>
      <c r="V383">
        <f>U383/T383</f>
        <v>-0.74343546606560962</v>
      </c>
      <c r="W383">
        <f>C383</f>
        <v>-0.637963746780984</v>
      </c>
      <c r="X383">
        <f>W383-V383</f>
        <v>0.10547171928462562</v>
      </c>
      <c r="Y383">
        <f>T383*W383</f>
        <v>-585.85390215867244</v>
      </c>
      <c r="Z383">
        <f>Y383/T383</f>
        <v>-0.637963746780984</v>
      </c>
      <c r="AA383">
        <f>AI382*F383/T383</f>
        <v>-0.74343546606560962</v>
      </c>
      <c r="AB383">
        <f t="shared" si="38"/>
        <v>-0.637963746780984</v>
      </c>
      <c r="AC383">
        <f t="shared" si="39"/>
        <v>0.10547171928462562</v>
      </c>
      <c r="AD383" t="str">
        <f t="shared" si="41"/>
        <v>S-D</v>
      </c>
      <c r="AE383">
        <f>AC383*T383</f>
        <v>96.856629584463164</v>
      </c>
      <c r="AF383">
        <f>U383+AE383</f>
        <v>-585.85390215867244</v>
      </c>
      <c r="AG383">
        <f>AE383/F383</f>
        <v>1.1601951484099247E-3</v>
      </c>
      <c r="AH383" s="9">
        <f>IF(AD383="S-D",R383-AE383/(1-0.001),IF(OR(AD383="L-D",AD383="S-I"),R383-AE383*(1-0.001),R383-AE383))</f>
        <v>1504.0754347195127</v>
      </c>
      <c r="AI383">
        <f>IF(OR(AD383="L-I"),S383+AG383*(1-0.001),S383+AG383)</f>
        <v>-7.0176389357920251E-3</v>
      </c>
      <c r="AJ383">
        <f>AI383*F383</f>
        <v>-585.85390215867244</v>
      </c>
      <c r="AK383">
        <f>AJ383/AM383</f>
        <v>-0.63803110838054156</v>
      </c>
      <c r="AL383">
        <f>W383-AK383</f>
        <v>6.7361599557558272E-5</v>
      </c>
      <c r="AM383">
        <f>AH383+AI383*F383</f>
        <v>918.22153256084027</v>
      </c>
      <c r="AN383" t="b">
        <f>IF(AH383&gt;0,ROUND(AH383,7)=ROUND(H383,7),ROUND(AH383,7)=ROUND(-J383,7))</f>
        <v>1</v>
      </c>
      <c r="AO383" t="b">
        <f>IF(AI383&gt;0,ROUND(AI383,7)=ROUND(I383,7),ROUND(AI383,7)=ROUND(-K383,7))</f>
        <v>1</v>
      </c>
      <c r="AP383" t="b">
        <f>ROUND(AM383,7)=ROUND(G383,7)</f>
        <v>1</v>
      </c>
    </row>
    <row r="384" spans="1:52" x14ac:dyDescent="0.3">
      <c r="A384" s="2">
        <v>45750.583333333336</v>
      </c>
      <c r="B384">
        <v>-13.930823431282301</v>
      </c>
      <c r="C384">
        <v>-0.69654117156411899</v>
      </c>
      <c r="D384" t="s">
        <v>32</v>
      </c>
      <c r="E384" t="s">
        <v>1492</v>
      </c>
      <c r="F384">
        <v>81949.06</v>
      </c>
      <c r="G384">
        <v>928.91453206679705</v>
      </c>
      <c r="H384">
        <v>1575.9918914314601</v>
      </c>
      <c r="I384" s="3">
        <v>0</v>
      </c>
      <c r="J384">
        <v>0</v>
      </c>
      <c r="K384">
        <v>7.8960925160663394E-3</v>
      </c>
      <c r="L384">
        <v>1575.9918914314601</v>
      </c>
      <c r="M384">
        <v>-7.8960925160663394E-3</v>
      </c>
      <c r="O384" t="str">
        <f>IF(B383=0,"NEUTRAL",IF(B383&gt;0,"LONG","SHORT"))</f>
        <v>SHORT</v>
      </c>
      <c r="P384" t="str">
        <f>IF(OR(O384="LONG",O384="SHORT"),IF(B384=0,"NEUTRAL",IF(B384&gt;0,"LONG","SHORT")),"")</f>
        <v>SHORT</v>
      </c>
      <c r="Q384" t="b">
        <f>IF(OR(O384="LONG",O384="SHORT"),IF(B384=0,"NEUTRAL",IF(B384&gt;0,"LONG","SHORT")=O384),TRUE)</f>
        <v>1</v>
      </c>
      <c r="R384">
        <f>AH383</f>
        <v>1504.0754347195127</v>
      </c>
      <c r="S384">
        <f>AI383</f>
        <v>-7.0176389357920251E-3</v>
      </c>
      <c r="T384">
        <f>R384+S384*F384</f>
        <v>928.98652051195586</v>
      </c>
      <c r="U384">
        <f>S384*F384</f>
        <v>-575.08891420755685</v>
      </c>
      <c r="V384">
        <f>U384/T384</f>
        <v>-0.61904979406012339</v>
      </c>
      <c r="W384">
        <f>C384</f>
        <v>-0.69654117156411899</v>
      </c>
      <c r="X384">
        <f>W384-V384</f>
        <v>-7.7491377503995595E-2</v>
      </c>
      <c r="Y384">
        <f>T384*W384</f>
        <v>-647.07735936467213</v>
      </c>
      <c r="Z384">
        <f>Y384/T384</f>
        <v>-0.69654117156411888</v>
      </c>
      <c r="AA384">
        <f>AI383*F384/T384</f>
        <v>-0.61904979406012339</v>
      </c>
      <c r="AB384">
        <f t="shared" si="38"/>
        <v>-0.69654117156411899</v>
      </c>
      <c r="AC384">
        <f t="shared" si="39"/>
        <v>-7.7491377503995595E-2</v>
      </c>
      <c r="AD384" t="str">
        <f t="shared" si="41"/>
        <v>S-I</v>
      </c>
      <c r="AE384">
        <f>AC384*T384</f>
        <v>-71.988445157115322</v>
      </c>
      <c r="AF384">
        <f>U384+AE384</f>
        <v>-647.07735936467213</v>
      </c>
      <c r="AG384">
        <f>AE384/F384</f>
        <v>-8.7845358027432313E-4</v>
      </c>
      <c r="AH384" s="9">
        <f>IF(AD384="S-D",R384-AE384/(1-0.001),IF(OR(AD384="L-D",AD384="S-I"),R384-AE384*(1-0.001),R384-AE384))</f>
        <v>1575.991891431471</v>
      </c>
      <c r="AI384">
        <f>IF(OR(AD384="L-I"),S384+AG384*(1-0.001),S384+AG384)</f>
        <v>-7.896092516066348E-3</v>
      </c>
      <c r="AJ384">
        <f>AI384*F384</f>
        <v>-647.07735936467213</v>
      </c>
      <c r="AK384">
        <f>AJ384/AM384</f>
        <v>-0.69659515168198527</v>
      </c>
      <c r="AL384">
        <f>W384-AK384</f>
        <v>5.3980117866281319E-5</v>
      </c>
      <c r="AM384">
        <f>AH384+AI384*F384</f>
        <v>928.91453206679887</v>
      </c>
      <c r="AN384" t="b">
        <f>IF(AH384&gt;0,ROUND(AH384,7)=ROUND(H384,7),ROUND(AH384,7)=ROUND(-J384,7))</f>
        <v>1</v>
      </c>
      <c r="AO384" t="b">
        <f>IF(AI384&gt;0,ROUND(AI384,7)=ROUND(I384,7),ROUND(AI384,7)=ROUND(-K384,7))</f>
        <v>1</v>
      </c>
      <c r="AP384" t="b">
        <f>ROUND(AM384,7)=ROUND(G384,7)</f>
        <v>1</v>
      </c>
    </row>
    <row r="385" spans="1:51" x14ac:dyDescent="0.3">
      <c r="A385" s="2">
        <v>45750.666666666664</v>
      </c>
      <c r="B385">
        <v>-15.6269344916828</v>
      </c>
      <c r="C385">
        <v>-0.78134672458414201</v>
      </c>
      <c r="D385" t="s">
        <v>32</v>
      </c>
      <c r="E385" t="s">
        <v>1492</v>
      </c>
      <c r="F385">
        <v>81532</v>
      </c>
      <c r="G385">
        <v>932.12308321197099</v>
      </c>
      <c r="H385">
        <v>1660.50049780832</v>
      </c>
      <c r="I385" s="3">
        <v>0</v>
      </c>
      <c r="J385">
        <v>0</v>
      </c>
      <c r="K385">
        <v>8.93363850508214E-3</v>
      </c>
      <c r="L385">
        <v>1660.50049780832</v>
      </c>
      <c r="M385">
        <v>-8.93363850508214E-3</v>
      </c>
      <c r="O385" t="str">
        <f>IF(B384=0,"NEUTRAL",IF(B384&gt;0,"LONG","SHORT"))</f>
        <v>SHORT</v>
      </c>
      <c r="P385" t="str">
        <f>IF(OR(O385="LONG",O385="SHORT"),IF(B385=0,"NEUTRAL",IF(B385&gt;0,"LONG","SHORT")),"")</f>
        <v>SHORT</v>
      </c>
      <c r="Q385" t="b">
        <f>IF(OR(O385="LONG",O385="SHORT"),IF(B385=0,"NEUTRAL",IF(B385&gt;0,"LONG","SHORT")=O385),TRUE)</f>
        <v>1</v>
      </c>
      <c r="R385">
        <f>AH384</f>
        <v>1575.991891431471</v>
      </c>
      <c r="S385">
        <f>AI384</f>
        <v>-7.896092516066348E-3</v>
      </c>
      <c r="T385">
        <f>R385+S385*F385</f>
        <v>932.20767641154953</v>
      </c>
      <c r="U385">
        <f>S385*F385</f>
        <v>-643.78421501992148</v>
      </c>
      <c r="V385">
        <f>U385/T385</f>
        <v>-0.69060170958697908</v>
      </c>
      <c r="W385">
        <f>C385</f>
        <v>-0.78134672458414201</v>
      </c>
      <c r="X385">
        <f>W385-V385</f>
        <v>-9.0745014997162921E-2</v>
      </c>
      <c r="Y385">
        <f>T385*W385</f>
        <v>-728.37741459635799</v>
      </c>
      <c r="Z385">
        <f>Y385/T385</f>
        <v>-0.78134672458414201</v>
      </c>
      <c r="AA385">
        <f>AI384*F385/T385</f>
        <v>-0.69060170958697908</v>
      </c>
      <c r="AB385">
        <f t="shared" si="38"/>
        <v>-0.78134672458414201</v>
      </c>
      <c r="AC385">
        <f t="shared" si="39"/>
        <v>-9.0745014997162921E-2</v>
      </c>
      <c r="AD385" t="str">
        <f t="shared" si="41"/>
        <v>S-I</v>
      </c>
      <c r="AE385">
        <f>AC385*T385</f>
        <v>-84.593199576436461</v>
      </c>
      <c r="AF385">
        <f>U385+AE385</f>
        <v>-728.37741459635799</v>
      </c>
      <c r="AG385">
        <f>AE385/F385</f>
        <v>-1.0375459890158032E-3</v>
      </c>
      <c r="AH385" s="9">
        <f>IF(AD385="S-D",R385-AE385/(1-0.001),IF(OR(AD385="L-D",AD385="S-I"),R385-AE385*(1-0.001),R385-AE385))</f>
        <v>1660.5004978083311</v>
      </c>
      <c r="AI385">
        <f>IF(OR(AD385="L-I"),S385+AG385*(1-0.001),S385+AG385)</f>
        <v>-8.9336385050821504E-3</v>
      </c>
      <c r="AJ385">
        <f>AI385*F385</f>
        <v>-728.37741459635788</v>
      </c>
      <c r="AK385">
        <f>AJ385/AM385</f>
        <v>-0.78141763433908895</v>
      </c>
      <c r="AL385">
        <f>W385-AK385</f>
        <v>7.090975494694618E-5</v>
      </c>
      <c r="AM385">
        <f>AH385+AI385*F385</f>
        <v>932.12308321197327</v>
      </c>
      <c r="AN385" t="b">
        <f>IF(AH385&gt;0,ROUND(AH385,7)=ROUND(H385,7),ROUND(AH385,7)=ROUND(-J385,7))</f>
        <v>1</v>
      </c>
      <c r="AO385" t="b">
        <f>IF(AI385&gt;0,ROUND(AI385,7)=ROUND(I385,7),ROUND(AI385,7)=ROUND(-K385,7))</f>
        <v>1</v>
      </c>
      <c r="AP385" t="b">
        <f>ROUND(AM385,7)=ROUND(G385,7)</f>
        <v>1</v>
      </c>
    </row>
    <row r="386" spans="1:51" x14ac:dyDescent="0.3">
      <c r="A386" s="2">
        <v>45750.791666666664</v>
      </c>
      <c r="B386">
        <v>-17.1597245255705</v>
      </c>
      <c r="C386">
        <v>-0.85798622627852805</v>
      </c>
      <c r="D386" t="s">
        <v>32</v>
      </c>
      <c r="E386" t="s">
        <v>1492</v>
      </c>
      <c r="F386">
        <v>81830.009999999995</v>
      </c>
      <c r="G386">
        <v>929.39434479109502</v>
      </c>
      <c r="H386">
        <v>1726.8588829750499</v>
      </c>
      <c r="I386" s="3">
        <v>0</v>
      </c>
      <c r="J386">
        <v>0</v>
      </c>
      <c r="K386">
        <v>9.7453799429324407E-3</v>
      </c>
      <c r="L386">
        <v>1726.8588829750499</v>
      </c>
      <c r="M386">
        <v>-9.7453799429324407E-3</v>
      </c>
      <c r="O386" t="str">
        <f>IF(B385=0,"NEUTRAL",IF(B385&gt;0,"LONG","SHORT"))</f>
        <v>SHORT</v>
      </c>
      <c r="P386" t="str">
        <f>IF(OR(O386="LONG",O386="SHORT"),IF(B386=0,"NEUTRAL",IF(B386&gt;0,"LONG","SHORT")),"")</f>
        <v>SHORT</v>
      </c>
      <c r="Q386" t="b">
        <f>IF(OR(O386="LONG",O386="SHORT"),IF(B386=0,"NEUTRAL",IF(B386&gt;0,"LONG","SHORT")=O386),TRUE)</f>
        <v>1</v>
      </c>
      <c r="R386">
        <f>AH385</f>
        <v>1660.5004978083311</v>
      </c>
      <c r="S386">
        <f>AI385</f>
        <v>-8.9336385050821504E-3</v>
      </c>
      <c r="T386">
        <f>R386+S386*F386</f>
        <v>929.46076960107382</v>
      </c>
      <c r="U386">
        <f>S386*F386</f>
        <v>-731.03972820725733</v>
      </c>
      <c r="V386">
        <f>U386/T386</f>
        <v>-0.78652026219570392</v>
      </c>
      <c r="W386">
        <f>C386</f>
        <v>-0.85798622627852805</v>
      </c>
      <c r="X386">
        <f>W386-V386</f>
        <v>-7.1465964082824129E-2</v>
      </c>
      <c r="Y386">
        <f>T386*W386</f>
        <v>-797.46453818396174</v>
      </c>
      <c r="Z386">
        <f>Y386/T386</f>
        <v>-0.85798622627852805</v>
      </c>
      <c r="AA386">
        <f>AI385*F386/T386</f>
        <v>-0.78652026219570392</v>
      </c>
      <c r="AB386">
        <f t="shared" si="38"/>
        <v>-0.85798622627852805</v>
      </c>
      <c r="AC386">
        <f t="shared" si="39"/>
        <v>-7.1465964082824129E-2</v>
      </c>
      <c r="AD386" t="str">
        <f t="shared" si="41"/>
        <v>S-I</v>
      </c>
      <c r="AE386">
        <f>AC386*T386</f>
        <v>-66.42480997670441</v>
      </c>
      <c r="AF386">
        <f>U386+AE386</f>
        <v>-797.46453818396174</v>
      </c>
      <c r="AG386">
        <f>AE386/F386</f>
        <v>-8.1174143785029979E-4</v>
      </c>
      <c r="AH386" s="9">
        <f>IF(AD386="S-D",R386-AE386/(1-0.001),IF(OR(AD386="L-D",AD386="S-I"),R386-AE386*(1-0.001),R386-AE386))</f>
        <v>1726.8588829750588</v>
      </c>
      <c r="AI386">
        <f>IF(OR(AD386="L-I"),S386+AG386*(1-0.001),S386+AG386)</f>
        <v>-9.7453799429324493E-3</v>
      </c>
      <c r="AJ386">
        <f>AI386*F386</f>
        <v>-797.46453818396174</v>
      </c>
      <c r="AK386">
        <f>AJ386/AM386</f>
        <v>-0.85804754747373724</v>
      </c>
      <c r="AL386">
        <f>W386-AK386</f>
        <v>6.132119520918522E-5</v>
      </c>
      <c r="AM386">
        <f>AH386+AI386*F386</f>
        <v>929.39434479109707</v>
      </c>
      <c r="AN386" t="b">
        <f>IF(AH386&gt;0,ROUND(AH386,7)=ROUND(H386,7),ROUND(AH386,7)=ROUND(-J386,7))</f>
        <v>1</v>
      </c>
      <c r="AO386" t="b">
        <f>IF(AI386&gt;0,ROUND(AI386,7)=ROUND(I386,7),ROUND(AI386,7)=ROUND(-K386,7))</f>
        <v>1</v>
      </c>
      <c r="AP386" t="b">
        <f>ROUND(AM386,7)=ROUND(G386,7)</f>
        <v>1</v>
      </c>
    </row>
    <row r="387" spans="1:51" x14ac:dyDescent="0.3">
      <c r="A387" s="2">
        <v>45750.875</v>
      </c>
      <c r="B387">
        <v>-18.390734474599</v>
      </c>
      <c r="C387">
        <v>-0.91953672372995199</v>
      </c>
      <c r="D387" t="s">
        <v>32</v>
      </c>
      <c r="E387" t="s">
        <v>1492</v>
      </c>
      <c r="F387">
        <v>82008.7</v>
      </c>
      <c r="G387">
        <v>927.59913784139303</v>
      </c>
      <c r="H387">
        <v>1780.6100856672899</v>
      </c>
      <c r="I387" s="3">
        <v>0</v>
      </c>
      <c r="J387">
        <v>0</v>
      </c>
      <c r="K387">
        <v>1.04014689639746E-2</v>
      </c>
      <c r="L387">
        <v>1780.6100856672899</v>
      </c>
      <c r="M387">
        <v>-1.04014689639746E-2</v>
      </c>
      <c r="O387" t="str">
        <f>IF(B386=0,"NEUTRAL",IF(B386&gt;0,"LONG","SHORT"))</f>
        <v>SHORT</v>
      </c>
      <c r="P387" t="str">
        <f>IF(OR(O387="LONG",O387="SHORT"),IF(B387=0,"NEUTRAL",IF(B387&gt;0,"LONG","SHORT")),"")</f>
        <v>SHORT</v>
      </c>
      <c r="Q387" t="b">
        <f>IF(OR(O387="LONG",O387="SHORT"),IF(B387=0,"NEUTRAL",IF(B387&gt;0,"LONG","SHORT")=O387),TRUE)</f>
        <v>1</v>
      </c>
      <c r="R387">
        <f>AH386</f>
        <v>1726.8588829750588</v>
      </c>
      <c r="S387">
        <f>AI386</f>
        <v>-9.7453799429324493E-3</v>
      </c>
      <c r="T387">
        <f>R387+S387*F387</f>
        <v>927.65294284909453</v>
      </c>
      <c r="U387">
        <f>S387*F387</f>
        <v>-799.20594012596428</v>
      </c>
      <c r="V387">
        <f>U387/T387</f>
        <v>-0.86153549804021345</v>
      </c>
      <c r="W387">
        <f>C387</f>
        <v>-0.91953672372995199</v>
      </c>
      <c r="X387">
        <f>W387-V387</f>
        <v>-5.8001225689738534E-2</v>
      </c>
      <c r="Y387">
        <f>T387*W387</f>
        <v>-853.01094782590474</v>
      </c>
      <c r="Z387">
        <f>Y387/T387</f>
        <v>-0.91953672372995199</v>
      </c>
      <c r="AA387">
        <f>AI386*F387/T387</f>
        <v>-0.86153549804021345</v>
      </c>
      <c r="AB387">
        <f t="shared" si="38"/>
        <v>-0.91953672372995199</v>
      </c>
      <c r="AC387">
        <f t="shared" si="39"/>
        <v>-5.8001225689738534E-2</v>
      </c>
      <c r="AD387" t="str">
        <f t="shared" si="41"/>
        <v>S-I</v>
      </c>
      <c r="AE387">
        <f>AC387*T387</f>
        <v>-53.805007699940454</v>
      </c>
      <c r="AF387">
        <f>U387+AE387</f>
        <v>-853.01094782590474</v>
      </c>
      <c r="AG387">
        <f>AE387/F387</f>
        <v>-6.5608902104216324E-4</v>
      </c>
      <c r="AH387" s="9">
        <f>IF(AD387="S-D",R387-AE387/(1-0.001),IF(OR(AD387="L-D",AD387="S-I"),R387-AE387*(1-0.001),R387-AE387))</f>
        <v>1780.6100856672992</v>
      </c>
      <c r="AI387">
        <f>IF(OR(AD387="L-I"),S387+AG387*(1-0.001),S387+AG387)</f>
        <v>-1.0401468963974612E-2</v>
      </c>
      <c r="AJ387">
        <f>AI387*F387</f>
        <v>-853.01094782590474</v>
      </c>
      <c r="AK387">
        <f>AJ387/AM387</f>
        <v>-0.9195900610806268</v>
      </c>
      <c r="AL387">
        <f>W387-AK387</f>
        <v>5.3337350674809159E-5</v>
      </c>
      <c r="AM387">
        <f>AH387+AI387*F387</f>
        <v>927.59913784139451</v>
      </c>
      <c r="AN387" t="b">
        <f>IF(AH387&gt;0,ROUND(AH387,7)=ROUND(H387,7),ROUND(AH387,7)=ROUND(-J387,7))</f>
        <v>1</v>
      </c>
      <c r="AO387" t="b">
        <f>IF(AI387&gt;0,ROUND(AI387,7)=ROUND(I387,7),ROUND(AI387,7)=ROUND(-K387,7))</f>
        <v>1</v>
      </c>
      <c r="AP387" t="b">
        <f>ROUND(AM387,7)=ROUND(G387,7)</f>
        <v>1</v>
      </c>
    </row>
    <row r="388" spans="1:51" x14ac:dyDescent="0.3">
      <c r="A388" s="2">
        <v>45750.958333333336</v>
      </c>
      <c r="B388">
        <v>-16.908869309965301</v>
      </c>
      <c r="C388">
        <v>-0.84544346549826899</v>
      </c>
      <c r="D388" t="s">
        <v>32</v>
      </c>
      <c r="E388" t="s">
        <v>1492</v>
      </c>
      <c r="F388">
        <v>82717.539999999994</v>
      </c>
      <c r="G388">
        <v>920.14369338292795</v>
      </c>
      <c r="H388">
        <v>1698.14288762667</v>
      </c>
      <c r="I388" s="3">
        <v>0</v>
      </c>
      <c r="J388">
        <v>0</v>
      </c>
      <c r="K388">
        <v>9.4054924051626895E-3</v>
      </c>
      <c r="L388">
        <v>1698.14288762667</v>
      </c>
      <c r="M388">
        <v>-9.4054924051626895E-3</v>
      </c>
      <c r="O388" t="str">
        <f>IF(B387=0,"NEUTRAL",IF(B387&gt;0,"LONG","SHORT"))</f>
        <v>SHORT</v>
      </c>
      <c r="P388" t="str">
        <f>IF(OR(O388="LONG",O388="SHORT"),IF(B388=0,"NEUTRAL",IF(B388&gt;0,"LONG","SHORT")),"")</f>
        <v>SHORT</v>
      </c>
      <c r="Q388" t="b">
        <f>IF(OR(O388="LONG",O388="SHORT"),IF(B388=0,"NEUTRAL",IF(B388&gt;0,"LONG","SHORT")=O388),TRUE)</f>
        <v>1</v>
      </c>
      <c r="R388">
        <f>AH387</f>
        <v>1780.6100856672992</v>
      </c>
      <c r="S388">
        <f>AI387</f>
        <v>-1.0401468963974612E-2</v>
      </c>
      <c r="T388">
        <f>R388+S388*F388</f>
        <v>920.22616058097071</v>
      </c>
      <c r="U388">
        <f>S388*F388</f>
        <v>-860.38392508632853</v>
      </c>
      <c r="V388">
        <f>U388/T388</f>
        <v>-0.93497007794598919</v>
      </c>
      <c r="W388">
        <f>C388</f>
        <v>-0.84544346549826899</v>
      </c>
      <c r="X388">
        <f>W388-V388</f>
        <v>8.95266124477202E-2</v>
      </c>
      <c r="Y388">
        <f>T388*W388</f>
        <v>-777.99919424374241</v>
      </c>
      <c r="Z388">
        <f>Y388/T388</f>
        <v>-0.84544346549826899</v>
      </c>
      <c r="AA388">
        <f>AI387*F388/T388</f>
        <v>-0.93497007794598919</v>
      </c>
      <c r="AB388">
        <f t="shared" ref="AB388:AB451" si="46">C388</f>
        <v>-0.84544346549826899</v>
      </c>
      <c r="AC388">
        <f t="shared" ref="AC388:AC451" si="47">AB388-AA388</f>
        <v>8.95266124477202E-2</v>
      </c>
      <c r="AD388" t="str">
        <f t="shared" si="41"/>
        <v>S-D</v>
      </c>
      <c r="AE388">
        <f>AC388*T388</f>
        <v>82.384730842586094</v>
      </c>
      <c r="AF388">
        <f>U388+AE388</f>
        <v>-777.99919424374241</v>
      </c>
      <c r="AG388">
        <f>AE388/F388</f>
        <v>9.9597655881190493E-4</v>
      </c>
      <c r="AH388" s="9">
        <f>IF(AD388="S-D",R388-AE388/(1-0.001),IF(OR(AD388="L-D",AD388="S-I"),R388-AE388*(1-0.001),R388-AE388))</f>
        <v>1698.1428876266725</v>
      </c>
      <c r="AI388">
        <f>IF(OR(AD388="L-I"),S388+AG388*(1-0.001),S388+AG388)</f>
        <v>-9.4054924051627069E-3</v>
      </c>
      <c r="AJ388">
        <f>AI388*F388</f>
        <v>-777.99919424374241</v>
      </c>
      <c r="AK388">
        <f>AJ388/AM388</f>
        <v>-0.8455192377436288</v>
      </c>
      <c r="AL388">
        <f>W388-AK388</f>
        <v>7.5772245359817525E-5</v>
      </c>
      <c r="AM388">
        <f>AH388+AI388*F388</f>
        <v>920.14369338293011</v>
      </c>
      <c r="AN388" t="b">
        <f>IF(AH388&gt;0,ROUND(AH388,7)=ROUND(H388,7),ROUND(AH388,7)=ROUND(-J388,7))</f>
        <v>1</v>
      </c>
      <c r="AO388" t="b">
        <f>IF(AI388&gt;0,ROUND(AI388,7)=ROUND(I388,7),ROUND(AI388,7)=ROUND(-K388,7))</f>
        <v>1</v>
      </c>
      <c r="AP388" t="b">
        <f>ROUND(AM388,7)=ROUND(G388,7)</f>
        <v>1</v>
      </c>
    </row>
    <row r="389" spans="1:51" x14ac:dyDescent="0.3">
      <c r="A389" s="2">
        <v>45751</v>
      </c>
      <c r="B389">
        <v>-14.256440265224199</v>
      </c>
      <c r="C389">
        <v>-0.71282201326120997</v>
      </c>
      <c r="D389" t="s">
        <v>32</v>
      </c>
      <c r="E389" t="s">
        <v>1492</v>
      </c>
      <c r="F389">
        <v>82743.460000000006</v>
      </c>
      <c r="G389">
        <v>919.77726229532402</v>
      </c>
      <c r="H389">
        <v>1575.50216316468</v>
      </c>
      <c r="I389" s="3">
        <v>0</v>
      </c>
      <c r="J389">
        <v>0</v>
      </c>
      <c r="K389">
        <v>7.9247943084487498E-3</v>
      </c>
      <c r="L389">
        <v>1575.50216316468</v>
      </c>
      <c r="M389">
        <v>-7.9247943084487498E-3</v>
      </c>
      <c r="O389" t="str">
        <f>IF(B388=0,"NEUTRAL",IF(B388&gt;0,"LONG","SHORT"))</f>
        <v>SHORT</v>
      </c>
      <c r="P389" t="str">
        <f>IF(OR(O389="LONG",O389="SHORT"),IF(B389=0,"NEUTRAL",IF(B389&gt;0,"LONG","SHORT")),"")</f>
        <v>SHORT</v>
      </c>
      <c r="Q389" t="b">
        <f>IF(OR(O389="LONG",O389="SHORT"),IF(B389=0,"NEUTRAL",IF(B389&gt;0,"LONG","SHORT")=O389),TRUE)</f>
        <v>1</v>
      </c>
      <c r="R389">
        <f>AH388</f>
        <v>1698.1428876266725</v>
      </c>
      <c r="S389">
        <f>AI388</f>
        <v>-9.4054924051627069E-3</v>
      </c>
      <c r="T389">
        <f>R389+S389*F389</f>
        <v>919.89990301978821</v>
      </c>
      <c r="U389">
        <f>S389*F389</f>
        <v>-778.24298460688431</v>
      </c>
      <c r="V389">
        <f>U389/T389</f>
        <v>-0.84600833422431976</v>
      </c>
      <c r="W389">
        <f>C389</f>
        <v>-0.71282201326120997</v>
      </c>
      <c r="X389">
        <f>W389-V389</f>
        <v>0.13318632096310978</v>
      </c>
      <c r="Y389">
        <f>T389*W389</f>
        <v>-655.72490086935727</v>
      </c>
      <c r="Z389">
        <f>Y389/T389</f>
        <v>-0.71282201326120997</v>
      </c>
      <c r="AA389">
        <f>AI388*F389/T389</f>
        <v>-0.84600833422431976</v>
      </c>
      <c r="AB389">
        <f t="shared" si="46"/>
        <v>-0.71282201326120997</v>
      </c>
      <c r="AC389">
        <f t="shared" si="47"/>
        <v>0.13318632096310978</v>
      </c>
      <c r="AD389" t="str">
        <f t="shared" si="41"/>
        <v>S-D</v>
      </c>
      <c r="AE389">
        <f>AC389*T389</f>
        <v>122.51808373752708</v>
      </c>
      <c r="AF389">
        <f>U389+AE389</f>
        <v>-655.72490086935727</v>
      </c>
      <c r="AG389">
        <f>AE389/F389</f>
        <v>1.4806980967139525E-3</v>
      </c>
      <c r="AH389" s="9">
        <f>IF(AD389="S-D",R389-AE389/(1-0.001),IF(OR(AD389="L-D",AD389="S-I"),R389-AE389*(1-0.001),R389-AE389))</f>
        <v>1575.5021631646835</v>
      </c>
      <c r="AI389">
        <f>IF(OR(AD389="L-I"),S389+AG389*(1-0.001),S389+AG389)</f>
        <v>-7.924794308448755E-3</v>
      </c>
      <c r="AJ389">
        <f>AI389*F389</f>
        <v>-655.72490086935727</v>
      </c>
      <c r="AK389">
        <f>AJ389/AM389</f>
        <v>-0.71291705910731051</v>
      </c>
      <c r="AL389">
        <f>W389-AK389</f>
        <v>9.5045846100538789E-5</v>
      </c>
      <c r="AM389">
        <f>AH389+AI389*F389</f>
        <v>919.77726229532618</v>
      </c>
      <c r="AN389" t="b">
        <f>IF(AH389&gt;0,ROUND(AH389,7)=ROUND(H389,7),ROUND(AH389,7)=ROUND(-J389,7))</f>
        <v>1</v>
      </c>
      <c r="AO389" t="b">
        <f>IF(AI389&gt;0,ROUND(AI389,7)=ROUND(I389,7),ROUND(AI389,7)=ROUND(-K389,7))</f>
        <v>1</v>
      </c>
      <c r="AP389" t="b">
        <f>ROUND(AM389,7)=ROUND(G389,7)</f>
        <v>1</v>
      </c>
    </row>
    <row r="390" spans="1:51" x14ac:dyDescent="0.3">
      <c r="A390" s="2">
        <v>45751.041666666664</v>
      </c>
      <c r="B390">
        <v>-11.904606997698099</v>
      </c>
      <c r="C390">
        <v>-0.59523034988490597</v>
      </c>
      <c r="D390" t="s">
        <v>32</v>
      </c>
      <c r="E390" t="s">
        <v>1492</v>
      </c>
      <c r="F390">
        <v>83213.09</v>
      </c>
      <c r="G390">
        <v>915.94124428563805</v>
      </c>
      <c r="H390">
        <v>1461.2053045549301</v>
      </c>
      <c r="I390" s="3">
        <v>0</v>
      </c>
      <c r="J390">
        <v>0</v>
      </c>
      <c r="K390">
        <v>6.5526236349268798E-3</v>
      </c>
      <c r="L390">
        <v>1461.2053045549301</v>
      </c>
      <c r="M390">
        <v>-6.5526236349268798E-3</v>
      </c>
      <c r="O390" t="str">
        <f>IF(B389=0,"NEUTRAL",IF(B389&gt;0,"LONG","SHORT"))</f>
        <v>SHORT</v>
      </c>
      <c r="P390" t="str">
        <f>IF(OR(O390="LONG",O390="SHORT"),IF(B390=0,"NEUTRAL",IF(B390&gt;0,"LONG","SHORT")),"")</f>
        <v>SHORT</v>
      </c>
      <c r="Q390" t="b">
        <f>IF(OR(O390="LONG",O390="SHORT"),IF(B390=0,"NEUTRAL",IF(B390&gt;0,"LONG","SHORT")=O390),TRUE)</f>
        <v>1</v>
      </c>
      <c r="R390">
        <f>AH389</f>
        <v>1575.5021631646835</v>
      </c>
      <c r="S390">
        <f>AI389</f>
        <v>-7.924794308448755E-3</v>
      </c>
      <c r="T390">
        <f>R390+S390*F390</f>
        <v>916.05554114424945</v>
      </c>
      <c r="U390">
        <f>S390*F390</f>
        <v>-659.44662202043401</v>
      </c>
      <c r="V390">
        <f>U390/T390</f>
        <v>-0.71987624374469261</v>
      </c>
      <c r="W390">
        <f>C390</f>
        <v>-0.59523034988490597</v>
      </c>
      <c r="X390">
        <f>W390-V390</f>
        <v>0.12464589385978664</v>
      </c>
      <c r="Y390">
        <f>T390*W390</f>
        <v>-545.26406026929851</v>
      </c>
      <c r="Z390">
        <f>Y390/T390</f>
        <v>-0.59523034988490597</v>
      </c>
      <c r="AA390">
        <f>AI389*F390/T390</f>
        <v>-0.71987624374469261</v>
      </c>
      <c r="AB390">
        <f t="shared" si="46"/>
        <v>-0.59523034988490597</v>
      </c>
      <c r="AC390">
        <f t="shared" si="47"/>
        <v>0.12464589385978664</v>
      </c>
      <c r="AD390" t="str">
        <f t="shared" si="41"/>
        <v>S-D</v>
      </c>
      <c r="AE390">
        <f>AC390*T390</f>
        <v>114.18256175113552</v>
      </c>
      <c r="AF390">
        <f>U390+AE390</f>
        <v>-545.26406026929851</v>
      </c>
      <c r="AG390">
        <f>AE390/F390</f>
        <v>1.3721706735218646E-3</v>
      </c>
      <c r="AH390" s="9">
        <f>IF(AD390="S-D",R390-AE390/(1-0.001),IF(OR(AD390="L-D",AD390="S-I"),R390-AE390*(1-0.001),R390-AE390))</f>
        <v>1461.2053045549383</v>
      </c>
      <c r="AI390">
        <f>IF(OR(AD390="L-I"),S390+AG390*(1-0.001),S390+AG390)</f>
        <v>-6.5526236349268902E-3</v>
      </c>
      <c r="AJ390">
        <f>AI390*F390</f>
        <v>-545.2640602692984</v>
      </c>
      <c r="AK390">
        <f>AJ390/AM390</f>
        <v>-0.59530462643874094</v>
      </c>
      <c r="AL390">
        <f>W390-AK390</f>
        <v>7.4276553834962122E-5</v>
      </c>
      <c r="AM390">
        <f>AH390+AI390*F390</f>
        <v>915.94124428563987</v>
      </c>
      <c r="AN390" t="b">
        <f>IF(AH390&gt;0,ROUND(AH390,7)=ROUND(H390,7),ROUND(AH390,7)=ROUND(-J390,7))</f>
        <v>1</v>
      </c>
      <c r="AO390" t="b">
        <f>IF(AI390&gt;0,ROUND(AI390,7)=ROUND(I390,7),ROUND(AI390,7)=ROUND(-K390,7))</f>
        <v>1</v>
      </c>
      <c r="AP390" t="b">
        <f>ROUND(AM390,7)=ROUND(G390,7)</f>
        <v>1</v>
      </c>
    </row>
    <row r="391" spans="1:51" x14ac:dyDescent="0.3">
      <c r="A391" s="2">
        <v>45751.083333333336</v>
      </c>
      <c r="B391">
        <v>-8.7990807976987497</v>
      </c>
      <c r="C391">
        <v>-0.43995403988493698</v>
      </c>
      <c r="D391" t="s">
        <v>32</v>
      </c>
      <c r="E391" t="s">
        <v>1492</v>
      </c>
      <c r="F391">
        <v>83046.320000000007</v>
      </c>
      <c r="G391">
        <v>916.89316601484995</v>
      </c>
      <c r="H391">
        <v>1320.34599017039</v>
      </c>
      <c r="I391" s="3">
        <v>0</v>
      </c>
      <c r="J391">
        <v>0</v>
      </c>
      <c r="K391">
        <v>4.8581661915367601E-3</v>
      </c>
      <c r="L391">
        <v>1320.34599017039</v>
      </c>
      <c r="M391">
        <v>-4.8581661915367601E-3</v>
      </c>
      <c r="O391" t="str">
        <f>IF(B390=0,"NEUTRAL",IF(B390&gt;0,"LONG","SHORT"))</f>
        <v>SHORT</v>
      </c>
      <c r="P391" t="str">
        <f>IF(OR(O391="LONG",O391="SHORT"),IF(B391=0,"NEUTRAL",IF(B391&gt;0,"LONG","SHORT")),"")</f>
        <v>SHORT</v>
      </c>
      <c r="Q391" t="b">
        <f>IF(OR(O391="LONG",O391="SHORT"),IF(B391=0,"NEUTRAL",IF(B391&gt;0,"LONG","SHORT")=O391),TRUE)</f>
        <v>1</v>
      </c>
      <c r="R391">
        <f>AH390</f>
        <v>1461.2053045549383</v>
      </c>
      <c r="S391">
        <f>AI390</f>
        <v>-6.5526236349268902E-3</v>
      </c>
      <c r="T391">
        <f>R391+S391*F391</f>
        <v>917.03402532923656</v>
      </c>
      <c r="U391">
        <f>S391*F391</f>
        <v>-544.17127922570171</v>
      </c>
      <c r="V391">
        <f>U391/T391</f>
        <v>-0.5934035861213891</v>
      </c>
      <c r="W391">
        <f>C391</f>
        <v>-0.43995403988493698</v>
      </c>
      <c r="X391">
        <f>W391-V391</f>
        <v>0.15344954623645213</v>
      </c>
      <c r="Y391">
        <f>T391*W391</f>
        <v>-403.45282415554323</v>
      </c>
      <c r="Z391">
        <f>Y391/T391</f>
        <v>-0.43995403988493698</v>
      </c>
      <c r="AA391">
        <f>AI390*F391/T391</f>
        <v>-0.5934035861213891</v>
      </c>
      <c r="AB391">
        <f t="shared" si="46"/>
        <v>-0.43995403988493698</v>
      </c>
      <c r="AC391">
        <f t="shared" si="47"/>
        <v>0.15344954623645213</v>
      </c>
      <c r="AD391" t="str">
        <f t="shared" si="41"/>
        <v>S-D</v>
      </c>
      <c r="AE391">
        <f>AC391*T391</f>
        <v>140.71845507015848</v>
      </c>
      <c r="AF391">
        <f>U391+AE391</f>
        <v>-403.45282415554323</v>
      </c>
      <c r="AG391">
        <f>AE391/F391</f>
        <v>1.6944574433901281E-3</v>
      </c>
      <c r="AH391" s="9">
        <f>IF(AD391="S-D",R391-AE391/(1-0.001),IF(OR(AD391="L-D",AD391="S-I"),R391-AE391*(1-0.001),R391-AE391))</f>
        <v>1320.3459901703952</v>
      </c>
      <c r="AI391">
        <f>IF(OR(AD391="L-I"),S391+AG391*(1-0.001),S391+AG391)</f>
        <v>-4.8581661915367618E-3</v>
      </c>
      <c r="AJ391">
        <f>AI391*F391</f>
        <v>-403.45282415554323</v>
      </c>
      <c r="AK391">
        <f>AJ391/AM391</f>
        <v>-0.44002162859288674</v>
      </c>
      <c r="AL391">
        <f>W391-AK391</f>
        <v>6.7588707949761684E-5</v>
      </c>
      <c r="AM391">
        <f>AH391+AI391*F391</f>
        <v>916.893166014852</v>
      </c>
      <c r="AN391" t="b">
        <f>IF(AH391&gt;0,ROUND(AH391,7)=ROUND(H391,7),ROUND(AH391,7)=ROUND(-J391,7))</f>
        <v>1</v>
      </c>
      <c r="AO391" t="b">
        <f>IF(AI391&gt;0,ROUND(AI391,7)=ROUND(I391,7),ROUND(AI391,7)=ROUND(-K391,7))</f>
        <v>1</v>
      </c>
      <c r="AP391" t="b">
        <f>ROUND(AM391,7)=ROUND(G391,7)</f>
        <v>1</v>
      </c>
      <c r="AR391" s="9"/>
      <c r="AW391" s="9"/>
    </row>
    <row r="392" spans="1:51" x14ac:dyDescent="0.3">
      <c r="A392" s="2">
        <v>45751.125</v>
      </c>
      <c r="B392">
        <v>-6.3339057500767497</v>
      </c>
      <c r="C392">
        <v>-0.31669528750383702</v>
      </c>
      <c r="D392" t="s">
        <v>32</v>
      </c>
      <c r="E392" t="s">
        <v>1492</v>
      </c>
      <c r="F392">
        <v>82695.91</v>
      </c>
      <c r="G392">
        <v>918.48456948038495</v>
      </c>
      <c r="H392">
        <v>1209.3994405292499</v>
      </c>
      <c r="I392" s="3">
        <v>0</v>
      </c>
      <c r="J392">
        <v>0</v>
      </c>
      <c r="K392">
        <v>3.5178870520786898E-3</v>
      </c>
      <c r="L392">
        <v>1209.3994405292499</v>
      </c>
      <c r="M392">
        <v>-3.5178870520786898E-3</v>
      </c>
      <c r="O392" t="str">
        <f>IF(B391=0,"NEUTRAL",IF(B391&gt;0,"LONG","SHORT"))</f>
        <v>SHORT</v>
      </c>
      <c r="P392" t="str">
        <f>IF(OR(O392="LONG",O392="SHORT"),IF(B392=0,"NEUTRAL",IF(B392&gt;0,"LONG","SHORT")),"")</f>
        <v>SHORT</v>
      </c>
      <c r="Q392" t="b">
        <f>IF(OR(O392="LONG",O392="SHORT"),IF(B392=0,"NEUTRAL",IF(B392&gt;0,"LONG","SHORT")=O392),TRUE)</f>
        <v>1</v>
      </c>
      <c r="R392">
        <f>AH391</f>
        <v>1320.3459901703952</v>
      </c>
      <c r="S392">
        <f>AI391</f>
        <v>-4.8581661915367618E-3</v>
      </c>
      <c r="T392">
        <f>R392+S392*F392</f>
        <v>918.59551603002842</v>
      </c>
      <c r="U392">
        <f>S392*F392</f>
        <v>-401.75047414036686</v>
      </c>
      <c r="V392">
        <f>U392/T392</f>
        <v>-0.43735296670796492</v>
      </c>
      <c r="W392">
        <f>C392</f>
        <v>-0.31669528750383702</v>
      </c>
      <c r="X392">
        <f>W392-V392</f>
        <v>0.1206576792041279</v>
      </c>
      <c r="Y392">
        <f>T392*W392</f>
        <v>-290.91487104886539</v>
      </c>
      <c r="Z392">
        <f>Y392/T392</f>
        <v>-0.31669528750383702</v>
      </c>
      <c r="AA392">
        <f>AI391*F392/T392</f>
        <v>-0.43735296670796492</v>
      </c>
      <c r="AB392">
        <f t="shared" si="46"/>
        <v>-0.31669528750383702</v>
      </c>
      <c r="AC392">
        <f t="shared" si="47"/>
        <v>0.1206576792041279</v>
      </c>
      <c r="AD392" t="str">
        <f t="shared" si="41"/>
        <v>S-D</v>
      </c>
      <c r="AE392">
        <f>AC392*T392</f>
        <v>110.8356030915015</v>
      </c>
      <c r="AF392">
        <f>U392+AE392</f>
        <v>-290.91487104886539</v>
      </c>
      <c r="AG392">
        <f>AE392/F392</f>
        <v>1.3402791394580638E-3</v>
      </c>
      <c r="AH392" s="9">
        <f>IF(AD392="S-D",R392-AE392/(1-0.001),IF(OR(AD392="L-D",AD392="S-I"),R392-AE392*(1-0.001),R392-AE392))</f>
        <v>1209.3994405292526</v>
      </c>
      <c r="AI392">
        <f>IF(OR(AD392="L-I"),S392+AG392*(1-0.001),S392+AG392)</f>
        <v>-3.517887052078698E-3</v>
      </c>
      <c r="AJ392">
        <f>AI392*F392</f>
        <v>-290.91487104886534</v>
      </c>
      <c r="AK392">
        <f>AJ392/AM392</f>
        <v>-0.31673354209254062</v>
      </c>
      <c r="AL392">
        <f>W392-AK392</f>
        <v>3.8254588703601211E-5</v>
      </c>
      <c r="AM392">
        <f>AH392+AI392*F392</f>
        <v>918.48456948038734</v>
      </c>
      <c r="AN392" t="b">
        <f>IF(AH392&gt;0,ROUND(AH392,7)=ROUND(H392,7),ROUND(AH392,7)=ROUND(-J392,7))</f>
        <v>1</v>
      </c>
      <c r="AO392" t="b">
        <f>IF(AI392&gt;0,ROUND(AI392,7)=ROUND(I392,7),ROUND(AI392,7)=ROUND(-K392,7))</f>
        <v>1</v>
      </c>
      <c r="AP392" t="b">
        <f>ROUND(AM392,7)=ROUND(G392,7)</f>
        <v>1</v>
      </c>
    </row>
    <row r="393" spans="1:51" x14ac:dyDescent="0.3">
      <c r="A393" s="2">
        <v>45751.166666666664</v>
      </c>
      <c r="B393">
        <v>-3.9320771462091302</v>
      </c>
      <c r="C393">
        <v>-0.19660385731045599</v>
      </c>
      <c r="D393" t="s">
        <v>32</v>
      </c>
      <c r="E393" t="s">
        <v>1492</v>
      </c>
      <c r="F393">
        <v>82910.86</v>
      </c>
      <c r="G393">
        <v>917.61704620755495</v>
      </c>
      <c r="H393">
        <v>1098.04598954377</v>
      </c>
      <c r="I393" s="3">
        <v>0</v>
      </c>
      <c r="J393">
        <v>0</v>
      </c>
      <c r="K393">
        <v>2.1761798555246098E-3</v>
      </c>
      <c r="L393">
        <v>1098.04598954377</v>
      </c>
      <c r="M393">
        <v>-2.1761798555246098E-3</v>
      </c>
      <c r="O393" t="str">
        <f>IF(B392=0,"NEUTRAL",IF(B392&gt;0,"LONG","SHORT"))</f>
        <v>SHORT</v>
      </c>
      <c r="P393" t="str">
        <f>IF(OR(O393="LONG",O393="SHORT"),IF(B393=0,"NEUTRAL",IF(B393&gt;0,"LONG","SHORT")),"")</f>
        <v>SHORT</v>
      </c>
      <c r="Q393" t="b">
        <f>IF(OR(O393="LONG",O393="SHORT"),IF(B393=0,"NEUTRAL",IF(B393&gt;0,"LONG","SHORT")=O393),TRUE)</f>
        <v>1</v>
      </c>
      <c r="R393">
        <f>AH392</f>
        <v>1209.3994405292526</v>
      </c>
      <c r="S393">
        <f>AI392</f>
        <v>-3.517887052078698E-3</v>
      </c>
      <c r="T393">
        <f>R393+S393*F393</f>
        <v>917.72839965854291</v>
      </c>
      <c r="U393">
        <f>S393*F393</f>
        <v>-291.67104087070965</v>
      </c>
      <c r="V393">
        <f>U393/T393</f>
        <v>-0.31781847546532399</v>
      </c>
      <c r="W393">
        <f>C393</f>
        <v>-0.19660385731045599</v>
      </c>
      <c r="X393">
        <f>W393-V393</f>
        <v>0.121214618154868</v>
      </c>
      <c r="Y393">
        <f>T393*W393</f>
        <v>-180.42894333622129</v>
      </c>
      <c r="Z393">
        <f>Y393/T393</f>
        <v>-0.19660385731045599</v>
      </c>
      <c r="AA393">
        <f>AI392*F393/T393</f>
        <v>-0.31781847546532399</v>
      </c>
      <c r="AB393">
        <f t="shared" si="46"/>
        <v>-0.19660385731045599</v>
      </c>
      <c r="AC393">
        <f t="shared" si="47"/>
        <v>0.121214618154868</v>
      </c>
      <c r="AD393" t="str">
        <f t="shared" si="41"/>
        <v>S-D</v>
      </c>
      <c r="AE393">
        <f>AC393*T393</f>
        <v>111.24209753448838</v>
      </c>
      <c r="AF393">
        <f>U393+AE393</f>
        <v>-180.42894333622127</v>
      </c>
      <c r="AG393">
        <f>AE393/F393</f>
        <v>1.341707196554087E-3</v>
      </c>
      <c r="AH393" s="9">
        <f>IF(AD393="S-D",R393-AE393/(1-0.001),IF(OR(AD393="L-D",AD393="S-I"),R393-AE393*(1-0.001),R393-AE393))</f>
        <v>1098.0459895437787</v>
      </c>
      <c r="AI393">
        <f>IF(OR(AD393="L-I"),S393+AG393*(1-0.001),S393+AG393)</f>
        <v>-2.1761798555246111E-3</v>
      </c>
      <c r="AJ393">
        <f>AI393*F393</f>
        <v>-180.42894333622127</v>
      </c>
      <c r="AK393">
        <f>AJ393/AM393</f>
        <v>-0.19662771532189879</v>
      </c>
      <c r="AL393">
        <f>W393-AK393</f>
        <v>2.3858011442806637E-5</v>
      </c>
      <c r="AM393">
        <f>AH393+AI393*F393</f>
        <v>917.61704620755745</v>
      </c>
      <c r="AN393" t="b">
        <f>IF(AH393&gt;0,ROUND(AH393,7)=ROUND(H393,7),ROUND(AH393,7)=ROUND(-J393,7))</f>
        <v>1</v>
      </c>
      <c r="AO393" t="b">
        <f>IF(AI393&gt;0,ROUND(AI393,7)=ROUND(I393,7),ROUND(AI393,7)=ROUND(-K393,7))</f>
        <v>1</v>
      </c>
      <c r="AP393" t="b">
        <f>ROUND(AM393,7)=ROUND(G393,7)</f>
        <v>1</v>
      </c>
    </row>
    <row r="394" spans="1:51" x14ac:dyDescent="0.3">
      <c r="A394" s="2">
        <v>45751.208333333336</v>
      </c>
      <c r="B394">
        <v>-1.9217450575899</v>
      </c>
      <c r="C394">
        <v>-9.6087252879495405E-2</v>
      </c>
      <c r="D394" t="s">
        <v>32</v>
      </c>
      <c r="E394" t="s">
        <v>1492</v>
      </c>
      <c r="F394">
        <v>82818.52</v>
      </c>
      <c r="G394">
        <v>917.72586514076102</v>
      </c>
      <c r="H394">
        <v>1005.91647489056</v>
      </c>
      <c r="I394" s="3">
        <v>0</v>
      </c>
      <c r="J394">
        <v>0</v>
      </c>
      <c r="K394">
        <v>1.0648658023568399E-3</v>
      </c>
      <c r="L394">
        <v>1005.91647489056</v>
      </c>
      <c r="M394">
        <v>-1.0648658023568399E-3</v>
      </c>
      <c r="O394" t="str">
        <f>IF(B393=0,"NEUTRAL",IF(B393&gt;0,"LONG","SHORT"))</f>
        <v>SHORT</v>
      </c>
      <c r="P394" t="str">
        <f>IF(OR(O394="LONG",O394="SHORT"),IF(B394=0,"NEUTRAL",IF(B394&gt;0,"LONG","SHORT")),"")</f>
        <v>SHORT</v>
      </c>
      <c r="Q394" t="b">
        <f>IF(OR(O394="LONG",O394="SHORT"),IF(B394=0,"NEUTRAL",IF(B394&gt;0,"LONG","SHORT")=O394),TRUE)</f>
        <v>1</v>
      </c>
      <c r="R394">
        <f>AH393</f>
        <v>1098.0459895437787</v>
      </c>
      <c r="S394">
        <f>AI393</f>
        <v>-2.1761798555246111E-3</v>
      </c>
      <c r="T394">
        <f>R394+S394*F394</f>
        <v>917.81799465541656</v>
      </c>
      <c r="U394">
        <f>S394*F394</f>
        <v>-180.22799488836213</v>
      </c>
      <c r="V394">
        <f>U394/T394</f>
        <v>-0.19636572385577003</v>
      </c>
      <c r="W394">
        <f>C394</f>
        <v>-9.6087252879495405E-2</v>
      </c>
      <c r="X394">
        <f>W394-V394</f>
        <v>0.10027847097627463</v>
      </c>
      <c r="Y394">
        <f>T394*W394</f>
        <v>-88.19060974980637</v>
      </c>
      <c r="Z394">
        <f>Y394/T394</f>
        <v>-9.6087252879495405E-2</v>
      </c>
      <c r="AA394">
        <f>AI393*F394/T394</f>
        <v>-0.19636572385577003</v>
      </c>
      <c r="AB394">
        <f t="shared" si="46"/>
        <v>-9.6087252879495405E-2</v>
      </c>
      <c r="AC394">
        <f t="shared" si="47"/>
        <v>0.10027847097627463</v>
      </c>
      <c r="AD394" t="str">
        <f t="shared" si="41"/>
        <v>S-D</v>
      </c>
      <c r="AE394">
        <f>AC394*T394</f>
        <v>92.037385138555763</v>
      </c>
      <c r="AF394">
        <f>U394+AE394</f>
        <v>-88.19060974980637</v>
      </c>
      <c r="AG394">
        <f>AE394/F394</f>
        <v>1.1113140531677668E-3</v>
      </c>
      <c r="AH394" s="9">
        <f>IF(AD394="S-D",R394-AE394/(1-0.001),IF(OR(AD394="L-D",AD394="S-I"),R394-AE394*(1-0.001),R394-AE394))</f>
        <v>1005.9164748905697</v>
      </c>
      <c r="AI394">
        <f>IF(OR(AD394="L-I"),S394+AG394*(1-0.001),S394+AG394)</f>
        <v>-1.0648658023568443E-3</v>
      </c>
      <c r="AJ394">
        <f>AI394*F394</f>
        <v>-88.190609749806356</v>
      </c>
      <c r="AK394">
        <f>AJ394/AM394</f>
        <v>-9.6096898975686421E-2</v>
      </c>
      <c r="AL394">
        <f>W394-AK394</f>
        <v>9.6460961910155296E-6</v>
      </c>
      <c r="AM394">
        <f>AH394+AI394*F394</f>
        <v>917.72586514076329</v>
      </c>
      <c r="AN394" t="b">
        <f>IF(AH394&gt;0,ROUND(AH394,7)=ROUND(H394,7),ROUND(AH394,7)=ROUND(-J394,7))</f>
        <v>1</v>
      </c>
      <c r="AO394" t="b">
        <f>IF(AI394&gt;0,ROUND(AI394,7)=ROUND(I394,7),ROUND(AI394,7)=ROUND(-K394,7))</f>
        <v>1</v>
      </c>
      <c r="AP394" t="b">
        <f>ROUND(AM394,7)=ROUND(G394,7)</f>
        <v>1</v>
      </c>
    </row>
    <row r="395" spans="1:51" x14ac:dyDescent="0.3">
      <c r="A395" s="2">
        <v>45751.291666666664</v>
      </c>
      <c r="B395">
        <v>1.97928503380406E-2</v>
      </c>
      <c r="C395">
        <v>9.8964251690203398E-4</v>
      </c>
      <c r="D395" t="s">
        <v>32</v>
      </c>
      <c r="E395" t="s">
        <v>1492</v>
      </c>
      <c r="F395">
        <v>83200</v>
      </c>
      <c r="G395">
        <v>917.23004679568396</v>
      </c>
      <c r="H395">
        <v>916.32313609673599</v>
      </c>
      <c r="I395" s="3">
        <v>1.0900368977750999E-5</v>
      </c>
      <c r="J395">
        <v>0</v>
      </c>
      <c r="K395" s="3">
        <v>0</v>
      </c>
      <c r="L395">
        <v>916.32313609673599</v>
      </c>
      <c r="M395" s="3">
        <v>1.0900368977750999E-5</v>
      </c>
      <c r="O395" t="str">
        <f>IF(B394=0,"NEUTRAL",IF(B394&gt;0,"LONG","SHORT"))</f>
        <v>SHORT</v>
      </c>
      <c r="P395" t="str">
        <f>IF(OR(O395="LONG",O395="SHORT"),IF(B395=0,"NEUTRAL",IF(B395&gt;0,"LONG","SHORT")),"")</f>
        <v>LONG</v>
      </c>
      <c r="Q395" t="b">
        <f>IF(OR(O395="LONG",O395="SHORT"),IF(B395=0,"NEUTRAL",IF(B395&gt;0,"LONG","SHORT")=O395),TRUE)</f>
        <v>0</v>
      </c>
      <c r="R395">
        <f>AH394</f>
        <v>1005.9164748905697</v>
      </c>
      <c r="S395">
        <f>AI394</f>
        <v>-1.0648658023568443E-3</v>
      </c>
      <c r="T395">
        <f>R395+S395*F395</f>
        <v>917.31964013448021</v>
      </c>
      <c r="U395">
        <f>S395*F395</f>
        <v>-88.59683475608945</v>
      </c>
      <c r="V395">
        <f>U395/T395</f>
        <v>-9.6582293542849515E-2</v>
      </c>
      <c r="W395">
        <f>C395</f>
        <v>9.8964251690203398E-4</v>
      </c>
      <c r="X395">
        <f>W395-V395</f>
        <v>9.7571936059751549E-2</v>
      </c>
      <c r="Y395">
        <f>T395*W395</f>
        <v>0.907818517466355</v>
      </c>
      <c r="Z395">
        <f>Y395/T395</f>
        <v>9.8964251690203398E-4</v>
      </c>
      <c r="AA395">
        <f>AI394*F395/T395</f>
        <v>-9.6582293542849515E-2</v>
      </c>
      <c r="AB395">
        <f t="shared" si="46"/>
        <v>9.8964251690203398E-4</v>
      </c>
      <c r="AC395">
        <f t="shared" si="47"/>
        <v>9.7571936059751549E-2</v>
      </c>
      <c r="AD395" t="str">
        <f t="shared" si="41"/>
        <v>TRANS-L</v>
      </c>
      <c r="AE395" s="8">
        <f>C395*T395</f>
        <v>0.907818517466355</v>
      </c>
      <c r="AF395">
        <f>U395+AE395</f>
        <v>-87.689016238623097</v>
      </c>
      <c r="AG395" s="8">
        <f>AE395/F395</f>
        <v>1.0911280258009075E-5</v>
      </c>
      <c r="AH395" s="8">
        <f>AW395-AE395</f>
        <v>916.32313609673758</v>
      </c>
      <c r="AI395" s="8">
        <f>AX394+AG395*(1-0.001)</f>
        <v>1.0900368977751067E-5</v>
      </c>
      <c r="AJ395">
        <f>AI395*F395</f>
        <v>0.90691069894888876</v>
      </c>
      <c r="AK395">
        <f t="shared" ref="AK395" si="48">AJ395/AM395</f>
        <v>9.8874944417395839E-4</v>
      </c>
      <c r="AL395">
        <f>W395-AK395</f>
        <v>8.9307272807558936E-7</v>
      </c>
      <c r="AM395">
        <f>AH395+AI395*F395</f>
        <v>917.23004679568646</v>
      </c>
      <c r="AN395" t="b">
        <f>IF(AH395&gt;0,ROUND(AH395,7)=ROUND(H395,7),ROUND(AH395,7)=ROUND(-J395,7))</f>
        <v>1</v>
      </c>
      <c r="AO395" t="b">
        <f>IF(AI395&gt;0,ROUND(AI395,7)=ROUND(I395,7),ROUND(AI395,7)=ROUND(-K395,7))</f>
        <v>1</v>
      </c>
      <c r="AP395" t="b">
        <f>ROUND(AM395,7)=ROUND(G395,7)</f>
        <v>1</v>
      </c>
      <c r="AR395" s="9">
        <f>AH394</f>
        <v>1005.9164748905697</v>
      </c>
      <c r="AS395">
        <f>AI394</f>
        <v>-1.0648658023568443E-3</v>
      </c>
      <c r="AT395">
        <f>AR395+AS395*F395</f>
        <v>917.31964013448021</v>
      </c>
      <c r="AU395">
        <f>AS395*F395/(1-0.001)</f>
        <v>-88.685520276365821</v>
      </c>
      <c r="AW395" s="9">
        <f>AR395+AU395</f>
        <v>917.23095461420394</v>
      </c>
      <c r="AX395">
        <f>AS395-AU395/F395*(1-0.001)</f>
        <v>0</v>
      </c>
      <c r="AY395">
        <f>AW395+AX395*F395</f>
        <v>917.23095461420394</v>
      </c>
    </row>
    <row r="396" spans="1:51" x14ac:dyDescent="0.3">
      <c r="A396" s="2">
        <v>45751.375</v>
      </c>
      <c r="B396">
        <v>2.36949736483249</v>
      </c>
      <c r="C396">
        <v>0.118474868241624</v>
      </c>
      <c r="D396" t="s">
        <v>32</v>
      </c>
      <c r="E396" t="s">
        <v>1492</v>
      </c>
      <c r="F396">
        <v>83992.85</v>
      </c>
      <c r="G396">
        <v>917.13093497344096</v>
      </c>
      <c r="H396">
        <v>808.56895630967904</v>
      </c>
      <c r="I396">
        <v>1.2925145255073701E-3</v>
      </c>
      <c r="J396">
        <v>0</v>
      </c>
      <c r="K396" s="3">
        <v>0</v>
      </c>
      <c r="L396">
        <v>808.56895630967904</v>
      </c>
      <c r="M396">
        <v>1.2925145255073701E-3</v>
      </c>
      <c r="O396" t="str">
        <f>IF(B395=0,"NEUTRAL",IF(B395&gt;0,"LONG","SHORT"))</f>
        <v>LONG</v>
      </c>
      <c r="P396" t="str">
        <f>IF(OR(O396="LONG",O396="SHORT"),IF(B396=0,"NEUTRAL",IF(B396&gt;0,"LONG","SHORT")),"")</f>
        <v>LONG</v>
      </c>
      <c r="Q396" t="b">
        <f>IF(OR(O396="LONG",O396="SHORT"),IF(B396=0,"NEUTRAL",IF(B396&gt;0,"LONG","SHORT")=O396),TRUE)</f>
        <v>1</v>
      </c>
      <c r="R396">
        <f>AH395</f>
        <v>916.32313609673758</v>
      </c>
      <c r="S396">
        <f>AI395</f>
        <v>1.0900368977751067E-5</v>
      </c>
      <c r="T396">
        <f>R396+S396*F396</f>
        <v>917.23868915323044</v>
      </c>
      <c r="U396">
        <f>S396*F396</f>
        <v>0.91555305649289875</v>
      </c>
      <c r="V396">
        <f>U396/T396</f>
        <v>9.9816227479252112E-4</v>
      </c>
      <c r="W396">
        <f>C396</f>
        <v>0.118474868241624</v>
      </c>
      <c r="X396">
        <f>W396-V396</f>
        <v>0.11747670596683148</v>
      </c>
      <c r="Y396">
        <f>T396*W396</f>
        <v>108.66973284354889</v>
      </c>
      <c r="Z396">
        <f>Y396/T396</f>
        <v>0.118474868241624</v>
      </c>
      <c r="AA396">
        <f>AI395*F396/T396</f>
        <v>9.9816227479252112E-4</v>
      </c>
      <c r="AB396">
        <f t="shared" si="46"/>
        <v>0.118474868241624</v>
      </c>
      <c r="AC396">
        <f t="shared" si="47"/>
        <v>0.11747670596683148</v>
      </c>
      <c r="AD396" t="str">
        <f t="shared" si="41"/>
        <v>L-I</v>
      </c>
      <c r="AE396">
        <f>AC396*T396</f>
        <v>107.75417978705599</v>
      </c>
      <c r="AF396">
        <f>U396+AE396</f>
        <v>108.66973284354889</v>
      </c>
      <c r="AG396">
        <f>AE396/F396</f>
        <v>1.2828970535832035E-3</v>
      </c>
      <c r="AH396" s="9">
        <f>IF(AD396="S-D",R396-AE396/(1-0.001),IF(OR(AD396="L-D",AD396="S-I"),R396-AE396*(1-0.001),R396-AE396))</f>
        <v>808.56895630968165</v>
      </c>
      <c r="AI396">
        <f>IF(OR(AD396="L-I"),S396+AG396*(1-0.001),S396+AG396)</f>
        <v>1.2925145255073714E-3</v>
      </c>
      <c r="AJ396">
        <f>AI396*F396</f>
        <v>108.56197866376182</v>
      </c>
      <c r="AK396">
        <f>AJ396/AM396</f>
        <v>0.1183712974057574</v>
      </c>
      <c r="AL396">
        <f>W396-AK396</f>
        <v>1.0357083586659543E-4</v>
      </c>
      <c r="AM396">
        <f>AH396+AI396*F396</f>
        <v>917.13093497344346</v>
      </c>
      <c r="AN396" t="b">
        <f>IF(AH396&gt;0,ROUND(AH396,7)=ROUND(H396,7),ROUND(AH396,7)=ROUND(-J396,7))</f>
        <v>1</v>
      </c>
      <c r="AO396" t="b">
        <f>IF(AI396&gt;0,ROUND(AI396,7)=ROUND(I396,7),ROUND(AI396,7)=ROUND(-K396,7))</f>
        <v>1</v>
      </c>
      <c r="AP396" t="b">
        <f>ROUND(AM396,7)=ROUND(G396,7)</f>
        <v>1</v>
      </c>
    </row>
    <row r="397" spans="1:51" x14ac:dyDescent="0.3">
      <c r="A397" s="2">
        <v>45751.416666666664</v>
      </c>
      <c r="B397">
        <v>4.1266041038472396</v>
      </c>
      <c r="C397">
        <v>0.206330205192362</v>
      </c>
      <c r="D397" t="s">
        <v>32</v>
      </c>
      <c r="E397" t="s">
        <v>1492</v>
      </c>
      <c r="F397">
        <v>84415.99</v>
      </c>
      <c r="G397">
        <v>917.59761380402301</v>
      </c>
      <c r="H397">
        <v>728.33319056754897</v>
      </c>
      <c r="I397">
        <v>2.2420447031003599E-3</v>
      </c>
      <c r="J397">
        <v>0</v>
      </c>
      <c r="K397" s="3">
        <v>0</v>
      </c>
      <c r="L397">
        <v>728.33319056754897</v>
      </c>
      <c r="M397">
        <v>2.2420447031003599E-3</v>
      </c>
      <c r="O397" t="str">
        <f>IF(B396=0,"NEUTRAL",IF(B396&gt;0,"LONG","SHORT"))</f>
        <v>LONG</v>
      </c>
      <c r="P397" t="str">
        <f>IF(OR(O397="LONG",O397="SHORT"),IF(B397=0,"NEUTRAL",IF(B397&gt;0,"LONG","SHORT")),"")</f>
        <v>LONG</v>
      </c>
      <c r="Q397" t="b">
        <f>IF(OR(O397="LONG",O397="SHORT"),IF(B397=0,"NEUTRAL",IF(B397&gt;0,"LONG","SHORT")=O397),TRUE)</f>
        <v>1</v>
      </c>
      <c r="R397">
        <f>AH396</f>
        <v>808.56895630968165</v>
      </c>
      <c r="S397">
        <f>AI396</f>
        <v>1.2925145255073714E-3</v>
      </c>
      <c r="T397">
        <f>R397+S397*F397</f>
        <v>917.67784956976664</v>
      </c>
      <c r="U397">
        <f>S397*F397</f>
        <v>109.10889326008501</v>
      </c>
      <c r="V397">
        <f>U397/T397</f>
        <v>0.11889672755121893</v>
      </c>
      <c r="W397">
        <f>C397</f>
        <v>0.206330205192362</v>
      </c>
      <c r="X397">
        <f>W397-V397</f>
        <v>8.7433477641143079E-2</v>
      </c>
      <c r="Y397">
        <f>T397*W397</f>
        <v>189.34465900221545</v>
      </c>
      <c r="Z397">
        <f>Y397/T397</f>
        <v>0.206330205192362</v>
      </c>
      <c r="AA397">
        <f>AI396*F397/T397</f>
        <v>0.11889672755121893</v>
      </c>
      <c r="AB397">
        <f t="shared" si="46"/>
        <v>0.206330205192362</v>
      </c>
      <c r="AC397">
        <f t="shared" si="47"/>
        <v>8.7433477641143079E-2</v>
      </c>
      <c r="AD397" t="str">
        <f t="shared" si="41"/>
        <v>L-I</v>
      </c>
      <c r="AE397">
        <f>AC397*T397</f>
        <v>80.235765742130454</v>
      </c>
      <c r="AF397">
        <f>U397+AE397</f>
        <v>189.34465900221545</v>
      </c>
      <c r="AG397">
        <f>AE397/F397</f>
        <v>9.5048065825124417E-4</v>
      </c>
      <c r="AH397" s="9">
        <f>IF(AD397="S-D",R397-AE397/(1-0.001),IF(OR(AD397="L-D",AD397="S-I"),R397-AE397*(1-0.001),R397-AE397))</f>
        <v>728.33319056755124</v>
      </c>
      <c r="AI397">
        <f>IF(OR(AD397="L-I"),S397+AG397*(1-0.001),S397+AG397)</f>
        <v>2.2420447031003643E-3</v>
      </c>
      <c r="AJ397">
        <f>AI397*F397</f>
        <v>189.26442323647333</v>
      </c>
      <c r="AK397">
        <f>AJ397/AM397</f>
        <v>0.20626080581427425</v>
      </c>
      <c r="AL397">
        <f>W397-AK397</f>
        <v>6.9399378087753316E-5</v>
      </c>
      <c r="AM397">
        <f>AH397+AI397*F397</f>
        <v>917.5976138040246</v>
      </c>
      <c r="AN397" t="b">
        <f>IF(AH397&gt;0,ROUND(AH397,7)=ROUND(H397,7),ROUND(AH397,7)=ROUND(-J397,7))</f>
        <v>1</v>
      </c>
      <c r="AO397" t="b">
        <f>IF(AI397&gt;0,ROUND(AI397,7)=ROUND(I397,7),ROUND(AI397,7)=ROUND(-K397,7))</f>
        <v>1</v>
      </c>
      <c r="AP397" t="b">
        <f>ROUND(AM397,7)=ROUND(G397,7)</f>
        <v>1</v>
      </c>
    </row>
    <row r="398" spans="1:51" x14ac:dyDescent="0.3">
      <c r="A398" s="2">
        <v>45751.458333333336</v>
      </c>
      <c r="B398">
        <v>5.3260134942309998</v>
      </c>
      <c r="C398">
        <v>0.26630067471155</v>
      </c>
      <c r="D398" t="s">
        <v>32</v>
      </c>
      <c r="E398" t="s">
        <v>1492</v>
      </c>
      <c r="F398">
        <v>84571.38</v>
      </c>
      <c r="G398">
        <v>917.89116830448495</v>
      </c>
      <c r="H398">
        <v>673.496364615429</v>
      </c>
      <c r="I398">
        <v>2.88980508168432E-3</v>
      </c>
      <c r="J398">
        <v>0</v>
      </c>
      <c r="K398" s="3">
        <v>0</v>
      </c>
      <c r="L398">
        <v>673.496364615429</v>
      </c>
      <c r="M398">
        <v>2.88980508168432E-3</v>
      </c>
      <c r="O398" t="str">
        <f>IF(B397=0,"NEUTRAL",IF(B397&gt;0,"LONG","SHORT"))</f>
        <v>LONG</v>
      </c>
      <c r="P398" t="str">
        <f>IF(OR(O398="LONG",O398="SHORT"),IF(B398=0,"NEUTRAL",IF(B398&gt;0,"LONG","SHORT")),"")</f>
        <v>LONG</v>
      </c>
      <c r="Q398" t="b">
        <f>IF(OR(O398="LONG",O398="SHORT"),IF(B398=0,"NEUTRAL",IF(B398&gt;0,"LONG","SHORT")=O398),TRUE)</f>
        <v>1</v>
      </c>
      <c r="R398">
        <f>AH397</f>
        <v>728.33319056755124</v>
      </c>
      <c r="S398">
        <f>AI397</f>
        <v>2.2420447031003643E-3</v>
      </c>
      <c r="T398">
        <f>R398+S398*F398</f>
        <v>917.94600513043929</v>
      </c>
      <c r="U398">
        <f>S398*F398</f>
        <v>189.6128145628881</v>
      </c>
      <c r="V398">
        <f>U398/T398</f>
        <v>0.20656205648603951</v>
      </c>
      <c r="W398">
        <f>C398</f>
        <v>0.26630067471155</v>
      </c>
      <c r="X398">
        <f>W398-V398</f>
        <v>5.9738618225510492E-2</v>
      </c>
      <c r="Y398">
        <f>T398*W398</f>
        <v>244.44964051500793</v>
      </c>
      <c r="Z398">
        <f>Y398/T398</f>
        <v>0.26630067471155</v>
      </c>
      <c r="AA398">
        <f>AI397*F398/T398</f>
        <v>0.20656205648603951</v>
      </c>
      <c r="AB398">
        <f t="shared" si="46"/>
        <v>0.26630067471155</v>
      </c>
      <c r="AC398">
        <f t="shared" si="47"/>
        <v>5.9738618225510492E-2</v>
      </c>
      <c r="AD398" t="str">
        <f t="shared" si="41"/>
        <v>L-I</v>
      </c>
      <c r="AE398">
        <f>AC398*T398</f>
        <v>54.83682595211981</v>
      </c>
      <c r="AF398">
        <f>U398+AE398</f>
        <v>244.4496405150079</v>
      </c>
      <c r="AG398">
        <f>AE398/F398</f>
        <v>6.4840878737132835E-4</v>
      </c>
      <c r="AH398" s="9">
        <f>IF(AD398="S-D",R398-AE398/(1-0.001),IF(OR(AD398="L-D",AD398="S-I"),R398-AE398*(1-0.001),R398-AE398))</f>
        <v>673.49636461543139</v>
      </c>
      <c r="AI398">
        <f>IF(OR(AD398="L-I"),S398+AG398*(1-0.001),S398+AG398)</f>
        <v>2.8898050816843213E-3</v>
      </c>
      <c r="AJ398">
        <f>AI398*F398</f>
        <v>244.39480368905578</v>
      </c>
      <c r="AK398">
        <f>AJ398/AM398</f>
        <v>0.26625684190915322</v>
      </c>
      <c r="AL398">
        <f>W398-AK398</f>
        <v>4.3832802396781556E-5</v>
      </c>
      <c r="AM398">
        <f>AH398+AI398*F398</f>
        <v>917.89116830448711</v>
      </c>
      <c r="AN398" t="b">
        <f>IF(AH398&gt;0,ROUND(AH398,7)=ROUND(H398,7),ROUND(AH398,7)=ROUND(-J398,7))</f>
        <v>1</v>
      </c>
      <c r="AO398" t="b">
        <f>IF(AI398&gt;0,ROUND(AI398,7)=ROUND(I398,7),ROUND(AI398,7)=ROUND(-K398,7))</f>
        <v>1</v>
      </c>
      <c r="AP398" t="b">
        <f>ROUND(AM398,7)=ROUND(G398,7)</f>
        <v>1</v>
      </c>
    </row>
    <row r="399" spans="1:51" x14ac:dyDescent="0.3">
      <c r="A399" s="2">
        <v>45751.666666666664</v>
      </c>
      <c r="B399">
        <v>6.3780897750329499</v>
      </c>
      <c r="C399">
        <v>0.31890448875164701</v>
      </c>
      <c r="D399" t="s">
        <v>32</v>
      </c>
      <c r="E399" t="s">
        <v>1492</v>
      </c>
      <c r="F399">
        <v>82573.98</v>
      </c>
      <c r="G399">
        <v>912.06681547512801</v>
      </c>
      <c r="H399">
        <v>621.24020541415496</v>
      </c>
      <c r="I399">
        <v>3.52201274615771E-3</v>
      </c>
      <c r="J399">
        <v>0</v>
      </c>
      <c r="K399" s="3">
        <v>0</v>
      </c>
      <c r="L399">
        <v>621.24020541415496</v>
      </c>
      <c r="M399">
        <v>3.52201274615771E-3</v>
      </c>
      <c r="O399" t="str">
        <f>IF(B398=0,"NEUTRAL",IF(B398&gt;0,"LONG","SHORT"))</f>
        <v>LONG</v>
      </c>
      <c r="P399" t="str">
        <f>IF(OR(O399="LONG",O399="SHORT"),IF(B399=0,"NEUTRAL",IF(B399&gt;0,"LONG","SHORT")),"")</f>
        <v>LONG</v>
      </c>
      <c r="Q399" t="b">
        <f>IF(OR(O399="LONG",O399="SHORT"),IF(B399=0,"NEUTRAL",IF(B399&gt;0,"LONG","SHORT")=O399),TRUE)</f>
        <v>1</v>
      </c>
      <c r="R399">
        <f>AH398</f>
        <v>673.49636461543139</v>
      </c>
      <c r="S399">
        <f>AI398</f>
        <v>2.8898050816843213E-3</v>
      </c>
      <c r="T399">
        <f>R399+S399*F399</f>
        <v>912.11907163433091</v>
      </c>
      <c r="U399">
        <f>S399*F399</f>
        <v>238.62270701889949</v>
      </c>
      <c r="V399">
        <f>U399/T399</f>
        <v>0.26161354853740354</v>
      </c>
      <c r="W399">
        <f>C399</f>
        <v>0.31890448875164701</v>
      </c>
      <c r="X399">
        <f>W399-V399</f>
        <v>5.7290940214243469E-2</v>
      </c>
      <c r="Y399">
        <f>T399*W399</f>
        <v>290.87886622017317</v>
      </c>
      <c r="Z399">
        <f>Y399/T399</f>
        <v>0.31890448875164695</v>
      </c>
      <c r="AA399">
        <f>AI398*F399/T399</f>
        <v>0.26161354853740354</v>
      </c>
      <c r="AB399">
        <f t="shared" si="46"/>
        <v>0.31890448875164701</v>
      </c>
      <c r="AC399">
        <f t="shared" si="47"/>
        <v>5.7290940214243469E-2</v>
      </c>
      <c r="AD399" t="str">
        <f t="shared" si="41"/>
        <v>L-I</v>
      </c>
      <c r="AE399">
        <f>AC399*T399</f>
        <v>52.256159201273711</v>
      </c>
      <c r="AF399">
        <f>U399+AE399</f>
        <v>290.87886622017322</v>
      </c>
      <c r="AG399">
        <f>AE399/F399</f>
        <v>6.3284050497836866E-4</v>
      </c>
      <c r="AH399" s="9">
        <f>IF(AD399="S-D",R399-AE399/(1-0.001),IF(OR(AD399="L-D",AD399="S-I"),R399-AE399*(1-0.001),R399-AE399))</f>
        <v>621.24020541415769</v>
      </c>
      <c r="AI399">
        <f>IF(OR(AD399="L-I"),S399+AG399*(1-0.001),S399+AG399)</f>
        <v>3.5220127461577117E-3</v>
      </c>
      <c r="AJ399">
        <f>AI399*F399</f>
        <v>290.82661006097197</v>
      </c>
      <c r="AK399">
        <f>AJ399/AM399</f>
        <v>0.31886546591377685</v>
      </c>
      <c r="AL399">
        <f>W399-AK399</f>
        <v>3.9022837870161808E-5</v>
      </c>
      <c r="AM399">
        <f>AH399+AI399*F399</f>
        <v>912.06681547512972</v>
      </c>
      <c r="AN399" t="b">
        <f>IF(AH399&gt;0,ROUND(AH399,7)=ROUND(H399,7),ROUND(AH399,7)=ROUND(-J399,7))</f>
        <v>1</v>
      </c>
      <c r="AO399" t="b">
        <f>IF(AI399&gt;0,ROUND(AI399,7)=ROUND(I399,7),ROUND(AI399,7)=ROUND(-K399,7))</f>
        <v>1</v>
      </c>
      <c r="AP399" t="b">
        <f>ROUND(AM399,7)=ROUND(G399,7)</f>
        <v>1</v>
      </c>
    </row>
    <row r="400" spans="1:51" x14ac:dyDescent="0.3">
      <c r="A400" s="2">
        <v>45751.833333333336</v>
      </c>
      <c r="B400">
        <v>5.2295832525659502</v>
      </c>
      <c r="C400">
        <v>0.26147916262829701</v>
      </c>
      <c r="D400" t="s">
        <v>32</v>
      </c>
      <c r="E400" t="s">
        <v>1492</v>
      </c>
      <c r="F400">
        <v>83989.87</v>
      </c>
      <c r="G400">
        <v>916.99757511651399</v>
      </c>
      <c r="H400">
        <v>677.20716819946097</v>
      </c>
      <c r="I400">
        <v>2.8549919998334598E-3</v>
      </c>
      <c r="J400">
        <v>0</v>
      </c>
      <c r="K400" s="3">
        <v>0</v>
      </c>
      <c r="L400">
        <v>677.20716819946097</v>
      </c>
      <c r="M400">
        <v>2.8549919998334598E-3</v>
      </c>
      <c r="O400" t="str">
        <f>IF(B399=0,"NEUTRAL",IF(B399&gt;0,"LONG","SHORT"))</f>
        <v>LONG</v>
      </c>
      <c r="P400" t="str">
        <f>IF(OR(O400="LONG",O400="SHORT"),IF(B400=0,"NEUTRAL",IF(B400&gt;0,"LONG","SHORT")),"")</f>
        <v>LONG</v>
      </c>
      <c r="Q400" t="b">
        <f>IF(OR(O400="LONG",O400="SHORT"),IF(B400=0,"NEUTRAL",IF(B400&gt;0,"LONG","SHORT")=O400),TRUE)</f>
        <v>1</v>
      </c>
      <c r="R400">
        <f>AH399</f>
        <v>621.24020541415769</v>
      </c>
      <c r="S400">
        <f>AI399</f>
        <v>3.5220127461577117E-3</v>
      </c>
      <c r="T400">
        <f>R400+S400*F400</f>
        <v>917.05359810228686</v>
      </c>
      <c r="U400">
        <f>S400*F400</f>
        <v>295.81339268812917</v>
      </c>
      <c r="V400">
        <f>U400/T400</f>
        <v>0.32256936050441687</v>
      </c>
      <c r="W400">
        <f>C400</f>
        <v>0.26147916262829701</v>
      </c>
      <c r="X400">
        <f>W400-V400</f>
        <v>-6.1090197876119856E-2</v>
      </c>
      <c r="Y400">
        <f>T400*W400</f>
        <v>239.79040691705279</v>
      </c>
      <c r="Z400">
        <f>Y400/T400</f>
        <v>0.26147916262829701</v>
      </c>
      <c r="AA400">
        <f>AI399*F400/T400</f>
        <v>0.32256936050441687</v>
      </c>
      <c r="AB400">
        <f t="shared" si="46"/>
        <v>0.26147916262829701</v>
      </c>
      <c r="AC400">
        <f t="shared" si="47"/>
        <v>-6.1090197876119856E-2</v>
      </c>
      <c r="AD400" t="str">
        <f t="shared" ref="AD400:AD463" si="49">IF(Q400,IF(O400="LONG",IF(AC400&gt;0,"L-I","L-D"),IF(O400="SHORT",IF(AC400&lt;0,"S-I","S-D"),IF(AC400&gt;0,"L-I","S-I"))),IF(AB400&gt;0,"TRANS-L","TRANS-S"))</f>
        <v>L-D</v>
      </c>
      <c r="AE400">
        <f>AC400*T400</f>
        <v>-56.022985771076399</v>
      </c>
      <c r="AF400">
        <f>U400+AE400</f>
        <v>239.79040691705276</v>
      </c>
      <c r="AG400">
        <f>AE400/F400</f>
        <v>-6.6702074632424605E-4</v>
      </c>
      <c r="AH400" s="9">
        <f>IF(AD400="S-D",R400-AE400/(1-0.001),IF(OR(AD400="L-D",AD400="S-I"),R400-AE400*(1-0.001),R400-AE400))</f>
        <v>677.20716819946301</v>
      </c>
      <c r="AI400">
        <f>IF(OR(AD400="L-I"),S400+AG400*(1-0.001),S400+AG400)</f>
        <v>2.8549919998334655E-3</v>
      </c>
      <c r="AJ400">
        <f>AI400*F400</f>
        <v>239.79040691705276</v>
      </c>
      <c r="AK400">
        <f>AJ400/AM400</f>
        <v>0.26149513741798547</v>
      </c>
      <c r="AL400">
        <f>W400-AK400</f>
        <v>-1.5974789688455449E-5</v>
      </c>
      <c r="AM400">
        <f>AH400+AI400*F400</f>
        <v>916.9975751165158</v>
      </c>
      <c r="AN400" t="b">
        <f>IF(AH400&gt;0,ROUND(AH400,7)=ROUND(H400,7),ROUND(AH400,7)=ROUND(-J400,7))</f>
        <v>1</v>
      </c>
      <c r="AO400" t="b">
        <f>IF(AI400&gt;0,ROUND(AI400,7)=ROUND(I400,7),ROUND(AI400,7)=ROUND(-K400,7))</f>
        <v>1</v>
      </c>
      <c r="AP400" t="b">
        <f>ROUND(AM400,7)=ROUND(G400,7)</f>
        <v>1</v>
      </c>
    </row>
    <row r="401" spans="1:51" x14ac:dyDescent="0.3">
      <c r="A401" s="2">
        <v>45751.875</v>
      </c>
      <c r="B401">
        <v>3.8918091662605199</v>
      </c>
      <c r="C401">
        <v>0.19459045831302599</v>
      </c>
      <c r="D401" t="s">
        <v>32</v>
      </c>
      <c r="E401" t="s">
        <v>1492</v>
      </c>
      <c r="F401">
        <v>84009.99</v>
      </c>
      <c r="G401">
        <v>916.99361986235897</v>
      </c>
      <c r="H401">
        <v>738.54346369796394</v>
      </c>
      <c r="I401">
        <v>2.1241539984041798E-3</v>
      </c>
      <c r="J401">
        <v>0</v>
      </c>
      <c r="K401" s="3">
        <v>0</v>
      </c>
      <c r="L401">
        <v>738.54346369796394</v>
      </c>
      <c r="M401">
        <v>2.1241539984041798E-3</v>
      </c>
      <c r="O401" t="str">
        <f>IF(B400=0,"NEUTRAL",IF(B400&gt;0,"LONG","SHORT"))</f>
        <v>LONG</v>
      </c>
      <c r="P401" t="str">
        <f>IF(OR(O401="LONG",O401="SHORT"),IF(B401=0,"NEUTRAL",IF(B401&gt;0,"LONG","SHORT")),"")</f>
        <v>LONG</v>
      </c>
      <c r="Q401" t="b">
        <f>IF(OR(O401="LONG",O401="SHORT"),IF(B401=0,"NEUTRAL",IF(B401&gt;0,"LONG","SHORT")=O401),TRUE)</f>
        <v>1</v>
      </c>
      <c r="R401">
        <f>AH400</f>
        <v>677.20716819946301</v>
      </c>
      <c r="S401">
        <f>AI400</f>
        <v>2.8549919998334655E-3</v>
      </c>
      <c r="T401">
        <f>R401+S401*F401</f>
        <v>917.05501755555247</v>
      </c>
      <c r="U401">
        <f>S401*F401</f>
        <v>239.84784935608945</v>
      </c>
      <c r="V401">
        <f>U401/T401</f>
        <v>0.26154139584276381</v>
      </c>
      <c r="W401">
        <f>C401</f>
        <v>0.19459045831302599</v>
      </c>
      <c r="X401">
        <f>W401-V401</f>
        <v>-6.6950937529737825E-2</v>
      </c>
      <c r="Y401">
        <f>T401*W401</f>
        <v>178.45015616439505</v>
      </c>
      <c r="Z401">
        <f>Y401/T401</f>
        <v>0.19459045831302599</v>
      </c>
      <c r="AA401">
        <f>AI400*F401/T401</f>
        <v>0.26154139584276381</v>
      </c>
      <c r="AB401">
        <f t="shared" si="46"/>
        <v>0.19459045831302599</v>
      </c>
      <c r="AC401">
        <f t="shared" si="47"/>
        <v>-6.6950937529737825E-2</v>
      </c>
      <c r="AD401" t="str">
        <f t="shared" si="49"/>
        <v>L-D</v>
      </c>
      <c r="AE401">
        <f>AC401*T401</f>
        <v>-61.397693191694415</v>
      </c>
      <c r="AF401">
        <f>U401+AE401</f>
        <v>178.45015616439503</v>
      </c>
      <c r="AG401">
        <f>AE401/F401</f>
        <v>-7.3083800142928728E-4</v>
      </c>
      <c r="AH401" s="9">
        <f>IF(AD401="S-D",R401-AE401/(1-0.001),IF(OR(AD401="L-D",AD401="S-I"),R401-AE401*(1-0.001),R401-AE401))</f>
        <v>738.54346369796576</v>
      </c>
      <c r="AI401">
        <f>IF(OR(AD401="L-I"),S401+AG401*(1-0.001),S401+AG401)</f>
        <v>2.1241539984041781E-3</v>
      </c>
      <c r="AJ401">
        <f>AI401*F401</f>
        <v>178.45015616439503</v>
      </c>
      <c r="AK401">
        <f>AJ401/AM401</f>
        <v>0.19460348719894049</v>
      </c>
      <c r="AL401">
        <f>W401-AK401</f>
        <v>-1.3028885914506683E-5</v>
      </c>
      <c r="AM401">
        <f>AH401+AI401*F401</f>
        <v>916.99361986236079</v>
      </c>
      <c r="AN401" t="b">
        <f>IF(AH401&gt;0,ROUND(AH401,7)=ROUND(H401,7),ROUND(AH401,7)=ROUND(-J401,7))</f>
        <v>1</v>
      </c>
      <c r="AO401" t="b">
        <f>IF(AI401&gt;0,ROUND(AI401,7)=ROUND(I401,7),ROUND(AI401,7)=ROUND(-K401,7))</f>
        <v>1</v>
      </c>
      <c r="AP401" t="b">
        <f>ROUND(AM401,7)=ROUND(G401,7)</f>
        <v>1</v>
      </c>
    </row>
    <row r="402" spans="1:51" x14ac:dyDescent="0.3">
      <c r="A402" s="2">
        <v>45751.958333333336</v>
      </c>
      <c r="B402">
        <v>5.7005904148412698</v>
      </c>
      <c r="C402">
        <v>0.285029520742063</v>
      </c>
      <c r="D402" t="s">
        <v>32</v>
      </c>
      <c r="E402" t="s">
        <v>1492</v>
      </c>
      <c r="F402">
        <v>84185.8</v>
      </c>
      <c r="G402">
        <v>917.28441428493795</v>
      </c>
      <c r="H402">
        <v>655.89037181785102</v>
      </c>
      <c r="I402">
        <v>3.1049659499236999E-3</v>
      </c>
      <c r="J402">
        <v>0</v>
      </c>
      <c r="K402" s="3">
        <v>0</v>
      </c>
      <c r="L402">
        <v>655.89037181785102</v>
      </c>
      <c r="M402">
        <v>3.1049659499236999E-3</v>
      </c>
      <c r="O402" t="str">
        <f>IF(B401=0,"NEUTRAL",IF(B401&gt;0,"LONG","SHORT"))</f>
        <v>LONG</v>
      </c>
      <c r="P402" t="str">
        <f>IF(OR(O402="LONG",O402="SHORT"),IF(B402=0,"NEUTRAL",IF(B402&gt;0,"LONG","SHORT")),"")</f>
        <v>LONG</v>
      </c>
      <c r="Q402" t="b">
        <f>IF(OR(O402="LONG",O402="SHORT"),IF(B402=0,"NEUTRAL",IF(B402&gt;0,"LONG","SHORT")=O402),TRUE)</f>
        <v>1</v>
      </c>
      <c r="R402">
        <f>AH401</f>
        <v>738.54346369796576</v>
      </c>
      <c r="S402">
        <f>AI401</f>
        <v>2.1241539984041781E-3</v>
      </c>
      <c r="T402">
        <f>R402+S402*F402</f>
        <v>917.36706737682016</v>
      </c>
      <c r="U402">
        <f>S402*F402</f>
        <v>178.82360367885445</v>
      </c>
      <c r="V402">
        <f>U402/T402</f>
        <v>0.19493135304082199</v>
      </c>
      <c r="W402">
        <f>C402</f>
        <v>0.285029520742063</v>
      </c>
      <c r="X402">
        <f>W402-V402</f>
        <v>9.0098167701241016E-2</v>
      </c>
      <c r="Y402">
        <f>T402*W402</f>
        <v>261.47669555896687</v>
      </c>
      <c r="Z402">
        <f>Y402/T402</f>
        <v>0.285029520742063</v>
      </c>
      <c r="AA402">
        <f>AI401*F402/T402</f>
        <v>0.19493135304082199</v>
      </c>
      <c r="AB402">
        <f t="shared" si="46"/>
        <v>0.285029520742063</v>
      </c>
      <c r="AC402">
        <f t="shared" si="47"/>
        <v>9.0098167701241016E-2</v>
      </c>
      <c r="AD402" t="str">
        <f t="shared" si="49"/>
        <v>L-I</v>
      </c>
      <c r="AE402">
        <f>AC402*T402</f>
        <v>82.653091880112413</v>
      </c>
      <c r="AF402">
        <f>U402+AE402</f>
        <v>261.47669555896687</v>
      </c>
      <c r="AG402">
        <f>AE402/F402</f>
        <v>9.8179374526478815E-4</v>
      </c>
      <c r="AH402" s="9">
        <f>IF(AD402="S-D",R402-AE402/(1-0.001),IF(OR(AD402="L-D",AD402="S-I"),R402-AE402*(1-0.001),R402-AE402))</f>
        <v>655.89037181785329</v>
      </c>
      <c r="AI402">
        <f>IF(OR(AD402="L-I"),S402+AG402*(1-0.001),S402+AG402)</f>
        <v>3.1049659499237017E-3</v>
      </c>
      <c r="AJ402">
        <f>AI402*F402</f>
        <v>261.39404246708676</v>
      </c>
      <c r="AK402">
        <f>AJ402/AM402</f>
        <v>0.28496509740749698</v>
      </c>
      <c r="AL402">
        <f>W402-AK402</f>
        <v>6.4423334566021673E-5</v>
      </c>
      <c r="AM402">
        <f>AH402+AI402*F402</f>
        <v>917.28441428494011</v>
      </c>
      <c r="AN402" t="b">
        <f>IF(AH402&gt;0,ROUND(AH402,7)=ROUND(H402,7),ROUND(AH402,7)=ROUND(-J402,7))</f>
        <v>1</v>
      </c>
      <c r="AO402" t="b">
        <f>IF(AI402&gt;0,ROUND(AI402,7)=ROUND(I402,7),ROUND(AI402,7)=ROUND(-K402,7))</f>
        <v>1</v>
      </c>
      <c r="AP402" t="b">
        <f>ROUND(AM402,7)=ROUND(G402,7)</f>
        <v>1</v>
      </c>
    </row>
    <row r="403" spans="1:51" x14ac:dyDescent="0.3">
      <c r="A403" s="2">
        <v>45752.083333333336</v>
      </c>
      <c r="B403">
        <v>6.8347287277572502</v>
      </c>
      <c r="C403">
        <v>0.341736436387862</v>
      </c>
      <c r="D403" t="s">
        <v>32</v>
      </c>
      <c r="E403" t="s">
        <v>1492</v>
      </c>
      <c r="F403">
        <v>83787.600000000006</v>
      </c>
      <c r="G403">
        <v>915.99512750386805</v>
      </c>
      <c r="H403">
        <v>603.001032007351</v>
      </c>
      <c r="I403">
        <v>3.7355658295083901E-3</v>
      </c>
      <c r="J403">
        <v>0</v>
      </c>
      <c r="K403" s="3">
        <v>0</v>
      </c>
      <c r="L403">
        <v>603.001032007351</v>
      </c>
      <c r="M403">
        <v>3.7355658295083901E-3</v>
      </c>
      <c r="O403" t="str">
        <f>IF(B402=0,"NEUTRAL",IF(B402&gt;0,"LONG","SHORT"))</f>
        <v>LONG</v>
      </c>
      <c r="P403" t="str">
        <f>IF(OR(O403="LONG",O403="SHORT"),IF(B403=0,"NEUTRAL",IF(B403&gt;0,"LONG","SHORT")),"")</f>
        <v>LONG</v>
      </c>
      <c r="Q403" t="b">
        <f>IF(OR(O403="LONG",O403="SHORT"),IF(B403=0,"NEUTRAL",IF(B403&gt;0,"LONG","SHORT")=O403),TRUE)</f>
        <v>1</v>
      </c>
      <c r="R403">
        <f>AH402</f>
        <v>655.89037181785329</v>
      </c>
      <c r="S403">
        <f>AI402</f>
        <v>3.1049659499237017E-3</v>
      </c>
      <c r="T403">
        <f>R403+S403*F403</f>
        <v>916.04801684368044</v>
      </c>
      <c r="U403">
        <f>S403*F403</f>
        <v>260.15764502582715</v>
      </c>
      <c r="V403">
        <f>U403/T403</f>
        <v>0.28400000899758721</v>
      </c>
      <c r="W403">
        <f>C403</f>
        <v>0.341736436387862</v>
      </c>
      <c r="X403">
        <f>W403-V403</f>
        <v>5.7736427390274792E-2</v>
      </c>
      <c r="Y403">
        <f>T403*W403</f>
        <v>313.04698483632751</v>
      </c>
      <c r="Z403">
        <f>Y403/T403</f>
        <v>0.34173643638786194</v>
      </c>
      <c r="AA403">
        <f>AI402*F403/T403</f>
        <v>0.28400000899758721</v>
      </c>
      <c r="AB403">
        <f t="shared" si="46"/>
        <v>0.341736436387862</v>
      </c>
      <c r="AC403">
        <f t="shared" si="47"/>
        <v>5.7736427390274792E-2</v>
      </c>
      <c r="AD403" t="str">
        <f t="shared" si="49"/>
        <v>L-I</v>
      </c>
      <c r="AE403">
        <f>AC403*T403</f>
        <v>52.889339810500374</v>
      </c>
      <c r="AF403">
        <f>U403+AE403</f>
        <v>313.04698483632751</v>
      </c>
      <c r="AG403">
        <f>AE403/F403</f>
        <v>6.3123111069538179E-4</v>
      </c>
      <c r="AH403" s="9">
        <f>IF(AD403="S-D",R403-AE403/(1-0.001),IF(OR(AD403="L-D",AD403="S-I"),R403-AE403*(1-0.001),R403-AE403))</f>
        <v>603.00103200735293</v>
      </c>
      <c r="AI403">
        <f>IF(OR(AD403="L-I"),S403+AG403*(1-0.001),S403+AG403)</f>
        <v>3.7355658295083879E-3</v>
      </c>
      <c r="AJ403">
        <f>AI403*F403</f>
        <v>312.99409549651705</v>
      </c>
      <c r="AK403">
        <f>AJ403/AM403</f>
        <v>0.34169842840697279</v>
      </c>
      <c r="AL403">
        <f>W403-AK403</f>
        <v>3.8007980889209758E-5</v>
      </c>
      <c r="AM403">
        <f>AH403+AI403*F403</f>
        <v>915.99512750386998</v>
      </c>
      <c r="AN403" t="b">
        <f>IF(AH403&gt;0,ROUND(AH403,7)=ROUND(H403,7),ROUND(AH403,7)=ROUND(-J403,7))</f>
        <v>1</v>
      </c>
      <c r="AO403" t="b">
        <f>IF(AI403&gt;0,ROUND(AI403,7)=ROUND(I403,7),ROUND(AI403,7)=ROUND(-K403,7))</f>
        <v>1</v>
      </c>
      <c r="AP403" t="b">
        <f>ROUND(AM403,7)=ROUND(G403,7)</f>
        <v>1</v>
      </c>
    </row>
    <row r="404" spans="1:51" x14ac:dyDescent="0.3">
      <c r="A404" s="2">
        <v>45752.25</v>
      </c>
      <c r="B404">
        <v>5.3197502872390698</v>
      </c>
      <c r="C404">
        <v>0.265987514361953</v>
      </c>
      <c r="D404" t="s">
        <v>32</v>
      </c>
      <c r="E404" t="s">
        <v>1492</v>
      </c>
      <c r="F404">
        <v>83677.75</v>
      </c>
      <c r="G404">
        <v>915.51572597255495</v>
      </c>
      <c r="H404">
        <v>671.98160732373003</v>
      </c>
      <c r="I404">
        <v>2.9103808198574299E-3</v>
      </c>
      <c r="J404">
        <v>0</v>
      </c>
      <c r="K404" s="3">
        <v>0</v>
      </c>
      <c r="L404">
        <v>671.98160732373003</v>
      </c>
      <c r="M404">
        <v>2.9103808198574299E-3</v>
      </c>
      <c r="O404" t="str">
        <f>IF(B403=0,"NEUTRAL",IF(B403&gt;0,"LONG","SHORT"))</f>
        <v>LONG</v>
      </c>
      <c r="P404" t="str">
        <f>IF(OR(O404="LONG",O404="SHORT"),IF(B404=0,"NEUTRAL",IF(B404&gt;0,"LONG","SHORT")),"")</f>
        <v>LONG</v>
      </c>
      <c r="Q404" t="b">
        <f>IF(OR(O404="LONG",O404="SHORT"),IF(B404=0,"NEUTRAL",IF(B404&gt;0,"LONG","SHORT")=O404),TRUE)</f>
        <v>1</v>
      </c>
      <c r="R404">
        <f>AH403</f>
        <v>603.00103200735293</v>
      </c>
      <c r="S404">
        <f>AI403</f>
        <v>3.7355658295083879E-3</v>
      </c>
      <c r="T404">
        <f>R404+S404*F404</f>
        <v>915.58477559749849</v>
      </c>
      <c r="U404">
        <f>S404*F404</f>
        <v>312.5837435901455</v>
      </c>
      <c r="V404">
        <f>U404/T404</f>
        <v>0.34140338712617574</v>
      </c>
      <c r="W404">
        <f>C404</f>
        <v>0.265987514361953</v>
      </c>
      <c r="X404">
        <f>W404-V404</f>
        <v>-7.5415872764222736E-2</v>
      </c>
      <c r="Y404">
        <f>T404*W404</f>
        <v>243.53411864882514</v>
      </c>
      <c r="Z404">
        <f>Y404/T404</f>
        <v>0.265987514361953</v>
      </c>
      <c r="AA404">
        <f>AI403*F404/T404</f>
        <v>0.34140338712617574</v>
      </c>
      <c r="AB404">
        <f t="shared" si="46"/>
        <v>0.265987514361953</v>
      </c>
      <c r="AC404">
        <f t="shared" si="47"/>
        <v>-7.5415872764222736E-2</v>
      </c>
      <c r="AD404" t="str">
        <f t="shared" si="49"/>
        <v>L-D</v>
      </c>
      <c r="AE404">
        <f>AC404*T404</f>
        <v>-69.049624941320374</v>
      </c>
      <c r="AF404">
        <f>U404+AE404</f>
        <v>243.53411864882514</v>
      </c>
      <c r="AG404">
        <f>AE404/F404</f>
        <v>-8.251850096509571E-4</v>
      </c>
      <c r="AH404" s="9">
        <f>IF(AD404="S-D",R404-AE404/(1-0.001),IF(OR(AD404="L-D",AD404="S-I"),R404-AE404*(1-0.001),R404-AE404))</f>
        <v>671.98160732373196</v>
      </c>
      <c r="AI404">
        <f>IF(OR(AD404="L-I"),S404+AG404*(1-0.001),S404+AG404)</f>
        <v>2.9103808198574308E-3</v>
      </c>
      <c r="AJ404">
        <f>AI404*F404</f>
        <v>243.53411864882514</v>
      </c>
      <c r="AK404">
        <f>AJ404/AM404</f>
        <v>0.26600757555542542</v>
      </c>
      <c r="AL404">
        <f>W404-AK404</f>
        <v>-2.0061193472420413E-5</v>
      </c>
      <c r="AM404">
        <f>AH404+AI404*F404</f>
        <v>915.51572597255711</v>
      </c>
      <c r="AN404" t="b">
        <f>IF(AH404&gt;0,ROUND(AH404,7)=ROUND(H404,7),ROUND(AH404,7)=ROUND(-J404,7))</f>
        <v>1</v>
      </c>
      <c r="AO404" t="b">
        <f>IF(AI404&gt;0,ROUND(AI404,7)=ROUND(I404,7),ROUND(AI404,7)=ROUND(-K404,7))</f>
        <v>1</v>
      </c>
      <c r="AP404" t="b">
        <f>ROUND(AM404,7)=ROUND(G404,7)</f>
        <v>1</v>
      </c>
    </row>
    <row r="405" spans="1:51" x14ac:dyDescent="0.3">
      <c r="A405" s="2">
        <v>45752.333333333336</v>
      </c>
      <c r="B405">
        <v>3.7490918633169499</v>
      </c>
      <c r="C405">
        <v>0.18745459316584701</v>
      </c>
      <c r="D405" t="s">
        <v>32</v>
      </c>
      <c r="E405" t="s">
        <v>1492</v>
      </c>
      <c r="F405">
        <v>83477.3</v>
      </c>
      <c r="G405">
        <v>914.86089767399596</v>
      </c>
      <c r="H405">
        <v>743.35262807929701</v>
      </c>
      <c r="I405">
        <v>2.0545497949106899E-3</v>
      </c>
      <c r="J405">
        <v>0</v>
      </c>
      <c r="K405" s="3">
        <v>0</v>
      </c>
      <c r="L405">
        <v>743.35262807929701</v>
      </c>
      <c r="M405">
        <v>2.0545497949106899E-3</v>
      </c>
      <c r="O405" t="str">
        <f>IF(B404=0,"NEUTRAL",IF(B404&gt;0,"LONG","SHORT"))</f>
        <v>LONG</v>
      </c>
      <c r="P405" t="str">
        <f>IF(OR(O405="LONG",O405="SHORT"),IF(B405=0,"NEUTRAL",IF(B405&gt;0,"LONG","SHORT")),"")</f>
        <v>LONG</v>
      </c>
      <c r="Q405" t="b">
        <f>IF(OR(O405="LONG",O405="SHORT"),IF(B405=0,"NEUTRAL",IF(B405&gt;0,"LONG","SHORT")=O405),TRUE)</f>
        <v>1</v>
      </c>
      <c r="R405">
        <f>AH404</f>
        <v>671.98160732373196</v>
      </c>
      <c r="S405">
        <f>AI404</f>
        <v>2.9103808198574308E-3</v>
      </c>
      <c r="T405">
        <f>R405+S405*F405</f>
        <v>914.93234013721667</v>
      </c>
      <c r="U405">
        <f>S405*F405</f>
        <v>242.95073281348471</v>
      </c>
      <c r="V405">
        <f>U405/T405</f>
        <v>0.26553956194951883</v>
      </c>
      <c r="W405">
        <f>C405</f>
        <v>0.18745459316584701</v>
      </c>
      <c r="X405">
        <f>W405-V405</f>
        <v>-7.8084968783671826E-2</v>
      </c>
      <c r="Y405">
        <f>T405*W405</f>
        <v>171.50826959469831</v>
      </c>
      <c r="Z405">
        <f>Y405/T405</f>
        <v>0.18745459316584701</v>
      </c>
      <c r="AA405">
        <f>AI404*F405/T405</f>
        <v>0.26553956194951883</v>
      </c>
      <c r="AB405">
        <f t="shared" si="46"/>
        <v>0.18745459316584701</v>
      </c>
      <c r="AC405">
        <f t="shared" si="47"/>
        <v>-7.8084968783671826E-2</v>
      </c>
      <c r="AD405" t="str">
        <f t="shared" si="49"/>
        <v>L-D</v>
      </c>
      <c r="AE405">
        <f>AC405*T405</f>
        <v>-71.442463218786372</v>
      </c>
      <c r="AF405">
        <f>U405+AE405</f>
        <v>171.50826959469833</v>
      </c>
      <c r="AG405">
        <f>AE405/F405</f>
        <v>-8.558310249467384E-4</v>
      </c>
      <c r="AH405" s="9">
        <f>IF(AD405="S-D",R405-AE405/(1-0.001),IF(OR(AD405="L-D",AD405="S-I"),R405-AE405*(1-0.001),R405-AE405))</f>
        <v>743.35262807929951</v>
      </c>
      <c r="AI405">
        <f>IF(OR(AD405="L-I"),S405+AG405*(1-0.001),S405+AG405)</f>
        <v>2.0545497949106925E-3</v>
      </c>
      <c r="AJ405">
        <f>AI405*F405</f>
        <v>171.50826959469836</v>
      </c>
      <c r="AK405">
        <f>AJ405/AM405</f>
        <v>0.18746923169495186</v>
      </c>
      <c r="AL405">
        <f>W405-AK405</f>
        <v>-1.4638529104854525E-5</v>
      </c>
      <c r="AM405">
        <f>AH405+AI405*F405</f>
        <v>914.8608976739979</v>
      </c>
      <c r="AN405" t="b">
        <f>IF(AH405&gt;0,ROUND(AH405,7)=ROUND(H405,7),ROUND(AH405,7)=ROUND(-J405,7))</f>
        <v>1</v>
      </c>
      <c r="AO405" t="b">
        <f>IF(AI405&gt;0,ROUND(AI405,7)=ROUND(I405,7),ROUND(AI405,7)=ROUND(-K405,7))</f>
        <v>1</v>
      </c>
      <c r="AP405" t="b">
        <f>ROUND(AM405,7)=ROUND(G405,7)</f>
        <v>1</v>
      </c>
      <c r="AR405" s="9"/>
    </row>
    <row r="406" spans="1:51" x14ac:dyDescent="0.3">
      <c r="A406" s="2">
        <v>45752.375</v>
      </c>
      <c r="B406">
        <v>2.6264286726123101</v>
      </c>
      <c r="C406">
        <v>0.13132143363061499</v>
      </c>
      <c r="D406" t="s">
        <v>32</v>
      </c>
      <c r="E406" t="s">
        <v>1492</v>
      </c>
      <c r="F406">
        <v>83525.34</v>
      </c>
      <c r="G406">
        <v>914.90814508213202</v>
      </c>
      <c r="H406">
        <v>794.75433892635704</v>
      </c>
      <c r="I406">
        <v>1.4385311829413099E-3</v>
      </c>
      <c r="J406">
        <v>0</v>
      </c>
      <c r="K406" s="3">
        <v>0</v>
      </c>
      <c r="L406">
        <v>794.75433892635704</v>
      </c>
      <c r="M406">
        <v>1.4385311829413099E-3</v>
      </c>
      <c r="O406" t="str">
        <f>IF(B405=0,"NEUTRAL",IF(B405&gt;0,"LONG","SHORT"))</f>
        <v>LONG</v>
      </c>
      <c r="P406" t="str">
        <f>IF(OR(O406="LONG",O406="SHORT"),IF(B406=0,"NEUTRAL",IF(B406&gt;0,"LONG","SHORT")),"")</f>
        <v>LONG</v>
      </c>
      <c r="Q406" t="b">
        <f>IF(OR(O406="LONG",O406="SHORT"),IF(B406=0,"NEUTRAL",IF(B406&gt;0,"LONG","SHORT")=O406),TRUE)</f>
        <v>1</v>
      </c>
      <c r="R406">
        <f>AH405</f>
        <v>743.35262807929951</v>
      </c>
      <c r="S406">
        <f>AI405</f>
        <v>2.0545497949106925E-3</v>
      </c>
      <c r="T406">
        <f>R406+S406*F406</f>
        <v>914.95959824614533</v>
      </c>
      <c r="U406">
        <f>S406*F406</f>
        <v>171.60697016684585</v>
      </c>
      <c r="V406">
        <f>U406/T406</f>
        <v>0.18755688283481955</v>
      </c>
      <c r="W406">
        <f>C406</f>
        <v>0.13132143363061499</v>
      </c>
      <c r="X406">
        <f>W406-V406</f>
        <v>-5.6235449204204563E-2</v>
      </c>
      <c r="Y406">
        <f>T406*W406</f>
        <v>120.15380615577533</v>
      </c>
      <c r="Z406">
        <f>Y406/T406</f>
        <v>0.13132143363061499</v>
      </c>
      <c r="AA406">
        <f>AI405*F406/T406</f>
        <v>0.18755688283481955</v>
      </c>
      <c r="AB406">
        <f t="shared" si="46"/>
        <v>0.13132143363061499</v>
      </c>
      <c r="AC406">
        <f t="shared" si="47"/>
        <v>-5.6235449204204563E-2</v>
      </c>
      <c r="AD406" t="str">
        <f t="shared" si="49"/>
        <v>L-D</v>
      </c>
      <c r="AE406">
        <f>AC406*T406</f>
        <v>-51.45316401107052</v>
      </c>
      <c r="AF406">
        <f>U406+AE406</f>
        <v>120.15380615577533</v>
      </c>
      <c r="AG406">
        <f>AE406/F406</f>
        <v>-6.1601861196937987E-4</v>
      </c>
      <c r="AH406" s="9">
        <f>IF(AD406="S-D",R406-AE406/(1-0.001),IF(OR(AD406="L-D",AD406="S-I"),R406-AE406*(1-0.001),R406-AE406))</f>
        <v>794.75433892635897</v>
      </c>
      <c r="AI406">
        <f>IF(OR(AD406="L-I"),S406+AG406*(1-0.001),S406+AG406)</f>
        <v>1.4385311829413125E-3</v>
      </c>
      <c r="AJ406">
        <f>AI406*F406</f>
        <v>120.15380615577533</v>
      </c>
      <c r="AK406">
        <f>AJ406/AM406</f>
        <v>0.13132881896574297</v>
      </c>
      <c r="AL406">
        <f>W406-AK406</f>
        <v>-7.3853351279795643E-6</v>
      </c>
      <c r="AM406">
        <f>AH406+AI406*F406</f>
        <v>914.9081450821343</v>
      </c>
      <c r="AN406" t="b">
        <f>IF(AH406&gt;0,ROUND(AH406,7)=ROUND(H406,7),ROUND(AH406,7)=ROUND(-J406,7))</f>
        <v>1</v>
      </c>
      <c r="AO406" t="b">
        <f>IF(AI406&gt;0,ROUND(AI406,7)=ROUND(I406,7),ROUND(AI406,7)=ROUND(-K406,7))</f>
        <v>1</v>
      </c>
      <c r="AP406" t="b">
        <f>ROUND(AM406,7)=ROUND(G406,7)</f>
        <v>1</v>
      </c>
    </row>
    <row r="407" spans="1:51" x14ac:dyDescent="0.3">
      <c r="A407" s="2">
        <v>45752.458333333336</v>
      </c>
      <c r="B407">
        <v>1.27551028036498</v>
      </c>
      <c r="C407">
        <v>6.3775514018249393E-2</v>
      </c>
      <c r="D407" t="s">
        <v>32</v>
      </c>
      <c r="E407" t="s">
        <v>1492</v>
      </c>
      <c r="F407">
        <v>83843.289999999994</v>
      </c>
      <c r="G407">
        <v>915.30329279154296</v>
      </c>
      <c r="H407">
        <v>856.92538585173202</v>
      </c>
      <c r="I407">
        <v>6.9627404816546498E-4</v>
      </c>
      <c r="J407">
        <v>0</v>
      </c>
      <c r="K407" s="3">
        <v>0</v>
      </c>
      <c r="L407">
        <v>856.92538585173202</v>
      </c>
      <c r="M407">
        <v>6.9627404816546498E-4</v>
      </c>
      <c r="O407" t="str">
        <f>IF(B406=0,"NEUTRAL",IF(B406&gt;0,"LONG","SHORT"))</f>
        <v>LONG</v>
      </c>
      <c r="P407" t="str">
        <f>IF(OR(O407="LONG",O407="SHORT"),IF(B407=0,"NEUTRAL",IF(B407&gt;0,"LONG","SHORT")),"")</f>
        <v>LONG</v>
      </c>
      <c r="Q407" t="b">
        <f>IF(OR(O407="LONG",O407="SHORT"),IF(B407=0,"NEUTRAL",IF(B407&gt;0,"LONG","SHORT")=O407),TRUE)</f>
        <v>1</v>
      </c>
      <c r="R407">
        <f>AH406</f>
        <v>794.75433892635897</v>
      </c>
      <c r="S407">
        <f>AI406</f>
        <v>1.4385311829413125E-3</v>
      </c>
      <c r="T407">
        <f>R407+S407*F407</f>
        <v>915.36552607175054</v>
      </c>
      <c r="U407">
        <f>S407*F407</f>
        <v>120.61118714539151</v>
      </c>
      <c r="V407">
        <f>U407/T407</f>
        <v>0.1317628681768134</v>
      </c>
      <c r="W407">
        <f>C407</f>
        <v>6.3775514018249393E-2</v>
      </c>
      <c r="X407">
        <f>W407-V407</f>
        <v>-6.7987354158564009E-2</v>
      </c>
      <c r="Y407">
        <f>T407*W407</f>
        <v>58.377906939811155</v>
      </c>
      <c r="Z407">
        <f>Y407/T407</f>
        <v>6.3775514018249393E-2</v>
      </c>
      <c r="AA407">
        <f>AI406*F407/T407</f>
        <v>0.1317628681768134</v>
      </c>
      <c r="AB407">
        <f t="shared" si="46"/>
        <v>6.3775514018249393E-2</v>
      </c>
      <c r="AC407">
        <f t="shared" si="47"/>
        <v>-6.7987354158564009E-2</v>
      </c>
      <c r="AD407" t="str">
        <f t="shared" si="49"/>
        <v>L-D</v>
      </c>
      <c r="AE407">
        <f>AC407*T407</f>
        <v>-62.233280205580364</v>
      </c>
      <c r="AF407">
        <f>U407+AE407</f>
        <v>58.377906939811147</v>
      </c>
      <c r="AG407">
        <f>AE407/F407</f>
        <v>-7.4225713477584637E-4</v>
      </c>
      <c r="AH407" s="9">
        <f>IF(AD407="S-D",R407-AE407/(1-0.001),IF(OR(AD407="L-D",AD407="S-I"),R407-AE407*(1-0.001),R407-AE407))</f>
        <v>856.92538585173372</v>
      </c>
      <c r="AI407">
        <f>IF(OR(AD407="L-I"),S407+AG407*(1-0.001),S407+AG407)</f>
        <v>6.9627404816546617E-4</v>
      </c>
      <c r="AJ407">
        <f>AI407*F407</f>
        <v>58.37790693981114</v>
      </c>
      <c r="AK407">
        <f>AJ407/AM407</f>
        <v>6.3779850241515931E-2</v>
      </c>
      <c r="AL407">
        <f>W407-AK407</f>
        <v>-4.3362232665378198E-6</v>
      </c>
      <c r="AM407">
        <f>AH407+AI407*F407</f>
        <v>915.30329279154489</v>
      </c>
      <c r="AN407" t="b">
        <f>IF(AH407&gt;0,ROUND(AH407,7)=ROUND(H407,7),ROUND(AH407,7)=ROUND(-J407,7))</f>
        <v>1</v>
      </c>
      <c r="AO407" t="b">
        <f>IF(AI407&gt;0,ROUND(AI407,7)=ROUND(I407,7),ROUND(AI407,7)=ROUND(-K407,7))</f>
        <v>1</v>
      </c>
      <c r="AP407" t="b">
        <f>ROUND(AM407,7)=ROUND(G407,7)</f>
        <v>1</v>
      </c>
    </row>
    <row r="408" spans="1:51" x14ac:dyDescent="0.3">
      <c r="A408" s="2">
        <v>45752.541666666664</v>
      </c>
      <c r="B408">
        <v>2.1599856152576501E-3</v>
      </c>
      <c r="C408">
        <v>1.07999280762882E-4</v>
      </c>
      <c r="D408" t="s">
        <v>32</v>
      </c>
      <c r="E408" t="s">
        <v>1492</v>
      </c>
      <c r="F408">
        <v>83452.69</v>
      </c>
      <c r="G408">
        <v>914.97332102875805</v>
      </c>
      <c r="H408">
        <v>914.87449830344303</v>
      </c>
      <c r="I408" s="3">
        <v>1.18417663128088E-6</v>
      </c>
      <c r="J408">
        <v>0</v>
      </c>
      <c r="K408" s="3">
        <v>0</v>
      </c>
      <c r="L408">
        <v>914.87449830344303</v>
      </c>
      <c r="M408" s="3">
        <v>1.18417663128088E-6</v>
      </c>
      <c r="O408" t="str">
        <f>IF(B407=0,"NEUTRAL",IF(B407&gt;0,"LONG","SHORT"))</f>
        <v>LONG</v>
      </c>
      <c r="P408" t="str">
        <f>IF(OR(O408="LONG",O408="SHORT"),IF(B408=0,"NEUTRAL",IF(B408&gt;0,"LONG","SHORT")),"")</f>
        <v>LONG</v>
      </c>
      <c r="Q408" t="b">
        <f>IF(OR(O408="LONG",O408="SHORT"),IF(B408=0,"NEUTRAL",IF(B408&gt;0,"LONG","SHORT")=O408),TRUE)</f>
        <v>1</v>
      </c>
      <c r="R408">
        <f>AH407</f>
        <v>856.92538585173372</v>
      </c>
      <c r="S408">
        <f>AI407</f>
        <v>6.9627404816546617E-4</v>
      </c>
      <c r="T408">
        <f>R408+S408*F408</f>
        <v>915.03132814833145</v>
      </c>
      <c r="U408">
        <f>S408*F408</f>
        <v>58.105942296597718</v>
      </c>
      <c r="V408">
        <f>U408/T408</f>
        <v>6.3501587879162144E-2</v>
      </c>
      <c r="W408">
        <f>C408</f>
        <v>1.07999280762882E-4</v>
      </c>
      <c r="X408">
        <f>W408-V408</f>
        <v>-6.3393588598399261E-2</v>
      </c>
      <c r="Y408">
        <f>T408*W408</f>
        <v>9.8822725315524454E-2</v>
      </c>
      <c r="Z408">
        <f>Y408/T408</f>
        <v>1.07999280762882E-4</v>
      </c>
      <c r="AA408">
        <f>AI407*F408/T408</f>
        <v>6.3501587879162144E-2</v>
      </c>
      <c r="AB408">
        <f t="shared" si="46"/>
        <v>1.07999280762882E-4</v>
      </c>
      <c r="AC408">
        <f t="shared" si="47"/>
        <v>-6.3393588598399261E-2</v>
      </c>
      <c r="AD408" t="str">
        <f t="shared" si="49"/>
        <v>L-D</v>
      </c>
      <c r="AE408">
        <f>AC408*T408</f>
        <v>-58.007119571282196</v>
      </c>
      <c r="AF408">
        <f>U408+AE408</f>
        <v>9.8822725315521609E-2</v>
      </c>
      <c r="AG408">
        <f>AE408/F408</f>
        <v>-6.950898715341854E-4</v>
      </c>
      <c r="AH408" s="9">
        <f>IF(AD408="S-D",R408-AE408/(1-0.001),IF(OR(AD408="L-D",AD408="S-I"),R408-AE408*(1-0.001),R408-AE408))</f>
        <v>914.87449830344462</v>
      </c>
      <c r="AI408">
        <f>IF(OR(AD408="L-I"),S408+AG408*(1-0.001),S408+AG408)</f>
        <v>1.1841766312807762E-6</v>
      </c>
      <c r="AJ408">
        <f>AI408*F408</f>
        <v>9.8822725315518931E-2</v>
      </c>
      <c r="AK408">
        <f>AJ408/AM408</f>
        <v>1.0800612765889888E-4</v>
      </c>
      <c r="AL408">
        <f>W408-AK408</f>
        <v>-6.8468960168834329E-9</v>
      </c>
      <c r="AM408">
        <f>AH408+AI408*F408</f>
        <v>914.9733210287601</v>
      </c>
      <c r="AN408" t="b">
        <f>IF(AH408&gt;0,ROUND(AH408,7)=ROUND(H408,7),ROUND(AH408,7)=ROUND(-J408,7))</f>
        <v>1</v>
      </c>
      <c r="AO408" t="b">
        <f>IF(AI408&gt;0,ROUND(AI408,7)=ROUND(I408,7),ROUND(AI408,7)=ROUND(-K408,7))</f>
        <v>1</v>
      </c>
      <c r="AP408" t="b">
        <f>ROUND(AM408,7)=ROUND(G408,7)</f>
        <v>1</v>
      </c>
    </row>
    <row r="409" spans="1:51" x14ac:dyDescent="0.3">
      <c r="A409" s="2">
        <v>45752.625</v>
      </c>
      <c r="B409">
        <v>-1.4653435157230199</v>
      </c>
      <c r="C409">
        <v>-7.3267175786151301E-2</v>
      </c>
      <c r="D409" t="s">
        <v>32</v>
      </c>
      <c r="E409" t="s">
        <v>1492</v>
      </c>
      <c r="F409">
        <v>82755.289999999994</v>
      </c>
      <c r="G409">
        <v>914.90535973645103</v>
      </c>
      <c r="H409">
        <v>981.94281038058898</v>
      </c>
      <c r="I409" s="3">
        <v>0</v>
      </c>
      <c r="J409">
        <v>0</v>
      </c>
      <c r="K409">
        <v>8.1006846383038398E-4</v>
      </c>
      <c r="L409">
        <v>981.94281038058898</v>
      </c>
      <c r="M409">
        <v>-8.1006846383038398E-4</v>
      </c>
      <c r="O409" t="str">
        <f>IF(B408=0,"NEUTRAL",IF(B408&gt;0,"LONG","SHORT"))</f>
        <v>LONG</v>
      </c>
      <c r="P409" t="str">
        <f>IF(OR(O409="LONG",O409="SHORT"),IF(B409=0,"NEUTRAL",IF(B409&gt;0,"LONG","SHORT")),"")</f>
        <v>SHORT</v>
      </c>
      <c r="Q409" t="b">
        <f>IF(OR(O409="LONG",O409="SHORT"),IF(B409=0,"NEUTRAL",IF(B409&gt;0,"LONG","SHORT")=O409),TRUE)</f>
        <v>0</v>
      </c>
      <c r="R409">
        <f>AH408</f>
        <v>914.87449830344462</v>
      </c>
      <c r="S409">
        <f>AI408</f>
        <v>1.1841766312807762E-6</v>
      </c>
      <c r="T409">
        <f>R409+S409*F409</f>
        <v>914.97249518397746</v>
      </c>
      <c r="U409">
        <f>S409*F409</f>
        <v>9.7996880532863706E-2</v>
      </c>
      <c r="V409">
        <f>U409/T409</f>
        <v>1.071036354083617E-4</v>
      </c>
      <c r="W409">
        <f>C409</f>
        <v>-7.3267175786151301E-2</v>
      </c>
      <c r="X409">
        <f>W409-V409</f>
        <v>-7.3374279421559663E-2</v>
      </c>
      <c r="Y409">
        <f>T409*W409</f>
        <v>-67.037450644137948</v>
      </c>
      <c r="Z409">
        <f>Y409/T409</f>
        <v>-7.3267175786151301E-2</v>
      </c>
      <c r="AA409">
        <f>AI408*F409/T409</f>
        <v>1.071036354083617E-4</v>
      </c>
      <c r="AB409">
        <f t="shared" si="46"/>
        <v>-7.3267175786151301E-2</v>
      </c>
      <c r="AC409">
        <f t="shared" si="47"/>
        <v>-7.3374279421559663E-2</v>
      </c>
      <c r="AD409" t="str">
        <f t="shared" si="49"/>
        <v>TRANS-S</v>
      </c>
      <c r="AE409" s="8">
        <f>C409*T409</f>
        <v>-67.037450644137948</v>
      </c>
      <c r="AF409">
        <f>U409+AE409</f>
        <v>-66.939453763605087</v>
      </c>
      <c r="AG409" s="8">
        <f>AE409/F409</f>
        <v>-8.100684638303842E-4</v>
      </c>
      <c r="AH409" s="8">
        <f>AW409-AE409*(1-0.001)</f>
        <v>981.9428103805908</v>
      </c>
      <c r="AI409" s="8">
        <f>AX409+AG409</f>
        <v>-8.100684638303842E-4</v>
      </c>
      <c r="AJ409">
        <f>AI409*F409</f>
        <v>-67.037450644137948</v>
      </c>
      <c r="AK409">
        <f t="shared" ref="AK409" si="50">AJ409/AM409</f>
        <v>-7.3272552106863509E-2</v>
      </c>
      <c r="AL409">
        <f>W409-AK409</f>
        <v>5.3763207122081713E-6</v>
      </c>
      <c r="AM409" s="8">
        <f>AH409+AI409*F409</f>
        <v>914.90535973645285</v>
      </c>
      <c r="AN409" t="b">
        <f>IF(AH409&gt;0,ROUND(AH409,7)=ROUND(H409,7),ROUND(AH409,7)=ROUND(-J409,7))</f>
        <v>1</v>
      </c>
      <c r="AO409" t="b">
        <f>IF(AI409&gt;0,ROUND(AI409,7)=ROUND(I409,7),ROUND(AI409,7)=ROUND(-K409,7))</f>
        <v>1</v>
      </c>
      <c r="AP409" t="b">
        <f>ROUND(AM409,7)=ROUND(G409,7)</f>
        <v>1</v>
      </c>
      <c r="AR409" s="9">
        <f>AH408</f>
        <v>914.87449830344462</v>
      </c>
      <c r="AS409">
        <f>AI408</f>
        <v>1.1841766312807762E-6</v>
      </c>
      <c r="AT409">
        <f>AR409+AS409*F409</f>
        <v>914.97249518397746</v>
      </c>
      <c r="AW409">
        <f>AR409+AS409*F409*(1-0.001)</f>
        <v>914.97239718709693</v>
      </c>
      <c r="AX409">
        <v>0</v>
      </c>
      <c r="AY409">
        <f>AW409+AX409*F409</f>
        <v>914.97239718709693</v>
      </c>
    </row>
    <row r="410" spans="1:51" x14ac:dyDescent="0.3">
      <c r="A410" s="2">
        <v>45752.75</v>
      </c>
      <c r="B410">
        <v>-3.23612898398284</v>
      </c>
      <c r="C410">
        <v>-0.161806449199142</v>
      </c>
      <c r="D410" t="s">
        <v>32</v>
      </c>
      <c r="E410" t="s">
        <v>1492</v>
      </c>
      <c r="F410">
        <v>82739.960000000006</v>
      </c>
      <c r="G410">
        <v>914.83676352131499</v>
      </c>
      <c r="H410">
        <v>1062.8763605025799</v>
      </c>
      <c r="I410" s="3">
        <v>0</v>
      </c>
      <c r="J410">
        <v>0</v>
      </c>
      <c r="K410">
        <v>1.7892152350722E-3</v>
      </c>
      <c r="L410">
        <v>1062.8763605025799</v>
      </c>
      <c r="M410">
        <v>-1.7892152350722E-3</v>
      </c>
      <c r="O410" t="str">
        <f>IF(B409=0,"NEUTRAL",IF(B409&gt;0,"LONG","SHORT"))</f>
        <v>SHORT</v>
      </c>
      <c r="P410" t="str">
        <f>IF(OR(O410="LONG",O410="SHORT"),IF(B410=0,"NEUTRAL",IF(B410&gt;0,"LONG","SHORT")),"")</f>
        <v>SHORT</v>
      </c>
      <c r="Q410" t="b">
        <f>IF(OR(O410="LONG",O410="SHORT"),IF(B410=0,"NEUTRAL",IF(B410&gt;0,"LONG","SHORT")=O410),TRUE)</f>
        <v>1</v>
      </c>
      <c r="R410">
        <f>AH409</f>
        <v>981.9428103805908</v>
      </c>
      <c r="S410">
        <f>AI409</f>
        <v>-8.100684638303842E-4</v>
      </c>
      <c r="T410">
        <f>R410+S410*F410</f>
        <v>914.91777808600341</v>
      </c>
      <c r="U410">
        <f>S410*F410</f>
        <v>-67.025032294587447</v>
      </c>
      <c r="V410">
        <f>U410/T410</f>
        <v>-7.3257984378446536E-2</v>
      </c>
      <c r="W410">
        <f>C410</f>
        <v>-0.161806449199142</v>
      </c>
      <c r="X410">
        <f>W410-V410</f>
        <v>-8.8548464820695463E-2</v>
      </c>
      <c r="Y410">
        <f>T410*W410</f>
        <v>-148.03959698126479</v>
      </c>
      <c r="Z410">
        <f>Y410/T410</f>
        <v>-0.161806449199142</v>
      </c>
      <c r="AA410">
        <f>AI409*F410/T410</f>
        <v>-7.3257984378446536E-2</v>
      </c>
      <c r="AB410">
        <f t="shared" si="46"/>
        <v>-0.161806449199142</v>
      </c>
      <c r="AC410">
        <f t="shared" si="47"/>
        <v>-8.8548464820695463E-2</v>
      </c>
      <c r="AD410" t="str">
        <f t="shared" si="49"/>
        <v>S-I</v>
      </c>
      <c r="AE410">
        <f>AC410*T410</f>
        <v>-81.014564686677332</v>
      </c>
      <c r="AF410">
        <f>U410+AE410</f>
        <v>-148.03959698126476</v>
      </c>
      <c r="AG410">
        <f>AE410/F410</f>
        <v>-9.7914677124181994E-4</v>
      </c>
      <c r="AH410" s="9">
        <f>IF(AD410="S-D",R410-AE410/(1-0.001),IF(OR(AD410="L-D",AD410="S-I"),R410-AE410*(1-0.001),R410-AE410))</f>
        <v>1062.8763605025815</v>
      </c>
      <c r="AI410">
        <f>IF(OR(AD410="L-I"),S410+AG410*(1-0.001),S410+AG410)</f>
        <v>-1.7892152350722041E-3</v>
      </c>
      <c r="AJ410">
        <f>AI410*F410</f>
        <v>-148.03959698126476</v>
      </c>
      <c r="AK410">
        <f>AJ410/AM410</f>
        <v>-0.16182077818062596</v>
      </c>
      <c r="AL410">
        <f>W410-AK410</f>
        <v>1.4328981483957559E-5</v>
      </c>
      <c r="AM410">
        <f>AH410+AI410*F410</f>
        <v>914.8367635213167</v>
      </c>
      <c r="AN410" t="b">
        <f>IF(AH410&gt;0,ROUND(AH410,7)=ROUND(H410,7),ROUND(AH410,7)=ROUND(-J410,7))</f>
        <v>1</v>
      </c>
      <c r="AO410" t="b">
        <f>IF(AI410&gt;0,ROUND(AI410,7)=ROUND(I410,7),ROUND(AI410,7)=ROUND(-K410,7))</f>
        <v>1</v>
      </c>
      <c r="AP410" t="b">
        <f>ROUND(AM410,7)=ROUND(G410,7)</f>
        <v>1</v>
      </c>
    </row>
    <row r="411" spans="1:51" x14ac:dyDescent="0.3">
      <c r="A411" s="2">
        <v>45752.833333333336</v>
      </c>
      <c r="B411">
        <v>-4.7381365482319602</v>
      </c>
      <c r="C411">
        <v>-0.23690682741159799</v>
      </c>
      <c r="D411" t="s">
        <v>32</v>
      </c>
      <c r="E411" t="s">
        <v>1492</v>
      </c>
      <c r="F411">
        <v>83036.13</v>
      </c>
      <c r="G411">
        <v>914.23881561849703</v>
      </c>
      <c r="H411">
        <v>1130.84435112243</v>
      </c>
      <c r="I411" s="3">
        <v>0</v>
      </c>
      <c r="J411">
        <v>0</v>
      </c>
      <c r="K411">
        <v>2.60856973348755E-3</v>
      </c>
      <c r="L411">
        <v>1130.84435112243</v>
      </c>
      <c r="M411">
        <v>-2.60856973348755E-3</v>
      </c>
      <c r="O411" t="str">
        <f>IF(B410=0,"NEUTRAL",IF(B410&gt;0,"LONG","SHORT"))</f>
        <v>SHORT</v>
      </c>
      <c r="P411" t="str">
        <f>IF(OR(O411="LONG",O411="SHORT"),IF(B411=0,"NEUTRAL",IF(B411&gt;0,"LONG","SHORT")),"")</f>
        <v>SHORT</v>
      </c>
      <c r="Q411" t="b">
        <f>IF(OR(O411="LONG",O411="SHORT"),IF(B411=0,"NEUTRAL",IF(B411&gt;0,"LONG","SHORT")=O411),TRUE)</f>
        <v>1</v>
      </c>
      <c r="R411">
        <f>AH410</f>
        <v>1062.8763605025815</v>
      </c>
      <c r="S411">
        <f>AI410</f>
        <v>-1.7892152350722041E-3</v>
      </c>
      <c r="T411">
        <f>R411+S411*F411</f>
        <v>914.30685164514534</v>
      </c>
      <c r="U411">
        <f>S411*F411</f>
        <v>-148.56950885743612</v>
      </c>
      <c r="V411">
        <f>U411/T411</f>
        <v>-0.16249414361284686</v>
      </c>
      <c r="W411">
        <f>C411</f>
        <v>-0.23690682741159799</v>
      </c>
      <c r="X411">
        <f>W411-V411</f>
        <v>-7.4412683798751128E-2</v>
      </c>
      <c r="Y411">
        <f>T411*W411</f>
        <v>-216.60553550393797</v>
      </c>
      <c r="Z411">
        <f>Y411/T411</f>
        <v>-0.23690682741159799</v>
      </c>
      <c r="AA411">
        <f>AI410*F411/T411</f>
        <v>-0.16249414361284686</v>
      </c>
      <c r="AB411">
        <f t="shared" si="46"/>
        <v>-0.23690682741159799</v>
      </c>
      <c r="AC411">
        <f t="shared" si="47"/>
        <v>-7.4412683798751128E-2</v>
      </c>
      <c r="AD411" t="str">
        <f t="shared" si="49"/>
        <v>S-I</v>
      </c>
      <c r="AE411">
        <f>AC411*T411</f>
        <v>-68.036026646501853</v>
      </c>
      <c r="AF411">
        <f>U411+AE411</f>
        <v>-216.60553550393797</v>
      </c>
      <c r="AG411">
        <f>AE411/F411</f>
        <v>-8.1935449841535066E-4</v>
      </c>
      <c r="AH411" s="9">
        <f>IF(AD411="S-D",R411-AE411/(1-0.001),IF(OR(AD411="L-D",AD411="S-I"),R411-AE411*(1-0.001),R411-AE411))</f>
        <v>1130.8443511224368</v>
      </c>
      <c r="AI411">
        <f>IF(OR(AD411="L-I"),S411+AG411*(1-0.001),S411+AG411)</f>
        <v>-2.6085697334875548E-3</v>
      </c>
      <c r="AJ411">
        <f>AI411*F411</f>
        <v>-216.60553550393797</v>
      </c>
      <c r="AK411">
        <f>AJ411/AM411</f>
        <v>-0.23692445759634528</v>
      </c>
      <c r="AL411">
        <f>W411-AK411</f>
        <v>1.76301847472915E-5</v>
      </c>
      <c r="AM411">
        <f>AH411+AI411*F411</f>
        <v>914.23881561849885</v>
      </c>
      <c r="AN411" t="b">
        <f>IF(AH411&gt;0,ROUND(AH411,7)=ROUND(H411,7),ROUND(AH411,7)=ROUND(-J411,7))</f>
        <v>1</v>
      </c>
      <c r="AO411" t="b">
        <f>IF(AI411&gt;0,ROUND(AI411,7)=ROUND(I411,7),ROUND(AI411,7)=ROUND(-K411,7))</f>
        <v>1</v>
      </c>
      <c r="AP411" t="b">
        <f>ROUND(AM411,7)=ROUND(G411,7)</f>
        <v>1</v>
      </c>
    </row>
    <row r="412" spans="1:51" x14ac:dyDescent="0.3">
      <c r="A412" s="2">
        <v>45752.875</v>
      </c>
      <c r="B412">
        <v>-5.7266717970276799</v>
      </c>
      <c r="C412">
        <v>-0.28633358985138402</v>
      </c>
      <c r="D412" t="s">
        <v>32</v>
      </c>
      <c r="E412" t="s">
        <v>1492</v>
      </c>
      <c r="F412">
        <v>82860</v>
      </c>
      <c r="G412">
        <v>914.65250025649595</v>
      </c>
      <c r="H412">
        <v>1176.56133753373</v>
      </c>
      <c r="I412" s="3">
        <v>0</v>
      </c>
      <c r="J412">
        <v>0</v>
      </c>
      <c r="K412">
        <v>3.1608597305966099E-3</v>
      </c>
      <c r="L412">
        <v>1176.56133753373</v>
      </c>
      <c r="M412">
        <v>-3.1608597305966099E-3</v>
      </c>
      <c r="O412" t="str">
        <f>IF(B411=0,"NEUTRAL",IF(B411&gt;0,"LONG","SHORT"))</f>
        <v>SHORT</v>
      </c>
      <c r="P412" t="str">
        <f>IF(OR(O412="LONG",O412="SHORT"),IF(B412=0,"NEUTRAL",IF(B412&gt;0,"LONG","SHORT")),"")</f>
        <v>SHORT</v>
      </c>
      <c r="Q412" t="b">
        <f>IF(OR(O412="LONG",O412="SHORT"),IF(B412=0,"NEUTRAL",IF(B412&gt;0,"LONG","SHORT")=O412),TRUE)</f>
        <v>1</v>
      </c>
      <c r="R412">
        <f>AH411</f>
        <v>1130.8443511224368</v>
      </c>
      <c r="S412">
        <f>AI411</f>
        <v>-2.6085697334875548E-3</v>
      </c>
      <c r="T412">
        <f>R412+S412*F412</f>
        <v>914.69826300565796</v>
      </c>
      <c r="U412">
        <f>S412*F412</f>
        <v>-216.1460881167788</v>
      </c>
      <c r="V412">
        <f>U412/T412</f>
        <v>-0.23630315794689752</v>
      </c>
      <c r="W412">
        <f>C412</f>
        <v>-0.28633358985138402</v>
      </c>
      <c r="X412">
        <f>W412-V412</f>
        <v>-5.00304319044865E-2</v>
      </c>
      <c r="Y412">
        <f>T412*W412</f>
        <v>-261.90883727723548</v>
      </c>
      <c r="Z412">
        <f>Y412/T412</f>
        <v>-0.28633358985138402</v>
      </c>
      <c r="AA412">
        <f>AI411*F412/T412</f>
        <v>-0.23630315794689752</v>
      </c>
      <c r="AB412">
        <f t="shared" si="46"/>
        <v>-0.28633358985138402</v>
      </c>
      <c r="AC412">
        <f t="shared" si="47"/>
        <v>-5.00304319044865E-2</v>
      </c>
      <c r="AD412" t="str">
        <f t="shared" si="49"/>
        <v>S-I</v>
      </c>
      <c r="AE412">
        <f>AC412*T412</f>
        <v>-45.76274916045665</v>
      </c>
      <c r="AF412">
        <f>U412+AE412</f>
        <v>-261.90883727723542</v>
      </c>
      <c r="AG412">
        <f>AE412/F412</f>
        <v>-5.5228999710905924E-4</v>
      </c>
      <c r="AH412" s="9">
        <f>IF(AD412="S-D",R412-AE412/(1-0.001),IF(OR(AD412="L-D",AD412="S-I"),R412-AE412*(1-0.001),R412-AE412))</f>
        <v>1176.561337533733</v>
      </c>
      <c r="AI412">
        <f>IF(OR(AD412="L-I"),S412+AG412*(1-0.001),S412+AG412)</f>
        <v>-3.1608597305966138E-3</v>
      </c>
      <c r="AJ412">
        <f>AI412*F412</f>
        <v>-261.90883727723542</v>
      </c>
      <c r="AK412">
        <f>AJ412/AM412</f>
        <v>-0.28634791596129444</v>
      </c>
      <c r="AL412">
        <f>W412-AK412</f>
        <v>1.4326109910423046E-5</v>
      </c>
      <c r="AM412">
        <f>AH412+AI412*F412</f>
        <v>914.65250025649755</v>
      </c>
      <c r="AN412" t="b">
        <f>IF(AH412&gt;0,ROUND(AH412,7)=ROUND(H412,7),ROUND(AH412,7)=ROUND(-J412,7))</f>
        <v>1</v>
      </c>
      <c r="AO412" t="b">
        <f>IF(AI412&gt;0,ROUND(AI412,7)=ROUND(I412,7),ROUND(AI412,7)=ROUND(-K412,7))</f>
        <v>1</v>
      </c>
      <c r="AP412" t="b">
        <f>ROUND(AM412,7)=ROUND(G412,7)</f>
        <v>1</v>
      </c>
    </row>
    <row r="413" spans="1:51" x14ac:dyDescent="0.3">
      <c r="A413" s="2">
        <v>45752.958333333336</v>
      </c>
      <c r="B413">
        <v>-7.2700209091677204</v>
      </c>
      <c r="C413">
        <v>-0.36350104545838602</v>
      </c>
      <c r="D413" t="s">
        <v>32</v>
      </c>
      <c r="E413" t="s">
        <v>1492</v>
      </c>
      <c r="F413">
        <v>82913.89</v>
      </c>
      <c r="G413">
        <v>914.411825479855</v>
      </c>
      <c r="H413">
        <v>1246.8270472474601</v>
      </c>
      <c r="I413" s="3">
        <v>0</v>
      </c>
      <c r="J413">
        <v>0</v>
      </c>
      <c r="K413">
        <v>4.0091620567748697E-3</v>
      </c>
      <c r="L413">
        <v>1246.8270472474601</v>
      </c>
      <c r="M413">
        <v>-4.0091620567748697E-3</v>
      </c>
      <c r="O413" t="str">
        <f>IF(B412=0,"NEUTRAL",IF(B412&gt;0,"LONG","SHORT"))</f>
        <v>SHORT</v>
      </c>
      <c r="P413" t="str">
        <f>IF(OR(O413="LONG",O413="SHORT"),IF(B413=0,"NEUTRAL",IF(B413&gt;0,"LONG","SHORT")),"")</f>
        <v>SHORT</v>
      </c>
      <c r="Q413" t="b">
        <f>IF(OR(O413="LONG",O413="SHORT"),IF(B413=0,"NEUTRAL",IF(B413&gt;0,"LONG","SHORT")=O413),TRUE)</f>
        <v>1</v>
      </c>
      <c r="R413">
        <f>AH412</f>
        <v>1176.561337533733</v>
      </c>
      <c r="S413">
        <f>AI412</f>
        <v>-3.1608597305966138E-3</v>
      </c>
      <c r="T413">
        <f>R413+S413*F413</f>
        <v>914.48216152561577</v>
      </c>
      <c r="U413">
        <f>S413*F413</f>
        <v>-262.07917600811726</v>
      </c>
      <c r="V413">
        <f>U413/T413</f>
        <v>-0.286587521369356</v>
      </c>
      <c r="W413">
        <f>C413</f>
        <v>-0.36350104545838602</v>
      </c>
      <c r="X413">
        <f>W413-V413</f>
        <v>-7.6913524089030016E-2</v>
      </c>
      <c r="Y413">
        <f>T413*W413</f>
        <v>-332.41522176760594</v>
      </c>
      <c r="Z413">
        <f>Y413/T413</f>
        <v>-0.36350104545838602</v>
      </c>
      <c r="AA413">
        <f>AI412*F413/T413</f>
        <v>-0.286587521369356</v>
      </c>
      <c r="AB413">
        <f t="shared" si="46"/>
        <v>-0.36350104545838602</v>
      </c>
      <c r="AC413">
        <f t="shared" si="47"/>
        <v>-7.6913524089030016E-2</v>
      </c>
      <c r="AD413" t="str">
        <f t="shared" si="49"/>
        <v>S-I</v>
      </c>
      <c r="AE413">
        <f>AC413*T413</f>
        <v>-70.336045759488684</v>
      </c>
      <c r="AF413">
        <f>U413+AE413</f>
        <v>-332.41522176760594</v>
      </c>
      <c r="AG413">
        <f>AE413/F413</f>
        <v>-8.4830232617826376E-4</v>
      </c>
      <c r="AH413" s="9">
        <f>IF(AD413="S-D",R413-AE413/(1-0.001),IF(OR(AD413="L-D",AD413="S-I"),R413-AE413*(1-0.001),R413-AE413))</f>
        <v>1246.8270472474621</v>
      </c>
      <c r="AI413">
        <f>IF(OR(AD413="L-I"),S413+AG413*(1-0.001),S413+AG413)</f>
        <v>-4.0091620567748775E-3</v>
      </c>
      <c r="AJ413">
        <f>AI413*F413</f>
        <v>-332.41522176760594</v>
      </c>
      <c r="AK413">
        <f>AJ413/AM413</f>
        <v>-0.36352900575532726</v>
      </c>
      <c r="AL413">
        <f>W413-AK413</f>
        <v>2.7960296941242913E-5</v>
      </c>
      <c r="AM413">
        <f>AH413+AI413*F413</f>
        <v>914.41182547985613</v>
      </c>
      <c r="AN413" t="b">
        <f>IF(AH413&gt;0,ROUND(AH413,7)=ROUND(H413,7),ROUND(AH413,7)=ROUND(-J413,7))</f>
        <v>1</v>
      </c>
      <c r="AO413" t="b">
        <f>IF(AI413&gt;0,ROUND(AI413,7)=ROUND(I413,7),ROUND(AI413,7)=ROUND(-K413,7))</f>
        <v>1</v>
      </c>
      <c r="AP413" t="b">
        <f>ROUND(AM413,7)=ROUND(G413,7)</f>
        <v>1</v>
      </c>
    </row>
    <row r="414" spans="1:51" x14ac:dyDescent="0.3">
      <c r="A414" s="2">
        <v>45753.041666666664</v>
      </c>
      <c r="B414">
        <v>-5.9973160369849401</v>
      </c>
      <c r="C414">
        <v>-0.29986580184924699</v>
      </c>
      <c r="D414" t="s">
        <v>32</v>
      </c>
      <c r="E414" t="s">
        <v>1492</v>
      </c>
      <c r="F414">
        <v>83537.990000000005</v>
      </c>
      <c r="G414">
        <v>911.84817910771699</v>
      </c>
      <c r="H414">
        <v>1185.2987147433901</v>
      </c>
      <c r="I414" s="3">
        <v>0</v>
      </c>
      <c r="J414">
        <v>0</v>
      </c>
      <c r="K414">
        <v>3.2733674300240399E-3</v>
      </c>
      <c r="L414">
        <v>1185.2987147433901</v>
      </c>
      <c r="M414">
        <v>-3.2733674300240399E-3</v>
      </c>
      <c r="O414" t="str">
        <f>IF(B413=0,"NEUTRAL",IF(B413&gt;0,"LONG","SHORT"))</f>
        <v>SHORT</v>
      </c>
      <c r="P414" t="str">
        <f>IF(OR(O414="LONG",O414="SHORT"),IF(B414=0,"NEUTRAL",IF(B414&gt;0,"LONG","SHORT")),"")</f>
        <v>SHORT</v>
      </c>
      <c r="Q414" t="b">
        <f>IF(OR(O414="LONG",O414="SHORT"),IF(B414=0,"NEUTRAL",IF(B414&gt;0,"LONG","SHORT")=O414),TRUE)</f>
        <v>1</v>
      </c>
      <c r="R414">
        <f>AH413</f>
        <v>1246.8270472474621</v>
      </c>
      <c r="S414">
        <f>AI413</f>
        <v>-4.0091620567748775E-3</v>
      </c>
      <c r="T414">
        <f>R414+S414*F414</f>
        <v>911.90970744022297</v>
      </c>
      <c r="U414">
        <f>S414*F414</f>
        <v>-334.91733980723916</v>
      </c>
      <c r="V414">
        <f>U414/T414</f>
        <v>-0.36727028682189294</v>
      </c>
      <c r="W414">
        <f>C414</f>
        <v>-0.29986580184924699</v>
      </c>
      <c r="X414">
        <f>W414-V414</f>
        <v>6.7404484972645951E-2</v>
      </c>
      <c r="Y414">
        <f>T414*W414</f>
        <v>-273.45053563567473</v>
      </c>
      <c r="Z414">
        <f>Y414/T414</f>
        <v>-0.29986580184924705</v>
      </c>
      <c r="AA414">
        <f>AI413*F414/T414</f>
        <v>-0.36727028682189294</v>
      </c>
      <c r="AB414">
        <f t="shared" si="46"/>
        <v>-0.29986580184924699</v>
      </c>
      <c r="AC414">
        <f t="shared" si="47"/>
        <v>6.7404484972645951E-2</v>
      </c>
      <c r="AD414" t="str">
        <f t="shared" si="49"/>
        <v>S-D</v>
      </c>
      <c r="AE414">
        <f>AC414*T414</f>
        <v>61.466804171564476</v>
      </c>
      <c r="AF414">
        <f>U414+AE414</f>
        <v>-273.45053563567467</v>
      </c>
      <c r="AG414">
        <f>AE414/F414</f>
        <v>7.3579462675082887E-4</v>
      </c>
      <c r="AH414" s="9">
        <f>IF(AD414="S-D",R414-AE414/(1-0.001),IF(OR(AD414="L-D",AD414="S-I"),R414-AE414*(1-0.001),R414-AE414))</f>
        <v>1185.2987147433937</v>
      </c>
      <c r="AI414">
        <f>IF(OR(AD414="L-I"),S414+AG414*(1-0.001),S414+AG414)</f>
        <v>-3.2733674300240486E-3</v>
      </c>
      <c r="AJ414">
        <f>AI414*F414</f>
        <v>-273.45053563567467</v>
      </c>
      <c r="AK414">
        <f>AJ414/AM414</f>
        <v>-0.29988603574693462</v>
      </c>
      <c r="AL414">
        <f>W414-AK414</f>
        <v>2.0233897687627067E-5</v>
      </c>
      <c r="AM414">
        <f>AH414+AI414*F414</f>
        <v>911.84817910771903</v>
      </c>
      <c r="AN414" t="b">
        <f>IF(AH414&gt;0,ROUND(AH414,7)=ROUND(H414,7),ROUND(AH414,7)=ROUND(-J414,7))</f>
        <v>1</v>
      </c>
      <c r="AO414" t="b">
        <f>IF(AI414&gt;0,ROUND(AI414,7)=ROUND(I414,7),ROUND(AI414,7)=ROUND(-K414,7))</f>
        <v>1</v>
      </c>
      <c r="AP414" t="b">
        <f>ROUND(AM414,7)=ROUND(G414,7)</f>
        <v>1</v>
      </c>
      <c r="AR414" s="9"/>
      <c r="AW414" s="9"/>
    </row>
    <row r="415" spans="1:51" x14ac:dyDescent="0.3">
      <c r="A415" s="2">
        <v>45753.125</v>
      </c>
      <c r="B415">
        <v>-3.8771859121059502</v>
      </c>
      <c r="C415">
        <v>-0.19385929560529699</v>
      </c>
      <c r="D415" t="s">
        <v>32</v>
      </c>
      <c r="E415" t="s">
        <v>1492</v>
      </c>
      <c r="F415">
        <v>83428.97</v>
      </c>
      <c r="G415">
        <v>912.10869102803997</v>
      </c>
      <c r="H415">
        <v>1088.9481178450501</v>
      </c>
      <c r="I415" s="3">
        <v>0</v>
      </c>
      <c r="J415">
        <v>0</v>
      </c>
      <c r="K415">
        <v>2.1196405375376402E-3</v>
      </c>
      <c r="L415">
        <v>1088.9481178450501</v>
      </c>
      <c r="M415">
        <v>-2.1196405375376402E-3</v>
      </c>
      <c r="O415" t="str">
        <f>IF(B414=0,"NEUTRAL",IF(B414&gt;0,"LONG","SHORT"))</f>
        <v>SHORT</v>
      </c>
      <c r="P415" t="str">
        <f>IF(OR(O415="LONG",O415="SHORT"),IF(B415=0,"NEUTRAL",IF(B415&gt;0,"LONG","SHORT")),"")</f>
        <v>SHORT</v>
      </c>
      <c r="Q415" t="b">
        <f>IF(OR(O415="LONG",O415="SHORT"),IF(B415=0,"NEUTRAL",IF(B415&gt;0,"LONG","SHORT")=O415),TRUE)</f>
        <v>1</v>
      </c>
      <c r="R415">
        <f>AH414</f>
        <v>1185.2987147433937</v>
      </c>
      <c r="S415">
        <f>AI414</f>
        <v>-3.2733674300240486E-3</v>
      </c>
      <c r="T415">
        <f>R415+S415*F415</f>
        <v>912.20504162494024</v>
      </c>
      <c r="U415">
        <f>S415*F415</f>
        <v>-273.09367311845347</v>
      </c>
      <c r="V415">
        <f>U415/T415</f>
        <v>-0.29937750906526772</v>
      </c>
      <c r="W415">
        <f>C415</f>
        <v>-0.19385929560529699</v>
      </c>
      <c r="X415">
        <f>W415-V415</f>
        <v>0.10551821345997073</v>
      </c>
      <c r="Y415">
        <f>T415*W415</f>
        <v>-176.83942681701154</v>
      </c>
      <c r="Z415">
        <f>Y415/T415</f>
        <v>-0.19385929560529699</v>
      </c>
      <c r="AA415">
        <f>AI414*F415/T415</f>
        <v>-0.29937750906526772</v>
      </c>
      <c r="AB415">
        <f t="shared" si="46"/>
        <v>-0.19385929560529699</v>
      </c>
      <c r="AC415">
        <f t="shared" si="47"/>
        <v>0.10551821345997073</v>
      </c>
      <c r="AD415" t="str">
        <f t="shared" si="49"/>
        <v>S-D</v>
      </c>
      <c r="AE415">
        <f>AC415*T415</f>
        <v>96.254246301441924</v>
      </c>
      <c r="AF415">
        <f>U415+AE415</f>
        <v>-176.83942681701154</v>
      </c>
      <c r="AG415">
        <f>AE415/F415</f>
        <v>1.15372689248641E-3</v>
      </c>
      <c r="AH415" s="9">
        <f>IF(AD415="S-D",R415-AE415/(1-0.001),IF(OR(AD415="L-D",AD415="S-I"),R415-AE415*(1-0.001),R415-AE415))</f>
        <v>1088.9481178450535</v>
      </c>
      <c r="AI415">
        <f>IF(OR(AD415="L-I"),S415+AG415*(1-0.001),S415+AG415)</f>
        <v>-2.1196405375376384E-3</v>
      </c>
      <c r="AJ415">
        <f>AI415*F415</f>
        <v>-176.83942681701151</v>
      </c>
      <c r="AK415">
        <f>AJ415/AM415</f>
        <v>-0.19387977393099387</v>
      </c>
      <c r="AL415">
        <f>W415-AK415</f>
        <v>2.0478325696876576E-5</v>
      </c>
      <c r="AM415">
        <f>AH415+AI415*F415</f>
        <v>912.10869102804202</v>
      </c>
      <c r="AN415" t="b">
        <f>IF(AH415&gt;0,ROUND(AH415,7)=ROUND(H415,7),ROUND(AH415,7)=ROUND(-J415,7))</f>
        <v>1</v>
      </c>
      <c r="AO415" t="b">
        <f>IF(AI415&gt;0,ROUND(AI415,7)=ROUND(I415,7),ROUND(AI415,7)=ROUND(-K415,7))</f>
        <v>1</v>
      </c>
      <c r="AP415" t="b">
        <f>ROUND(AM415,7)=ROUND(G415,7)</f>
        <v>1</v>
      </c>
      <c r="AR415" s="9"/>
    </row>
    <row r="416" spans="1:51" x14ac:dyDescent="0.3">
      <c r="A416" s="2">
        <v>45753.166666666664</v>
      </c>
      <c r="B416">
        <v>-2.8618261580396398</v>
      </c>
      <c r="C416">
        <v>-0.14309130790198199</v>
      </c>
      <c r="D416" t="s">
        <v>32</v>
      </c>
      <c r="E416" t="s">
        <v>1492</v>
      </c>
      <c r="F416">
        <v>83300.009999999995</v>
      </c>
      <c r="G416">
        <v>912.33598167498303</v>
      </c>
      <c r="H416">
        <v>1042.8899210665099</v>
      </c>
      <c r="I416" s="3">
        <v>0</v>
      </c>
      <c r="J416">
        <v>0</v>
      </c>
      <c r="K416">
        <v>1.5672739942231501E-3</v>
      </c>
      <c r="L416">
        <v>1042.8899210665099</v>
      </c>
      <c r="M416">
        <v>-1.5672739942231501E-3</v>
      </c>
      <c r="O416" t="str">
        <f>IF(B415=0,"NEUTRAL",IF(B415&gt;0,"LONG","SHORT"))</f>
        <v>SHORT</v>
      </c>
      <c r="P416" t="str">
        <f>IF(OR(O416="LONG",O416="SHORT"),IF(B416=0,"NEUTRAL",IF(B416&gt;0,"LONG","SHORT")),"")</f>
        <v>SHORT</v>
      </c>
      <c r="Q416" t="b">
        <f>IF(OR(O416="LONG",O416="SHORT"),IF(B416=0,"NEUTRAL",IF(B416&gt;0,"LONG","SHORT")=O416),TRUE)</f>
        <v>1</v>
      </c>
      <c r="R416">
        <f>AH415</f>
        <v>1088.9481178450535</v>
      </c>
      <c r="S416">
        <f>AI415</f>
        <v>-2.1196405375376384E-3</v>
      </c>
      <c r="T416">
        <f>R416+S416*F416</f>
        <v>912.3820398717628</v>
      </c>
      <c r="U416">
        <f>S416*F416</f>
        <v>-176.56607797329065</v>
      </c>
      <c r="V416">
        <f>U416/T416</f>
        <v>-0.19352208861773229</v>
      </c>
      <c r="W416">
        <f>C416</f>
        <v>-0.14309130790198199</v>
      </c>
      <c r="X416">
        <f>W416-V416</f>
        <v>5.0430780715750301E-2</v>
      </c>
      <c r="Y416">
        <f>T416*W416</f>
        <v>-130.55393939152881</v>
      </c>
      <c r="Z416">
        <f>Y416/T416</f>
        <v>-0.14309130790198199</v>
      </c>
      <c r="AA416">
        <f>AI415*F416/T416</f>
        <v>-0.19352208861773229</v>
      </c>
      <c r="AB416">
        <f t="shared" si="46"/>
        <v>-0.14309130790198199</v>
      </c>
      <c r="AC416">
        <f t="shared" si="47"/>
        <v>5.0430780715750301E-2</v>
      </c>
      <c r="AD416" t="str">
        <f t="shared" si="49"/>
        <v>S-D</v>
      </c>
      <c r="AE416">
        <f>AC416*T416</f>
        <v>46.012138581761818</v>
      </c>
      <c r="AF416">
        <f>U416+AE416</f>
        <v>-130.55393939152884</v>
      </c>
      <c r="AG416">
        <f>AE416/F416</f>
        <v>5.5236654331448248E-4</v>
      </c>
      <c r="AH416" s="9">
        <f>IF(AD416="S-D",R416-AE416/(1-0.001),IF(OR(AD416="L-D",AD416="S-I"),R416-AE416*(1-0.001),R416-AE416))</f>
        <v>1042.8899210665131</v>
      </c>
      <c r="AI416">
        <f>IF(OR(AD416="L-I"),S416+AG416*(1-0.001),S416+AG416)</f>
        <v>-1.5672739942231559E-3</v>
      </c>
      <c r="AJ416">
        <f>AI416*F416</f>
        <v>-130.55393939152881</v>
      </c>
      <c r="AK416">
        <f>AJ416/AM416</f>
        <v>-0.14309853169644918</v>
      </c>
      <c r="AL416">
        <f>W416-AK416</f>
        <v>7.2237944671871279E-6</v>
      </c>
      <c r="AM416">
        <f>AH416+AI416*F416</f>
        <v>912.33598167498428</v>
      </c>
      <c r="AN416" t="b">
        <f>IF(AH416&gt;0,ROUND(AH416,7)=ROUND(H416,7),ROUND(AH416,7)=ROUND(-J416,7))</f>
        <v>1</v>
      </c>
      <c r="AO416" t="b">
        <f>IF(AI416&gt;0,ROUND(AI416,7)=ROUND(I416,7),ROUND(AI416,7)=ROUND(-K416,7))</f>
        <v>1</v>
      </c>
      <c r="AP416" t="b">
        <f>ROUND(AM416,7)=ROUND(G416,7)</f>
        <v>1</v>
      </c>
    </row>
    <row r="417" spans="1:51" x14ac:dyDescent="0.3">
      <c r="A417" s="2">
        <v>45753.25</v>
      </c>
      <c r="B417">
        <v>-1.1785559813153299</v>
      </c>
      <c r="C417">
        <v>-5.8927799065766701E-2</v>
      </c>
      <c r="D417" t="s">
        <v>32</v>
      </c>
      <c r="E417" t="s">
        <v>1492</v>
      </c>
      <c r="F417">
        <v>83499.990000000005</v>
      </c>
      <c r="G417">
        <v>911.94535713974506</v>
      </c>
      <c r="H417">
        <v>965.68883919407494</v>
      </c>
      <c r="I417" s="3">
        <v>0</v>
      </c>
      <c r="J417">
        <v>0</v>
      </c>
      <c r="K417">
        <v>6.4363459270270595E-4</v>
      </c>
      <c r="L417">
        <v>965.68883919407494</v>
      </c>
      <c r="M417">
        <v>-6.4363459270270595E-4</v>
      </c>
      <c r="O417" t="str">
        <f>IF(B416=0,"NEUTRAL",IF(B416&gt;0,"LONG","SHORT"))</f>
        <v>SHORT</v>
      </c>
      <c r="P417" t="str">
        <f>IF(OR(O417="LONG",O417="SHORT"),IF(B417=0,"NEUTRAL",IF(B417&gt;0,"LONG","SHORT")),"")</f>
        <v>SHORT</v>
      </c>
      <c r="Q417" t="b">
        <f>IF(OR(O417="LONG",O417="SHORT"),IF(B417=0,"NEUTRAL",IF(B417&gt;0,"LONG","SHORT")=O417),TRUE)</f>
        <v>1</v>
      </c>
      <c r="R417">
        <f>AH416</f>
        <v>1042.8899210665131</v>
      </c>
      <c r="S417">
        <f>AI416</f>
        <v>-1.5672739942231559E-3</v>
      </c>
      <c r="T417">
        <f>R417+S417*F417</f>
        <v>912.02255822161953</v>
      </c>
      <c r="U417">
        <f>S417*F417</f>
        <v>-130.86736284489359</v>
      </c>
      <c r="V417">
        <f>U417/T417</f>
        <v>-0.14349136615663963</v>
      </c>
      <c r="W417">
        <f>C417</f>
        <v>-5.8927799065766701E-2</v>
      </c>
      <c r="X417">
        <f>W417-V417</f>
        <v>8.4563567090872926E-2</v>
      </c>
      <c r="Y417">
        <f>T417*W417</f>
        <v>-53.743482054330109</v>
      </c>
      <c r="Z417">
        <f>Y417/T417</f>
        <v>-5.8927799065766701E-2</v>
      </c>
      <c r="AA417">
        <f>AI416*F417/T417</f>
        <v>-0.14349136615663963</v>
      </c>
      <c r="AB417">
        <f t="shared" si="46"/>
        <v>-5.8927799065766701E-2</v>
      </c>
      <c r="AC417">
        <f t="shared" si="47"/>
        <v>8.4563567090872926E-2</v>
      </c>
      <c r="AD417" t="str">
        <f t="shared" si="49"/>
        <v>S-D</v>
      </c>
      <c r="AE417">
        <f>AC417*T417</f>
        <v>77.12388079056349</v>
      </c>
      <c r="AF417">
        <f>U417+AE417</f>
        <v>-53.743482054330102</v>
      </c>
      <c r="AG417">
        <f>AE417/F417</f>
        <v>9.2363940152044913E-4</v>
      </c>
      <c r="AH417" s="9">
        <f>IF(AD417="S-D",R417-AE417/(1-0.001),IF(OR(AD417="L-D",AD417="S-I"),R417-AE417*(1-0.001),R417-AE417))</f>
        <v>965.68883919407722</v>
      </c>
      <c r="AI417">
        <f>IF(OR(AD417="L-I"),S417+AG417*(1-0.001),S417+AG417)</f>
        <v>-6.4363459270270682E-4</v>
      </c>
      <c r="AJ417">
        <f>AI417*F417</f>
        <v>-53.743482054330094</v>
      </c>
      <c r="AK417">
        <f>AJ417/AM417</f>
        <v>-5.8932787621061827E-2</v>
      </c>
      <c r="AL417">
        <f>W417-AK417</f>
        <v>4.988555295126762E-6</v>
      </c>
      <c r="AM417">
        <f>AH417+AI417*F417</f>
        <v>911.9453571397471</v>
      </c>
      <c r="AN417" t="b">
        <f>IF(AH417&gt;0,ROUND(AH417,7)=ROUND(H417,7),ROUND(AH417,7)=ROUND(-J417,7))</f>
        <v>1</v>
      </c>
      <c r="AO417" t="b">
        <f>IF(AI417&gt;0,ROUND(AI417,7)=ROUND(I417,7),ROUND(AI417,7)=ROUND(-K417,7))</f>
        <v>1</v>
      </c>
      <c r="AP417" t="b">
        <f>ROUND(AM417,7)=ROUND(G417,7)</f>
        <v>1</v>
      </c>
    </row>
    <row r="418" spans="1:51" x14ac:dyDescent="0.3">
      <c r="A418" s="2">
        <v>45753.333333333336</v>
      </c>
      <c r="B418">
        <v>1.7608996035089999E-2</v>
      </c>
      <c r="C418">
        <v>8.8044980175450095E-4</v>
      </c>
      <c r="D418" t="s">
        <v>32</v>
      </c>
      <c r="E418" t="s">
        <v>1492</v>
      </c>
      <c r="F418">
        <v>83110.240000000005</v>
      </c>
      <c r="G418">
        <v>912.14186440763206</v>
      </c>
      <c r="H418">
        <v>911.33952457507496</v>
      </c>
      <c r="I418" s="3">
        <v>9.6539227002283997E-6</v>
      </c>
      <c r="J418">
        <v>0</v>
      </c>
      <c r="K418" s="3">
        <v>0</v>
      </c>
      <c r="L418">
        <v>911.33952457507496</v>
      </c>
      <c r="M418" s="3">
        <v>9.6539227002283997E-6</v>
      </c>
      <c r="O418" t="str">
        <f>IF(B417=0,"NEUTRAL",IF(B417&gt;0,"LONG","SHORT"))</f>
        <v>SHORT</v>
      </c>
      <c r="P418" t="str">
        <f>IF(OR(O418="LONG",O418="SHORT"),IF(B418=0,"NEUTRAL",IF(B418&gt;0,"LONG","SHORT")),"")</f>
        <v>LONG</v>
      </c>
      <c r="Q418" t="b">
        <f>IF(OR(O418="LONG",O418="SHORT"),IF(B418=0,"NEUTRAL",IF(B418&gt;0,"LONG","SHORT")=O418),TRUE)</f>
        <v>0</v>
      </c>
      <c r="R418">
        <f>AH417</f>
        <v>965.68883919407722</v>
      </c>
      <c r="S418">
        <f>AI417</f>
        <v>-6.4363459270270682E-4</v>
      </c>
      <c r="T418">
        <f>R418+S418*F418</f>
        <v>912.19621372225299</v>
      </c>
      <c r="U418">
        <f>S418*F418</f>
        <v>-53.492625471824219</v>
      </c>
      <c r="V418">
        <f>U418/T418</f>
        <v>-5.8641578058678222E-2</v>
      </c>
      <c r="W418">
        <f>C418</f>
        <v>8.8044980175450095E-4</v>
      </c>
      <c r="X418">
        <f>W418-V418</f>
        <v>5.9522027860432723E-2</v>
      </c>
      <c r="Y418">
        <f>T418*W418</f>
        <v>0.80314297553296399</v>
      </c>
      <c r="Z418">
        <f>Y418/T418</f>
        <v>8.8044980175450095E-4</v>
      </c>
      <c r="AA418">
        <f>AI417*F418/T418</f>
        <v>-5.8641578058678222E-2</v>
      </c>
      <c r="AB418">
        <f t="shared" si="46"/>
        <v>8.8044980175450095E-4</v>
      </c>
      <c r="AC418">
        <f t="shared" si="47"/>
        <v>5.9522027860432723E-2</v>
      </c>
      <c r="AD418" t="str">
        <f t="shared" si="49"/>
        <v>TRANS-L</v>
      </c>
      <c r="AE418" s="8">
        <f>C418*T418</f>
        <v>0.80314297553296399</v>
      </c>
      <c r="AF418">
        <f>U418+AE418</f>
        <v>-52.689482496291255</v>
      </c>
      <c r="AG418" s="8">
        <f>AE418/F418</f>
        <v>9.663586286514922E-6</v>
      </c>
      <c r="AH418" s="8">
        <f>AW418-AE418</f>
        <v>911.33952457507655</v>
      </c>
      <c r="AI418" s="8">
        <f>AX417+AG418*(1-0.001)</f>
        <v>9.6539227002284064E-6</v>
      </c>
      <c r="AJ418">
        <f>AI418*F418</f>
        <v>0.80233983255743091</v>
      </c>
      <c r="AK418">
        <f t="shared" ref="AK418" si="51">AJ418/AM418</f>
        <v>8.7962176045772102E-4</v>
      </c>
      <c r="AL418">
        <f>W418-AK418</f>
        <v>8.2804129677993294E-7</v>
      </c>
      <c r="AM418">
        <f>AH418+AI418*F418</f>
        <v>912.14186440763399</v>
      </c>
      <c r="AN418" t="b">
        <f>IF(AH418&gt;0,ROUND(AH418,7)=ROUND(H418,7),ROUND(AH418,7)=ROUND(-J418,7))</f>
        <v>1</v>
      </c>
      <c r="AO418" t="b">
        <f>IF(AI418&gt;0,ROUND(AI418,7)=ROUND(I418,7),ROUND(AI418,7)=ROUND(-K418,7))</f>
        <v>1</v>
      </c>
      <c r="AP418" t="b">
        <f>ROUND(AM418,7)=ROUND(G418,7)</f>
        <v>1</v>
      </c>
      <c r="AR418" s="9">
        <f>AH417</f>
        <v>965.68883919407722</v>
      </c>
      <c r="AS418">
        <f>AI417</f>
        <v>-6.4363459270270682E-4</v>
      </c>
      <c r="AT418">
        <f>AR418+AS418*F418</f>
        <v>912.19621372225299</v>
      </c>
      <c r="AU418">
        <f>AS418*F418/(1-0.001)</f>
        <v>-53.546171643467687</v>
      </c>
      <c r="AW418" s="9">
        <f>AR418+AU418</f>
        <v>912.14266755060953</v>
      </c>
      <c r="AX418">
        <f>AS418-AU418/F418*(1-0.001)</f>
        <v>0</v>
      </c>
      <c r="AY418">
        <f>AW418+AX418*F418</f>
        <v>912.14266755060953</v>
      </c>
    </row>
    <row r="419" spans="1:51" x14ac:dyDescent="0.3">
      <c r="A419" s="2">
        <v>45753.625</v>
      </c>
      <c r="B419">
        <v>-1.6036339144093099</v>
      </c>
      <c r="C419">
        <v>-8.0181695720465906E-2</v>
      </c>
      <c r="D419" t="s">
        <v>32</v>
      </c>
      <c r="E419" t="s">
        <v>1492</v>
      </c>
      <c r="F419">
        <v>82306.009999999995</v>
      </c>
      <c r="G419">
        <v>912.06016939862297</v>
      </c>
      <c r="H419">
        <v>985.19662829583399</v>
      </c>
      <c r="I419" s="3">
        <v>0</v>
      </c>
      <c r="J419">
        <v>0</v>
      </c>
      <c r="K419">
        <v>8.8859196184106295E-4</v>
      </c>
      <c r="L419">
        <v>985.19662829583399</v>
      </c>
      <c r="M419">
        <v>-8.8859196184106295E-4</v>
      </c>
      <c r="O419" t="str">
        <f>IF(B418=0,"NEUTRAL",IF(B418&gt;0,"LONG","SHORT"))</f>
        <v>LONG</v>
      </c>
      <c r="P419" t="str">
        <f>IF(OR(O419="LONG",O419="SHORT"),IF(B419=0,"NEUTRAL",IF(B419&gt;0,"LONG","SHORT")),"")</f>
        <v>SHORT</v>
      </c>
      <c r="Q419" t="b">
        <f>IF(OR(O419="LONG",O419="SHORT"),IF(B419=0,"NEUTRAL",IF(B419&gt;0,"LONG","SHORT")=O419),TRUE)</f>
        <v>0</v>
      </c>
      <c r="R419">
        <f>AH418</f>
        <v>911.33952457507655</v>
      </c>
      <c r="S419">
        <f>AI418</f>
        <v>9.6539227002284064E-6</v>
      </c>
      <c r="T419">
        <f>R419+S419*F419</f>
        <v>912.13410043338081</v>
      </c>
      <c r="U419">
        <f>S419*F419</f>
        <v>0.79457585830422617</v>
      </c>
      <c r="V419">
        <f>U419/T419</f>
        <v>8.7111736961341607E-4</v>
      </c>
      <c r="W419">
        <f>C419</f>
        <v>-8.0181695720465906E-2</v>
      </c>
      <c r="X419">
        <f>W419-V419</f>
        <v>-8.105281309007932E-2</v>
      </c>
      <c r="Y419">
        <f>T419*W419</f>
        <v>-73.136458897210233</v>
      </c>
      <c r="Z419">
        <f>Y419/T419</f>
        <v>-8.0181695720465906E-2</v>
      </c>
      <c r="AA419">
        <f>AI418*F419/T419</f>
        <v>8.7111736961341607E-4</v>
      </c>
      <c r="AB419">
        <f t="shared" si="46"/>
        <v>-8.0181695720465906E-2</v>
      </c>
      <c r="AC419">
        <f t="shared" si="47"/>
        <v>-8.105281309007932E-2</v>
      </c>
      <c r="AD419" t="str">
        <f t="shared" si="49"/>
        <v>TRANS-S</v>
      </c>
      <c r="AE419" s="8">
        <f>C419*T419</f>
        <v>-73.136458897210233</v>
      </c>
      <c r="AF419">
        <f>U419+AE419</f>
        <v>-72.341883038906005</v>
      </c>
      <c r="AG419" s="8">
        <f>AE419/F419</f>
        <v>-8.8859196184106403E-4</v>
      </c>
      <c r="AH419" s="8">
        <f>AW419-AE419*(1-0.001)</f>
        <v>985.19662829583547</v>
      </c>
      <c r="AI419" s="8">
        <f>AX419+AG419</f>
        <v>-8.8859196184106403E-4</v>
      </c>
      <c r="AJ419">
        <f>AI419*F419</f>
        <v>-73.136458897210233</v>
      </c>
      <c r="AK419">
        <f t="shared" ref="AK419" si="52">AJ419/AM419</f>
        <v>-8.0188195199263429E-2</v>
      </c>
      <c r="AL419">
        <f>W419-AK419</f>
        <v>6.499478797522551E-6</v>
      </c>
      <c r="AM419" s="8">
        <f>AH419+AI419*F419</f>
        <v>912.06016939862525</v>
      </c>
      <c r="AN419" t="b">
        <f>IF(AH419&gt;0,ROUND(AH419,7)=ROUND(H419,7),ROUND(AH419,7)=ROUND(-J419,7))</f>
        <v>1</v>
      </c>
      <c r="AO419" t="b">
        <f>IF(AI419&gt;0,ROUND(AI419,7)=ROUND(I419,7),ROUND(AI419,7)=ROUND(-K419,7))</f>
        <v>1</v>
      </c>
      <c r="AP419" t="b">
        <f>ROUND(AM419,7)=ROUND(G419,7)</f>
        <v>1</v>
      </c>
      <c r="AR419" s="9">
        <f>AH418</f>
        <v>911.33952457507655</v>
      </c>
      <c r="AS419">
        <f>AI418</f>
        <v>9.6539227002284064E-6</v>
      </c>
      <c r="AT419">
        <f>AR419+AS419*F419</f>
        <v>912.13410043338081</v>
      </c>
      <c r="AW419">
        <f>AR419+AS419*F419*(1-0.001)</f>
        <v>912.13330585752249</v>
      </c>
      <c r="AX419">
        <v>0</v>
      </c>
      <c r="AY419">
        <f>AW419+AX419*F419</f>
        <v>912.13330585752249</v>
      </c>
    </row>
    <row r="420" spans="1:51" x14ac:dyDescent="0.3">
      <c r="A420" s="2">
        <v>45753.708333333336</v>
      </c>
      <c r="B420">
        <v>-2.8314805196895101</v>
      </c>
      <c r="C420">
        <v>-0.14157402598447499</v>
      </c>
      <c r="D420" t="s">
        <v>32</v>
      </c>
      <c r="E420" t="s">
        <v>1492</v>
      </c>
      <c r="F420">
        <v>82548.36</v>
      </c>
      <c r="G420">
        <v>911.78907740371199</v>
      </c>
      <c r="H420">
        <v>1040.8826195219699</v>
      </c>
      <c r="I420" s="3">
        <v>0</v>
      </c>
      <c r="J420">
        <v>0</v>
      </c>
      <c r="K420">
        <v>1.5638535050031799E-3</v>
      </c>
      <c r="L420">
        <v>1040.8826195219699</v>
      </c>
      <c r="M420">
        <v>-1.5638535050031799E-3</v>
      </c>
      <c r="O420" t="str">
        <f>IF(B419=0,"NEUTRAL",IF(B419&gt;0,"LONG","SHORT"))</f>
        <v>SHORT</v>
      </c>
      <c r="P420" t="str">
        <f>IF(OR(O420="LONG",O420="SHORT"),IF(B420=0,"NEUTRAL",IF(B420&gt;0,"LONG","SHORT")),"")</f>
        <v>SHORT</v>
      </c>
      <c r="Q420" t="b">
        <f>IF(OR(O420="LONG",O420="SHORT"),IF(B420=0,"NEUTRAL",IF(B420&gt;0,"LONG","SHORT")=O420),TRUE)</f>
        <v>1</v>
      </c>
      <c r="R420">
        <f>AH419</f>
        <v>985.19662829583547</v>
      </c>
      <c r="S420">
        <f>AI419</f>
        <v>-8.8859196184106403E-4</v>
      </c>
      <c r="T420">
        <f>R420+S420*F420</f>
        <v>911.8448191366731</v>
      </c>
      <c r="U420">
        <f>S420*F420</f>
        <v>-73.351809159162414</v>
      </c>
      <c r="V420">
        <f>U420/T420</f>
        <v>-8.0443303092527604E-2</v>
      </c>
      <c r="W420">
        <f>C420</f>
        <v>-0.14157402598447499</v>
      </c>
      <c r="X420">
        <f>W420-V420</f>
        <v>-6.1130722891947389E-2</v>
      </c>
      <c r="Y420">
        <f>T420*W420</f>
        <v>-129.09354211826425</v>
      </c>
      <c r="Z420">
        <f>Y420/T420</f>
        <v>-0.14157402598447499</v>
      </c>
      <c r="AA420">
        <f>AI419*F420/T420</f>
        <v>-8.0443303092527604E-2</v>
      </c>
      <c r="AB420">
        <f t="shared" si="46"/>
        <v>-0.14157402598447499</v>
      </c>
      <c r="AC420">
        <f t="shared" si="47"/>
        <v>-6.1130722891947389E-2</v>
      </c>
      <c r="AD420" t="str">
        <f t="shared" si="49"/>
        <v>S-I</v>
      </c>
      <c r="AE420">
        <f>AC420*T420</f>
        <v>-55.741732959101846</v>
      </c>
      <c r="AF420">
        <f>U420+AE420</f>
        <v>-129.09354211826425</v>
      </c>
      <c r="AG420">
        <f>AE420/F420</f>
        <v>-6.7526154316211546E-4</v>
      </c>
      <c r="AH420" s="9">
        <f>IF(AD420="S-D",R420-AE420/(1-0.001),IF(OR(AD420="L-D",AD420="S-I"),R420-AE420*(1-0.001),R420-AE420))</f>
        <v>1040.8826195219783</v>
      </c>
      <c r="AI420">
        <f>IF(OR(AD420="L-I"),S420+AG420*(1-0.001),S420+AG420)</f>
        <v>-1.5638535050031795E-3</v>
      </c>
      <c r="AJ420">
        <f>AI420*F420</f>
        <v>-129.09354211826425</v>
      </c>
      <c r="AK420">
        <f>AJ420/AM420</f>
        <v>-0.14158268103611571</v>
      </c>
      <c r="AL420">
        <f>W420-AK420</f>
        <v>8.6550516407157829E-6</v>
      </c>
      <c r="AM420">
        <f>AH420+AI420*F420</f>
        <v>911.78907740371403</v>
      </c>
      <c r="AN420" t="b">
        <f>IF(AH420&gt;0,ROUND(AH420,7)=ROUND(H420,7),ROUND(AH420,7)=ROUND(-J420,7))</f>
        <v>1</v>
      </c>
      <c r="AO420" t="b">
        <f>IF(AI420&gt;0,ROUND(AI420,7)=ROUND(I420,7),ROUND(AI420,7)=ROUND(-K420,7))</f>
        <v>1</v>
      </c>
      <c r="AP420" t="b">
        <f>ROUND(AM420,7)=ROUND(G420,7)</f>
        <v>1</v>
      </c>
    </row>
    <row r="421" spans="1:51" x14ac:dyDescent="0.3">
      <c r="A421" s="2">
        <v>45753.791666666664</v>
      </c>
      <c r="B421">
        <v>-5.1496467003130304</v>
      </c>
      <c r="C421">
        <v>-0.25748233501565099</v>
      </c>
      <c r="D421" t="s">
        <v>32</v>
      </c>
      <c r="E421" t="s">
        <v>1492</v>
      </c>
      <c r="F421">
        <v>80808.81</v>
      </c>
      <c r="G421">
        <v>914.40038187310699</v>
      </c>
      <c r="H421">
        <v>1149.87041786032</v>
      </c>
      <c r="I421" s="3">
        <v>0</v>
      </c>
      <c r="J421">
        <v>0</v>
      </c>
      <c r="K421">
        <v>2.9139154008977299E-3</v>
      </c>
      <c r="L421">
        <v>1149.87041786032</v>
      </c>
      <c r="M421">
        <v>-2.9139154008977299E-3</v>
      </c>
      <c r="O421" t="str">
        <f>IF(B420=0,"NEUTRAL",IF(B420&gt;0,"LONG","SHORT"))</f>
        <v>SHORT</v>
      </c>
      <c r="P421" t="str">
        <f>IF(OR(O421="LONG",O421="SHORT"),IF(B421=0,"NEUTRAL",IF(B421&gt;0,"LONG","SHORT")),"")</f>
        <v>SHORT</v>
      </c>
      <c r="Q421" t="b">
        <f>IF(OR(O421="LONG",O421="SHORT"),IF(B421=0,"NEUTRAL",IF(B421&gt;0,"LONG","SHORT")=O421),TRUE)</f>
        <v>1</v>
      </c>
      <c r="R421">
        <f>AH420</f>
        <v>1040.8826195219783</v>
      </c>
      <c r="S421">
        <f>AI420</f>
        <v>-1.5638535050031795E-3</v>
      </c>
      <c r="T421">
        <f>R421+S421*F421</f>
        <v>914.50947876834232</v>
      </c>
      <c r="U421">
        <f>S421*F421</f>
        <v>-126.37314075363598</v>
      </c>
      <c r="V421">
        <f>U421/T421</f>
        <v>-0.13818680252919283</v>
      </c>
      <c r="W421">
        <f>C421</f>
        <v>-0.25748233501565099</v>
      </c>
      <c r="X421">
        <f>W421-V421</f>
        <v>-0.11929553248645816</v>
      </c>
      <c r="Y421">
        <f>T421*W421</f>
        <v>-235.47003598721869</v>
      </c>
      <c r="Z421">
        <f>Y421/T421</f>
        <v>-0.25748233501565099</v>
      </c>
      <c r="AA421">
        <f>AI420*F421/T421</f>
        <v>-0.13818680252919283</v>
      </c>
      <c r="AB421">
        <f t="shared" si="46"/>
        <v>-0.25748233501565099</v>
      </c>
      <c r="AC421">
        <f t="shared" si="47"/>
        <v>-0.11929553248645816</v>
      </c>
      <c r="AD421" t="str">
        <f t="shared" si="49"/>
        <v>S-I</v>
      </c>
      <c r="AE421">
        <f>AC421*T421</f>
        <v>-109.0968952335827</v>
      </c>
      <c r="AF421">
        <f>U421+AE421</f>
        <v>-235.47003598721869</v>
      </c>
      <c r="AG421">
        <f>AE421/F421</f>
        <v>-1.3500618958945528E-3</v>
      </c>
      <c r="AH421" s="9">
        <f>IF(AD421="S-D",R421-AE421/(1-0.001),IF(OR(AD421="L-D",AD421="S-I"),R421-AE421*(1-0.001),R421-AE421))</f>
        <v>1149.8704178603275</v>
      </c>
      <c r="AI421">
        <f>IF(OR(AD421="L-I"),S421+AG421*(1-0.001),S421+AG421)</f>
        <v>-2.9139154008977321E-3</v>
      </c>
      <c r="AJ421">
        <f>AI421*F421</f>
        <v>-235.47003598721867</v>
      </c>
      <c r="AK421">
        <f>AJ421/AM421</f>
        <v>-0.25751305517268996</v>
      </c>
      <c r="AL421">
        <f>W421-AK421</f>
        <v>3.0720157038977014E-5</v>
      </c>
      <c r="AM421">
        <f>AH421+AI421*F421</f>
        <v>914.40038187310881</v>
      </c>
      <c r="AN421" t="b">
        <f>IF(AH421&gt;0,ROUND(AH421,7)=ROUND(H421,7),ROUND(AH421,7)=ROUND(-J421,7))</f>
        <v>1</v>
      </c>
      <c r="AO421" t="b">
        <f>IF(AI421&gt;0,ROUND(AI421,7)=ROUND(I421,7),ROUND(AI421,7)=ROUND(-K421,7))</f>
        <v>1</v>
      </c>
      <c r="AP421" t="b">
        <f>ROUND(AM421,7)=ROUND(G421,7)</f>
        <v>1</v>
      </c>
    </row>
    <row r="422" spans="1:51" x14ac:dyDescent="0.3">
      <c r="A422" s="2">
        <v>45753.833333333336</v>
      </c>
      <c r="B422">
        <v>-8.2216750459285208</v>
      </c>
      <c r="C422">
        <v>-0.41108375229642602</v>
      </c>
      <c r="D422" t="s">
        <v>32</v>
      </c>
      <c r="E422" t="s">
        <v>1492</v>
      </c>
      <c r="F422">
        <v>79107.3</v>
      </c>
      <c r="G422">
        <v>919.21101673025601</v>
      </c>
      <c r="H422">
        <v>1297.14433315617</v>
      </c>
      <c r="I422" s="3">
        <v>0</v>
      </c>
      <c r="J422">
        <v>0</v>
      </c>
      <c r="K422">
        <v>4.7774771282285897E-3</v>
      </c>
      <c r="L422">
        <v>1297.14433315617</v>
      </c>
      <c r="M422">
        <v>-4.7774771282285897E-3</v>
      </c>
      <c r="O422" t="str">
        <f>IF(B421=0,"NEUTRAL",IF(B421&gt;0,"LONG","SHORT"))</f>
        <v>SHORT</v>
      </c>
      <c r="P422" t="str">
        <f>IF(OR(O422="LONG",O422="SHORT"),IF(B422=0,"NEUTRAL",IF(B422&gt;0,"LONG","SHORT")),"")</f>
        <v>SHORT</v>
      </c>
      <c r="Q422" t="b">
        <f>IF(OR(O422="LONG",O422="SHORT"),IF(B422=0,"NEUTRAL",IF(B422&gt;0,"LONG","SHORT")=O422),TRUE)</f>
        <v>1</v>
      </c>
      <c r="R422">
        <f>AH421</f>
        <v>1149.8704178603275</v>
      </c>
      <c r="S422">
        <f>AI421</f>
        <v>-2.9139154008977321E-3</v>
      </c>
      <c r="T422">
        <f>R422+S422*F422</f>
        <v>919.35843806689036</v>
      </c>
      <c r="U422">
        <f>S422*F422</f>
        <v>-230.51197979343718</v>
      </c>
      <c r="V422">
        <f>U422/T422</f>
        <v>-0.25073134726225865</v>
      </c>
      <c r="W422">
        <f>C422</f>
        <v>-0.41108375229642602</v>
      </c>
      <c r="X422">
        <f>W422-V422</f>
        <v>-0.16035240503416737</v>
      </c>
      <c r="Y422">
        <f>T422*W422</f>
        <v>-377.93331642591869</v>
      </c>
      <c r="Z422">
        <f>Y422/T422</f>
        <v>-0.41108375229642602</v>
      </c>
      <c r="AA422">
        <f>AI421*F422/T422</f>
        <v>-0.25073134726225865</v>
      </c>
      <c r="AB422">
        <f t="shared" si="46"/>
        <v>-0.41108375229642602</v>
      </c>
      <c r="AC422">
        <f t="shared" si="47"/>
        <v>-0.16035240503416737</v>
      </c>
      <c r="AD422" t="str">
        <f t="shared" si="49"/>
        <v>S-I</v>
      </c>
      <c r="AE422">
        <f>AC422*T422</f>
        <v>-147.42133663248148</v>
      </c>
      <c r="AF422">
        <f>U422+AE422</f>
        <v>-377.93331642591863</v>
      </c>
      <c r="AG422">
        <f>AE422/F422</f>
        <v>-1.8635617273308719E-3</v>
      </c>
      <c r="AH422" s="9">
        <f>IF(AD422="S-D",R422-AE422/(1-0.001),IF(OR(AD422="L-D",AD422="S-I"),R422-AE422*(1-0.001),R422-AE422))</f>
        <v>1297.1443331561766</v>
      </c>
      <c r="AI422">
        <f>IF(OR(AD422="L-I"),S422+AG422*(1-0.001),S422+AG422)</f>
        <v>-4.7774771282286035E-3</v>
      </c>
      <c r="AJ422">
        <f>AI422*F422</f>
        <v>-377.93331642591863</v>
      </c>
      <c r="AK422">
        <f>AJ422/AM422</f>
        <v>-0.41114968113662526</v>
      </c>
      <c r="AL422">
        <f>W422-AK422</f>
        <v>6.5928840199236394E-5</v>
      </c>
      <c r="AM422">
        <f>AH422+AI422*F422</f>
        <v>919.21101673025794</v>
      </c>
      <c r="AN422" t="b">
        <f>IF(AH422&gt;0,ROUND(AH422,7)=ROUND(H422,7),ROUND(AH422,7)=ROUND(-J422,7))</f>
        <v>1</v>
      </c>
      <c r="AO422" t="b">
        <f>IF(AI422&gt;0,ROUND(AI422,7)=ROUND(I422,7),ROUND(AI422,7)=ROUND(-K422,7))</f>
        <v>1</v>
      </c>
      <c r="AP422" t="b">
        <f>ROUND(AM422,7)=ROUND(G422,7)</f>
        <v>1</v>
      </c>
    </row>
    <row r="423" spans="1:51" x14ac:dyDescent="0.3">
      <c r="A423" s="2">
        <v>45753.875</v>
      </c>
      <c r="B423">
        <v>-11.1520368592299</v>
      </c>
      <c r="C423">
        <v>-0.55760184296149695</v>
      </c>
      <c r="D423" t="s">
        <v>32</v>
      </c>
      <c r="E423" t="s">
        <v>1492</v>
      </c>
      <c r="F423">
        <v>79614.350000000006</v>
      </c>
      <c r="G423">
        <v>916.657749677325</v>
      </c>
      <c r="H423">
        <v>1427.8607609440601</v>
      </c>
      <c r="I423" s="3">
        <v>0</v>
      </c>
      <c r="J423">
        <v>0</v>
      </c>
      <c r="K423">
        <v>6.4209908297528798E-3</v>
      </c>
      <c r="L423">
        <v>1427.8607609440601</v>
      </c>
      <c r="M423">
        <v>-6.4209908297528798E-3</v>
      </c>
      <c r="O423" t="str">
        <f>IF(B422=0,"NEUTRAL",IF(B422&gt;0,"LONG","SHORT"))</f>
        <v>SHORT</v>
      </c>
      <c r="P423" t="str">
        <f>IF(OR(O423="LONG",O423="SHORT"),IF(B423=0,"NEUTRAL",IF(B423&gt;0,"LONG","SHORT")),"")</f>
        <v>SHORT</v>
      </c>
      <c r="Q423" t="b">
        <f>IF(OR(O423="LONG",O423="SHORT"),IF(B423=0,"NEUTRAL",IF(B423&gt;0,"LONG","SHORT")=O423),TRUE)</f>
        <v>1</v>
      </c>
      <c r="R423">
        <f>AH422</f>
        <v>1297.1443331561766</v>
      </c>
      <c r="S423">
        <f>AI422</f>
        <v>-4.7774771282286035E-3</v>
      </c>
      <c r="T423">
        <f>R423+S423*F423</f>
        <v>916.78859695238964</v>
      </c>
      <c r="U423">
        <f>S423*F423</f>
        <v>-380.35573620378693</v>
      </c>
      <c r="V423">
        <f>U423/T423</f>
        <v>-0.41487834542027952</v>
      </c>
      <c r="W423">
        <f>C423</f>
        <v>-0.55760184296149695</v>
      </c>
      <c r="X423">
        <f>W423-V423</f>
        <v>-0.14272349754121744</v>
      </c>
      <c r="Y423">
        <f>T423*W423</f>
        <v>-511.20301126673746</v>
      </c>
      <c r="Z423">
        <f>Y423/T423</f>
        <v>-0.55760184296149695</v>
      </c>
      <c r="AA423">
        <f>AI422*F423/T423</f>
        <v>-0.41487834542027952</v>
      </c>
      <c r="AB423">
        <f t="shared" si="46"/>
        <v>-0.55760184296149695</v>
      </c>
      <c r="AC423">
        <f t="shared" si="47"/>
        <v>-0.14272349754121744</v>
      </c>
      <c r="AD423" t="str">
        <f t="shared" si="49"/>
        <v>S-I</v>
      </c>
      <c r="AE423">
        <f>AC423*T423</f>
        <v>-130.84727506295056</v>
      </c>
      <c r="AF423">
        <f>U423+AE423</f>
        <v>-511.20301126673746</v>
      </c>
      <c r="AG423">
        <f>AE423/F423</f>
        <v>-1.6435137015242923E-3</v>
      </c>
      <c r="AH423" s="9">
        <f>IF(AD423="S-D",R423-AE423/(1-0.001),IF(OR(AD423="L-D",AD423="S-I"),R423-AE423*(1-0.001),R423-AE423))</f>
        <v>1427.8607609440642</v>
      </c>
      <c r="AI423">
        <f>IF(OR(AD423="L-I"),S423+AG423*(1-0.001),S423+AG423)</f>
        <v>-6.4209908297528963E-3</v>
      </c>
      <c r="AJ423">
        <f>AI423*F423</f>
        <v>-511.20301126673752</v>
      </c>
      <c r="AK423">
        <f>AJ423/AM423</f>
        <v>-0.55768143720672902</v>
      </c>
      <c r="AL423">
        <f>W423-AK423</f>
        <v>7.9594245232073035E-5</v>
      </c>
      <c r="AM423">
        <f>AH423+AI423*F423</f>
        <v>916.65774967732659</v>
      </c>
      <c r="AN423" t="b">
        <f>IF(AH423&gt;0,ROUND(AH423,7)=ROUND(H423,7),ROUND(AH423,7)=ROUND(-J423,7))</f>
        <v>1</v>
      </c>
      <c r="AO423" t="b">
        <f>IF(AI423&gt;0,ROUND(AI423,7)=ROUND(I423,7),ROUND(AI423,7)=ROUND(-K423,7))</f>
        <v>1</v>
      </c>
      <c r="AP423" t="b">
        <f>ROUND(AM423,7)=ROUND(G423,7)</f>
        <v>1</v>
      </c>
    </row>
    <row r="424" spans="1:51" x14ac:dyDescent="0.3">
      <c r="A424" s="2">
        <v>45753.916666666664</v>
      </c>
      <c r="B424">
        <v>-14.385233367778399</v>
      </c>
      <c r="C424">
        <v>-0.71926166838892003</v>
      </c>
      <c r="D424" t="s">
        <v>32</v>
      </c>
      <c r="E424" t="s">
        <v>1492</v>
      </c>
      <c r="F424">
        <v>78867.990000000005</v>
      </c>
      <c r="G424">
        <v>921.29376728263901</v>
      </c>
      <c r="H424">
        <v>1584.0575182136899</v>
      </c>
      <c r="I424" s="3">
        <v>0</v>
      </c>
      <c r="J424">
        <v>0</v>
      </c>
      <c r="K424">
        <v>8.4034568515192892E-3</v>
      </c>
      <c r="L424">
        <v>1584.0575182136899</v>
      </c>
      <c r="M424">
        <v>-8.4034568515192892E-3</v>
      </c>
      <c r="O424" t="str">
        <f>IF(B423=0,"NEUTRAL",IF(B423&gt;0,"LONG","SHORT"))</f>
        <v>SHORT</v>
      </c>
      <c r="P424" t="str">
        <f>IF(OR(O424="LONG",O424="SHORT"),IF(B424=0,"NEUTRAL",IF(B424&gt;0,"LONG","SHORT")),"")</f>
        <v>SHORT</v>
      </c>
      <c r="Q424" t="b">
        <f>IF(OR(O424="LONG",O424="SHORT"),IF(B424=0,"NEUTRAL",IF(B424&gt;0,"LONG","SHORT")=O424),TRUE)</f>
        <v>1</v>
      </c>
      <c r="R424">
        <f>AH423</f>
        <v>1427.8607609440642</v>
      </c>
      <c r="S424">
        <f>AI423</f>
        <v>-6.4209908297528963E-3</v>
      </c>
      <c r="T424">
        <f>R424+S424*F424</f>
        <v>921.45012039302105</v>
      </c>
      <c r="U424">
        <f>S424*F424</f>
        <v>-506.41064055104317</v>
      </c>
      <c r="V424">
        <f>U424/T424</f>
        <v>-0.54958009049371725</v>
      </c>
      <c r="W424">
        <f>C424</f>
        <v>-0.71926166838892003</v>
      </c>
      <c r="X424">
        <f>W424-V424</f>
        <v>-0.16968157789520277</v>
      </c>
      <c r="Y424">
        <f>T424*W424</f>
        <v>-662.7637509310556</v>
      </c>
      <c r="Z424">
        <f>Y424/T424</f>
        <v>-0.71926166838892014</v>
      </c>
      <c r="AA424">
        <f>AI423*F424/T424</f>
        <v>-0.54958009049371725</v>
      </c>
      <c r="AB424">
        <f t="shared" si="46"/>
        <v>-0.71926166838892003</v>
      </c>
      <c r="AC424">
        <f t="shared" si="47"/>
        <v>-0.16968157789520277</v>
      </c>
      <c r="AD424" t="str">
        <f t="shared" si="49"/>
        <v>S-I</v>
      </c>
      <c r="AE424">
        <f>AC424*T424</f>
        <v>-156.35311038001237</v>
      </c>
      <c r="AF424">
        <f>U424+AE424</f>
        <v>-662.76375093105548</v>
      </c>
      <c r="AG424">
        <f>AE424/F424</f>
        <v>-1.9824660217664016E-3</v>
      </c>
      <c r="AH424" s="9">
        <f>IF(AD424="S-D",R424-AE424/(1-0.001),IF(OR(AD424="L-D",AD424="S-I"),R424-AE424*(1-0.001),R424-AE424))</f>
        <v>1584.0575182136965</v>
      </c>
      <c r="AI424">
        <f>IF(OR(AD424="L-I"),S424+AG424*(1-0.001),S424+AG424)</f>
        <v>-8.4034568515192979E-3</v>
      </c>
      <c r="AJ424">
        <f>AI424*F424</f>
        <v>-662.76375093105548</v>
      </c>
      <c r="AK424">
        <f>AJ424/AM424</f>
        <v>-0.7193837345561116</v>
      </c>
      <c r="AL424">
        <f>W424-AK424</f>
        <v>1.2206616719157015E-4</v>
      </c>
      <c r="AM424">
        <f>AH424+AI424*F424</f>
        <v>921.29376728264106</v>
      </c>
      <c r="AN424" t="b">
        <f>IF(AH424&gt;0,ROUND(AH424,7)=ROUND(H424,7),ROUND(AH424,7)=ROUND(-J424,7))</f>
        <v>1</v>
      </c>
      <c r="AO424" t="b">
        <f>IF(AI424&gt;0,ROUND(AI424,7)=ROUND(I424,7),ROUND(AI424,7)=ROUND(-K424,7))</f>
        <v>1</v>
      </c>
      <c r="AP424" t="b">
        <f>ROUND(AM424,7)=ROUND(G424,7)</f>
        <v>1</v>
      </c>
    </row>
    <row r="425" spans="1:51" x14ac:dyDescent="0.3">
      <c r="A425" s="2">
        <v>45753.958333333336</v>
      </c>
      <c r="B425">
        <v>-17.662065493475801</v>
      </c>
      <c r="C425">
        <v>-0.88310327467379102</v>
      </c>
      <c r="D425" t="s">
        <v>32</v>
      </c>
      <c r="E425" t="s">
        <v>1492</v>
      </c>
      <c r="F425">
        <v>78950.61</v>
      </c>
      <c r="G425">
        <v>920.44994731223505</v>
      </c>
      <c r="H425">
        <v>1733.4343571798599</v>
      </c>
      <c r="I425" s="3">
        <v>0</v>
      </c>
      <c r="J425">
        <v>0</v>
      </c>
      <c r="K425">
        <v>1.02973797145788E-2</v>
      </c>
      <c r="L425">
        <v>1733.4343571798599</v>
      </c>
      <c r="M425">
        <v>-1.02973797145788E-2</v>
      </c>
      <c r="O425" t="str">
        <f>IF(B424=0,"NEUTRAL",IF(B424&gt;0,"LONG","SHORT"))</f>
        <v>SHORT</v>
      </c>
      <c r="P425" t="str">
        <f>IF(OR(O425="LONG",O425="SHORT"),IF(B425=0,"NEUTRAL",IF(B425&gt;0,"LONG","SHORT")),"")</f>
        <v>SHORT</v>
      </c>
      <c r="Q425" t="b">
        <f>IF(OR(O425="LONG",O425="SHORT"),IF(B425=0,"NEUTRAL",IF(B425&gt;0,"LONG","SHORT")=O425),TRUE)</f>
        <v>1</v>
      </c>
      <c r="R425">
        <f>AH424</f>
        <v>1584.0575182136965</v>
      </c>
      <c r="S425">
        <f>AI424</f>
        <v>-8.4034568515192979E-3</v>
      </c>
      <c r="T425">
        <f>R425+S425*F425</f>
        <v>920.59947367756854</v>
      </c>
      <c r="U425">
        <f>S425*F425</f>
        <v>-663.458044536128</v>
      </c>
      <c r="V425">
        <f>U425/T425</f>
        <v>-0.72068045171237849</v>
      </c>
      <c r="W425">
        <f>C425</f>
        <v>-0.88310327467379102</v>
      </c>
      <c r="X425">
        <f>W425-V425</f>
        <v>-0.16242282296141253</v>
      </c>
      <c r="Y425">
        <f>T425*W425</f>
        <v>-812.98440986762921</v>
      </c>
      <c r="Z425">
        <f>Y425/T425</f>
        <v>-0.88310327467379102</v>
      </c>
      <c r="AA425">
        <f>AI424*F425/T425</f>
        <v>-0.72068045171237849</v>
      </c>
      <c r="AB425">
        <f t="shared" si="46"/>
        <v>-0.88310327467379102</v>
      </c>
      <c r="AC425">
        <f t="shared" si="47"/>
        <v>-0.16242282296141253</v>
      </c>
      <c r="AD425" t="str">
        <f t="shared" si="49"/>
        <v>S-I</v>
      </c>
      <c r="AE425">
        <f>AC425*T425</f>
        <v>-149.52636533150127</v>
      </c>
      <c r="AF425">
        <f>U425+AE425</f>
        <v>-812.98440986762921</v>
      </c>
      <c r="AG425">
        <f>AE425/F425</f>
        <v>-1.8939228630595922E-3</v>
      </c>
      <c r="AH425" s="9">
        <f>IF(AD425="S-D",R425-AE425/(1-0.001),IF(OR(AD425="L-D",AD425="S-I"),R425-AE425*(1-0.001),R425-AE425))</f>
        <v>1733.4343571798663</v>
      </c>
      <c r="AI425">
        <f>IF(OR(AD425="L-I"),S425+AG425*(1-0.001),S425+AG425)</f>
        <v>-1.029737971457889E-2</v>
      </c>
      <c r="AJ425">
        <f>AI425*F425</f>
        <v>-812.98440986762921</v>
      </c>
      <c r="AK425">
        <f>AJ425/AM425</f>
        <v>-0.88324673410171517</v>
      </c>
      <c r="AL425">
        <f>W425-AK425</f>
        <v>1.43459427924153E-4</v>
      </c>
      <c r="AM425">
        <f>AH425+AI425*F425</f>
        <v>920.4499473122371</v>
      </c>
      <c r="AN425" t="b">
        <f>IF(AH425&gt;0,ROUND(AH425,7)=ROUND(H425,7),ROUND(AH425,7)=ROUND(-J425,7))</f>
        <v>1</v>
      </c>
      <c r="AO425" t="b">
        <f>IF(AI425&gt;0,ROUND(AI425,7)=ROUND(I425,7),ROUND(AI425,7)=ROUND(-K425,7))</f>
        <v>1</v>
      </c>
      <c r="AP425" t="b">
        <f>ROUND(AM425,7)=ROUND(G425,7)</f>
        <v>1</v>
      </c>
    </row>
    <row r="426" spans="1:51" x14ac:dyDescent="0.3">
      <c r="A426" s="2">
        <v>45754</v>
      </c>
      <c r="B426">
        <v>-20</v>
      </c>
      <c r="C426">
        <v>-1</v>
      </c>
      <c r="D426" t="s">
        <v>32</v>
      </c>
      <c r="E426" t="s">
        <v>1492</v>
      </c>
      <c r="F426">
        <v>78063.66</v>
      </c>
      <c r="G426">
        <v>929.45747619076099</v>
      </c>
      <c r="H426">
        <v>1859.0406844408401</v>
      </c>
      <c r="I426" s="3">
        <v>0</v>
      </c>
      <c r="J426">
        <v>0</v>
      </c>
      <c r="K426">
        <v>1.1908014667132901E-2</v>
      </c>
      <c r="L426">
        <v>1859.0406844408401</v>
      </c>
      <c r="M426">
        <v>-1.1908014667132901E-2</v>
      </c>
      <c r="O426" t="str">
        <f>IF(B425=0,"NEUTRAL",IF(B425&gt;0,"LONG","SHORT"))</f>
        <v>SHORT</v>
      </c>
      <c r="P426" t="str">
        <f>IF(OR(O426="LONG",O426="SHORT"),IF(B426=0,"NEUTRAL",IF(B426&gt;0,"LONG","SHORT")),"")</f>
        <v>SHORT</v>
      </c>
      <c r="Q426" t="b">
        <f>IF(OR(O426="LONG",O426="SHORT"),IF(B426=0,"NEUTRAL",IF(B426&gt;0,"LONG","SHORT")=O426),TRUE)</f>
        <v>1</v>
      </c>
      <c r="R426">
        <f>AH425</f>
        <v>1733.4343571798663</v>
      </c>
      <c r="S426">
        <f>AI425</f>
        <v>-1.029737971457889E-2</v>
      </c>
      <c r="T426">
        <f>R426+S426*F426</f>
        <v>929.58320825008275</v>
      </c>
      <c r="U426">
        <f>S426*F426</f>
        <v>-803.85114892978356</v>
      </c>
      <c r="V426">
        <f>U426/T426</f>
        <v>-0.86474362036187524</v>
      </c>
      <c r="W426">
        <f>C426</f>
        <v>-1</v>
      </c>
      <c r="X426">
        <f>W426-V426</f>
        <v>-0.13525637963812476</v>
      </c>
      <c r="Y426">
        <f>T426*W426</f>
        <v>-929.58320825008275</v>
      </c>
      <c r="Z426">
        <f>Y426/T426</f>
        <v>-1</v>
      </c>
      <c r="AA426">
        <f>AI425*F426/T426</f>
        <v>-0.86474362036187524</v>
      </c>
      <c r="AB426">
        <f t="shared" si="46"/>
        <v>-1</v>
      </c>
      <c r="AC426">
        <f t="shared" si="47"/>
        <v>-0.13525637963812476</v>
      </c>
      <c r="AD426" t="str">
        <f t="shared" si="49"/>
        <v>S-I</v>
      </c>
      <c r="AE426">
        <f>AC426*T426</f>
        <v>-125.73205932029917</v>
      </c>
      <c r="AF426">
        <f>U426+AE426</f>
        <v>-929.58320825008275</v>
      </c>
      <c r="AG426">
        <f>AE426/F426</f>
        <v>-1.6106349525540971E-3</v>
      </c>
      <c r="AH426" s="9">
        <f>IF(AD426="S-D",R426-AE426/(1-0.001),IF(OR(AD426="L-D",AD426="S-I"),R426-AE426*(1-0.001),R426-AE426))</f>
        <v>1859.0406844408451</v>
      </c>
      <c r="AI426">
        <f>IF(OR(AD426="L-I"),S426+AG426*(1-0.001),S426+AG426)</f>
        <v>-1.1908014667132987E-2</v>
      </c>
      <c r="AJ426">
        <f>AI426*F426</f>
        <v>-929.58320825008275</v>
      </c>
      <c r="AK426">
        <f>AJ426/AM426</f>
        <v>-1.0001352746764012</v>
      </c>
      <c r="AL426">
        <f>W426-AK426</f>
        <v>1.3527467640117585E-4</v>
      </c>
      <c r="AM426">
        <f>AH426+AI426*F426</f>
        <v>929.45747619076235</v>
      </c>
      <c r="AN426" t="b">
        <f>IF(AH426&gt;0,ROUND(AH426,7)=ROUND(H426,7),ROUND(AH426,7)=ROUND(-J426,7))</f>
        <v>1</v>
      </c>
      <c r="AO426" t="b">
        <f>IF(AI426&gt;0,ROUND(AI426,7)=ROUND(I426,7),ROUND(AI426,7)=ROUND(-K426,7))</f>
        <v>1</v>
      </c>
      <c r="AP426" t="b">
        <f>ROUND(AM426,7)=ROUND(G426,7)</f>
        <v>1</v>
      </c>
    </row>
    <row r="427" spans="1:51" x14ac:dyDescent="0.3">
      <c r="A427" s="2">
        <v>45754.333333333336</v>
      </c>
      <c r="B427">
        <v>-20</v>
      </c>
      <c r="C427">
        <v>-1</v>
      </c>
      <c r="D427" t="s">
        <v>32</v>
      </c>
      <c r="E427" t="s">
        <v>1492</v>
      </c>
      <c r="F427">
        <v>74810.009999999995</v>
      </c>
      <c r="G427">
        <v>968.12462482069395</v>
      </c>
      <c r="H427">
        <v>1936.3266129331701</v>
      </c>
      <c r="I427" s="3">
        <v>0</v>
      </c>
      <c r="J427">
        <v>0</v>
      </c>
      <c r="K427">
        <v>1.29421448829171E-2</v>
      </c>
      <c r="L427">
        <v>1936.3266129331701</v>
      </c>
      <c r="M427">
        <v>-1.29421448829171E-2</v>
      </c>
      <c r="O427" t="str">
        <f>IF(B426=0,"NEUTRAL",IF(B426&gt;0,"LONG","SHORT"))</f>
        <v>SHORT</v>
      </c>
      <c r="P427" t="str">
        <f>IF(OR(O427="LONG",O427="SHORT"),IF(B427=0,"NEUTRAL",IF(B427&gt;0,"LONG","SHORT")),"")</f>
        <v>SHORT</v>
      </c>
      <c r="Q427" t="b">
        <f>IF(OR(O427="LONG",O427="SHORT"),IF(B427=0,"NEUTRAL",IF(B427&gt;0,"LONG","SHORT")=O427),TRUE)</f>
        <v>1</v>
      </c>
      <c r="R427">
        <f>AH426</f>
        <v>1859.0406844408451</v>
      </c>
      <c r="S427">
        <f>AI426</f>
        <v>-1.1908014667132987E-2</v>
      </c>
      <c r="T427">
        <f>R427+S427*F427</f>
        <v>968.20198811247974</v>
      </c>
      <c r="U427">
        <f>S427*F427</f>
        <v>-890.83869632836536</v>
      </c>
      <c r="V427">
        <f>U427/T427</f>
        <v>-0.92009591724250128</v>
      </c>
      <c r="W427">
        <f>C427</f>
        <v>-1</v>
      </c>
      <c r="X427">
        <f>W427-V427</f>
        <v>-7.9904082757498718E-2</v>
      </c>
      <c r="Y427">
        <f>T427*W427</f>
        <v>-968.20198811247974</v>
      </c>
      <c r="Z427">
        <f>Y427/T427</f>
        <v>-1</v>
      </c>
      <c r="AA427">
        <f>AI426*F427/T427</f>
        <v>-0.92009591724250128</v>
      </c>
      <c r="AB427">
        <f t="shared" si="46"/>
        <v>-1</v>
      </c>
      <c r="AC427">
        <f t="shared" si="47"/>
        <v>-7.9904082757498718E-2</v>
      </c>
      <c r="AD427" t="str">
        <f t="shared" si="49"/>
        <v>S-I</v>
      </c>
      <c r="AE427">
        <f>AC427*T427</f>
        <v>-77.363291784114367</v>
      </c>
      <c r="AF427">
        <f>U427+AE427</f>
        <v>-968.20198811247974</v>
      </c>
      <c r="AG427">
        <f>AE427/F427</f>
        <v>-1.0341302157841493E-3</v>
      </c>
      <c r="AH427" s="9">
        <f>IF(AD427="S-D",R427-AE427/(1-0.001),IF(OR(AD427="L-D",AD427="S-I"),R427-AE427*(1-0.001),R427-AE427))</f>
        <v>1936.3266129331753</v>
      </c>
      <c r="AI427">
        <f>IF(OR(AD427="L-I"),S427+AG427*(1-0.001),S427+AG427)</f>
        <v>-1.2942144882917136E-2</v>
      </c>
      <c r="AJ427">
        <f>AI427*F427</f>
        <v>-968.20198811247974</v>
      </c>
      <c r="AK427">
        <f>AJ427/AM427</f>
        <v>-1.0000799104679303</v>
      </c>
      <c r="AL427">
        <f>W427-AK427</f>
        <v>7.9910467930321971E-5</v>
      </c>
      <c r="AM427">
        <f>AH427+AI427*F427</f>
        <v>968.12462482069554</v>
      </c>
      <c r="AN427" t="b">
        <f>IF(AH427&gt;0,ROUND(AH427,7)=ROUND(H427,7),ROUND(AH427,7)=ROUND(-J427,7))</f>
        <v>1</v>
      </c>
      <c r="AO427" t="b">
        <f>IF(AI427&gt;0,ROUND(AI427,7)=ROUND(I427,7),ROUND(AI427,7)=ROUND(-K427,7))</f>
        <v>1</v>
      </c>
      <c r="AP427" t="b">
        <f>ROUND(AM427,7)=ROUND(G427,7)</f>
        <v>1</v>
      </c>
      <c r="AR427" s="9"/>
      <c r="AW427" s="9"/>
    </row>
    <row r="428" spans="1:51" x14ac:dyDescent="0.3">
      <c r="A428" s="2">
        <v>45754.5</v>
      </c>
      <c r="B428">
        <v>-20</v>
      </c>
      <c r="C428">
        <v>-1</v>
      </c>
      <c r="D428" t="s">
        <v>32</v>
      </c>
      <c r="E428" t="s">
        <v>1492</v>
      </c>
      <c r="F428">
        <v>76983.600000000006</v>
      </c>
      <c r="G428">
        <v>939.93731253235796</v>
      </c>
      <c r="H428">
        <v>1879.9310206569901</v>
      </c>
      <c r="I428" s="3">
        <v>0</v>
      </c>
      <c r="J428">
        <v>0</v>
      </c>
      <c r="K428">
        <v>1.22103111328209E-2</v>
      </c>
      <c r="L428">
        <v>1879.9310206569901</v>
      </c>
      <c r="M428">
        <v>-1.22103111328209E-2</v>
      </c>
      <c r="O428" t="str">
        <f>IF(B427=0,"NEUTRAL",IF(B427&gt;0,"LONG","SHORT"))</f>
        <v>SHORT</v>
      </c>
      <c r="P428" t="str">
        <f>IF(OR(O428="LONG",O428="SHORT"),IF(B428=0,"NEUTRAL",IF(B428&gt;0,"LONG","SHORT")),"")</f>
        <v>SHORT</v>
      </c>
      <c r="Q428" t="b">
        <f>IF(OR(O428="LONG",O428="SHORT"),IF(B428=0,"NEUTRAL",IF(B428&gt;0,"LONG","SHORT")=O428),TRUE)</f>
        <v>1</v>
      </c>
      <c r="R428">
        <f>AH427</f>
        <v>1936.3266129331753</v>
      </c>
      <c r="S428">
        <f>AI427</f>
        <v>-1.2942144882917136E-2</v>
      </c>
      <c r="T428">
        <f>R428+S428*F428</f>
        <v>939.99370812463553</v>
      </c>
      <c r="U428">
        <f>S428*F428</f>
        <v>-996.33290480853975</v>
      </c>
      <c r="V428">
        <f>U428/T428</f>
        <v>-1.0599357167999619</v>
      </c>
      <c r="W428">
        <f>C428</f>
        <v>-1</v>
      </c>
      <c r="X428">
        <f>W428-V428</f>
        <v>5.9935716799961902E-2</v>
      </c>
      <c r="Y428">
        <f>T428*W428</f>
        <v>-939.99370812463553</v>
      </c>
      <c r="Z428">
        <f>Y428/T428</f>
        <v>-1</v>
      </c>
      <c r="AA428">
        <f>AI427*F428/T428</f>
        <v>-1.0599357167999619</v>
      </c>
      <c r="AB428">
        <f t="shared" si="46"/>
        <v>-1</v>
      </c>
      <c r="AC428">
        <f t="shared" si="47"/>
        <v>5.9935716799961902E-2</v>
      </c>
      <c r="AD428" t="str">
        <f t="shared" si="49"/>
        <v>S-D</v>
      </c>
      <c r="AE428">
        <f>AC428*T428</f>
        <v>56.339196683904206</v>
      </c>
      <c r="AF428">
        <f>U428+AE428</f>
        <v>-939.99370812463553</v>
      </c>
      <c r="AG428">
        <f>AE428/F428</f>
        <v>7.3183375009617895E-4</v>
      </c>
      <c r="AH428" s="9">
        <f>IF(AD428="S-D",R428-AE428/(1-0.001),IF(OR(AD428="L-D",AD428="S-I"),R428-AE428*(1-0.001),R428-AE428))</f>
        <v>1879.9310206569949</v>
      </c>
      <c r="AI428">
        <f>IF(OR(AD428="L-I"),S428+AG428*(1-0.001),S428+AG428)</f>
        <v>-1.2210311132820957E-2</v>
      </c>
      <c r="AJ428">
        <f>AI428*F428</f>
        <v>-939.99370812463553</v>
      </c>
      <c r="AK428">
        <f>AJ428/AM428</f>
        <v>-1.0000599993122139</v>
      </c>
      <c r="AL428">
        <f>W428-AK428</f>
        <v>5.9999312213898648E-5</v>
      </c>
      <c r="AM428">
        <f>AH428+AI428*F428</f>
        <v>939.93731253235933</v>
      </c>
      <c r="AN428" t="b">
        <f>IF(AH428&gt;0,ROUND(AH428,7)=ROUND(H428,7),ROUND(AH428,7)=ROUND(-J428,7))</f>
        <v>1</v>
      </c>
      <c r="AO428" t="b">
        <f>IF(AI428&gt;0,ROUND(AI428,7)=ROUND(I428,7),ROUND(AI428,7)=ROUND(-K428,7))</f>
        <v>1</v>
      </c>
      <c r="AP428" t="b">
        <f>ROUND(AM428,7)=ROUND(G428,7)</f>
        <v>1</v>
      </c>
    </row>
    <row r="429" spans="1:51" x14ac:dyDescent="0.3">
      <c r="A429" s="2">
        <v>45754.666666666664</v>
      </c>
      <c r="B429">
        <v>-20</v>
      </c>
      <c r="C429">
        <v>-1</v>
      </c>
      <c r="D429" t="s">
        <v>32</v>
      </c>
      <c r="E429" t="s">
        <v>1492</v>
      </c>
      <c r="F429">
        <v>79033.11</v>
      </c>
      <c r="G429">
        <v>914.86200090053603</v>
      </c>
      <c r="H429">
        <v>1829.77415866306</v>
      </c>
      <c r="I429" s="3">
        <v>0</v>
      </c>
      <c r="J429">
        <v>0</v>
      </c>
      <c r="K429">
        <v>1.1576314759251201E-2</v>
      </c>
      <c r="L429">
        <v>1829.77415866306</v>
      </c>
      <c r="M429">
        <v>-1.1576314759251201E-2</v>
      </c>
      <c r="O429" t="str">
        <f>IF(B428=0,"NEUTRAL",IF(B428&gt;0,"LONG","SHORT"))</f>
        <v>SHORT</v>
      </c>
      <c r="P429" t="str">
        <f>IF(OR(O429="LONG",O429="SHORT"),IF(B429=0,"NEUTRAL",IF(B429&gt;0,"LONG","SHORT")),"")</f>
        <v>SHORT</v>
      </c>
      <c r="Q429" t="b">
        <f>IF(OR(O429="LONG",O429="SHORT"),IF(B429=0,"NEUTRAL",IF(B429&gt;0,"LONG","SHORT")=O429),TRUE)</f>
        <v>1</v>
      </c>
      <c r="R429">
        <f>AH428</f>
        <v>1879.9310206569949</v>
      </c>
      <c r="S429">
        <f>AI428</f>
        <v>-1.2210311132820957E-2</v>
      </c>
      <c r="T429">
        <f>R429+S429*F429</f>
        <v>914.91215776253159</v>
      </c>
      <c r="U429">
        <f>S429*F429</f>
        <v>-965.01886289446327</v>
      </c>
      <c r="V429">
        <f>U429/T429</f>
        <v>-1.0547666841092924</v>
      </c>
      <c r="W429">
        <f>C429</f>
        <v>-1</v>
      </c>
      <c r="X429">
        <f>W429-V429</f>
        <v>5.4766684109292418E-2</v>
      </c>
      <c r="Y429">
        <f>T429*W429</f>
        <v>-914.91215776253159</v>
      </c>
      <c r="Z429">
        <f>Y429/T429</f>
        <v>-1</v>
      </c>
      <c r="AA429">
        <f>AI428*F429/T429</f>
        <v>-1.0547666841092924</v>
      </c>
      <c r="AB429">
        <f t="shared" si="46"/>
        <v>-1</v>
      </c>
      <c r="AC429">
        <f t="shared" si="47"/>
        <v>5.4766684109292418E-2</v>
      </c>
      <c r="AD429" t="str">
        <f t="shared" si="49"/>
        <v>S-D</v>
      </c>
      <c r="AE429">
        <f>AC429*T429</f>
        <v>50.106705131931676</v>
      </c>
      <c r="AF429">
        <f>U429+AE429</f>
        <v>-914.91215776253159</v>
      </c>
      <c r="AG429">
        <f>AE429/F429</f>
        <v>6.3399637356965552E-4</v>
      </c>
      <c r="AH429" s="9">
        <f>IF(AD429="S-D",R429-AE429/(1-0.001),IF(OR(AD429="L-D",AD429="S-I"),R429-AE429*(1-0.001),R429-AE429))</f>
        <v>1829.7741586630693</v>
      </c>
      <c r="AI429">
        <f>IF(OR(AD429="L-I"),S429+AG429*(1-0.001),S429+AG429)</f>
        <v>-1.1576314759251301E-2</v>
      </c>
      <c r="AJ429">
        <f>AI429*F429</f>
        <v>-914.91215776253159</v>
      </c>
      <c r="AK429">
        <f>AJ429/AM429</f>
        <v>-1.0000548245111771</v>
      </c>
      <c r="AL429">
        <f>W429-AK429</f>
        <v>5.4824511177109514E-5</v>
      </c>
      <c r="AM429">
        <f>AH429+AI429*F429</f>
        <v>914.86200090053774</v>
      </c>
      <c r="AN429" t="b">
        <f>IF(AH429&gt;0,ROUND(AH429,7)=ROUND(H429,7),ROUND(AH429,7)=ROUND(-J429,7))</f>
        <v>1</v>
      </c>
      <c r="AO429" t="b">
        <f>IF(AI429&gt;0,ROUND(AI429,7)=ROUND(I429,7),ROUND(AI429,7)=ROUND(-K429,7))</f>
        <v>1</v>
      </c>
      <c r="AP429" t="b">
        <f>ROUND(AM429,7)=ROUND(G429,7)</f>
        <v>1</v>
      </c>
    </row>
    <row r="430" spans="1:51" x14ac:dyDescent="0.3">
      <c r="A430" s="2">
        <v>45754.791666666664</v>
      </c>
      <c r="B430">
        <v>-13.4178525198095</v>
      </c>
      <c r="C430">
        <v>-0.67089262599047605</v>
      </c>
      <c r="D430" t="s">
        <v>32</v>
      </c>
      <c r="E430" t="s">
        <v>1492</v>
      </c>
      <c r="F430">
        <v>79074.5</v>
      </c>
      <c r="G430">
        <v>914.08061640664403</v>
      </c>
      <c r="H430">
        <v>1527.5333326561299</v>
      </c>
      <c r="I430" s="3">
        <v>0</v>
      </c>
      <c r="J430">
        <v>0</v>
      </c>
      <c r="K430">
        <v>7.7579082542347799E-3</v>
      </c>
      <c r="L430">
        <v>1527.5333326561299</v>
      </c>
      <c r="M430">
        <v>-7.7579082542347799E-3</v>
      </c>
      <c r="O430" t="str">
        <f>IF(B429=0,"NEUTRAL",IF(B429&gt;0,"LONG","SHORT"))</f>
        <v>SHORT</v>
      </c>
      <c r="P430" t="str">
        <f>IF(OR(O430="LONG",O430="SHORT"),IF(B430=0,"NEUTRAL",IF(B430&gt;0,"LONG","SHORT")),"")</f>
        <v>SHORT</v>
      </c>
      <c r="Q430" t="b">
        <f>IF(OR(O430="LONG",O430="SHORT"),IF(B430=0,"NEUTRAL",IF(B430&gt;0,"LONG","SHORT")=O430),TRUE)</f>
        <v>1</v>
      </c>
      <c r="R430">
        <f>AH429</f>
        <v>1829.7741586630693</v>
      </c>
      <c r="S430">
        <f>AI429</f>
        <v>-1.1576314759251301E-2</v>
      </c>
      <c r="T430">
        <f>R430+S430*F430</f>
        <v>914.38285723265233</v>
      </c>
      <c r="U430">
        <f>S430*F430</f>
        <v>-915.391301430417</v>
      </c>
      <c r="V430">
        <f>U430/T430</f>
        <v>-1.0011028686614014</v>
      </c>
      <c r="W430">
        <f>C430</f>
        <v>-0.67089262599047605</v>
      </c>
      <c r="X430">
        <f>W430-V430</f>
        <v>0.33021024267092536</v>
      </c>
      <c r="Y430">
        <f>T430*W430</f>
        <v>-613.45271624948873</v>
      </c>
      <c r="Z430">
        <f>Y430/T430</f>
        <v>-0.67089262599047605</v>
      </c>
      <c r="AA430">
        <f>AI429*F430/T430</f>
        <v>-1.0011028686614014</v>
      </c>
      <c r="AB430">
        <f t="shared" si="46"/>
        <v>-0.67089262599047605</v>
      </c>
      <c r="AC430">
        <f t="shared" si="47"/>
        <v>0.33021024267092536</v>
      </c>
      <c r="AD430" t="str">
        <f t="shared" si="49"/>
        <v>S-D</v>
      </c>
      <c r="AE430">
        <f>AC430*T430</f>
        <v>301.93858518092821</v>
      </c>
      <c r="AF430">
        <f>U430+AE430</f>
        <v>-613.45271624948873</v>
      </c>
      <c r="AG430">
        <f>AE430/F430</f>
        <v>3.8184065050165124E-3</v>
      </c>
      <c r="AH430" s="9">
        <f>IF(AD430="S-D",R430-AE430/(1-0.001),IF(OR(AD430="L-D",AD430="S-I"),R430-AE430*(1-0.001),R430-AE430))</f>
        <v>1527.5333326561342</v>
      </c>
      <c r="AI430">
        <f>IF(OR(AD430="L-I"),S430+AG430*(1-0.001),S430+AG430)</f>
        <v>-7.7579082542347886E-3</v>
      </c>
      <c r="AJ430">
        <f>AI430*F430</f>
        <v>-613.45271624948884</v>
      </c>
      <c r="AK430">
        <f>AJ430/AM430</f>
        <v>-0.67111445668877767</v>
      </c>
      <c r="AL430">
        <f>W430-AK430</f>
        <v>2.2183069830161717E-4</v>
      </c>
      <c r="AM430">
        <f>AH430+AI430*F430</f>
        <v>914.08061640664539</v>
      </c>
      <c r="AN430" t="b">
        <f>IF(AH430&gt;0,ROUND(AH430,7)=ROUND(H430,7),ROUND(AH430,7)=ROUND(-J430,7))</f>
        <v>1</v>
      </c>
      <c r="AO430" t="b">
        <f>IF(AI430&gt;0,ROUND(AI430,7)=ROUND(I430,7),ROUND(AI430,7)=ROUND(-K430,7))</f>
        <v>1</v>
      </c>
      <c r="AP430" t="b">
        <f>ROUND(AM430,7)=ROUND(G430,7)</f>
        <v>1</v>
      </c>
    </row>
    <row r="431" spans="1:51" x14ac:dyDescent="0.3">
      <c r="A431" s="2">
        <v>45754.833333333336</v>
      </c>
      <c r="B431">
        <v>-8.8278405005133198</v>
      </c>
      <c r="C431">
        <v>-0.44139202502566599</v>
      </c>
      <c r="D431" t="s">
        <v>32</v>
      </c>
      <c r="E431" t="s">
        <v>1492</v>
      </c>
      <c r="F431">
        <v>78484.91</v>
      </c>
      <c r="G431">
        <v>918.45100602249397</v>
      </c>
      <c r="H431">
        <v>1323.9378208928399</v>
      </c>
      <c r="I431" s="3">
        <v>0</v>
      </c>
      <c r="J431">
        <v>0</v>
      </c>
      <c r="K431">
        <v>5.1664302713776804E-3</v>
      </c>
      <c r="L431">
        <v>1323.9378208928399</v>
      </c>
      <c r="M431">
        <v>-5.1664302713776804E-3</v>
      </c>
      <c r="O431" t="str">
        <f>IF(B430=0,"NEUTRAL",IF(B430&gt;0,"LONG","SHORT"))</f>
        <v>SHORT</v>
      </c>
      <c r="P431" t="str">
        <f>IF(OR(O431="LONG",O431="SHORT"),IF(B431=0,"NEUTRAL",IF(B431&gt;0,"LONG","SHORT")),"")</f>
        <v>SHORT</v>
      </c>
      <c r="Q431" t="b">
        <f>IF(OR(O431="LONG",O431="SHORT"),IF(B431=0,"NEUTRAL",IF(B431&gt;0,"LONG","SHORT")=O431),TRUE)</f>
        <v>1</v>
      </c>
      <c r="R431">
        <f>AH430</f>
        <v>1527.5333326561342</v>
      </c>
      <c r="S431">
        <f>AI430</f>
        <v>-7.7579082542347886E-3</v>
      </c>
      <c r="T431">
        <f>R431+S431*F431</f>
        <v>918.65460153425965</v>
      </c>
      <c r="U431">
        <f>S431*F431</f>
        <v>-608.87873112187458</v>
      </c>
      <c r="V431">
        <f>U431/T431</f>
        <v>-0.66279397077528002</v>
      </c>
      <c r="W431">
        <f>C431</f>
        <v>-0.44139202502566599</v>
      </c>
      <c r="X431">
        <f>W431-V431</f>
        <v>0.22140194574961403</v>
      </c>
      <c r="Y431">
        <f>T431*W431</f>
        <v>-405.48681487035316</v>
      </c>
      <c r="Z431">
        <f>Y431/T431</f>
        <v>-0.44139202502566599</v>
      </c>
      <c r="AA431">
        <f>AI430*F431/T431</f>
        <v>-0.66279397077528002</v>
      </c>
      <c r="AB431">
        <f t="shared" si="46"/>
        <v>-0.44139202502566599</v>
      </c>
      <c r="AC431">
        <f t="shared" si="47"/>
        <v>0.22140194574961403</v>
      </c>
      <c r="AD431" t="str">
        <f t="shared" si="49"/>
        <v>S-D</v>
      </c>
      <c r="AE431">
        <f>AC431*T431</f>
        <v>203.39191625152145</v>
      </c>
      <c r="AF431">
        <f>U431+AE431</f>
        <v>-405.4868148703531</v>
      </c>
      <c r="AG431">
        <f>AE431/F431</f>
        <v>2.5914779828571052E-3</v>
      </c>
      <c r="AH431" s="9">
        <f>IF(AD431="S-D",R431-AE431/(1-0.001),IF(OR(AD431="L-D",AD431="S-I"),R431-AE431*(1-0.001),R431-AE431))</f>
        <v>1323.9378208928495</v>
      </c>
      <c r="AI431">
        <f>IF(OR(AD431="L-I"),S431+AG431*(1-0.001),S431+AG431)</f>
        <v>-5.1664302713776838E-3</v>
      </c>
      <c r="AJ431">
        <f>AI431*F431</f>
        <v>-405.4868148703531</v>
      </c>
      <c r="AK431">
        <f>AJ431/AM431</f>
        <v>-0.44148986958638181</v>
      </c>
      <c r="AL431">
        <f>W431-AK431</f>
        <v>9.7844560715820705E-5</v>
      </c>
      <c r="AM431">
        <f>AH431+AI431*F431</f>
        <v>918.45100602249636</v>
      </c>
      <c r="AN431" t="b">
        <f>IF(AH431&gt;0,ROUND(AH431,7)=ROUND(H431,7),ROUND(AH431,7)=ROUND(-J431,7))</f>
        <v>1</v>
      </c>
      <c r="AO431" t="b">
        <f>IF(AI431&gt;0,ROUND(AI431,7)=ROUND(I431,7),ROUND(AI431,7)=ROUND(-K431,7))</f>
        <v>1</v>
      </c>
      <c r="AP431" t="b">
        <f>ROUND(AM431,7)=ROUND(G431,7)</f>
        <v>1</v>
      </c>
    </row>
    <row r="432" spans="1:51" x14ac:dyDescent="0.3">
      <c r="A432" s="2">
        <v>45754.875</v>
      </c>
      <c r="B432">
        <v>-4.6993606590031103</v>
      </c>
      <c r="C432">
        <v>-0.234968032950155</v>
      </c>
      <c r="D432" t="s">
        <v>32</v>
      </c>
      <c r="E432" t="s">
        <v>1492</v>
      </c>
      <c r="F432">
        <v>78130.44</v>
      </c>
      <c r="G432">
        <v>920.094744417985</v>
      </c>
      <c r="H432">
        <v>1136.33167808799</v>
      </c>
      <c r="I432" s="3">
        <v>0</v>
      </c>
      <c r="J432">
        <v>0</v>
      </c>
      <c r="K432">
        <v>2.7676400346652902E-3</v>
      </c>
      <c r="L432">
        <v>1136.33167808799</v>
      </c>
      <c r="M432">
        <v>-2.7676400346652902E-3</v>
      </c>
      <c r="O432" t="str">
        <f>IF(B431=0,"NEUTRAL",IF(B431&gt;0,"LONG","SHORT"))</f>
        <v>SHORT</v>
      </c>
      <c r="P432" t="str">
        <f>IF(OR(O432="LONG",O432="SHORT"),IF(B432=0,"NEUTRAL",IF(B432&gt;0,"LONG","SHORT")),"")</f>
        <v>SHORT</v>
      </c>
      <c r="Q432" t="b">
        <f>IF(OR(O432="LONG",O432="SHORT"),IF(B432=0,"NEUTRAL",IF(B432&gt;0,"LONG","SHORT")=O432),TRUE)</f>
        <v>1</v>
      </c>
      <c r="R432">
        <f>AH431</f>
        <v>1323.9378208928495</v>
      </c>
      <c r="S432">
        <f>AI431</f>
        <v>-5.1664302713776838E-3</v>
      </c>
      <c r="T432">
        <f>R432+S432*F432</f>
        <v>920.28235056079166</v>
      </c>
      <c r="U432">
        <f>S432*F432</f>
        <v>-403.65547033205786</v>
      </c>
      <c r="V432">
        <f>U432/T432</f>
        <v>-0.4386213319054556</v>
      </c>
      <c r="W432">
        <f>C432</f>
        <v>-0.234968032950155</v>
      </c>
      <c r="X432">
        <f>W432-V432</f>
        <v>0.2036532989553006</v>
      </c>
      <c r="Y432">
        <f>T432*W432</f>
        <v>-216.2369336700142</v>
      </c>
      <c r="Z432">
        <f>Y432/T432</f>
        <v>-0.234968032950155</v>
      </c>
      <c r="AA432">
        <f>AI431*F432/T432</f>
        <v>-0.4386213319054556</v>
      </c>
      <c r="AB432">
        <f t="shared" si="46"/>
        <v>-0.234968032950155</v>
      </c>
      <c r="AC432">
        <f t="shared" si="47"/>
        <v>0.2036532989553006</v>
      </c>
      <c r="AD432" t="str">
        <f t="shared" si="49"/>
        <v>S-D</v>
      </c>
      <c r="AE432">
        <f>AC432*T432</f>
        <v>187.41853666204366</v>
      </c>
      <c r="AF432">
        <f>U432+AE432</f>
        <v>-216.2369336700142</v>
      </c>
      <c r="AG432">
        <f>AE432/F432</f>
        <v>2.3987902367123962E-3</v>
      </c>
      <c r="AH432" s="9">
        <f>IF(AD432="S-D",R432-AE432/(1-0.001),IF(OR(AD432="L-D",AD432="S-I"),R432-AE432*(1-0.001),R432-AE432))</f>
        <v>1136.3316780880009</v>
      </c>
      <c r="AI432">
        <f>IF(OR(AD432="L-I"),S432+AG432*(1-0.001),S432+AG432)</f>
        <v>-2.7676400346652876E-3</v>
      </c>
      <c r="AJ432">
        <f>AI432*F432</f>
        <v>-216.23693367001417</v>
      </c>
      <c r="AK432">
        <f>AJ432/AM432</f>
        <v>-0.23501594263186076</v>
      </c>
      <c r="AL432">
        <f>W432-AK432</f>
        <v>4.7909681705760043E-5</v>
      </c>
      <c r="AM432">
        <f>AH432+AI432*F432</f>
        <v>920.0947444179867</v>
      </c>
      <c r="AN432" t="b">
        <f>IF(AH432&gt;0,ROUND(AH432,7)=ROUND(H432,7),ROUND(AH432,7)=ROUND(-J432,7))</f>
        <v>1</v>
      </c>
      <c r="AO432" t="b">
        <f>IF(AI432&gt;0,ROUND(AI432,7)=ROUND(I432,7),ROUND(AI432,7)=ROUND(-K432,7))</f>
        <v>1</v>
      </c>
      <c r="AP432" t="b">
        <f>ROUND(AM432,7)=ROUND(G432,7)</f>
        <v>1</v>
      </c>
    </row>
    <row r="433" spans="1:51" x14ac:dyDescent="0.3">
      <c r="A433" s="2">
        <v>45754.916666666664</v>
      </c>
      <c r="B433">
        <v>-0.60567640382347399</v>
      </c>
      <c r="C433">
        <v>-3.0283820191173701E-2</v>
      </c>
      <c r="D433" t="s">
        <v>32</v>
      </c>
      <c r="E433" t="s">
        <v>1492</v>
      </c>
      <c r="F433">
        <v>78955.259999999995</v>
      </c>
      <c r="G433">
        <v>917.62102376201301</v>
      </c>
      <c r="H433">
        <v>945.41587550910003</v>
      </c>
      <c r="I433" s="3">
        <v>0</v>
      </c>
      <c r="J433">
        <v>0</v>
      </c>
      <c r="K433">
        <v>3.52032932917788E-4</v>
      </c>
      <c r="L433">
        <v>945.41587550910003</v>
      </c>
      <c r="M433">
        <v>-3.52032932917788E-4</v>
      </c>
      <c r="O433" t="str">
        <f>IF(B432=0,"NEUTRAL",IF(B432&gt;0,"LONG","SHORT"))</f>
        <v>SHORT</v>
      </c>
      <c r="P433" t="str">
        <f>IF(OR(O433="LONG",O433="SHORT"),IF(B433=0,"NEUTRAL",IF(B433&gt;0,"LONG","SHORT")),"")</f>
        <v>SHORT</v>
      </c>
      <c r="Q433" t="b">
        <f>IF(OR(O433="LONG",O433="SHORT"),IF(B433=0,"NEUTRAL",IF(B433&gt;0,"LONG","SHORT")=O433),TRUE)</f>
        <v>1</v>
      </c>
      <c r="R433">
        <f>AH432</f>
        <v>1136.3316780880009</v>
      </c>
      <c r="S433">
        <f>AI432</f>
        <v>-2.7676400346652876E-3</v>
      </c>
      <c r="T433">
        <f>R433+S433*F433</f>
        <v>917.81193956459413</v>
      </c>
      <c r="U433">
        <f>S433*F433</f>
        <v>-218.51973852340677</v>
      </c>
      <c r="V433">
        <f>U433/T433</f>
        <v>-0.23808770522975714</v>
      </c>
      <c r="W433">
        <f>C433</f>
        <v>-3.0283820191173701E-2</v>
      </c>
      <c r="X433">
        <f>W433-V433</f>
        <v>0.20780388503858344</v>
      </c>
      <c r="Y433">
        <f>T433*W433</f>
        <v>-27.794851747086554</v>
      </c>
      <c r="Z433">
        <f>Y433/T433</f>
        <v>-3.0283820191173701E-2</v>
      </c>
      <c r="AA433">
        <f>AI432*F433/T433</f>
        <v>-0.23808770522975714</v>
      </c>
      <c r="AB433">
        <f t="shared" si="46"/>
        <v>-3.0283820191173701E-2</v>
      </c>
      <c r="AC433">
        <f t="shared" si="47"/>
        <v>0.20780388503858344</v>
      </c>
      <c r="AD433" t="str">
        <f t="shared" si="49"/>
        <v>S-D</v>
      </c>
      <c r="AE433">
        <f>AC433*T433</f>
        <v>190.7248867763202</v>
      </c>
      <c r="AF433">
        <f>U433+AE433</f>
        <v>-27.794851747086568</v>
      </c>
      <c r="AG433">
        <f>AE433/F433</f>
        <v>2.4156071017474986E-3</v>
      </c>
      <c r="AH433" s="9">
        <f>IF(AD433="S-D",R433-AE433/(1-0.001),IF(OR(AD433="L-D",AD433="S-I"),R433-AE433*(1-0.001),R433-AE433))</f>
        <v>945.41587550910185</v>
      </c>
      <c r="AI433">
        <f>IF(OR(AD433="L-I"),S433+AG433*(1-0.001),S433+AG433)</f>
        <v>-3.5203293291778898E-4</v>
      </c>
      <c r="AJ433">
        <f>AI433*F433</f>
        <v>-27.794851747086586</v>
      </c>
      <c r="AK433">
        <f>AJ433/AM433</f>
        <v>-3.0290120896679859E-2</v>
      </c>
      <c r="AL433">
        <f>W433-AK433</f>
        <v>6.3007055061577166E-6</v>
      </c>
      <c r="AM433">
        <f>AH433+AI433*F433</f>
        <v>917.62102376201528</v>
      </c>
      <c r="AN433" t="b">
        <f>IF(AH433&gt;0,ROUND(AH433,7)=ROUND(H433,7),ROUND(AH433,7)=ROUND(-J433,7))</f>
        <v>1</v>
      </c>
      <c r="AO433" t="b">
        <f>IF(AI433&gt;0,ROUND(AI433,7)=ROUND(I433,7),ROUND(AI433,7)=ROUND(-K433,7))</f>
        <v>1</v>
      </c>
      <c r="AP433" t="b">
        <f>ROUND(AM433,7)=ROUND(G433,7)</f>
        <v>1</v>
      </c>
    </row>
    <row r="434" spans="1:51" x14ac:dyDescent="0.3">
      <c r="A434" s="2">
        <v>45754.958333333336</v>
      </c>
      <c r="B434">
        <v>4.0735476932827197</v>
      </c>
      <c r="C434">
        <v>0.20367738466413501</v>
      </c>
      <c r="D434" t="s">
        <v>32</v>
      </c>
      <c r="E434" t="s">
        <v>1492</v>
      </c>
      <c r="F434">
        <v>79239.42</v>
      </c>
      <c r="G434">
        <v>917.30618899992703</v>
      </c>
      <c r="H434">
        <v>730.61479164084597</v>
      </c>
      <c r="I434">
        <v>2.3560419467870998E-3</v>
      </c>
      <c r="J434">
        <v>0</v>
      </c>
      <c r="K434" s="3">
        <v>0</v>
      </c>
      <c r="L434">
        <v>730.61479164084597</v>
      </c>
      <c r="M434">
        <v>2.3560419467870998E-3</v>
      </c>
      <c r="O434" t="str">
        <f>IF(B433=0,"NEUTRAL",IF(B433&gt;0,"LONG","SHORT"))</f>
        <v>SHORT</v>
      </c>
      <c r="P434" t="str">
        <f>IF(OR(O434="LONG",O434="SHORT"),IF(B434=0,"NEUTRAL",IF(B434&gt;0,"LONG","SHORT")),"")</f>
        <v>LONG</v>
      </c>
      <c r="Q434" t="b">
        <f>IF(OR(O434="LONG",O434="SHORT"),IF(B434=0,"NEUTRAL",IF(B434&gt;0,"LONG","SHORT")=O434),TRUE)</f>
        <v>0</v>
      </c>
      <c r="R434">
        <f>AH433</f>
        <v>945.41587550910185</v>
      </c>
      <c r="S434">
        <f>AI433</f>
        <v>-3.5203293291778898E-4</v>
      </c>
      <c r="T434">
        <f>R434+S434*F434</f>
        <v>917.5209900837973</v>
      </c>
      <c r="U434">
        <f>S434*F434</f>
        <v>-27.894885425304505</v>
      </c>
      <c r="V434">
        <f>U434/T434</f>
        <v>-3.0402449346425154E-2</v>
      </c>
      <c r="W434">
        <f>C434</f>
        <v>0.20367738466413501</v>
      </c>
      <c r="X434">
        <f>W434-V434</f>
        <v>0.23407983401056018</v>
      </c>
      <c r="Y434">
        <f>T434*W434</f>
        <v>186.87827563471558</v>
      </c>
      <c r="Z434">
        <f>Y434/T434</f>
        <v>0.20367738466413501</v>
      </c>
      <c r="AA434">
        <f>AI433*F434/T434</f>
        <v>-3.0402449346425154E-2</v>
      </c>
      <c r="AB434">
        <f t="shared" si="46"/>
        <v>0.20367738466413501</v>
      </c>
      <c r="AC434">
        <f t="shared" si="47"/>
        <v>0.23407983401056018</v>
      </c>
      <c r="AD434" t="str">
        <f t="shared" si="49"/>
        <v>TRANS-L</v>
      </c>
      <c r="AE434" s="8">
        <f>C434*T434</f>
        <v>186.87827563471558</v>
      </c>
      <c r="AF434">
        <f>U434+AE434</f>
        <v>158.98339020941108</v>
      </c>
      <c r="AG434" s="8">
        <f>AE434/F434</f>
        <v>2.3584003471342368E-3</v>
      </c>
      <c r="AH434" s="8">
        <f>AW434-AE434</f>
        <v>730.61479164084824</v>
      </c>
      <c r="AI434" s="8">
        <f>AX433+AG434*(1-0.001)</f>
        <v>2.3560419467871024E-3</v>
      </c>
      <c r="AJ434">
        <f>AI434*F434</f>
        <v>186.69139735908087</v>
      </c>
      <c r="AK434">
        <f t="shared" ref="AK434" si="53">AJ434/AM434</f>
        <v>0.20352135371790814</v>
      </c>
      <c r="AL434">
        <f>W434-AK434</f>
        <v>1.5603094622687608E-4</v>
      </c>
      <c r="AM434">
        <f>AH434+AI434*F434</f>
        <v>917.30618899992908</v>
      </c>
      <c r="AN434" t="b">
        <f>IF(AH434&gt;0,ROUND(AH434,7)=ROUND(H434,7),ROUND(AH434,7)=ROUND(-J434,7))</f>
        <v>1</v>
      </c>
      <c r="AO434" t="b">
        <f>IF(AI434&gt;0,ROUND(AI434,7)=ROUND(I434,7),ROUND(AI434,7)=ROUND(-K434,7))</f>
        <v>1</v>
      </c>
      <c r="AP434" t="b">
        <f>ROUND(AM434,7)=ROUND(G434,7)</f>
        <v>1</v>
      </c>
      <c r="AR434" s="9">
        <f>AH433</f>
        <v>945.41587550910185</v>
      </c>
      <c r="AS434">
        <f>AI433</f>
        <v>-3.5203293291778898E-4</v>
      </c>
      <c r="AT434">
        <f>AR434+AS434*F434</f>
        <v>917.5209900837973</v>
      </c>
      <c r="AU434">
        <f>AS434*F434/(1-0.001)</f>
        <v>-27.922808233538042</v>
      </c>
      <c r="AW434" s="9">
        <f>AR434+AU434</f>
        <v>917.49306727556382</v>
      </c>
      <c r="AX434">
        <f>AS434-AU434/F434*(1-0.001)</f>
        <v>0</v>
      </c>
      <c r="AY434">
        <f>AW434+AX434*F434</f>
        <v>917.49306727556382</v>
      </c>
    </row>
    <row r="435" spans="1:51" x14ac:dyDescent="0.3">
      <c r="A435" s="2">
        <v>45755</v>
      </c>
      <c r="B435">
        <v>8.2935808945085991</v>
      </c>
      <c r="C435">
        <v>0.41467904472542999</v>
      </c>
      <c r="D435" t="s">
        <v>32</v>
      </c>
      <c r="E435" t="s">
        <v>1492</v>
      </c>
      <c r="F435">
        <v>79956.47</v>
      </c>
      <c r="G435">
        <v>918.80288146220505</v>
      </c>
      <c r="H435">
        <v>537.90737597511099</v>
      </c>
      <c r="I435">
        <v>4.7637859135989096E-3</v>
      </c>
      <c r="J435">
        <v>0</v>
      </c>
      <c r="K435" s="3">
        <v>0</v>
      </c>
      <c r="L435">
        <v>537.90737597511099</v>
      </c>
      <c r="M435">
        <v>4.7637859135989096E-3</v>
      </c>
      <c r="O435" t="str">
        <f>IF(B434=0,"NEUTRAL",IF(B434&gt;0,"LONG","SHORT"))</f>
        <v>LONG</v>
      </c>
      <c r="P435" t="str">
        <f>IF(OR(O435="LONG",O435="SHORT"),IF(B435=0,"NEUTRAL",IF(B435&gt;0,"LONG","SHORT")),"")</f>
        <v>LONG</v>
      </c>
      <c r="Q435" t="b">
        <f>IF(OR(O435="LONG",O435="SHORT"),IF(B435=0,"NEUTRAL",IF(B435&gt;0,"LONG","SHORT")=O435),TRUE)</f>
        <v>1</v>
      </c>
      <c r="R435">
        <f>AH434</f>
        <v>730.61479164084824</v>
      </c>
      <c r="S435">
        <f>AI434</f>
        <v>2.3560419467871024E-3</v>
      </c>
      <c r="T435">
        <f>R435+S435*F435</f>
        <v>918.99558887787282</v>
      </c>
      <c r="U435">
        <f>S435*F435</f>
        <v>188.38079723702455</v>
      </c>
      <c r="V435">
        <f>U435/T435</f>
        <v>0.20498552932886696</v>
      </c>
      <c r="W435">
        <f>C435</f>
        <v>0.41467904472542999</v>
      </c>
      <c r="X435">
        <f>W435-V435</f>
        <v>0.20969351539656303</v>
      </c>
      <c r="Y435">
        <f>T435*W435</f>
        <v>381.08821290276029</v>
      </c>
      <c r="Z435">
        <f>Y435/T435</f>
        <v>0.41467904472542999</v>
      </c>
      <c r="AA435">
        <f>AI434*F435/T435</f>
        <v>0.20498552932886696</v>
      </c>
      <c r="AB435">
        <f t="shared" si="46"/>
        <v>0.41467904472542999</v>
      </c>
      <c r="AC435">
        <f t="shared" si="47"/>
        <v>0.20969351539656303</v>
      </c>
      <c r="AD435" t="str">
        <f t="shared" si="49"/>
        <v>L-I</v>
      </c>
      <c r="AE435">
        <f>AC435*T435</f>
        <v>192.70741566573574</v>
      </c>
      <c r="AF435">
        <f>U435+AE435</f>
        <v>381.08821290276029</v>
      </c>
      <c r="AG435">
        <f>AE435/F435</f>
        <v>2.4101541209327493E-3</v>
      </c>
      <c r="AH435" s="9">
        <f>IF(AD435="S-D",R435-AE435/(1-0.001),IF(OR(AD435="L-D",AD435="S-I"),R435-AE435*(1-0.001),R435-AE435))</f>
        <v>537.90737597511247</v>
      </c>
      <c r="AI435">
        <f>IF(OR(AD435="L-I"),S435+AG435*(1-0.001),S435+AG435)</f>
        <v>4.7637859135989192E-3</v>
      </c>
      <c r="AJ435">
        <f>AI435*F435</f>
        <v>380.89550548709457</v>
      </c>
      <c r="AK435">
        <f>AJ435/AM435</f>
        <v>0.41455628097392055</v>
      </c>
      <c r="AL435">
        <f>W435-AK435</f>
        <v>1.2276375150943597E-4</v>
      </c>
      <c r="AM435">
        <f>AH435+AI435*F435</f>
        <v>918.8028814622071</v>
      </c>
      <c r="AN435" t="b">
        <f>IF(AH435&gt;0,ROUND(AH435,7)=ROUND(H435,7),ROUND(AH435,7)=ROUND(-J435,7))</f>
        <v>1</v>
      </c>
      <c r="AO435" t="b">
        <f>IF(AI435&gt;0,ROUND(AI435,7)=ROUND(I435,7),ROUND(AI435,7)=ROUND(-K435,7))</f>
        <v>1</v>
      </c>
      <c r="AP435" t="b">
        <f>ROUND(AM435,7)=ROUND(G435,7)</f>
        <v>1</v>
      </c>
    </row>
    <row r="436" spans="1:51" x14ac:dyDescent="0.3">
      <c r="A436" s="2">
        <v>45755.041666666664</v>
      </c>
      <c r="B436">
        <v>10.025140969712</v>
      </c>
      <c r="C436">
        <v>0.50125704848560304</v>
      </c>
      <c r="D436" t="s">
        <v>32</v>
      </c>
      <c r="E436" t="s">
        <v>1492</v>
      </c>
      <c r="F436">
        <v>79163.240000000005</v>
      </c>
      <c r="G436">
        <v>914.94255800810299</v>
      </c>
      <c r="H436">
        <v>456.36182211730699</v>
      </c>
      <c r="I436">
        <v>5.7928495080645497E-3</v>
      </c>
      <c r="J436">
        <v>0</v>
      </c>
      <c r="K436" s="3">
        <v>0</v>
      </c>
      <c r="L436">
        <v>456.36182211730699</v>
      </c>
      <c r="M436">
        <v>5.7928495080645497E-3</v>
      </c>
      <c r="O436" t="str">
        <f>IF(B435=0,"NEUTRAL",IF(B435&gt;0,"LONG","SHORT"))</f>
        <v>LONG</v>
      </c>
      <c r="P436" t="str">
        <f>IF(OR(O436="LONG",O436="SHORT"),IF(B436=0,"NEUTRAL",IF(B436&gt;0,"LONG","SHORT")),"")</f>
        <v>LONG</v>
      </c>
      <c r="Q436" t="b">
        <f>IF(OR(O436="LONG",O436="SHORT"),IF(B436=0,"NEUTRAL",IF(B436&gt;0,"LONG","SHORT")=O436),TRUE)</f>
        <v>1</v>
      </c>
      <c r="R436">
        <f>AH435</f>
        <v>537.90737597511247</v>
      </c>
      <c r="S436">
        <f>AI435</f>
        <v>4.7637859135989192E-3</v>
      </c>
      <c r="T436">
        <f>R436+S436*F436</f>
        <v>915.02410356196299</v>
      </c>
      <c r="U436">
        <f>S436*F436</f>
        <v>377.11672758685052</v>
      </c>
      <c r="V436">
        <f>U436/T436</f>
        <v>0.41213857221774614</v>
      </c>
      <c r="W436">
        <f>C436</f>
        <v>0.50125704848560304</v>
      </c>
      <c r="X436">
        <f>W436-V436</f>
        <v>8.9118476267856905E-2</v>
      </c>
      <c r="Y436">
        <f>T436*W436</f>
        <v>458.66228144465435</v>
      </c>
      <c r="Z436">
        <f>Y436/T436</f>
        <v>0.50125704848560304</v>
      </c>
      <c r="AA436">
        <f>AI435*F436/T436</f>
        <v>0.41213857221774614</v>
      </c>
      <c r="AB436">
        <f t="shared" si="46"/>
        <v>0.50125704848560304</v>
      </c>
      <c r="AC436">
        <f t="shared" si="47"/>
        <v>8.9118476267856905E-2</v>
      </c>
      <c r="AD436" t="str">
        <f t="shared" si="49"/>
        <v>L-I</v>
      </c>
      <c r="AE436">
        <f>AC436*T436</f>
        <v>81.545553857803839</v>
      </c>
      <c r="AF436">
        <f>U436+AE436</f>
        <v>458.66228144465435</v>
      </c>
      <c r="AG436">
        <f>AE436/F436</f>
        <v>1.0300936881537926E-3</v>
      </c>
      <c r="AH436" s="9">
        <f>IF(AD436="S-D",R436-AE436/(1-0.001),IF(OR(AD436="L-D",AD436="S-I"),R436-AE436*(1-0.001),R436-AE436))</f>
        <v>456.36182211730863</v>
      </c>
      <c r="AI436">
        <f>IF(OR(AD436="L-I"),S436+AG436*(1-0.001),S436+AG436)</f>
        <v>5.7928495080645584E-3</v>
      </c>
      <c r="AJ436">
        <f>AI436*F436</f>
        <v>458.58073589079657</v>
      </c>
      <c r="AK436">
        <f>AJ436/AM436</f>
        <v>0.50121259731229395</v>
      </c>
      <c r="AL436">
        <f>W436-AK436</f>
        <v>4.4451173309090208E-5</v>
      </c>
      <c r="AM436">
        <f>AH436+AI436*F436</f>
        <v>914.94255800810515</v>
      </c>
      <c r="AN436" t="b">
        <f>IF(AH436&gt;0,ROUND(AH436,7)=ROUND(H436,7),ROUND(AH436,7)=ROUND(-J436,7))</f>
        <v>1</v>
      </c>
      <c r="AO436" t="b">
        <f>IF(AI436&gt;0,ROUND(AI436,7)=ROUND(I436,7),ROUND(AI436,7)=ROUND(-K436,7))</f>
        <v>1</v>
      </c>
      <c r="AP436" t="b">
        <f>ROUND(AM436,7)=ROUND(G436,7)</f>
        <v>1</v>
      </c>
    </row>
    <row r="437" spans="1:51" x14ac:dyDescent="0.3">
      <c r="A437" s="2">
        <v>45755.125</v>
      </c>
      <c r="B437">
        <v>12.337402576813201</v>
      </c>
      <c r="C437">
        <v>0.61687012884066295</v>
      </c>
      <c r="D437" t="s">
        <v>32</v>
      </c>
      <c r="E437" t="s">
        <v>1492</v>
      </c>
      <c r="F437">
        <v>80599.990000000005</v>
      </c>
      <c r="G437">
        <v>923.16280328367804</v>
      </c>
      <c r="H437">
        <v>353.73056698072497</v>
      </c>
      <c r="I437">
        <v>7.0649169597037497E-3</v>
      </c>
      <c r="J437">
        <v>0</v>
      </c>
      <c r="K437" s="3">
        <v>0</v>
      </c>
      <c r="L437">
        <v>353.73056698072497</v>
      </c>
      <c r="M437">
        <v>7.0649169597037497E-3</v>
      </c>
      <c r="O437" t="str">
        <f>IF(B436=0,"NEUTRAL",IF(B436&gt;0,"LONG","SHORT"))</f>
        <v>LONG</v>
      </c>
      <c r="P437" t="str">
        <f>IF(OR(O437="LONG",O437="SHORT"),IF(B437=0,"NEUTRAL",IF(B437&gt;0,"LONG","SHORT")),"")</f>
        <v>LONG</v>
      </c>
      <c r="Q437" t="b">
        <f>IF(OR(O437="LONG",O437="SHORT"),IF(B437=0,"NEUTRAL",IF(B437&gt;0,"LONG","SHORT")=O437),TRUE)</f>
        <v>1</v>
      </c>
      <c r="R437">
        <f>AH436</f>
        <v>456.36182211730863</v>
      </c>
      <c r="S437">
        <f>AI436</f>
        <v>5.7928495080645584E-3</v>
      </c>
      <c r="T437">
        <f>R437+S437*F437</f>
        <v>923.26543453881698</v>
      </c>
      <c r="U437">
        <f>S437*F437</f>
        <v>466.90361242150834</v>
      </c>
      <c r="V437">
        <f>U437/T437</f>
        <v>0.50570897052453034</v>
      </c>
      <c r="W437">
        <f>C437</f>
        <v>0.61687012884066295</v>
      </c>
      <c r="X437">
        <f>W437-V437</f>
        <v>0.1111611583161326</v>
      </c>
      <c r="Y437">
        <f>T437*W437</f>
        <v>569.5348675580907</v>
      </c>
      <c r="Z437">
        <f>Y437/T437</f>
        <v>0.61687012884066295</v>
      </c>
      <c r="AA437">
        <f>AI436*F437/T437</f>
        <v>0.50570897052453034</v>
      </c>
      <c r="AB437">
        <f t="shared" si="46"/>
        <v>0.61687012884066295</v>
      </c>
      <c r="AC437">
        <f t="shared" si="47"/>
        <v>0.1111611583161326</v>
      </c>
      <c r="AD437" t="str">
        <f t="shared" si="49"/>
        <v>L-I</v>
      </c>
      <c r="AE437">
        <f>AC437*T437</f>
        <v>102.6312551365824</v>
      </c>
      <c r="AF437">
        <f>U437+AE437</f>
        <v>569.5348675580907</v>
      </c>
      <c r="AG437">
        <f>AE437/F437</f>
        <v>1.2733407924316415E-3</v>
      </c>
      <c r="AH437" s="9">
        <f>IF(AD437="S-D",R437-AE437/(1-0.001),IF(OR(AD437="L-D",AD437="S-I"),R437-AE437*(1-0.001),R437-AE437))</f>
        <v>353.73056698072622</v>
      </c>
      <c r="AI437">
        <f>IF(OR(AD437="L-I"),S437+AG437*(1-0.001),S437+AG437)</f>
        <v>7.0649169597037688E-3</v>
      </c>
      <c r="AJ437">
        <f>AI437*F437</f>
        <v>569.43223630295415</v>
      </c>
      <c r="AK437">
        <f>AJ437/AM437</f>
        <v>0.61682753494561271</v>
      </c>
      <c r="AL437">
        <f>W437-AK437</f>
        <v>4.2593895050235808E-5</v>
      </c>
      <c r="AM437">
        <f>AH437+AI437*F437</f>
        <v>923.16280328368043</v>
      </c>
      <c r="AN437" t="b">
        <f>IF(AH437&gt;0,ROUND(AH437,7)=ROUND(H437,7),ROUND(AH437,7)=ROUND(-J437,7))</f>
        <v>1</v>
      </c>
      <c r="AO437" t="b">
        <f>IF(AI437&gt;0,ROUND(AI437,7)=ROUND(I437,7),ROUND(AI437,7)=ROUND(-K437,7))</f>
        <v>1</v>
      </c>
      <c r="AP437" t="b">
        <f>ROUND(AM437,7)=ROUND(G437,7)</f>
        <v>1</v>
      </c>
    </row>
    <row r="438" spans="1:51" x14ac:dyDescent="0.3">
      <c r="A438" s="2">
        <v>45755.166666666664</v>
      </c>
      <c r="B438">
        <v>15.0896370287976</v>
      </c>
      <c r="C438">
        <v>0.754481851439881</v>
      </c>
      <c r="D438" t="s">
        <v>32</v>
      </c>
      <c r="E438" t="s">
        <v>1492</v>
      </c>
      <c r="F438">
        <v>79947.05</v>
      </c>
      <c r="G438">
        <v>918.42162649222303</v>
      </c>
      <c r="H438">
        <v>225.52065519411201</v>
      </c>
      <c r="I438">
        <v>8.6669986109319894E-3</v>
      </c>
      <c r="J438">
        <v>0</v>
      </c>
      <c r="K438" s="3">
        <v>0</v>
      </c>
      <c r="L438">
        <v>225.52065519411201</v>
      </c>
      <c r="M438">
        <v>8.6669986109319894E-3</v>
      </c>
      <c r="O438" t="str">
        <f>IF(B437=0,"NEUTRAL",IF(B437&gt;0,"LONG","SHORT"))</f>
        <v>LONG</v>
      </c>
      <c r="P438" t="str">
        <f>IF(OR(O438="LONG",O438="SHORT"),IF(B438=0,"NEUTRAL",IF(B438&gt;0,"LONG","SHORT")),"")</f>
        <v>LONG</v>
      </c>
      <c r="Q438" t="b">
        <f>IF(OR(O438="LONG",O438="SHORT"),IF(B438=0,"NEUTRAL",IF(B438&gt;0,"LONG","SHORT")=O438),TRUE)</f>
        <v>1</v>
      </c>
      <c r="R438">
        <f>AH437</f>
        <v>353.73056698072622</v>
      </c>
      <c r="S438">
        <f>AI437</f>
        <v>7.0649169597037688E-3</v>
      </c>
      <c r="T438">
        <f>R438+S438*F438</f>
        <v>918.54983640401133</v>
      </c>
      <c r="U438">
        <f>S438*F438</f>
        <v>564.81926942328516</v>
      </c>
      <c r="V438">
        <f>U438/T438</f>
        <v>0.61490323882095521</v>
      </c>
      <c r="W438">
        <f>C438</f>
        <v>0.754481851439881</v>
      </c>
      <c r="X438">
        <f>W438-V438</f>
        <v>0.13957861261892579</v>
      </c>
      <c r="Y438">
        <f>T438*W438</f>
        <v>693.0291812098983</v>
      </c>
      <c r="Z438">
        <f>Y438/T438</f>
        <v>0.754481851439881</v>
      </c>
      <c r="AA438">
        <f>AI437*F438/T438</f>
        <v>0.61490323882095521</v>
      </c>
      <c r="AB438">
        <f t="shared" si="46"/>
        <v>0.754481851439881</v>
      </c>
      <c r="AC438">
        <f t="shared" si="47"/>
        <v>0.13957861261892579</v>
      </c>
      <c r="AD438" t="str">
        <f t="shared" si="49"/>
        <v>L-I</v>
      </c>
      <c r="AE438">
        <f>AC438*T438</f>
        <v>128.20991178661316</v>
      </c>
      <c r="AF438">
        <f>U438+AE438</f>
        <v>693.0291812098983</v>
      </c>
      <c r="AG438">
        <f>AE438/F438</f>
        <v>1.6036853365648032E-3</v>
      </c>
      <c r="AH438" s="9">
        <f>IF(AD438="S-D",R438-AE438/(1-0.001),IF(OR(AD438="L-D",AD438="S-I"),R438-AE438*(1-0.001),R438-AE438))</f>
        <v>225.52065519411306</v>
      </c>
      <c r="AI438">
        <f>IF(OR(AD438="L-I"),S438+AG438*(1-0.001),S438+AG438)</f>
        <v>8.6669986109320068E-3</v>
      </c>
      <c r="AJ438">
        <f>AI438*F438</f>
        <v>692.9009712981117</v>
      </c>
      <c r="AK438">
        <f>AJ438/AM438</f>
        <v>0.7544475775734335</v>
      </c>
      <c r="AL438">
        <f>W438-AK438</f>
        <v>3.4273866447498413E-5</v>
      </c>
      <c r="AM438">
        <f>AH438+AI438*F438</f>
        <v>918.42162649222473</v>
      </c>
      <c r="AN438" t="b">
        <f>IF(AH438&gt;0,ROUND(AH438,7)=ROUND(H438,7),ROUND(AH438,7)=ROUND(-J438,7))</f>
        <v>1</v>
      </c>
      <c r="AO438" t="b">
        <f>IF(AI438&gt;0,ROUND(AI438,7)=ROUND(I438,7),ROUND(AI438,7)=ROUND(-K438,7))</f>
        <v>1</v>
      </c>
      <c r="AP438" t="b">
        <f>ROUND(AM438,7)=ROUND(G438,7)</f>
        <v>1</v>
      </c>
    </row>
    <row r="439" spans="1:51" x14ac:dyDescent="0.3">
      <c r="A439" s="2">
        <v>45755.25</v>
      </c>
      <c r="B439">
        <v>17.091679925059999</v>
      </c>
      <c r="C439">
        <v>0.85458399625299997</v>
      </c>
      <c r="D439" t="s">
        <v>32</v>
      </c>
      <c r="E439" t="s">
        <v>1492</v>
      </c>
      <c r="F439">
        <v>80300</v>
      </c>
      <c r="G439">
        <v>921.389121029487</v>
      </c>
      <c r="H439">
        <v>133.99803273008001</v>
      </c>
      <c r="I439">
        <v>9.8056175379751791E-3</v>
      </c>
      <c r="J439">
        <v>0</v>
      </c>
      <c r="K439" s="3">
        <v>0</v>
      </c>
      <c r="L439">
        <v>133.99803273008001</v>
      </c>
      <c r="M439">
        <v>9.8056175379751791E-3</v>
      </c>
      <c r="O439" t="str">
        <f>IF(B438=0,"NEUTRAL",IF(B438&gt;0,"LONG","SHORT"))</f>
        <v>LONG</v>
      </c>
      <c r="P439" t="str">
        <f>IF(OR(O439="LONG",O439="SHORT"),IF(B439=0,"NEUTRAL",IF(B439&gt;0,"LONG","SHORT")),"")</f>
        <v>LONG</v>
      </c>
      <c r="Q439" t="b">
        <f>IF(OR(O439="LONG",O439="SHORT"),IF(B439=0,"NEUTRAL",IF(B439&gt;0,"LONG","SHORT")=O439),TRUE)</f>
        <v>1</v>
      </c>
      <c r="R439">
        <f>AH438</f>
        <v>225.52065519411306</v>
      </c>
      <c r="S439">
        <f>AI438</f>
        <v>8.6669986109320068E-3</v>
      </c>
      <c r="T439">
        <f>R439+S439*F439</f>
        <v>921.48064365195319</v>
      </c>
      <c r="U439">
        <f>S439*F439</f>
        <v>695.95998845784015</v>
      </c>
      <c r="V439">
        <f>U439/T439</f>
        <v>0.75526273205225014</v>
      </c>
      <c r="W439">
        <f>C439</f>
        <v>0.85458399625299997</v>
      </c>
      <c r="X439">
        <f>W439-V439</f>
        <v>9.9321264200749826E-2</v>
      </c>
      <c r="Y439">
        <f>T439*W439</f>
        <v>787.48261092187272</v>
      </c>
      <c r="Z439">
        <f>Y439/T439</f>
        <v>0.85458399625299997</v>
      </c>
      <c r="AA439">
        <f>AI438*F439/T439</f>
        <v>0.75526273205225014</v>
      </c>
      <c r="AB439">
        <f t="shared" si="46"/>
        <v>0.85458399625299997</v>
      </c>
      <c r="AC439">
        <f t="shared" si="47"/>
        <v>9.9321264200749826E-2</v>
      </c>
      <c r="AD439" t="str">
        <f t="shared" si="49"/>
        <v>L-I</v>
      </c>
      <c r="AE439">
        <f>AC439*T439</f>
        <v>91.522622464032651</v>
      </c>
      <c r="AF439">
        <f>U439+AE439</f>
        <v>787.48261092187283</v>
      </c>
      <c r="AG439">
        <f>AE439/F439</f>
        <v>1.1397586857289246E-3</v>
      </c>
      <c r="AH439" s="9">
        <f>IF(AD439="S-D",R439-AE439/(1-0.001),IF(OR(AD439="L-D",AD439="S-I"),R439-AE439*(1-0.001),R439-AE439))</f>
        <v>133.99803273008041</v>
      </c>
      <c r="AI439">
        <f>IF(OR(AD439="L-I"),S439+AG439*(1-0.001),S439+AG439)</f>
        <v>9.8056175379752017E-3</v>
      </c>
      <c r="AJ439">
        <f>AI439*F439</f>
        <v>787.39108829940869</v>
      </c>
      <c r="AK439">
        <f>AJ439/AM439</f>
        <v>0.85456955191704309</v>
      </c>
      <c r="AL439">
        <f>W439-AK439</f>
        <v>1.4444335956875776E-5</v>
      </c>
      <c r="AM439">
        <f>AH439+AI439*F439</f>
        <v>921.38912102948916</v>
      </c>
      <c r="AN439" t="b">
        <f>IF(AH439&gt;0,ROUND(AH439,7)=ROUND(H439,7),ROUND(AH439,7)=ROUND(-J439,7))</f>
        <v>1</v>
      </c>
      <c r="AO439" t="b">
        <f>IF(AI439&gt;0,ROUND(AI439,7)=ROUND(I439,7),ROUND(AI439,7)=ROUND(-K439,7))</f>
        <v>1</v>
      </c>
      <c r="AP439" t="b">
        <f>ROUND(AM439,7)=ROUND(G439,7)</f>
        <v>1</v>
      </c>
    </row>
    <row r="440" spans="1:51" x14ac:dyDescent="0.3">
      <c r="A440" s="2">
        <v>45755.291666666664</v>
      </c>
      <c r="B440">
        <v>18.693098248021101</v>
      </c>
      <c r="C440">
        <v>0.93465491240105603</v>
      </c>
      <c r="D440" t="s">
        <v>32</v>
      </c>
      <c r="E440" t="s">
        <v>1492</v>
      </c>
      <c r="F440">
        <v>79872.25</v>
      </c>
      <c r="G440">
        <v>917.12070426735704</v>
      </c>
      <c r="H440">
        <v>59.934172468592202</v>
      </c>
      <c r="I440">
        <v>1.0731969260898E-2</v>
      </c>
      <c r="J440">
        <v>0</v>
      </c>
      <c r="K440" s="3">
        <v>0</v>
      </c>
      <c r="L440">
        <v>59.934172468592202</v>
      </c>
      <c r="M440">
        <v>1.0731969260898E-2</v>
      </c>
      <c r="O440" t="str">
        <f>IF(B439=0,"NEUTRAL",IF(B439&gt;0,"LONG","SHORT"))</f>
        <v>LONG</v>
      </c>
      <c r="P440" t="str">
        <f>IF(OR(O440="LONG",O440="SHORT"),IF(B440=0,"NEUTRAL",IF(B440&gt;0,"LONG","SHORT")),"")</f>
        <v>LONG</v>
      </c>
      <c r="Q440" t="b">
        <f>IF(OR(O440="LONG",O440="SHORT"),IF(B440=0,"NEUTRAL",IF(B440&gt;0,"LONG","SHORT")=O440),TRUE)</f>
        <v>1</v>
      </c>
      <c r="R440">
        <f>AH439</f>
        <v>133.99803273008041</v>
      </c>
      <c r="S440">
        <f>AI439</f>
        <v>9.8056175379752017E-3</v>
      </c>
      <c r="T440">
        <f>R440+S440*F440</f>
        <v>917.19476812762014</v>
      </c>
      <c r="U440">
        <f>S440*F440</f>
        <v>783.19673539753978</v>
      </c>
      <c r="V440">
        <f>U440/T440</f>
        <v>0.85390449511217048</v>
      </c>
      <c r="W440">
        <f>C440</f>
        <v>0.93465491240105603</v>
      </c>
      <c r="X440">
        <f>W440-V440</f>
        <v>8.0750417288885545E-2</v>
      </c>
      <c r="Y440">
        <f>T440*W440</f>
        <v>857.26059565902767</v>
      </c>
      <c r="Z440">
        <f>Y440/T440</f>
        <v>0.93465491240105603</v>
      </c>
      <c r="AA440">
        <f>AI439*F440/T440</f>
        <v>0.85390449511217048</v>
      </c>
      <c r="AB440">
        <f t="shared" si="46"/>
        <v>0.93465491240105603</v>
      </c>
      <c r="AC440">
        <f t="shared" si="47"/>
        <v>8.0750417288885545E-2</v>
      </c>
      <c r="AD440" t="str">
        <f t="shared" si="49"/>
        <v>L-I</v>
      </c>
      <c r="AE440">
        <f>AC440*T440</f>
        <v>74.063860261487946</v>
      </c>
      <c r="AF440">
        <f>U440+AE440</f>
        <v>857.26059565902779</v>
      </c>
      <c r="AG440">
        <f>AE440/F440</f>
        <v>9.2727900192479803E-4</v>
      </c>
      <c r="AH440" s="9">
        <f>IF(AD440="S-D",R440-AE440/(1-0.001),IF(OR(AD440="L-D",AD440="S-I"),R440-AE440*(1-0.001),R440-AE440))</f>
        <v>59.934172468592465</v>
      </c>
      <c r="AI440">
        <f>IF(OR(AD440="L-I"),S440+AG440*(1-0.001),S440+AG440)</f>
        <v>1.0731969260898075E-2</v>
      </c>
      <c r="AJ440">
        <f>AI440*F440</f>
        <v>857.18653179876628</v>
      </c>
      <c r="AK440">
        <f>AJ440/AM440</f>
        <v>0.93464963533183909</v>
      </c>
      <c r="AL440">
        <f>W440-AK440</f>
        <v>5.2770692169357147E-6</v>
      </c>
      <c r="AM440">
        <f>AH440+AI440*F440</f>
        <v>917.12070426735875</v>
      </c>
      <c r="AN440" t="b">
        <f>IF(AH440&gt;0,ROUND(AH440,7)=ROUND(H440,7),ROUND(AH440,7)=ROUND(-J440,7))</f>
        <v>1</v>
      </c>
      <c r="AO440" t="b">
        <f>IF(AI440&gt;0,ROUND(AI440,7)=ROUND(I440,7),ROUND(AI440,7)=ROUND(-K440,7))</f>
        <v>1</v>
      </c>
      <c r="AP440" t="b">
        <f>ROUND(AM440,7)=ROUND(G440,7)</f>
        <v>1</v>
      </c>
    </row>
    <row r="441" spans="1:51" x14ac:dyDescent="0.3">
      <c r="A441" s="2">
        <v>45755.416666666664</v>
      </c>
      <c r="B441">
        <v>17.679016376294101</v>
      </c>
      <c r="C441">
        <v>0.88395081881470405</v>
      </c>
      <c r="D441" t="s">
        <v>32</v>
      </c>
      <c r="E441" t="s">
        <v>1492</v>
      </c>
      <c r="F441">
        <v>79154.02</v>
      </c>
      <c r="G441">
        <v>909.367079560467</v>
      </c>
      <c r="H441">
        <v>105.49099467925799</v>
      </c>
      <c r="I441">
        <v>1.01558465998468E-2</v>
      </c>
      <c r="J441">
        <v>0</v>
      </c>
      <c r="K441" s="3">
        <v>0</v>
      </c>
      <c r="L441">
        <v>105.49099467925799</v>
      </c>
      <c r="M441">
        <v>1.01558465998468E-2</v>
      </c>
      <c r="O441" t="str">
        <f>IF(B440=0,"NEUTRAL",IF(B440&gt;0,"LONG","SHORT"))</f>
        <v>LONG</v>
      </c>
      <c r="P441" t="str">
        <f>IF(OR(O441="LONG",O441="SHORT"),IF(B441=0,"NEUTRAL",IF(B441&gt;0,"LONG","SHORT")),"")</f>
        <v>LONG</v>
      </c>
      <c r="Q441" t="b">
        <f>IF(OR(O441="LONG",O441="SHORT"),IF(B441=0,"NEUTRAL",IF(B441&gt;0,"LONG","SHORT")=O441),TRUE)</f>
        <v>1</v>
      </c>
      <c r="R441">
        <f>AH440</f>
        <v>59.934172468592465</v>
      </c>
      <c r="S441">
        <f>AI440</f>
        <v>1.0731969260898075E-2</v>
      </c>
      <c r="T441">
        <f>R441+S441*F441</f>
        <v>909.41268198510397</v>
      </c>
      <c r="U441">
        <f>S441*F441</f>
        <v>849.47850951651151</v>
      </c>
      <c r="V441">
        <f>U441/T441</f>
        <v>0.93409573711049898</v>
      </c>
      <c r="W441">
        <f>C441</f>
        <v>0.88395081881470405</v>
      </c>
      <c r="X441">
        <f>W441-V441</f>
        <v>-5.0144918295794927E-2</v>
      </c>
      <c r="Y441">
        <f>T441*W441</f>
        <v>803.87608488120873</v>
      </c>
      <c r="Z441">
        <f>Y441/T441</f>
        <v>0.88395081881470405</v>
      </c>
      <c r="AA441">
        <f>AI440*F441/T441</f>
        <v>0.93409573711049898</v>
      </c>
      <c r="AB441">
        <f t="shared" si="46"/>
        <v>0.88395081881470405</v>
      </c>
      <c r="AC441">
        <f t="shared" si="47"/>
        <v>-5.0144918295794927E-2</v>
      </c>
      <c r="AD441" t="str">
        <f t="shared" si="49"/>
        <v>L-D</v>
      </c>
      <c r="AE441">
        <f>AC441*T441</f>
        <v>-45.602424635302775</v>
      </c>
      <c r="AF441">
        <f>U441+AE441</f>
        <v>803.87608488120873</v>
      </c>
      <c r="AG441">
        <f>AE441/F441</f>
        <v>-5.761226610512362E-4</v>
      </c>
      <c r="AH441" s="9">
        <f>IF(AD441="S-D",R441-AE441/(1-0.001),IF(OR(AD441="L-D",AD441="S-I"),R441-AE441*(1-0.001),R441-AE441))</f>
        <v>105.49099467925993</v>
      </c>
      <c r="AI441">
        <f>IF(OR(AD441="L-I"),S441+AG441*(1-0.001),S441+AG441)</f>
        <v>1.0155846599846838E-2</v>
      </c>
      <c r="AJ441">
        <f>AI441*F441</f>
        <v>803.87608488120873</v>
      </c>
      <c r="AK441">
        <f>AJ441/AM441</f>
        <v>0.88399514667910817</v>
      </c>
      <c r="AL441">
        <f>W441-AK441</f>
        <v>-4.4327864404114514E-5</v>
      </c>
      <c r="AM441">
        <f>AH441+AI441*F441</f>
        <v>909.36707956046871</v>
      </c>
      <c r="AN441" t="b">
        <f>IF(AH441&gt;0,ROUND(AH441,7)=ROUND(H441,7),ROUND(AH441,7)=ROUND(-J441,7))</f>
        <v>1</v>
      </c>
      <c r="AO441" t="b">
        <f>IF(AI441&gt;0,ROUND(AI441,7)=ROUND(I441,7),ROUND(AI441,7)=ROUND(-K441,7))</f>
        <v>1</v>
      </c>
      <c r="AP441" t="b">
        <f>ROUND(AM441,7)=ROUND(G441,7)</f>
        <v>1</v>
      </c>
    </row>
    <row r="442" spans="1:51" x14ac:dyDescent="0.3">
      <c r="A442" s="2">
        <v>45755.5</v>
      </c>
      <c r="B442">
        <v>15.9353630316982</v>
      </c>
      <c r="C442">
        <v>0.79676815158491399</v>
      </c>
      <c r="D442" t="s">
        <v>32</v>
      </c>
      <c r="E442" t="s">
        <v>1492</v>
      </c>
      <c r="F442">
        <v>79003.539999999994</v>
      </c>
      <c r="G442">
        <v>907.75981699577096</v>
      </c>
      <c r="H442">
        <v>184.422752261136</v>
      </c>
      <c r="I442">
        <v>9.1557551058425307E-3</v>
      </c>
      <c r="J442">
        <v>0</v>
      </c>
      <c r="K442" s="3">
        <v>0</v>
      </c>
      <c r="L442">
        <v>184.422752261136</v>
      </c>
      <c r="M442">
        <v>9.1557551058425307E-3</v>
      </c>
      <c r="O442" t="str">
        <f>IF(B441=0,"NEUTRAL",IF(B441&gt;0,"LONG","SHORT"))</f>
        <v>LONG</v>
      </c>
      <c r="P442" t="str">
        <f>IF(OR(O442="LONG",O442="SHORT"),IF(B442=0,"NEUTRAL",IF(B442&gt;0,"LONG","SHORT")),"")</f>
        <v>LONG</v>
      </c>
      <c r="Q442" t="b">
        <f>IF(OR(O442="LONG",O442="SHORT"),IF(B442=0,"NEUTRAL",IF(B442&gt;0,"LONG","SHORT")=O442),TRUE)</f>
        <v>1</v>
      </c>
      <c r="R442">
        <f>AH441</f>
        <v>105.49099467925993</v>
      </c>
      <c r="S442">
        <f>AI441</f>
        <v>1.0155846599846838E-2</v>
      </c>
      <c r="T442">
        <f>R442+S442*F442</f>
        <v>907.83882776412361</v>
      </c>
      <c r="U442">
        <f>S442*F442</f>
        <v>802.34783308486362</v>
      </c>
      <c r="V442">
        <f>U442/T442</f>
        <v>0.88379986463118221</v>
      </c>
      <c r="W442">
        <f>C442</f>
        <v>0.79676815158491399</v>
      </c>
      <c r="X442">
        <f>W442-V442</f>
        <v>-8.7031713046268222E-2</v>
      </c>
      <c r="Y442">
        <f>T442*W442</f>
        <v>723.33706473463587</v>
      </c>
      <c r="Z442">
        <f>Y442/T442</f>
        <v>0.79676815158491399</v>
      </c>
      <c r="AA442">
        <f>AI441*F442/T442</f>
        <v>0.88379986463118221</v>
      </c>
      <c r="AB442">
        <f t="shared" si="46"/>
        <v>0.79676815158491399</v>
      </c>
      <c r="AC442">
        <f t="shared" si="47"/>
        <v>-8.7031713046268222E-2</v>
      </c>
      <c r="AD442" t="str">
        <f t="shared" si="49"/>
        <v>L-D</v>
      </c>
      <c r="AE442">
        <f>AC442*T442</f>
        <v>-79.010768350227721</v>
      </c>
      <c r="AF442">
        <f>U442+AE442</f>
        <v>723.33706473463587</v>
      </c>
      <c r="AG442">
        <f>AE442/F442</f>
        <v>-1.0000914940042906E-3</v>
      </c>
      <c r="AH442" s="9">
        <f>IF(AD442="S-D",R442-AE442/(1-0.001),IF(OR(AD442="L-D",AD442="S-I"),R442-AE442*(1-0.001),R442-AE442))</f>
        <v>184.42275226113742</v>
      </c>
      <c r="AI442">
        <f>IF(OR(AD442="L-I"),S442+AG442*(1-0.001),S442+AG442)</f>
        <v>9.1557551058425481E-3</v>
      </c>
      <c r="AJ442">
        <f>AI442*F442</f>
        <v>723.33706473463587</v>
      </c>
      <c r="AK442">
        <f>AJ442/AM442</f>
        <v>0.79683750171770817</v>
      </c>
      <c r="AL442">
        <f>W442-AK442</f>
        <v>-6.9350132794188113E-5</v>
      </c>
      <c r="AM442">
        <f>AH442+AI442*F442</f>
        <v>907.75981699577324</v>
      </c>
      <c r="AN442" t="b">
        <f>IF(AH442&gt;0,ROUND(AH442,7)=ROUND(H442,7),ROUND(AH442,7)=ROUND(-J442,7))</f>
        <v>1</v>
      </c>
      <c r="AO442" t="b">
        <f>IF(AI442&gt;0,ROUND(AI442,7)=ROUND(I442,7),ROUND(AI442,7)=ROUND(-K442,7))</f>
        <v>1</v>
      </c>
      <c r="AP442" t="b">
        <f>ROUND(AM442,7)=ROUND(G442,7)</f>
        <v>1</v>
      </c>
      <c r="AR442" s="9"/>
    </row>
    <row r="443" spans="1:51" x14ac:dyDescent="0.3">
      <c r="A443" s="2">
        <v>45755.541666666664</v>
      </c>
      <c r="B443">
        <v>13.8374064473703</v>
      </c>
      <c r="C443">
        <v>0.69187032236851498</v>
      </c>
      <c r="D443" t="s">
        <v>32</v>
      </c>
      <c r="E443" t="s">
        <v>1492</v>
      </c>
      <c r="F443">
        <v>79982</v>
      </c>
      <c r="G443">
        <v>916.62031175703203</v>
      </c>
      <c r="H443">
        <v>282.37008648377298</v>
      </c>
      <c r="I443">
        <v>7.9299120461261106E-3</v>
      </c>
      <c r="J443">
        <v>0</v>
      </c>
      <c r="K443" s="3">
        <v>0</v>
      </c>
      <c r="L443">
        <v>282.37008648377298</v>
      </c>
      <c r="M443">
        <v>7.9299120461261106E-3</v>
      </c>
      <c r="O443" t="str">
        <f>IF(B442=0,"NEUTRAL",IF(B442&gt;0,"LONG","SHORT"))</f>
        <v>LONG</v>
      </c>
      <c r="P443" t="str">
        <f>IF(OR(O443="LONG",O443="SHORT"),IF(B443=0,"NEUTRAL",IF(B443&gt;0,"LONG","SHORT")),"")</f>
        <v>LONG</v>
      </c>
      <c r="Q443" t="b">
        <f>IF(OR(O443="LONG",O443="SHORT"),IF(B443=0,"NEUTRAL",IF(B443&gt;0,"LONG","SHORT")=O443),TRUE)</f>
        <v>1</v>
      </c>
      <c r="R443">
        <f>AH442</f>
        <v>184.42275226113742</v>
      </c>
      <c r="S443">
        <f>AI442</f>
        <v>9.1557551058425481E-3</v>
      </c>
      <c r="T443">
        <f>R443+S443*F443</f>
        <v>916.71835713663609</v>
      </c>
      <c r="U443">
        <f>S443*F443</f>
        <v>732.29560487549873</v>
      </c>
      <c r="V443">
        <f>U443/T443</f>
        <v>0.79882288728549011</v>
      </c>
      <c r="W443">
        <f>C443</f>
        <v>0.69187032236851498</v>
      </c>
      <c r="X443">
        <f>W443-V443</f>
        <v>-0.10695256491697513</v>
      </c>
      <c r="Y443">
        <f>T443*W443</f>
        <v>634.25022527325984</v>
      </c>
      <c r="Z443">
        <f>Y443/T443</f>
        <v>0.69187032236851498</v>
      </c>
      <c r="AA443">
        <f>AI442*F443/T443</f>
        <v>0.79882288728549011</v>
      </c>
      <c r="AB443">
        <f t="shared" si="46"/>
        <v>0.69187032236851498</v>
      </c>
      <c r="AC443">
        <f t="shared" si="47"/>
        <v>-0.10695256491697513</v>
      </c>
      <c r="AD443" t="str">
        <f t="shared" si="49"/>
        <v>L-D</v>
      </c>
      <c r="AE443">
        <f>AC443*T443</f>
        <v>-98.045379602238867</v>
      </c>
      <c r="AF443">
        <f>U443+AE443</f>
        <v>634.25022527325984</v>
      </c>
      <c r="AG443">
        <f>AE443/F443</f>
        <v>-1.225843059716422E-3</v>
      </c>
      <c r="AH443" s="9">
        <f>IF(AD443="S-D",R443-AE443/(1-0.001),IF(OR(AD443="L-D",AD443="S-I"),R443-AE443*(1-0.001),R443-AE443))</f>
        <v>282.37008648377406</v>
      </c>
      <c r="AI443">
        <f>IF(OR(AD443="L-I"),S443+AG443*(1-0.001),S443+AG443)</f>
        <v>7.9299120461261263E-3</v>
      </c>
      <c r="AJ443">
        <f>AI443*F443</f>
        <v>634.25022527325984</v>
      </c>
      <c r="AK443">
        <f>AJ443/AM443</f>
        <v>0.69194432758913027</v>
      </c>
      <c r="AL443">
        <f>W443-AK443</f>
        <v>-7.4005220615291911E-5</v>
      </c>
      <c r="AM443">
        <f>AH443+AI443*F443</f>
        <v>916.62031175703396</v>
      </c>
      <c r="AN443" t="b">
        <f>IF(AH443&gt;0,ROUND(AH443,7)=ROUND(H443,7),ROUND(AH443,7)=ROUND(-J443,7))</f>
        <v>1</v>
      </c>
      <c r="AO443" t="b">
        <f>IF(AI443&gt;0,ROUND(AI443,7)=ROUND(I443,7),ROUND(AI443,7)=ROUND(-K443,7))</f>
        <v>1</v>
      </c>
      <c r="AP443" t="b">
        <f>ROUND(AM443,7)=ROUND(G443,7)</f>
        <v>1</v>
      </c>
    </row>
    <row r="444" spans="1:51" x14ac:dyDescent="0.3">
      <c r="A444" s="2">
        <v>45755.583333333336</v>
      </c>
      <c r="B444">
        <v>11.539231859803101</v>
      </c>
      <c r="C444">
        <v>0.57696159299015504</v>
      </c>
      <c r="D444" t="s">
        <v>32</v>
      </c>
      <c r="E444" t="s">
        <v>1492</v>
      </c>
      <c r="F444">
        <v>79837.990000000005</v>
      </c>
      <c r="G444">
        <v>915.37341271744106</v>
      </c>
      <c r="H444">
        <v>387.17757990635999</v>
      </c>
      <c r="I444">
        <v>6.6158458249146804E-3</v>
      </c>
      <c r="J444">
        <v>0</v>
      </c>
      <c r="K444" s="3">
        <v>0</v>
      </c>
      <c r="L444">
        <v>387.17757990635999</v>
      </c>
      <c r="M444">
        <v>6.6158458249146804E-3</v>
      </c>
      <c r="O444" t="str">
        <f>IF(B443=0,"NEUTRAL",IF(B443&gt;0,"LONG","SHORT"))</f>
        <v>LONG</v>
      </c>
      <c r="P444" t="str">
        <f>IF(OR(O444="LONG",O444="SHORT"),IF(B444=0,"NEUTRAL",IF(B444&gt;0,"LONG","SHORT")),"")</f>
        <v>LONG</v>
      </c>
      <c r="Q444" t="b">
        <f>IF(OR(O444="LONG",O444="SHORT"),IF(B444=0,"NEUTRAL",IF(B444&gt;0,"LONG","SHORT")=O444),TRUE)</f>
        <v>1</v>
      </c>
      <c r="R444">
        <f>AH443</f>
        <v>282.37008648377406</v>
      </c>
      <c r="S444">
        <f>AI443</f>
        <v>7.9299120461261263E-3</v>
      </c>
      <c r="T444">
        <f>R444+S444*F444</f>
        <v>915.47832512327136</v>
      </c>
      <c r="U444">
        <f>S444*F444</f>
        <v>633.10823863949724</v>
      </c>
      <c r="V444">
        <f>U444/T444</f>
        <v>0.69156005255967989</v>
      </c>
      <c r="W444">
        <f>C444</f>
        <v>0.57696159299015504</v>
      </c>
      <c r="X444">
        <f>W444-V444</f>
        <v>-0.11459845956952486</v>
      </c>
      <c r="Y444">
        <f>T444*W444</f>
        <v>528.19583281108169</v>
      </c>
      <c r="Z444">
        <f>Y444/T444</f>
        <v>0.57696159299015504</v>
      </c>
      <c r="AA444">
        <f>AI443*F444/T444</f>
        <v>0.69156005255967989</v>
      </c>
      <c r="AB444">
        <f t="shared" si="46"/>
        <v>0.57696159299015504</v>
      </c>
      <c r="AC444">
        <f t="shared" si="47"/>
        <v>-0.11459845956952486</v>
      </c>
      <c r="AD444" t="str">
        <f t="shared" si="49"/>
        <v>L-D</v>
      </c>
      <c r="AE444">
        <f>AC444*T444</f>
        <v>-104.91240582841554</v>
      </c>
      <c r="AF444">
        <f>U444+AE444</f>
        <v>528.19583281108169</v>
      </c>
      <c r="AG444">
        <f>AE444/F444</f>
        <v>-1.3140662212114251E-3</v>
      </c>
      <c r="AH444" s="9">
        <f>IF(AD444="S-D",R444-AE444/(1-0.001),IF(OR(AD444="L-D",AD444="S-I"),R444-AE444*(1-0.001),R444-AE444))</f>
        <v>387.17757990636119</v>
      </c>
      <c r="AI444">
        <f>IF(OR(AD444="L-I"),S444+AG444*(1-0.001),S444+AG444)</f>
        <v>6.6158458249147012E-3</v>
      </c>
      <c r="AJ444">
        <f>AI444*F444</f>
        <v>528.19583281108169</v>
      </c>
      <c r="AK444">
        <f>AJ444/AM444</f>
        <v>0.57702771947793619</v>
      </c>
      <c r="AL444">
        <f>W444-AK444</f>
        <v>-6.6126487781148491E-5</v>
      </c>
      <c r="AM444">
        <f>AH444+AI444*F444</f>
        <v>915.37341271744287</v>
      </c>
      <c r="AN444" t="b">
        <f>IF(AH444&gt;0,ROUND(AH444,7)=ROUND(H444,7),ROUND(AH444,7)=ROUND(-J444,7))</f>
        <v>1</v>
      </c>
      <c r="AO444" t="b">
        <f>IF(AI444&gt;0,ROUND(AI444,7)=ROUND(I444,7),ROUND(AI444,7)=ROUND(-K444,7))</f>
        <v>1</v>
      </c>
      <c r="AP444" t="b">
        <f>ROUND(AM444,7)=ROUND(G444,7)</f>
        <v>1</v>
      </c>
    </row>
    <row r="445" spans="1:51" x14ac:dyDescent="0.3">
      <c r="A445" s="2">
        <v>45755.625</v>
      </c>
      <c r="B445">
        <v>9.4923770478776408</v>
      </c>
      <c r="C445">
        <v>0.47461885239388202</v>
      </c>
      <c r="D445" t="s">
        <v>32</v>
      </c>
      <c r="E445" t="s">
        <v>1492</v>
      </c>
      <c r="F445">
        <v>79899.899999999994</v>
      </c>
      <c r="G445">
        <v>915.68904218901002</v>
      </c>
      <c r="H445">
        <v>481.04116581416201</v>
      </c>
      <c r="I445">
        <v>5.4399051359870004E-3</v>
      </c>
      <c r="J445">
        <v>0</v>
      </c>
      <c r="K445" s="3">
        <v>0</v>
      </c>
      <c r="L445">
        <v>481.04116581416201</v>
      </c>
      <c r="M445">
        <v>5.4399051359870004E-3</v>
      </c>
      <c r="O445" t="str">
        <f>IF(B444=0,"NEUTRAL",IF(B444&gt;0,"LONG","SHORT"))</f>
        <v>LONG</v>
      </c>
      <c r="P445" t="str">
        <f>IF(OR(O445="LONG",O445="SHORT"),IF(B445=0,"NEUTRAL",IF(B445&gt;0,"LONG","SHORT")),"")</f>
        <v>LONG</v>
      </c>
      <c r="Q445" t="b">
        <f>IF(OR(O445="LONG",O445="SHORT"),IF(B445=0,"NEUTRAL",IF(B445&gt;0,"LONG","SHORT")=O445),TRUE)</f>
        <v>1</v>
      </c>
      <c r="R445">
        <f>AH444</f>
        <v>387.17757990636119</v>
      </c>
      <c r="S445">
        <f>AI444</f>
        <v>6.6158458249147012E-3</v>
      </c>
      <c r="T445">
        <f>R445+S445*F445</f>
        <v>915.78299973246328</v>
      </c>
      <c r="U445">
        <f>S445*F445</f>
        <v>528.60541982610209</v>
      </c>
      <c r="V445">
        <f>U445/T445</f>
        <v>0.57721689524759556</v>
      </c>
      <c r="W445">
        <f>C445</f>
        <v>0.47461885239388202</v>
      </c>
      <c r="X445">
        <f>W445-V445</f>
        <v>-0.10259804285371354</v>
      </c>
      <c r="Y445">
        <f>T445*W445</f>
        <v>434.64787637484847</v>
      </c>
      <c r="Z445">
        <f>Y445/T445</f>
        <v>0.47461885239388202</v>
      </c>
      <c r="AA445">
        <f>AI444*F445/T445</f>
        <v>0.57721689524759556</v>
      </c>
      <c r="AB445">
        <f t="shared" si="46"/>
        <v>0.47461885239388202</v>
      </c>
      <c r="AC445">
        <f t="shared" si="47"/>
        <v>-0.10259804285371354</v>
      </c>
      <c r="AD445" t="str">
        <f t="shared" si="49"/>
        <v>L-D</v>
      </c>
      <c r="AE445">
        <f>AC445*T445</f>
        <v>-93.957543451253613</v>
      </c>
      <c r="AF445">
        <f>U445+AE445</f>
        <v>434.64787637484847</v>
      </c>
      <c r="AG445">
        <f>AE445/F445</f>
        <v>-1.175940688927691E-3</v>
      </c>
      <c r="AH445" s="9">
        <f>IF(AD445="S-D",R445-AE445/(1-0.001),IF(OR(AD445="L-D",AD445="S-I"),R445-AE445*(1-0.001),R445-AE445))</f>
        <v>481.04116581416355</v>
      </c>
      <c r="AI445">
        <f>IF(OR(AD445="L-I"),S445+AG445*(1-0.001),S445+AG445)</f>
        <v>5.4399051359870099E-3</v>
      </c>
      <c r="AJ445">
        <f>AI445*F445</f>
        <v>434.64787637484847</v>
      </c>
      <c r="AK445">
        <f>AJ445/AM445</f>
        <v>0.47466755235575986</v>
      </c>
      <c r="AL445">
        <f>W445-AK445</f>
        <v>-4.8699961877840536E-5</v>
      </c>
      <c r="AM445">
        <f>AH445+AI445*F445</f>
        <v>915.68904218901207</v>
      </c>
      <c r="AN445" t="b">
        <f>IF(AH445&gt;0,ROUND(AH445,7)=ROUND(H445,7),ROUND(AH445,7)=ROUND(-J445,7))</f>
        <v>1</v>
      </c>
      <c r="AO445" t="b">
        <f>IF(AI445&gt;0,ROUND(AI445,7)=ROUND(I445,7),ROUND(AI445,7)=ROUND(-K445,7))</f>
        <v>1</v>
      </c>
      <c r="AP445" t="b">
        <f>ROUND(AM445,7)=ROUND(G445,7)</f>
        <v>1</v>
      </c>
    </row>
    <row r="446" spans="1:51" x14ac:dyDescent="0.3">
      <c r="A446" s="2">
        <v>45755.666666666664</v>
      </c>
      <c r="B446">
        <v>6.2423282387269401</v>
      </c>
      <c r="C446">
        <v>0.31211641193634698</v>
      </c>
      <c r="D446" t="s">
        <v>32</v>
      </c>
      <c r="E446" t="s">
        <v>1492</v>
      </c>
      <c r="F446">
        <v>78479.91</v>
      </c>
      <c r="G446">
        <v>907.82089862994098</v>
      </c>
      <c r="H446">
        <v>624.430298168332</v>
      </c>
      <c r="I446">
        <v>3.6109954823037999E-3</v>
      </c>
      <c r="J446">
        <v>0</v>
      </c>
      <c r="K446" s="3">
        <v>0</v>
      </c>
      <c r="L446">
        <v>624.430298168332</v>
      </c>
      <c r="M446">
        <v>3.6109954823037999E-3</v>
      </c>
      <c r="O446" t="str">
        <f>IF(B445=0,"NEUTRAL",IF(B445&gt;0,"LONG","SHORT"))</f>
        <v>LONG</v>
      </c>
      <c r="P446" t="str">
        <f>IF(OR(O446="LONG",O446="SHORT"),IF(B446=0,"NEUTRAL",IF(B446&gt;0,"LONG","SHORT")),"")</f>
        <v>LONG</v>
      </c>
      <c r="Q446" t="b">
        <f>IF(OR(O446="LONG",O446="SHORT"),IF(B446=0,"NEUTRAL",IF(B446&gt;0,"LONG","SHORT")=O446),TRUE)</f>
        <v>1</v>
      </c>
      <c r="R446">
        <f>AH445</f>
        <v>481.04116581416355</v>
      </c>
      <c r="S446">
        <f>AI445</f>
        <v>5.4399051359870099E-3</v>
      </c>
      <c r="T446">
        <f>R446+S446*F446</f>
        <v>907.96443129496186</v>
      </c>
      <c r="U446">
        <f>S446*F446</f>
        <v>426.92326548079831</v>
      </c>
      <c r="V446">
        <f>U446/T446</f>
        <v>0.47019822667712824</v>
      </c>
      <c r="W446">
        <f>C446</f>
        <v>0.31211641193634698</v>
      </c>
      <c r="X446">
        <f>W446-V446</f>
        <v>-0.15808181474078126</v>
      </c>
      <c r="Y446">
        <f>T446*W446</f>
        <v>283.39060046160932</v>
      </c>
      <c r="Z446">
        <f>Y446/T446</f>
        <v>0.31211641193634698</v>
      </c>
      <c r="AA446">
        <f>AI445*F446/T446</f>
        <v>0.47019822667712824</v>
      </c>
      <c r="AB446">
        <f t="shared" si="46"/>
        <v>0.31211641193634698</v>
      </c>
      <c r="AC446">
        <f t="shared" si="47"/>
        <v>-0.15808181474078126</v>
      </c>
      <c r="AD446" t="str">
        <f t="shared" si="49"/>
        <v>L-D</v>
      </c>
      <c r="AE446">
        <f>AC446*T446</f>
        <v>-143.53266501918898</v>
      </c>
      <c r="AF446">
        <f>U446+AE446</f>
        <v>283.39060046160932</v>
      </c>
      <c r="AG446">
        <f>AE446/F446</f>
        <v>-1.8289096536832034E-3</v>
      </c>
      <c r="AH446" s="9">
        <f>IF(AD446="S-D",R446-AE446/(1-0.001),IF(OR(AD446="L-D",AD446="S-I"),R446-AE446*(1-0.001),R446-AE446))</f>
        <v>624.43029816833337</v>
      </c>
      <c r="AI446">
        <f>IF(OR(AD446="L-I"),S446+AG446*(1-0.001),S446+AG446)</f>
        <v>3.6109954823038068E-3</v>
      </c>
      <c r="AJ446">
        <f>AI446*F446</f>
        <v>283.39060046160938</v>
      </c>
      <c r="AK446">
        <f>AJ446/AM446</f>
        <v>0.31216575966613497</v>
      </c>
      <c r="AL446">
        <f>W446-AK446</f>
        <v>-4.9347729787985184E-5</v>
      </c>
      <c r="AM446">
        <f>AH446+AI446*F446</f>
        <v>907.8208986299428</v>
      </c>
      <c r="AN446" t="b">
        <f>IF(AH446&gt;0,ROUND(AH446,7)=ROUND(H446,7),ROUND(AH446,7)=ROUND(-J446,7))</f>
        <v>1</v>
      </c>
      <c r="AO446" t="b">
        <f>IF(AI446&gt;0,ROUND(AI446,7)=ROUND(I446,7),ROUND(AI446,7)=ROUND(-K446,7))</f>
        <v>1</v>
      </c>
      <c r="AP446" t="b">
        <f>ROUND(AM446,7)=ROUND(G446,7)</f>
        <v>1</v>
      </c>
    </row>
    <row r="447" spans="1:51" x14ac:dyDescent="0.3">
      <c r="A447" s="2">
        <v>45755.708333333336</v>
      </c>
      <c r="B447">
        <v>3.5583655068842601</v>
      </c>
      <c r="C447">
        <v>0.17791827534421301</v>
      </c>
      <c r="D447" t="s">
        <v>32</v>
      </c>
      <c r="E447" t="s">
        <v>1492</v>
      </c>
      <c r="F447">
        <v>78497.990000000005</v>
      </c>
      <c r="G447">
        <v>907.76425908532099</v>
      </c>
      <c r="H447">
        <v>746.23471476508803</v>
      </c>
      <c r="I447">
        <v>2.05775389051659E-3</v>
      </c>
      <c r="J447">
        <v>0</v>
      </c>
      <c r="K447" s="3">
        <v>0</v>
      </c>
      <c r="L447">
        <v>746.23471476508803</v>
      </c>
      <c r="M447">
        <v>2.05775389051659E-3</v>
      </c>
      <c r="O447" t="str">
        <f>IF(B446=0,"NEUTRAL",IF(B446&gt;0,"LONG","SHORT"))</f>
        <v>LONG</v>
      </c>
      <c r="P447" t="str">
        <f>IF(OR(O447="LONG",O447="SHORT"),IF(B447=0,"NEUTRAL",IF(B447&gt;0,"LONG","SHORT")),"")</f>
        <v>LONG</v>
      </c>
      <c r="Q447" t="b">
        <f>IF(OR(O447="LONG",O447="SHORT"),IF(B447=0,"NEUTRAL",IF(B447&gt;0,"LONG","SHORT")=O447),TRUE)</f>
        <v>1</v>
      </c>
      <c r="R447">
        <f>AH446</f>
        <v>624.43029816833337</v>
      </c>
      <c r="S447">
        <f>AI446</f>
        <v>3.6109954823038068E-3</v>
      </c>
      <c r="T447">
        <f>R447+S447*F447</f>
        <v>907.88618542826271</v>
      </c>
      <c r="U447">
        <f>S447*F447</f>
        <v>283.4558872599294</v>
      </c>
      <c r="V447">
        <f>U447/T447</f>
        <v>0.31221522235875776</v>
      </c>
      <c r="W447">
        <f>C447</f>
        <v>0.17791827534421301</v>
      </c>
      <c r="X447">
        <f>W447-V447</f>
        <v>-0.13429694701454475</v>
      </c>
      <c r="Y447">
        <f>T447*W447</f>
        <v>161.52954432023287</v>
      </c>
      <c r="Z447">
        <f>Y447/T447</f>
        <v>0.17791827534421301</v>
      </c>
      <c r="AA447">
        <f>AI446*F447/T447</f>
        <v>0.31221522235875776</v>
      </c>
      <c r="AB447">
        <f t="shared" si="46"/>
        <v>0.17791827534421301</v>
      </c>
      <c r="AC447">
        <f t="shared" si="47"/>
        <v>-0.13429694701454475</v>
      </c>
      <c r="AD447" t="str">
        <f t="shared" si="49"/>
        <v>L-D</v>
      </c>
      <c r="AE447">
        <f>AC447*T447</f>
        <v>-121.92634293969655</v>
      </c>
      <c r="AF447">
        <f>U447+AE447</f>
        <v>161.52954432023284</v>
      </c>
      <c r="AG447">
        <f>AE447/F447</f>
        <v>-1.5532415917872107E-3</v>
      </c>
      <c r="AH447" s="9">
        <f>IF(AD447="S-D",R447-AE447/(1-0.001),IF(OR(AD447="L-D",AD447="S-I"),R447-AE447*(1-0.001),R447-AE447))</f>
        <v>746.23471476509019</v>
      </c>
      <c r="AI447">
        <f>IF(OR(AD447="L-I"),S447+AG447*(1-0.001),S447+AG447)</f>
        <v>2.0577538905165961E-3</v>
      </c>
      <c r="AJ447">
        <f>AI447*F447</f>
        <v>161.52954432023287</v>
      </c>
      <c r="AK447">
        <f>AJ447/AM447</f>
        <v>0.17794217243471613</v>
      </c>
      <c r="AL447">
        <f>W447-AK447</f>
        <v>-2.3897090503127716E-5</v>
      </c>
      <c r="AM447">
        <f>AH447+AI447*F447</f>
        <v>907.76425908532303</v>
      </c>
      <c r="AN447" t="b">
        <f>IF(AH447&gt;0,ROUND(AH447,7)=ROUND(H447,7),ROUND(AH447,7)=ROUND(-J447,7))</f>
        <v>1</v>
      </c>
      <c r="AO447" t="b">
        <f>IF(AI447&gt;0,ROUND(AI447,7)=ROUND(I447,7),ROUND(AI447,7)=ROUND(-K447,7))</f>
        <v>1</v>
      </c>
      <c r="AP447" t="b">
        <f>ROUND(AM447,7)=ROUND(G447,7)</f>
        <v>1</v>
      </c>
    </row>
    <row r="448" spans="1:51" x14ac:dyDescent="0.3">
      <c r="A448" s="2">
        <v>45755.75</v>
      </c>
      <c r="B448">
        <v>0.80263889227993801</v>
      </c>
      <c r="C448">
        <v>4.0131944613996898E-2</v>
      </c>
      <c r="D448" t="s">
        <v>32</v>
      </c>
      <c r="E448" t="s">
        <v>1492</v>
      </c>
      <c r="F448">
        <v>77414.25</v>
      </c>
      <c r="G448">
        <v>905.41123025780803</v>
      </c>
      <c r="H448">
        <v>869.07038234343395</v>
      </c>
      <c r="I448">
        <v>4.6943357217016E-4</v>
      </c>
      <c r="J448">
        <v>0</v>
      </c>
      <c r="K448" s="3">
        <v>0</v>
      </c>
      <c r="L448">
        <v>869.07038234343395</v>
      </c>
      <c r="M448">
        <v>4.6943357217016E-4</v>
      </c>
      <c r="O448" t="str">
        <f>IF(B447=0,"NEUTRAL",IF(B447&gt;0,"LONG","SHORT"))</f>
        <v>LONG</v>
      </c>
      <c r="P448" t="str">
        <f>IF(OR(O448="LONG",O448="SHORT"),IF(B448=0,"NEUTRAL",IF(B448&gt;0,"LONG","SHORT")),"")</f>
        <v>LONG</v>
      </c>
      <c r="Q448" t="b">
        <f>IF(OR(O448="LONG",O448="SHORT"),IF(B448=0,"NEUTRAL",IF(B448&gt;0,"LONG","SHORT")=O448),TRUE)</f>
        <v>1</v>
      </c>
      <c r="R448">
        <f>AH447</f>
        <v>746.23471476509019</v>
      </c>
      <c r="S448">
        <f>AI447</f>
        <v>2.0577538905165961E-3</v>
      </c>
      <c r="T448">
        <f>R448+S448*F448</f>
        <v>905.53418888401461</v>
      </c>
      <c r="U448">
        <f>S448*F448</f>
        <v>159.29947411892439</v>
      </c>
      <c r="V448">
        <f>U448/T448</f>
        <v>0.17591768049668666</v>
      </c>
      <c r="W448">
        <f>C448</f>
        <v>4.0131944613996898E-2</v>
      </c>
      <c r="X448">
        <f>W448-V448</f>
        <v>-0.13578573588268977</v>
      </c>
      <c r="Y448">
        <f>T448*W448</f>
        <v>36.340847914373882</v>
      </c>
      <c r="Z448">
        <f>Y448/T448</f>
        <v>4.0131944613996898E-2</v>
      </c>
      <c r="AA448">
        <f>AI447*F448/T448</f>
        <v>0.17591768049668666</v>
      </c>
      <c r="AB448">
        <f t="shared" si="46"/>
        <v>4.0131944613996898E-2</v>
      </c>
      <c r="AC448">
        <f t="shared" si="47"/>
        <v>-0.13578573588268977</v>
      </c>
      <c r="AD448" t="str">
        <f t="shared" si="49"/>
        <v>L-D</v>
      </c>
      <c r="AE448">
        <f>AC448*T448</f>
        <v>-122.95862620455053</v>
      </c>
      <c r="AF448">
        <f>U448+AE448</f>
        <v>36.340847914373867</v>
      </c>
      <c r="AG448">
        <f>AE448/F448</f>
        <v>-1.5883203183464352E-3</v>
      </c>
      <c r="AH448" s="9">
        <f>IF(AD448="S-D",R448-AE448/(1-0.001),IF(OR(AD448="L-D",AD448="S-I"),R448-AE448*(1-0.001),R448-AE448))</f>
        <v>869.07038234343622</v>
      </c>
      <c r="AI448">
        <f>IF(OR(AD448="L-I"),S448+AG448*(1-0.001),S448+AG448)</f>
        <v>4.6943357217016086E-4</v>
      </c>
      <c r="AJ448">
        <f>AI448*F448</f>
        <v>36.340847914373875</v>
      </c>
      <c r="AK448">
        <f>AJ448/AM448</f>
        <v>4.0137394699672597E-2</v>
      </c>
      <c r="AL448">
        <f>W448-AK448</f>
        <v>-5.4500856756997673E-6</v>
      </c>
      <c r="AM448">
        <f>AH448+AI448*F448</f>
        <v>905.41123025781008</v>
      </c>
      <c r="AN448" t="b">
        <f>IF(AH448&gt;0,ROUND(AH448,7)=ROUND(H448,7),ROUND(AH448,7)=ROUND(-J448,7))</f>
        <v>1</v>
      </c>
      <c r="AO448" t="b">
        <f>IF(AI448&gt;0,ROUND(AI448,7)=ROUND(I448,7),ROUND(AI448,7)=ROUND(-K448,7))</f>
        <v>1</v>
      </c>
      <c r="AP448" t="b">
        <f>ROUND(AM448,7)=ROUND(G448,7)</f>
        <v>1</v>
      </c>
    </row>
    <row r="449" spans="1:51" x14ac:dyDescent="0.3">
      <c r="A449" s="2">
        <v>45755.791666666664</v>
      </c>
      <c r="B449">
        <v>-2.1934200612325698</v>
      </c>
      <c r="C449">
        <v>-0.109671003061628</v>
      </c>
      <c r="D449" t="s">
        <v>32</v>
      </c>
      <c r="E449" t="s">
        <v>1492</v>
      </c>
      <c r="F449">
        <v>77349.990000000005</v>
      </c>
      <c r="G449">
        <v>905.24545972485498</v>
      </c>
      <c r="H449">
        <v>1004.5395092168</v>
      </c>
      <c r="I449" s="3">
        <v>0</v>
      </c>
      <c r="J449">
        <v>0</v>
      </c>
      <c r="K449">
        <v>1.28369828479545E-3</v>
      </c>
      <c r="L449">
        <v>1004.5395092168</v>
      </c>
      <c r="M449">
        <v>-1.28369828479545E-3</v>
      </c>
      <c r="O449" t="str">
        <f>IF(B448=0,"NEUTRAL",IF(B448&gt;0,"LONG","SHORT"))</f>
        <v>LONG</v>
      </c>
      <c r="P449" t="str">
        <f>IF(OR(O449="LONG",O449="SHORT"),IF(B449=0,"NEUTRAL",IF(B449&gt;0,"LONG","SHORT")),"")</f>
        <v>SHORT</v>
      </c>
      <c r="Q449" t="b">
        <f>IF(OR(O449="LONG",O449="SHORT"),IF(B449=0,"NEUTRAL",IF(B449&gt;0,"LONG","SHORT")=O449),TRUE)</f>
        <v>0</v>
      </c>
      <c r="R449">
        <f>AH448</f>
        <v>869.07038234343622</v>
      </c>
      <c r="S449">
        <f>AI448</f>
        <v>4.6943357217016086E-4</v>
      </c>
      <c r="T449">
        <f>R449+S449*F449</f>
        <v>905.38106445646247</v>
      </c>
      <c r="U449">
        <f>S449*F449</f>
        <v>36.310682113026225</v>
      </c>
      <c r="V449">
        <f>U449/T449</f>
        <v>4.0105413663389371E-2</v>
      </c>
      <c r="W449">
        <f>C449</f>
        <v>-0.109671003061628</v>
      </c>
      <c r="X449">
        <f>W449-V449</f>
        <v>-0.14977641672501738</v>
      </c>
      <c r="Y449">
        <f>T449*W449</f>
        <v>-99.294049491944705</v>
      </c>
      <c r="Z449">
        <f>Y449/T449</f>
        <v>-0.109671003061628</v>
      </c>
      <c r="AA449">
        <f>AI448*F449/T449</f>
        <v>4.0105413663389371E-2</v>
      </c>
      <c r="AB449">
        <f t="shared" si="46"/>
        <v>-0.109671003061628</v>
      </c>
      <c r="AC449">
        <f t="shared" si="47"/>
        <v>-0.14977641672501738</v>
      </c>
      <c r="AD449" t="str">
        <f t="shared" si="49"/>
        <v>TRANS-S</v>
      </c>
      <c r="AE449" s="8">
        <f>C449*T449</f>
        <v>-99.294049491944705</v>
      </c>
      <c r="AF449">
        <f>U449+AE449</f>
        <v>-62.98336737891848</v>
      </c>
      <c r="AG449" s="8">
        <f>AE449/F449</f>
        <v>-1.2836982847954433E-3</v>
      </c>
      <c r="AH449" s="8">
        <f>AW449-AE449*(1-0.001)</f>
        <v>1004.5395092168022</v>
      </c>
      <c r="AI449" s="8">
        <f>AX449+AG449</f>
        <v>-1.2836982847954433E-3</v>
      </c>
      <c r="AJ449">
        <f>AI449*F449</f>
        <v>-99.294049491944705</v>
      </c>
      <c r="AK449">
        <f t="shared" ref="AK449" si="54">AJ449/AM449</f>
        <v>-0.10968743165210061</v>
      </c>
      <c r="AL449">
        <f>W449-AK449</f>
        <v>1.6428590472614135E-5</v>
      </c>
      <c r="AM449" s="8">
        <f>AH449+AI449*F449</f>
        <v>905.24545972485748</v>
      </c>
      <c r="AN449" t="b">
        <f>IF(AH449&gt;0,ROUND(AH449,7)=ROUND(H449,7),ROUND(AH449,7)=ROUND(-J449,7))</f>
        <v>1</v>
      </c>
      <c r="AO449" t="b">
        <f>IF(AI449&gt;0,ROUND(AI449,7)=ROUND(I449,7),ROUND(AI449,7)=ROUND(-K449,7))</f>
        <v>1</v>
      </c>
      <c r="AP449" t="b">
        <f>ROUND(AM449,7)=ROUND(G449,7)</f>
        <v>1</v>
      </c>
      <c r="AR449" s="9">
        <f>AH448</f>
        <v>869.07038234343622</v>
      </c>
      <c r="AS449">
        <f>AI448</f>
        <v>4.6943357217016086E-4</v>
      </c>
      <c r="AT449">
        <f>AR449+AS449*F449</f>
        <v>905.38106445646247</v>
      </c>
      <c r="AW449">
        <f>AR449+AS449*F449*(1-0.001)</f>
        <v>905.34475377434944</v>
      </c>
      <c r="AX449">
        <v>0</v>
      </c>
      <c r="AY449">
        <f>AW449+AX449*F449</f>
        <v>905.34475377434944</v>
      </c>
    </row>
    <row r="450" spans="1:51" x14ac:dyDescent="0.3">
      <c r="A450" s="2">
        <v>45755.833333333336</v>
      </c>
      <c r="B450">
        <v>-4.5583575021083096</v>
      </c>
      <c r="C450">
        <v>-0.227917875105415</v>
      </c>
      <c r="D450" t="s">
        <v>32</v>
      </c>
      <c r="E450" t="s">
        <v>1492</v>
      </c>
      <c r="F450">
        <v>77259.91</v>
      </c>
      <c r="G450">
        <v>905.25392570326403</v>
      </c>
      <c r="H450">
        <v>1111.60190273948</v>
      </c>
      <c r="I450" s="3">
        <v>0</v>
      </c>
      <c r="J450">
        <v>0</v>
      </c>
      <c r="K450">
        <v>2.6708285970850599E-3</v>
      </c>
      <c r="L450">
        <v>1111.60190273948</v>
      </c>
      <c r="M450">
        <v>-2.6708285970850599E-3</v>
      </c>
      <c r="O450" t="str">
        <f>IF(B449=0,"NEUTRAL",IF(B449&gt;0,"LONG","SHORT"))</f>
        <v>SHORT</v>
      </c>
      <c r="P450" t="str">
        <f>IF(OR(O450="LONG",O450="SHORT"),IF(B450=0,"NEUTRAL",IF(B450&gt;0,"LONG","SHORT")),"")</f>
        <v>SHORT</v>
      </c>
      <c r="Q450" t="b">
        <f>IF(OR(O450="LONG",O450="SHORT"),IF(B450=0,"NEUTRAL",IF(B450&gt;0,"LONG","SHORT")=O450),TRUE)</f>
        <v>1</v>
      </c>
      <c r="R450">
        <f>AH449</f>
        <v>1004.5395092168022</v>
      </c>
      <c r="S450">
        <f>AI449</f>
        <v>-1.2836982847954433E-3</v>
      </c>
      <c r="T450">
        <f>R450+S450*F450</f>
        <v>905.36109526635187</v>
      </c>
      <c r="U450">
        <f>S450*F450</f>
        <v>-99.17841395045032</v>
      </c>
      <c r="V450">
        <f>U450/T450</f>
        <v>-0.10954569891394839</v>
      </c>
      <c r="W450">
        <f>C450</f>
        <v>-0.227917875105415</v>
      </c>
      <c r="X450">
        <f>W450-V450</f>
        <v>-0.11837217619146662</v>
      </c>
      <c r="Y450">
        <f>T450*W450</f>
        <v>-206.34797703621811</v>
      </c>
      <c r="Z450">
        <f>Y450/T450</f>
        <v>-0.227917875105415</v>
      </c>
      <c r="AA450">
        <f>AI449*F450/T450</f>
        <v>-0.10954569891394839</v>
      </c>
      <c r="AB450">
        <f t="shared" si="46"/>
        <v>-0.227917875105415</v>
      </c>
      <c r="AC450">
        <f t="shared" si="47"/>
        <v>-0.11837217619146662</v>
      </c>
      <c r="AD450" t="str">
        <f t="shared" si="49"/>
        <v>S-I</v>
      </c>
      <c r="AE450">
        <f>AC450*T450</f>
        <v>-107.16956308576779</v>
      </c>
      <c r="AF450">
        <f>U450+AE450</f>
        <v>-206.34797703621811</v>
      </c>
      <c r="AG450">
        <f>AE450/F450</f>
        <v>-1.3871303122896181E-3</v>
      </c>
      <c r="AH450" s="9">
        <f>IF(AD450="S-D",R450-AE450/(1-0.001),IF(OR(AD450="L-D",AD450="S-I"),R450-AE450*(1-0.001),R450-AE450))</f>
        <v>1111.6019027394843</v>
      </c>
      <c r="AI450">
        <f>IF(OR(AD450="L-I"),S450+AG450*(1-0.001),S450+AG450)</f>
        <v>-2.6708285970850612E-3</v>
      </c>
      <c r="AJ450">
        <f>AI450*F450</f>
        <v>-206.34797703621811</v>
      </c>
      <c r="AK450">
        <f>AJ450/AM450</f>
        <v>-0.22794485743424112</v>
      </c>
      <c r="AL450">
        <f>W450-AK450</f>
        <v>2.6982328826113955E-5</v>
      </c>
      <c r="AM450">
        <f>AH450+AI450*F450</f>
        <v>905.25392570326619</v>
      </c>
      <c r="AN450" t="b">
        <f>IF(AH450&gt;0,ROUND(AH450,7)=ROUND(H450,7),ROUND(AH450,7)=ROUND(-J450,7))</f>
        <v>1</v>
      </c>
      <c r="AO450" t="b">
        <f>IF(AI450&gt;0,ROUND(AI450,7)=ROUND(I450,7),ROUND(AI450,7)=ROUND(-K450,7))</f>
        <v>1</v>
      </c>
      <c r="AP450" t="b">
        <f>ROUND(AM450,7)=ROUND(G450,7)</f>
        <v>1</v>
      </c>
    </row>
    <row r="451" spans="1:51" x14ac:dyDescent="0.3">
      <c r="A451" s="2">
        <v>45755.875</v>
      </c>
      <c r="B451">
        <v>-6.5140283811627704</v>
      </c>
      <c r="C451">
        <v>-0.32570141905813799</v>
      </c>
      <c r="D451" t="s">
        <v>32</v>
      </c>
      <c r="E451" t="s">
        <v>1492</v>
      </c>
      <c r="F451">
        <v>76854.05</v>
      </c>
      <c r="G451">
        <v>906.24797664937296</v>
      </c>
      <c r="H451">
        <v>1201.4435194955399</v>
      </c>
      <c r="I451" s="3">
        <v>0</v>
      </c>
      <c r="J451">
        <v>0</v>
      </c>
      <c r="K451">
        <v>3.8409887682713901E-3</v>
      </c>
      <c r="L451">
        <v>1201.4435194955399</v>
      </c>
      <c r="M451">
        <v>-3.8409887682713901E-3</v>
      </c>
      <c r="O451" t="str">
        <f>IF(B450=0,"NEUTRAL",IF(B450&gt;0,"LONG","SHORT"))</f>
        <v>SHORT</v>
      </c>
      <c r="P451" t="str">
        <f>IF(OR(O451="LONG",O451="SHORT"),IF(B451=0,"NEUTRAL",IF(B451&gt;0,"LONG","SHORT")),"")</f>
        <v>SHORT</v>
      </c>
      <c r="Q451" t="b">
        <f>IF(OR(O451="LONG",O451="SHORT"),IF(B451=0,"NEUTRAL",IF(B451&gt;0,"LONG","SHORT")=O451),TRUE)</f>
        <v>1</v>
      </c>
      <c r="R451">
        <f>AH450</f>
        <v>1111.6019027394843</v>
      </c>
      <c r="S451">
        <f>AI450</f>
        <v>-2.6708285970850612E-3</v>
      </c>
      <c r="T451">
        <f>R451+S451*F451</f>
        <v>906.33790819767921</v>
      </c>
      <c r="U451">
        <f>S451*F451</f>
        <v>-205.26399454180515</v>
      </c>
      <c r="V451">
        <f>U451/T451</f>
        <v>-0.22647623219245896</v>
      </c>
      <c r="W451">
        <f>C451</f>
        <v>-0.32570141905813799</v>
      </c>
      <c r="X451">
        <f>W451-V451</f>
        <v>-9.9225186865679021E-2</v>
      </c>
      <c r="Y451">
        <f>T451*W451</f>
        <v>-295.19554284616851</v>
      </c>
      <c r="Z451">
        <f>Y451/T451</f>
        <v>-0.32570141905813799</v>
      </c>
      <c r="AA451">
        <f>AI450*F451/T451</f>
        <v>-0.22647623219245896</v>
      </c>
      <c r="AB451">
        <f t="shared" si="46"/>
        <v>-0.32570141905813799</v>
      </c>
      <c r="AC451">
        <f t="shared" si="47"/>
        <v>-9.9225186865679021E-2</v>
      </c>
      <c r="AD451" t="str">
        <f t="shared" si="49"/>
        <v>S-I</v>
      </c>
      <c r="AE451">
        <f>AC451*T451</f>
        <v>-89.931548304363361</v>
      </c>
      <c r="AF451">
        <f>U451+AE451</f>
        <v>-295.19554284616851</v>
      </c>
      <c r="AG451">
        <f>AE451/F451</f>
        <v>-1.1701601711863376E-3</v>
      </c>
      <c r="AH451" s="9">
        <f>IF(AD451="S-D",R451-AE451/(1-0.001),IF(OR(AD451="L-D",AD451="S-I"),R451-AE451*(1-0.001),R451-AE451))</f>
        <v>1201.4435194955433</v>
      </c>
      <c r="AI451">
        <f>IF(OR(AD451="L-I"),S451+AG451*(1-0.001),S451+AG451)</f>
        <v>-3.8409887682713988E-3</v>
      </c>
      <c r="AJ451">
        <f>AI451*F451</f>
        <v>-295.19554284616851</v>
      </c>
      <c r="AK451">
        <f>AJ451/AM451</f>
        <v>-0.32573374004936284</v>
      </c>
      <c r="AL451">
        <f>W451-AK451</f>
        <v>3.2320991224854545E-5</v>
      </c>
      <c r="AM451">
        <f>AH451+AI451*F451</f>
        <v>906.24797664937478</v>
      </c>
      <c r="AN451" t="b">
        <f>IF(AH451&gt;0,ROUND(AH451,7)=ROUND(H451,7),ROUND(AH451,7)=ROUND(-J451,7))</f>
        <v>1</v>
      </c>
      <c r="AO451" t="b">
        <f>IF(AI451&gt;0,ROUND(AI451,7)=ROUND(I451,7),ROUND(AI451,7)=ROUND(-K451,7))</f>
        <v>1</v>
      </c>
      <c r="AP451" t="b">
        <f>ROUND(AM451,7)=ROUND(G451,7)</f>
        <v>1</v>
      </c>
    </row>
    <row r="452" spans="1:51" x14ac:dyDescent="0.3">
      <c r="A452" s="2">
        <v>45755.916666666664</v>
      </c>
      <c r="B452">
        <v>-8.0867522205119098</v>
      </c>
      <c r="C452">
        <v>-0.40433761102559501</v>
      </c>
      <c r="D452" t="s">
        <v>32</v>
      </c>
      <c r="E452" t="s">
        <v>1492</v>
      </c>
      <c r="F452">
        <v>77133.41</v>
      </c>
      <c r="G452">
        <v>905.10523030844797</v>
      </c>
      <c r="H452">
        <v>1271.1015103973</v>
      </c>
      <c r="I452" s="3">
        <v>0</v>
      </c>
      <c r="J452">
        <v>0</v>
      </c>
      <c r="K452">
        <v>4.7449773073543399E-3</v>
      </c>
      <c r="L452">
        <v>1271.1015103973</v>
      </c>
      <c r="M452">
        <v>-4.7449773073543399E-3</v>
      </c>
      <c r="O452" t="str">
        <f>IF(B451=0,"NEUTRAL",IF(B451&gt;0,"LONG","SHORT"))</f>
        <v>SHORT</v>
      </c>
      <c r="P452" t="str">
        <f>IF(OR(O452="LONG",O452="SHORT"),IF(B452=0,"NEUTRAL",IF(B452&gt;0,"LONG","SHORT")),"")</f>
        <v>SHORT</v>
      </c>
      <c r="Q452" t="b">
        <f>IF(OR(O452="LONG",O452="SHORT"),IF(B452=0,"NEUTRAL",IF(B452&gt;0,"LONG","SHORT")=O452),TRUE)</f>
        <v>1</v>
      </c>
      <c r="R452">
        <f>AH451</f>
        <v>1201.4435194955433</v>
      </c>
      <c r="S452">
        <f>AI451</f>
        <v>-3.8409887682713988E-3</v>
      </c>
      <c r="T452">
        <f>R452+S452*F452</f>
        <v>905.17495802707049</v>
      </c>
      <c r="U452">
        <f>S452*F452</f>
        <v>-296.2685614684728</v>
      </c>
      <c r="V452">
        <f>U452/T452</f>
        <v>-0.32730530030815597</v>
      </c>
      <c r="W452">
        <f>C452</f>
        <v>-0.40433761102559501</v>
      </c>
      <c r="X452">
        <f>W452-V452</f>
        <v>-7.7032310717439045E-2</v>
      </c>
      <c r="Y452">
        <f>T452*W452</f>
        <v>-365.9962800888589</v>
      </c>
      <c r="Z452">
        <f>Y452/T452</f>
        <v>-0.40433761102559501</v>
      </c>
      <c r="AA452">
        <f>AI451*F452/T452</f>
        <v>-0.32730530030815597</v>
      </c>
      <c r="AB452">
        <f t="shared" ref="AB452:AB515" si="55">C452</f>
        <v>-0.40433761102559501</v>
      </c>
      <c r="AC452">
        <f t="shared" ref="AC452:AC515" si="56">AB452-AA452</f>
        <v>-7.7032310717439045E-2</v>
      </c>
      <c r="AD452" t="str">
        <f t="shared" si="49"/>
        <v>S-I</v>
      </c>
      <c r="AE452">
        <f>AC452*T452</f>
        <v>-69.727718620386142</v>
      </c>
      <c r="AF452">
        <f>U452+AE452</f>
        <v>-365.99628008885895</v>
      </c>
      <c r="AG452">
        <f>AE452/F452</f>
        <v>-9.0398853908294917E-4</v>
      </c>
      <c r="AH452" s="9">
        <f>IF(AD452="S-D",R452-AE452/(1-0.001),IF(OR(AD452="L-D",AD452="S-I"),R452-AE452*(1-0.001),R452-AE452))</f>
        <v>1271.1015103973091</v>
      </c>
      <c r="AI452">
        <f>IF(OR(AD452="L-I"),S452+AG452*(1-0.001),S452+AG452)</f>
        <v>-4.7449773073543478E-3</v>
      </c>
      <c r="AJ452">
        <f>AI452*F452</f>
        <v>-365.99628008885895</v>
      </c>
      <c r="AK452">
        <f>AJ452/AM452</f>
        <v>-0.40436876048559717</v>
      </c>
      <c r="AL452">
        <f>W452-AK452</f>
        <v>3.1149460002155571E-5</v>
      </c>
      <c r="AM452">
        <f>AH452+AI452*F452</f>
        <v>905.10523030845013</v>
      </c>
      <c r="AN452" t="b">
        <f>IF(AH452&gt;0,ROUND(AH452,7)=ROUND(H452,7),ROUND(AH452,7)=ROUND(-J452,7))</f>
        <v>1</v>
      </c>
      <c r="AO452" t="b">
        <f>IF(AI452&gt;0,ROUND(AI452,7)=ROUND(I452,7),ROUND(AI452,7)=ROUND(-K452,7))</f>
        <v>1</v>
      </c>
      <c r="AP452" t="b">
        <f>ROUND(AM452,7)=ROUND(G452,7)</f>
        <v>1</v>
      </c>
    </row>
    <row r="453" spans="1:51" x14ac:dyDescent="0.3">
      <c r="A453" s="2">
        <v>45755.958333333336</v>
      </c>
      <c r="B453">
        <v>-11.162657376594</v>
      </c>
      <c r="C453">
        <v>-0.55813286882970203</v>
      </c>
      <c r="D453" t="s">
        <v>32</v>
      </c>
      <c r="E453" t="s">
        <v>1492</v>
      </c>
      <c r="F453">
        <v>77100</v>
      </c>
      <c r="G453">
        <v>905.124340291267</v>
      </c>
      <c r="H453">
        <v>1410.3817997077899</v>
      </c>
      <c r="I453" s="3">
        <v>0</v>
      </c>
      <c r="J453">
        <v>0</v>
      </c>
      <c r="K453">
        <v>6.5532744412000396E-3</v>
      </c>
      <c r="L453">
        <v>1410.3817997077899</v>
      </c>
      <c r="M453">
        <v>-6.5532744412000396E-3</v>
      </c>
      <c r="O453" t="str">
        <f>IF(B452=0,"NEUTRAL",IF(B452&gt;0,"LONG","SHORT"))</f>
        <v>SHORT</v>
      </c>
      <c r="P453" t="str">
        <f>IF(OR(O453="LONG",O453="SHORT"),IF(B453=0,"NEUTRAL",IF(B453&gt;0,"LONG","SHORT")),"")</f>
        <v>SHORT</v>
      </c>
      <c r="Q453" t="b">
        <f>IF(OR(O453="LONG",O453="SHORT"),IF(B453=0,"NEUTRAL",IF(B453&gt;0,"LONG","SHORT")=O453),TRUE)</f>
        <v>1</v>
      </c>
      <c r="R453">
        <f>AH452</f>
        <v>1271.1015103973091</v>
      </c>
      <c r="S453">
        <f>AI452</f>
        <v>-4.7449773073543478E-3</v>
      </c>
      <c r="T453">
        <f>R453+S453*F453</f>
        <v>905.26376000028881</v>
      </c>
      <c r="U453">
        <f>S453*F453</f>
        <v>-365.83775039702022</v>
      </c>
      <c r="V453">
        <f>U453/T453</f>
        <v>-0.40412282758000112</v>
      </c>
      <c r="W453">
        <f>C453</f>
        <v>-0.55813286882970203</v>
      </c>
      <c r="X453">
        <f>W453-V453</f>
        <v>-0.15401004124970091</v>
      </c>
      <c r="Y453">
        <f>T453*W453</f>
        <v>-505.25745941652406</v>
      </c>
      <c r="Z453">
        <f>Y453/T453</f>
        <v>-0.55813286882970203</v>
      </c>
      <c r="AA453">
        <f>AI452*F453/T453</f>
        <v>-0.40412282758000112</v>
      </c>
      <c r="AB453">
        <f t="shared" si="55"/>
        <v>-0.55813286882970203</v>
      </c>
      <c r="AC453">
        <f t="shared" si="56"/>
        <v>-0.15401004124970091</v>
      </c>
      <c r="AD453" t="str">
        <f t="shared" si="49"/>
        <v>S-I</v>
      </c>
      <c r="AE453">
        <f>AC453*T453</f>
        <v>-139.41970901950384</v>
      </c>
      <c r="AF453">
        <f>U453+AE453</f>
        <v>-505.25745941652406</v>
      </c>
      <c r="AG453">
        <f>AE453/F453</f>
        <v>-1.8082971338457049E-3</v>
      </c>
      <c r="AH453" s="9">
        <f>IF(AD453="S-D",R453-AE453/(1-0.001),IF(OR(AD453="L-D",AD453="S-I"),R453-AE453*(1-0.001),R453-AE453))</f>
        <v>1410.3817997077933</v>
      </c>
      <c r="AI453">
        <f>IF(OR(AD453="L-I"),S453+AG453*(1-0.001),S453+AG453)</f>
        <v>-6.5532744412000526E-3</v>
      </c>
      <c r="AJ453">
        <f>AI453*F453</f>
        <v>-505.25745941652406</v>
      </c>
      <c r="AK453">
        <f>AJ453/AM453</f>
        <v>-0.55821884013629786</v>
      </c>
      <c r="AL453">
        <f>W453-AK453</f>
        <v>8.5971306595822305E-5</v>
      </c>
      <c r="AM453">
        <f>AH453+AI453*F453</f>
        <v>905.12434029126928</v>
      </c>
      <c r="AN453" t="b">
        <f>IF(AH453&gt;0,ROUND(AH453,7)=ROUND(H453,7),ROUND(AH453,7)=ROUND(-J453,7))</f>
        <v>1</v>
      </c>
      <c r="AO453" t="b">
        <f>IF(AI453&gt;0,ROUND(AI453,7)=ROUND(I453,7),ROUND(AI453,7)=ROUND(-K453,7))</f>
        <v>1</v>
      </c>
      <c r="AP453" t="b">
        <f>ROUND(AM453,7)=ROUND(G453,7)</f>
        <v>1</v>
      </c>
    </row>
    <row r="454" spans="1:51" x14ac:dyDescent="0.3">
      <c r="A454" s="2">
        <v>45756</v>
      </c>
      <c r="B454">
        <v>-14.809463179315101</v>
      </c>
      <c r="C454">
        <v>-0.74047315896575905</v>
      </c>
      <c r="D454" t="s">
        <v>32</v>
      </c>
      <c r="E454" t="s">
        <v>1492</v>
      </c>
      <c r="F454">
        <v>76731.210000000006</v>
      </c>
      <c r="G454">
        <v>907.37195320799799</v>
      </c>
      <c r="H454">
        <v>1579.3817949824399</v>
      </c>
      <c r="I454" s="3">
        <v>0</v>
      </c>
      <c r="J454">
        <v>0</v>
      </c>
      <c r="K454">
        <v>8.7579726916133596E-3</v>
      </c>
      <c r="L454">
        <v>1579.3817949824399</v>
      </c>
      <c r="M454">
        <v>-8.7579726916133596E-3</v>
      </c>
      <c r="O454" t="str">
        <f>IF(B453=0,"NEUTRAL",IF(B453&gt;0,"LONG","SHORT"))</f>
        <v>SHORT</v>
      </c>
      <c r="P454" t="str">
        <f>IF(OR(O454="LONG",O454="SHORT"),IF(B454=0,"NEUTRAL",IF(B454&gt;0,"LONG","SHORT")),"")</f>
        <v>SHORT</v>
      </c>
      <c r="Q454" t="b">
        <f>IF(OR(O454="LONG",O454="SHORT"),IF(B454=0,"NEUTRAL",IF(B454&gt;0,"LONG","SHORT")=O454),TRUE)</f>
        <v>1</v>
      </c>
      <c r="R454">
        <f>AH453</f>
        <v>1410.3817997077933</v>
      </c>
      <c r="S454">
        <f>AI453</f>
        <v>-6.5532744412000526E-3</v>
      </c>
      <c r="T454">
        <f>R454+S454*F454</f>
        <v>907.54112237243942</v>
      </c>
      <c r="U454">
        <f>S454*F454</f>
        <v>-502.84067733535392</v>
      </c>
      <c r="V454">
        <f>U454/T454</f>
        <v>-0.55406930324089121</v>
      </c>
      <c r="W454">
        <f>C454</f>
        <v>-0.74047315896575905</v>
      </c>
      <c r="X454">
        <f>W454-V454</f>
        <v>-0.18640385572486784</v>
      </c>
      <c r="Y454">
        <f>T454*W454</f>
        <v>-672.00984177445071</v>
      </c>
      <c r="Z454">
        <f>Y454/T454</f>
        <v>-0.74047315896575905</v>
      </c>
      <c r="AA454">
        <f>AI453*F454/T454</f>
        <v>-0.55406930324089121</v>
      </c>
      <c r="AB454">
        <f t="shared" si="55"/>
        <v>-0.74047315896575905</v>
      </c>
      <c r="AC454">
        <f t="shared" si="56"/>
        <v>-0.18640385572486784</v>
      </c>
      <c r="AD454" t="str">
        <f t="shared" si="49"/>
        <v>S-I</v>
      </c>
      <c r="AE454">
        <f>AC454*T454</f>
        <v>-169.16916443909682</v>
      </c>
      <c r="AF454">
        <f>U454+AE454</f>
        <v>-672.00984177445071</v>
      </c>
      <c r="AG454">
        <f>AE454/F454</f>
        <v>-2.204698250413317E-3</v>
      </c>
      <c r="AH454" s="9">
        <f>IF(AD454="S-D",R454-AE454/(1-0.001),IF(OR(AD454="L-D",AD454="S-I"),R454-AE454*(1-0.001),R454-AE454))</f>
        <v>1579.3817949824511</v>
      </c>
      <c r="AI454">
        <f>IF(OR(AD454="L-I"),S454+AG454*(1-0.001),S454+AG454)</f>
        <v>-8.75797269161337E-3</v>
      </c>
      <c r="AJ454">
        <f>AI454*F454</f>
        <v>-672.00984177445082</v>
      </c>
      <c r="AK454">
        <f>AJ454/AM454</f>
        <v>-0.74061121175122269</v>
      </c>
      <c r="AL454">
        <f>W454-AK454</f>
        <v>1.3805278546363819E-4</v>
      </c>
      <c r="AM454">
        <f>AH454+AI454*F454</f>
        <v>907.37195320800026</v>
      </c>
      <c r="AN454" t="b">
        <f>IF(AH454&gt;0,ROUND(AH454,7)=ROUND(H454,7),ROUND(AH454,7)=ROUND(-J454,7))</f>
        <v>1</v>
      </c>
      <c r="AO454" t="b">
        <f>IF(AI454&gt;0,ROUND(AI454,7)=ROUND(I454,7),ROUND(AI454,7)=ROUND(-K454,7))</f>
        <v>1</v>
      </c>
      <c r="AP454" t="b">
        <f>ROUND(AM454,7)=ROUND(G454,7)</f>
        <v>1</v>
      </c>
    </row>
    <row r="455" spans="1:51" x14ac:dyDescent="0.3">
      <c r="A455" s="2">
        <v>45756.041666666664</v>
      </c>
      <c r="B455">
        <v>-18.2047355032913</v>
      </c>
      <c r="C455">
        <v>-0.91023677516456902</v>
      </c>
      <c r="D455" t="s">
        <v>32</v>
      </c>
      <c r="E455" t="s">
        <v>1492</v>
      </c>
      <c r="F455">
        <v>76322.42</v>
      </c>
      <c r="G455">
        <v>910.79137241025501</v>
      </c>
      <c r="H455">
        <v>1739.97349687632</v>
      </c>
      <c r="I455" s="3">
        <v>0</v>
      </c>
      <c r="J455">
        <v>0</v>
      </c>
      <c r="K455">
        <v>1.08642011674429E-2</v>
      </c>
      <c r="L455">
        <v>1739.97349687632</v>
      </c>
      <c r="M455">
        <v>-1.08642011674429E-2</v>
      </c>
      <c r="O455" t="str">
        <f>IF(B454=0,"NEUTRAL",IF(B454&gt;0,"LONG","SHORT"))</f>
        <v>SHORT</v>
      </c>
      <c r="P455" t="str">
        <f>IF(OR(O455="LONG",O455="SHORT"),IF(B455=0,"NEUTRAL",IF(B455&gt;0,"LONG","SHORT")),"")</f>
        <v>SHORT</v>
      </c>
      <c r="Q455" t="b">
        <f>IF(OR(O455="LONG",O455="SHORT"),IF(B455=0,"NEUTRAL",IF(B455&gt;0,"LONG","SHORT")=O455),TRUE)</f>
        <v>1</v>
      </c>
      <c r="R455">
        <f>AH454</f>
        <v>1579.3817949824511</v>
      </c>
      <c r="S455">
        <f>AI454</f>
        <v>-8.75797269161337E-3</v>
      </c>
      <c r="T455">
        <f>R455+S455*F455</f>
        <v>910.95212486460503</v>
      </c>
      <c r="U455">
        <f>S455*F455</f>
        <v>-668.42967011784606</v>
      </c>
      <c r="V455">
        <f>U455/T455</f>
        <v>-0.73377036166109699</v>
      </c>
      <c r="W455">
        <f>C455</f>
        <v>-0.91023677516456902</v>
      </c>
      <c r="X455">
        <f>W455-V455</f>
        <v>-0.17646641350347203</v>
      </c>
      <c r="Y455">
        <f>T455*W455</f>
        <v>-829.18212446606992</v>
      </c>
      <c r="Z455">
        <f>Y455/T455</f>
        <v>-0.91023677516456902</v>
      </c>
      <c r="AA455">
        <f>AI454*F455/T455</f>
        <v>-0.73377036166109699</v>
      </c>
      <c r="AB455">
        <f t="shared" si="55"/>
        <v>-0.91023677516456902</v>
      </c>
      <c r="AC455">
        <f t="shared" si="56"/>
        <v>-0.17646641350347203</v>
      </c>
      <c r="AD455" t="str">
        <f t="shared" si="49"/>
        <v>S-I</v>
      </c>
      <c r="AE455">
        <f>AC455*T455</f>
        <v>-160.75245434822386</v>
      </c>
      <c r="AF455">
        <f>U455+AE455</f>
        <v>-829.18212446606992</v>
      </c>
      <c r="AG455">
        <f>AE455/F455</f>
        <v>-2.1062284758295645E-3</v>
      </c>
      <c r="AH455" s="9">
        <f>IF(AD455="S-D",R455-AE455/(1-0.001),IF(OR(AD455="L-D",AD455="S-I"),R455-AE455*(1-0.001),R455-AE455))</f>
        <v>1739.9734968763266</v>
      </c>
      <c r="AI455">
        <f>IF(OR(AD455="L-I"),S455+AG455*(1-0.001),S455+AG455)</f>
        <v>-1.0864201167442935E-2</v>
      </c>
      <c r="AJ455">
        <f>AI455*F455</f>
        <v>-829.18212446607004</v>
      </c>
      <c r="AK455">
        <f>AJ455/AM455</f>
        <v>-0.91039742973385729</v>
      </c>
      <c r="AL455">
        <f>W455-AK455</f>
        <v>1.6065456928826549E-4</v>
      </c>
      <c r="AM455">
        <f>AH455+AI455*F455</f>
        <v>910.7913724102566</v>
      </c>
      <c r="AN455" t="b">
        <f>IF(AH455&gt;0,ROUND(AH455,7)=ROUND(H455,7),ROUND(AH455,7)=ROUND(-J455,7))</f>
        <v>1</v>
      </c>
      <c r="AO455" t="b">
        <f>IF(AI455&gt;0,ROUND(AI455,7)=ROUND(I455,7),ROUND(AI455,7)=ROUND(-K455,7))</f>
        <v>1</v>
      </c>
      <c r="AP455" t="b">
        <f>ROUND(AM455,7)=ROUND(G455,7)</f>
        <v>1</v>
      </c>
    </row>
    <row r="456" spans="1:51" x14ac:dyDescent="0.3">
      <c r="A456" s="2">
        <v>45756.083333333336</v>
      </c>
      <c r="B456">
        <v>-19.876608517953098</v>
      </c>
      <c r="C456">
        <v>-0.99383042589765702</v>
      </c>
      <c r="D456" t="s">
        <v>32</v>
      </c>
      <c r="E456" t="s">
        <v>1492</v>
      </c>
      <c r="F456">
        <v>76522.070000000007</v>
      </c>
      <c r="G456">
        <v>908.55066928758094</v>
      </c>
      <c r="H456">
        <v>1811.5671911101001</v>
      </c>
      <c r="I456" s="3">
        <v>0</v>
      </c>
      <c r="J456">
        <v>0</v>
      </c>
      <c r="K456">
        <v>1.1800733067238301E-2</v>
      </c>
      <c r="L456">
        <v>1811.5671911101001</v>
      </c>
      <c r="M456">
        <v>-1.1800733067238301E-2</v>
      </c>
      <c r="O456" t="str">
        <f>IF(B455=0,"NEUTRAL",IF(B455&gt;0,"LONG","SHORT"))</f>
        <v>SHORT</v>
      </c>
      <c r="P456" t="str">
        <f>IF(OR(O456="LONG",O456="SHORT"),IF(B456=0,"NEUTRAL",IF(B456&gt;0,"LONG","SHORT")),"")</f>
        <v>SHORT</v>
      </c>
      <c r="Q456" t="b">
        <f>IF(OR(O456="LONG",O456="SHORT"),IF(B456=0,"NEUTRAL",IF(B456&gt;0,"LONG","SHORT")=O456),TRUE)</f>
        <v>1</v>
      </c>
      <c r="R456">
        <f>AH455</f>
        <v>1739.9734968763266</v>
      </c>
      <c r="S456">
        <f>AI455</f>
        <v>-1.0864201167442935E-2</v>
      </c>
      <c r="T456">
        <f>R456+S456*F456</f>
        <v>908.62233464717656</v>
      </c>
      <c r="U456">
        <f>S456*F456</f>
        <v>-831.35116222915008</v>
      </c>
      <c r="V456">
        <f>U456/T456</f>
        <v>-0.91495787691810226</v>
      </c>
      <c r="W456">
        <f>C456</f>
        <v>-0.99383042589765702</v>
      </c>
      <c r="X456">
        <f>W456-V456</f>
        <v>-7.8872548979554757E-2</v>
      </c>
      <c r="Y456">
        <f>T456*W456</f>
        <v>-903.0165218225269</v>
      </c>
      <c r="Z456">
        <f>Y456/T456</f>
        <v>-0.99383042589765702</v>
      </c>
      <c r="AA456">
        <f>AI455*F456/T456</f>
        <v>-0.91495787691810226</v>
      </c>
      <c r="AB456">
        <f t="shared" si="55"/>
        <v>-0.99383042589765702</v>
      </c>
      <c r="AC456">
        <f t="shared" si="56"/>
        <v>-7.8872548979554757E-2</v>
      </c>
      <c r="AD456" t="str">
        <f t="shared" si="49"/>
        <v>S-I</v>
      </c>
      <c r="AE456">
        <f>AC456*T456</f>
        <v>-71.66535959337682</v>
      </c>
      <c r="AF456">
        <f>U456+AE456</f>
        <v>-903.0165218225269</v>
      </c>
      <c r="AG456">
        <f>AE456/F456</f>
        <v>-9.36531899795403E-4</v>
      </c>
      <c r="AH456" s="9">
        <f>IF(AD456="S-D",R456-AE456/(1-0.001),IF(OR(AD456="L-D",AD456="S-I"),R456-AE456*(1-0.001),R456-AE456))</f>
        <v>1811.5671911101101</v>
      </c>
      <c r="AI456">
        <f>IF(OR(AD456="L-I"),S456+AG456*(1-0.001),S456+AG456)</f>
        <v>-1.1800733067238337E-2</v>
      </c>
      <c r="AJ456">
        <f>AI456*F456</f>
        <v>-903.01652182252678</v>
      </c>
      <c r="AK456">
        <f>AJ456/AM456</f>
        <v>-0.99390881801958719</v>
      </c>
      <c r="AL456">
        <f>W456-AK456</f>
        <v>7.8392121930170866E-5</v>
      </c>
      <c r="AM456">
        <f>AH456+AI456*F456</f>
        <v>908.55066928758333</v>
      </c>
      <c r="AN456" t="b">
        <f>IF(AH456&gt;0,ROUND(AH456,7)=ROUND(H456,7),ROUND(AH456,7)=ROUND(-J456,7))</f>
        <v>1</v>
      </c>
      <c r="AO456" t="b">
        <f>IF(AI456&gt;0,ROUND(AI456,7)=ROUND(I456,7),ROUND(AI456,7)=ROUND(-K456,7))</f>
        <v>1</v>
      </c>
      <c r="AP456" t="b">
        <f>ROUND(AM456,7)=ROUND(G456,7)</f>
        <v>1</v>
      </c>
    </row>
    <row r="457" spans="1:51" x14ac:dyDescent="0.3">
      <c r="A457" s="2">
        <v>45756.416666666664</v>
      </c>
      <c r="B457">
        <v>-18.540870672891799</v>
      </c>
      <c r="C457">
        <v>-0.92704353364459402</v>
      </c>
      <c r="D457" t="s">
        <v>32</v>
      </c>
      <c r="E457" t="s">
        <v>1492</v>
      </c>
      <c r="F457">
        <v>77304.350000000006</v>
      </c>
      <c r="G457">
        <v>899.24057324734201</v>
      </c>
      <c r="H457">
        <v>1732.9486147100199</v>
      </c>
      <c r="I457" s="3">
        <v>0</v>
      </c>
      <c r="J457">
        <v>0</v>
      </c>
      <c r="K457">
        <v>1.0784749389428701E-2</v>
      </c>
      <c r="L457">
        <v>1732.9486147100199</v>
      </c>
      <c r="M457">
        <v>-1.0784749389428701E-2</v>
      </c>
      <c r="O457" t="str">
        <f>IF(B456=0,"NEUTRAL",IF(B456&gt;0,"LONG","SHORT"))</f>
        <v>SHORT</v>
      </c>
      <c r="P457" t="str">
        <f>IF(OR(O457="LONG",O457="SHORT"),IF(B457=0,"NEUTRAL",IF(B457&gt;0,"LONG","SHORT")),"")</f>
        <v>SHORT</v>
      </c>
      <c r="Q457" t="b">
        <f>IF(OR(O457="LONG",O457="SHORT"),IF(B457=0,"NEUTRAL",IF(B457&gt;0,"LONG","SHORT")=O457),TRUE)</f>
        <v>1</v>
      </c>
      <c r="R457">
        <f>AH456</f>
        <v>1811.5671911101101</v>
      </c>
      <c r="S457">
        <f>AI456</f>
        <v>-1.1800733067238337E-2</v>
      </c>
      <c r="T457">
        <f>R457+S457*F457</f>
        <v>899.31919182374406</v>
      </c>
      <c r="U457">
        <f>S457*F457</f>
        <v>-912.24799928636605</v>
      </c>
      <c r="V457">
        <f>U457/T457</f>
        <v>-1.0143762165648922</v>
      </c>
      <c r="W457">
        <f>C457</f>
        <v>-0.92704353364459402</v>
      </c>
      <c r="X457">
        <f>W457-V457</f>
        <v>8.7332682920298166E-2</v>
      </c>
      <c r="Y457">
        <f>T457*W457</f>
        <v>-833.70804146268415</v>
      </c>
      <c r="Z457">
        <f>Y457/T457</f>
        <v>-0.92704353364459402</v>
      </c>
      <c r="AA457">
        <f>AI456*F457/T457</f>
        <v>-1.0143762165648922</v>
      </c>
      <c r="AB457">
        <f t="shared" si="55"/>
        <v>-0.92704353364459402</v>
      </c>
      <c r="AC457">
        <f t="shared" si="56"/>
        <v>8.7332682920298166E-2</v>
      </c>
      <c r="AD457" t="str">
        <f t="shared" si="49"/>
        <v>S-D</v>
      </c>
      <c r="AE457">
        <f>AC457*T457</f>
        <v>78.539957823681846</v>
      </c>
      <c r="AF457">
        <f>U457+AE457</f>
        <v>-833.70804146268415</v>
      </c>
      <c r="AG457">
        <f>AE457/F457</f>
        <v>1.0159836778096166E-3</v>
      </c>
      <c r="AH457" s="9">
        <f>IF(AD457="S-D",R457-AE457/(1-0.001),IF(OR(AD457="L-D",AD457="S-I"),R457-AE457*(1-0.001),R457-AE457))</f>
        <v>1732.9486147100281</v>
      </c>
      <c r="AI457">
        <f>IF(OR(AD457="L-I"),S457+AG457*(1-0.001),S457+AG457)</f>
        <v>-1.078474938942872E-2</v>
      </c>
      <c r="AJ457">
        <f>AI457*F457</f>
        <v>-833.70804146268415</v>
      </c>
      <c r="AK457">
        <f>AJ457/AM457</f>
        <v>-0.92712458297115286</v>
      </c>
      <c r="AL457">
        <f>W457-AK457</f>
        <v>8.1049326558835233E-5</v>
      </c>
      <c r="AM457">
        <f>AH457+AI457*F457</f>
        <v>899.24057324734395</v>
      </c>
      <c r="AN457" t="b">
        <f>IF(AH457&gt;0,ROUND(AH457,7)=ROUND(H457,7),ROUND(AH457,7)=ROUND(-J457,7))</f>
        <v>1</v>
      </c>
      <c r="AO457" t="b">
        <f>IF(AI457&gt;0,ROUND(AI457,7)=ROUND(I457,7),ROUND(AI457,7)=ROUND(-K457,7))</f>
        <v>1</v>
      </c>
      <c r="AP457" t="b">
        <f>ROUND(AM457,7)=ROUND(G457,7)</f>
        <v>1</v>
      </c>
    </row>
    <row r="458" spans="1:51" x14ac:dyDescent="0.3">
      <c r="A458" s="2">
        <v>45756.458333333336</v>
      </c>
      <c r="B458">
        <v>-16.036073288534499</v>
      </c>
      <c r="C458">
        <v>-0.80180366442672502</v>
      </c>
      <c r="D458" t="s">
        <v>32</v>
      </c>
      <c r="E458" t="s">
        <v>1492</v>
      </c>
      <c r="F458">
        <v>77478.259999999995</v>
      </c>
      <c r="G458">
        <v>897.24880821784302</v>
      </c>
      <c r="H458">
        <v>1616.75935152641</v>
      </c>
      <c r="I458" s="3">
        <v>0</v>
      </c>
      <c r="J458">
        <v>0</v>
      </c>
      <c r="K458">
        <v>9.2866120548985801E-3</v>
      </c>
      <c r="L458">
        <v>1616.75935152641</v>
      </c>
      <c r="M458">
        <v>-9.2866120548985801E-3</v>
      </c>
      <c r="O458" t="str">
        <f>IF(B457=0,"NEUTRAL",IF(B457&gt;0,"LONG","SHORT"))</f>
        <v>SHORT</v>
      </c>
      <c r="P458" t="str">
        <f>IF(OR(O458="LONG",O458="SHORT"),IF(B458=0,"NEUTRAL",IF(B458&gt;0,"LONG","SHORT")),"")</f>
        <v>SHORT</v>
      </c>
      <c r="Q458" t="b">
        <f>IF(OR(O458="LONG",O458="SHORT"),IF(B458=0,"NEUTRAL",IF(B458&gt;0,"LONG","SHORT")=O458),TRUE)</f>
        <v>1</v>
      </c>
      <c r="R458">
        <f>AH457</f>
        <v>1732.9486147100281</v>
      </c>
      <c r="S458">
        <f>AI457</f>
        <v>-1.078474938942872E-2</v>
      </c>
      <c r="T458">
        <f>R458+S458*F458</f>
        <v>897.36499748102858</v>
      </c>
      <c r="U458">
        <f>S458*F458</f>
        <v>-835.58361722899951</v>
      </c>
      <c r="V458">
        <f>U458/T458</f>
        <v>-0.9311524514267282</v>
      </c>
      <c r="W458">
        <f>C458</f>
        <v>-0.80180366442672502</v>
      </c>
      <c r="X458">
        <f>W458-V458</f>
        <v>0.12934878700000318</v>
      </c>
      <c r="Y458">
        <f>T458*W458</f>
        <v>-719.51054330856755</v>
      </c>
      <c r="Z458">
        <f>Y458/T458</f>
        <v>-0.80180366442672502</v>
      </c>
      <c r="AA458">
        <f>AI457*F458/T458</f>
        <v>-0.9311524514267282</v>
      </c>
      <c r="AB458">
        <f t="shared" si="55"/>
        <v>-0.80180366442672502</v>
      </c>
      <c r="AC458">
        <f t="shared" si="56"/>
        <v>0.12934878700000318</v>
      </c>
      <c r="AD458" t="str">
        <f t="shared" si="49"/>
        <v>S-D</v>
      </c>
      <c r="AE458">
        <f>AC458*T458</f>
        <v>116.07307392043197</v>
      </c>
      <c r="AF458">
        <f>U458+AE458</f>
        <v>-719.51054330856755</v>
      </c>
      <c r="AG458">
        <f>AE458/F458</f>
        <v>1.4981373345301246E-3</v>
      </c>
      <c r="AH458" s="9">
        <f>IF(AD458="S-D",R458-AE458/(1-0.001),IF(OR(AD458="L-D",AD458="S-I"),R458-AE458*(1-0.001),R458-AE458))</f>
        <v>1616.7593515264125</v>
      </c>
      <c r="AI458">
        <f>IF(OR(AD458="L-I"),S458+AG458*(1-0.001),S458+AG458)</f>
        <v>-9.2866120548985957E-3</v>
      </c>
      <c r="AJ458">
        <f>AI458*F458</f>
        <v>-719.51054330856766</v>
      </c>
      <c r="AK458">
        <f>AJ458/AM458</f>
        <v>-0.80190749401795391</v>
      </c>
      <c r="AL458">
        <f>W458-AK458</f>
        <v>1.038295912288989E-4</v>
      </c>
      <c r="AM458">
        <f>AH458+AI458*F458</f>
        <v>897.24880821784484</v>
      </c>
      <c r="AN458" t="b">
        <f>IF(AH458&gt;0,ROUND(AH458,7)=ROUND(H458,7),ROUND(AH458,7)=ROUND(-J458,7))</f>
        <v>1</v>
      </c>
      <c r="AO458" t="b">
        <f>IF(AI458&gt;0,ROUND(AI458,7)=ROUND(I458,7),ROUND(AI458,7)=ROUND(-K458,7))</f>
        <v>1</v>
      </c>
      <c r="AP458" t="b">
        <f>ROUND(AM458,7)=ROUND(G458,7)</f>
        <v>1</v>
      </c>
    </row>
    <row r="459" spans="1:51" x14ac:dyDescent="0.3">
      <c r="A459" s="2">
        <v>45756.5</v>
      </c>
      <c r="B459">
        <v>-13.864324380872301</v>
      </c>
      <c r="C459">
        <v>-0.69321621904361796</v>
      </c>
      <c r="D459" t="s">
        <v>32</v>
      </c>
      <c r="E459" t="s">
        <v>1492</v>
      </c>
      <c r="F459">
        <v>77190</v>
      </c>
      <c r="G459">
        <v>899.83268347836599</v>
      </c>
      <c r="H459">
        <v>1523.6758211041199</v>
      </c>
      <c r="I459" s="3">
        <v>0</v>
      </c>
      <c r="J459">
        <v>0</v>
      </c>
      <c r="K459">
        <v>8.0819165387454404E-3</v>
      </c>
      <c r="L459">
        <v>1523.6758211041199</v>
      </c>
      <c r="M459">
        <v>-8.0819165387454404E-3</v>
      </c>
      <c r="O459" t="str">
        <f>IF(B458=0,"NEUTRAL",IF(B458&gt;0,"LONG","SHORT"))</f>
        <v>SHORT</v>
      </c>
      <c r="P459" t="str">
        <f>IF(OR(O459="LONG",O459="SHORT"),IF(B459=0,"NEUTRAL",IF(B459&gt;0,"LONG","SHORT")),"")</f>
        <v>SHORT</v>
      </c>
      <c r="Q459" t="b">
        <f>IF(OR(O459="LONG",O459="SHORT"),IF(B459=0,"NEUTRAL",IF(B459&gt;0,"LONG","SHORT")=O459),TRUE)</f>
        <v>1</v>
      </c>
      <c r="R459">
        <f>AH458</f>
        <v>1616.7593515264125</v>
      </c>
      <c r="S459">
        <f>AI458</f>
        <v>-9.2866120548985957E-3</v>
      </c>
      <c r="T459">
        <f>R459+S459*F459</f>
        <v>899.92576700878988</v>
      </c>
      <c r="U459">
        <f>S459*F459</f>
        <v>-716.83358451762263</v>
      </c>
      <c r="V459">
        <f>U459/T459</f>
        <v>-0.79654746068696691</v>
      </c>
      <c r="W459">
        <f>C459</f>
        <v>-0.69321621904361796</v>
      </c>
      <c r="X459">
        <f>W459-V459</f>
        <v>0.10333124164334895</v>
      </c>
      <c r="Y459">
        <f>T459*W459</f>
        <v>-623.84313762576119</v>
      </c>
      <c r="Z459">
        <f>Y459/T459</f>
        <v>-0.69321621904361796</v>
      </c>
      <c r="AA459">
        <f>AI458*F459/T459</f>
        <v>-0.79654746068696691</v>
      </c>
      <c r="AB459">
        <f t="shared" si="55"/>
        <v>-0.69321621904361796</v>
      </c>
      <c r="AC459">
        <f t="shared" si="56"/>
        <v>0.10333124164334895</v>
      </c>
      <c r="AD459" t="str">
        <f t="shared" si="49"/>
        <v>S-D</v>
      </c>
      <c r="AE459">
        <f>AC459*T459</f>
        <v>92.99044689186141</v>
      </c>
      <c r="AF459">
        <f>U459+AE459</f>
        <v>-623.84313762576119</v>
      </c>
      <c r="AG459">
        <f>AE459/F459</f>
        <v>1.2046955161531469E-3</v>
      </c>
      <c r="AH459" s="9">
        <f>IF(AD459="S-D",R459-AE459/(1-0.001),IF(OR(AD459="L-D",AD459="S-I"),R459-AE459*(1-0.001),R459-AE459))</f>
        <v>1523.6758211041288</v>
      </c>
      <c r="AI459">
        <f>IF(OR(AD459="L-I"),S459+AG459*(1-0.001),S459+AG459)</f>
        <v>-8.081916538745449E-3</v>
      </c>
      <c r="AJ459">
        <f>AI459*F459</f>
        <v>-623.84313762576119</v>
      </c>
      <c r="AK459">
        <f>AJ459/AM459</f>
        <v>-0.69328792905615622</v>
      </c>
      <c r="AL459">
        <f>W459-AK459</f>
        <v>7.1710012538250822E-5</v>
      </c>
      <c r="AM459">
        <f>AH459+AI459*F459</f>
        <v>899.83268347836758</v>
      </c>
      <c r="AN459" t="b">
        <f>IF(AH459&gt;0,ROUND(AH459,7)=ROUND(H459,7),ROUND(AH459,7)=ROUND(-J459,7))</f>
        <v>1</v>
      </c>
      <c r="AO459" t="b">
        <f>IF(AI459&gt;0,ROUND(AI459,7)=ROUND(I459,7),ROUND(AI459,7)=ROUND(-K459,7))</f>
        <v>1</v>
      </c>
      <c r="AP459" t="b">
        <f>ROUND(AM459,7)=ROUND(G459,7)</f>
        <v>1</v>
      </c>
      <c r="AR459" s="9"/>
      <c r="AW459" s="9"/>
    </row>
    <row r="460" spans="1:51" x14ac:dyDescent="0.3">
      <c r="A460" s="2">
        <v>45756.541666666664</v>
      </c>
      <c r="B460">
        <v>-12.116025042923599</v>
      </c>
      <c r="C460">
        <v>-0.60580125214618197</v>
      </c>
      <c r="D460" t="s">
        <v>32</v>
      </c>
      <c r="E460" t="s">
        <v>1492</v>
      </c>
      <c r="F460">
        <v>76230.009999999995</v>
      </c>
      <c r="G460">
        <v>907.52491153799497</v>
      </c>
      <c r="H460">
        <v>1457.3448227034501</v>
      </c>
      <c r="I460" s="3">
        <v>0</v>
      </c>
      <c r="J460">
        <v>0</v>
      </c>
      <c r="K460">
        <v>7.2126438284011501E-3</v>
      </c>
      <c r="L460">
        <v>1457.3448227034501</v>
      </c>
      <c r="M460">
        <v>-7.2126438284011501E-3</v>
      </c>
      <c r="O460" t="str">
        <f>IF(B459=0,"NEUTRAL",IF(B459&gt;0,"LONG","SHORT"))</f>
        <v>SHORT</v>
      </c>
      <c r="P460" t="str">
        <f>IF(OR(O460="LONG",O460="SHORT"),IF(B460=0,"NEUTRAL",IF(B460&gt;0,"LONG","SHORT")),"")</f>
        <v>SHORT</v>
      </c>
      <c r="Q460" t="b">
        <f>IF(OR(O460="LONG",O460="SHORT"),IF(B460=0,"NEUTRAL",IF(B460&gt;0,"LONG","SHORT")=O460),TRUE)</f>
        <v>1</v>
      </c>
      <c r="R460">
        <f>AH459</f>
        <v>1523.6758211041288</v>
      </c>
      <c r="S460">
        <f>AI459</f>
        <v>-8.081916538745449E-3</v>
      </c>
      <c r="T460">
        <f>R460+S460*F460</f>
        <v>907.59124253639789</v>
      </c>
      <c r="U460">
        <f>S460*F460</f>
        <v>-616.08457856773089</v>
      </c>
      <c r="V460">
        <f>U460/T460</f>
        <v>-0.67881282860992742</v>
      </c>
      <c r="W460">
        <f>C460</f>
        <v>-0.60580125214618197</v>
      </c>
      <c r="X460">
        <f>W460-V460</f>
        <v>7.3011576463745453E-2</v>
      </c>
      <c r="Y460">
        <f>T460*W460</f>
        <v>-549.81991116545896</v>
      </c>
      <c r="Z460">
        <f>Y460/T460</f>
        <v>-0.60580125214618197</v>
      </c>
      <c r="AA460">
        <f>AI459*F460/T460</f>
        <v>-0.67881282860992742</v>
      </c>
      <c r="AB460">
        <f t="shared" si="55"/>
        <v>-0.60580125214618197</v>
      </c>
      <c r="AC460">
        <f t="shared" si="56"/>
        <v>7.3011576463745453E-2</v>
      </c>
      <c r="AD460" t="str">
        <f t="shared" si="49"/>
        <v>S-D</v>
      </c>
      <c r="AE460">
        <f>AC460*T460</f>
        <v>66.264667402271954</v>
      </c>
      <c r="AF460">
        <f>U460+AE460</f>
        <v>-549.81991116545896</v>
      </c>
      <c r="AG460">
        <f>AE460/F460</f>
        <v>8.6927271034428516E-4</v>
      </c>
      <c r="AH460" s="9">
        <f>IF(AD460="S-D",R460-AE460/(1-0.001),IF(OR(AD460="L-D",AD460="S-I"),R460-AE460*(1-0.001),R460-AE460))</f>
        <v>1457.3448227034562</v>
      </c>
      <c r="AI460">
        <f>IF(OR(AD460="L-I"),S460+AG460*(1-0.001),S460+AG460)</f>
        <v>-7.212643828401164E-3</v>
      </c>
      <c r="AJ460">
        <f>AI460*F460</f>
        <v>-549.81991116545896</v>
      </c>
      <c r="AK460">
        <f>AJ460/AM460</f>
        <v>-0.60584553016144782</v>
      </c>
      <c r="AL460">
        <f>W460-AK460</f>
        <v>4.4278015265852844E-5</v>
      </c>
      <c r="AM460">
        <f>AH460+AI460*F460</f>
        <v>907.52491153799724</v>
      </c>
      <c r="AN460" t="b">
        <f>IF(AH460&gt;0,ROUND(AH460,7)=ROUND(H460,7),ROUND(AH460,7)=ROUND(-J460,7))</f>
        <v>1</v>
      </c>
      <c r="AO460" t="b">
        <f>IF(AI460&gt;0,ROUND(AI460,7)=ROUND(I460,7),ROUND(AI460,7)=ROUND(-K460,7))</f>
        <v>1</v>
      </c>
      <c r="AP460" t="b">
        <f>ROUND(AM460,7)=ROUND(G460,7)</f>
        <v>1</v>
      </c>
    </row>
    <row r="461" spans="1:51" x14ac:dyDescent="0.3">
      <c r="A461" s="2">
        <v>45756.583333333336</v>
      </c>
      <c r="B461">
        <v>-9.5731660183715395</v>
      </c>
      <c r="C461">
        <v>-0.47865830091857697</v>
      </c>
      <c r="D461" t="s">
        <v>32</v>
      </c>
      <c r="E461" t="s">
        <v>1492</v>
      </c>
      <c r="F461">
        <v>76760.86</v>
      </c>
      <c r="G461">
        <v>903.57487124021497</v>
      </c>
      <c r="H461">
        <v>1336.13650122999</v>
      </c>
      <c r="I461" s="3">
        <v>0</v>
      </c>
      <c r="J461">
        <v>0</v>
      </c>
      <c r="K461">
        <v>5.6351847802353604E-3</v>
      </c>
      <c r="L461">
        <v>1336.13650122999</v>
      </c>
      <c r="M461">
        <v>-5.6351847802353604E-3</v>
      </c>
      <c r="O461" t="str">
        <f>IF(B460=0,"NEUTRAL",IF(B460&gt;0,"LONG","SHORT"))</f>
        <v>SHORT</v>
      </c>
      <c r="P461" t="str">
        <f>IF(OR(O461="LONG",O461="SHORT"),IF(B461=0,"NEUTRAL",IF(B461&gt;0,"LONG","SHORT")),"")</f>
        <v>SHORT</v>
      </c>
      <c r="Q461" t="b">
        <f>IF(OR(O461="LONG",O461="SHORT"),IF(B461=0,"NEUTRAL",IF(B461&gt;0,"LONG","SHORT")=O461),TRUE)</f>
        <v>1</v>
      </c>
      <c r="R461">
        <f>AH460</f>
        <v>1457.3448227034562</v>
      </c>
      <c r="S461">
        <f>AI460</f>
        <v>-7.212643828401164E-3</v>
      </c>
      <c r="T461">
        <f>R461+S461*F461</f>
        <v>903.69607956169045</v>
      </c>
      <c r="U461">
        <f>S461*F461</f>
        <v>-553.64874314176575</v>
      </c>
      <c r="V461">
        <f>U461/T461</f>
        <v>-0.61264926966408417</v>
      </c>
      <c r="W461">
        <f>C461</f>
        <v>-0.47865830091857697</v>
      </c>
      <c r="X461">
        <f>W461-V461</f>
        <v>0.1339909687455072</v>
      </c>
      <c r="Y461">
        <f>T461*W461</f>
        <v>-432.56162998977788</v>
      </c>
      <c r="Z461">
        <f>Y461/T461</f>
        <v>-0.47865830091857697</v>
      </c>
      <c r="AA461">
        <f>AI460*F461/T461</f>
        <v>-0.61264926966408417</v>
      </c>
      <c r="AB461">
        <f t="shared" si="55"/>
        <v>-0.47865830091857697</v>
      </c>
      <c r="AC461">
        <f t="shared" si="56"/>
        <v>0.1339909687455072</v>
      </c>
      <c r="AD461" t="str">
        <f t="shared" si="49"/>
        <v>S-D</v>
      </c>
      <c r="AE461">
        <f>AC461*T461</f>
        <v>121.08711315198785</v>
      </c>
      <c r="AF461">
        <f>U461+AE461</f>
        <v>-432.56162998977788</v>
      </c>
      <c r="AG461">
        <f>AE461/F461</f>
        <v>1.5774590481657949E-3</v>
      </c>
      <c r="AH461" s="9">
        <f>IF(AD461="S-D",R461-AE461/(1-0.001),IF(OR(AD461="L-D",AD461="S-I"),R461-AE461*(1-0.001),R461-AE461))</f>
        <v>1336.1365012299948</v>
      </c>
      <c r="AI461">
        <f>IF(OR(AD461="L-I"),S461+AG461*(1-0.001),S461+AG461)</f>
        <v>-5.635184780235369E-3</v>
      </c>
      <c r="AJ461">
        <f>AI461*F461</f>
        <v>-432.56162998977794</v>
      </c>
      <c r="AK461">
        <f>AJ461/AM461</f>
        <v>-0.47872250962010288</v>
      </c>
      <c r="AL461">
        <f>W461-AK461</f>
        <v>6.4208701525902967E-5</v>
      </c>
      <c r="AM461">
        <f>AH461+AI461*F461</f>
        <v>903.57487124021691</v>
      </c>
      <c r="AN461" t="b">
        <f>IF(AH461&gt;0,ROUND(AH461,7)=ROUND(H461,7),ROUND(AH461,7)=ROUND(-J461,7))</f>
        <v>1</v>
      </c>
      <c r="AO461" t="b">
        <f>IF(AI461&gt;0,ROUND(AI461,7)=ROUND(I461,7),ROUND(AI461,7)=ROUND(-K461,7))</f>
        <v>1</v>
      </c>
      <c r="AP461" t="b">
        <f>ROUND(AM461,7)=ROUND(G461,7)</f>
        <v>1</v>
      </c>
    </row>
    <row r="462" spans="1:51" x14ac:dyDescent="0.3">
      <c r="A462" s="2">
        <v>45756.625</v>
      </c>
      <c r="B462">
        <v>-5.4179535884814003</v>
      </c>
      <c r="C462">
        <v>-0.27089767942407</v>
      </c>
      <c r="D462" t="s">
        <v>32</v>
      </c>
      <c r="E462" t="s">
        <v>1492</v>
      </c>
      <c r="F462">
        <v>77698.12</v>
      </c>
      <c r="G462">
        <v>898.09854555101697</v>
      </c>
      <c r="H462">
        <v>1141.4440991548399</v>
      </c>
      <c r="I462" s="3">
        <v>0</v>
      </c>
      <c r="J462">
        <v>0</v>
      </c>
      <c r="K462">
        <v>3.13193618589261E-3</v>
      </c>
      <c r="L462">
        <v>1141.4440991548399</v>
      </c>
      <c r="M462">
        <v>-3.13193618589261E-3</v>
      </c>
      <c r="O462" t="str">
        <f>IF(B461=0,"NEUTRAL",IF(B461&gt;0,"LONG","SHORT"))</f>
        <v>SHORT</v>
      </c>
      <c r="P462" t="str">
        <f>IF(OR(O462="LONG",O462="SHORT"),IF(B462=0,"NEUTRAL",IF(B462&gt;0,"LONG","SHORT")),"")</f>
        <v>SHORT</v>
      </c>
      <c r="Q462" t="b">
        <f>IF(OR(O462="LONG",O462="SHORT"),IF(B462=0,"NEUTRAL",IF(B462&gt;0,"LONG","SHORT")=O462),TRUE)</f>
        <v>1</v>
      </c>
      <c r="R462">
        <f>AH461</f>
        <v>1336.1365012299948</v>
      </c>
      <c r="S462">
        <f>AI461</f>
        <v>-5.635184780235369E-3</v>
      </c>
      <c r="T462">
        <f>R462+S462*F462</f>
        <v>898.29323795309347</v>
      </c>
      <c r="U462">
        <f>S462*F462</f>
        <v>-437.84326327690133</v>
      </c>
      <c r="V462">
        <f>U462/T462</f>
        <v>-0.48741685318103706</v>
      </c>
      <c r="W462">
        <f>C462</f>
        <v>-0.27089767942407</v>
      </c>
      <c r="X462">
        <f>W462-V462</f>
        <v>0.21651917375696705</v>
      </c>
      <c r="Y462">
        <f>T462*W462</f>
        <v>-243.34555360382694</v>
      </c>
      <c r="Z462">
        <f>Y462/T462</f>
        <v>-0.27089767942407</v>
      </c>
      <c r="AA462">
        <f>AI461*F462/T462</f>
        <v>-0.48741685318103706</v>
      </c>
      <c r="AB462">
        <f t="shared" si="55"/>
        <v>-0.27089767942407</v>
      </c>
      <c r="AC462">
        <f t="shared" si="56"/>
        <v>0.21651917375696705</v>
      </c>
      <c r="AD462" t="str">
        <f t="shared" si="49"/>
        <v>S-D</v>
      </c>
      <c r="AE462">
        <f>AC462*T462</f>
        <v>194.49770967307438</v>
      </c>
      <c r="AF462">
        <f>U462+AE462</f>
        <v>-243.34555360382694</v>
      </c>
      <c r="AG462">
        <f>AE462/F462</f>
        <v>2.5032485943427512E-3</v>
      </c>
      <c r="AH462" s="9">
        <f>IF(AD462="S-D",R462-AE462/(1-0.001),IF(OR(AD462="L-D",AD462="S-I"),R462-AE462*(1-0.001),R462-AE462))</f>
        <v>1141.4440991548452</v>
      </c>
      <c r="AI462">
        <f>IF(OR(AD462="L-I"),S462+AG462*(1-0.001),S462+AG462)</f>
        <v>-3.1319361858926178E-3</v>
      </c>
      <c r="AJ462">
        <f>AI462*F462</f>
        <v>-243.34555360382691</v>
      </c>
      <c r="AK462">
        <f>AJ462/AM462</f>
        <v>-0.27095640540707588</v>
      </c>
      <c r="AL462">
        <f>W462-AK462</f>
        <v>5.8725983005880611E-5</v>
      </c>
      <c r="AM462">
        <f>AH462+AI462*F462</f>
        <v>898.09854555101822</v>
      </c>
      <c r="AN462" t="b">
        <f>IF(AH462&gt;0,ROUND(AH462,7)=ROUND(H462,7),ROUND(AH462,7)=ROUND(-J462,7))</f>
        <v>1</v>
      </c>
      <c r="AO462" t="b">
        <f>IF(AI462&gt;0,ROUND(AI462,7)=ROUND(I462,7),ROUND(AI462,7)=ROUND(-K462,7))</f>
        <v>1</v>
      </c>
      <c r="AP462" t="b">
        <f>ROUND(AM462,7)=ROUND(G462,7)</f>
        <v>1</v>
      </c>
    </row>
    <row r="463" spans="1:51" x14ac:dyDescent="0.3">
      <c r="A463" s="2">
        <v>45756.666666666664</v>
      </c>
      <c r="B463">
        <v>-3.8530523793895899</v>
      </c>
      <c r="C463">
        <v>-0.19265261896947899</v>
      </c>
      <c r="D463" t="s">
        <v>32</v>
      </c>
      <c r="E463" t="s">
        <v>1492</v>
      </c>
      <c r="F463">
        <v>76870</v>
      </c>
      <c r="G463">
        <v>900.62486601652495</v>
      </c>
      <c r="H463">
        <v>1074.14557040146</v>
      </c>
      <c r="I463" s="3">
        <v>0</v>
      </c>
      <c r="J463">
        <v>0</v>
      </c>
      <c r="K463">
        <v>2.2573267124357701E-3</v>
      </c>
      <c r="L463">
        <v>1074.14557040146</v>
      </c>
      <c r="M463">
        <v>-2.2573267124357701E-3</v>
      </c>
      <c r="O463" t="str">
        <f>IF(B462=0,"NEUTRAL",IF(B462&gt;0,"LONG","SHORT"))</f>
        <v>SHORT</v>
      </c>
      <c r="P463" t="str">
        <f>IF(OR(O463="LONG",O463="SHORT"),IF(B463=0,"NEUTRAL",IF(B463&gt;0,"LONG","SHORT")),"")</f>
        <v>SHORT</v>
      </c>
      <c r="Q463" t="b">
        <f>IF(OR(O463="LONG",O463="SHORT"),IF(B463=0,"NEUTRAL",IF(B463&gt;0,"LONG","SHORT")=O463),TRUE)</f>
        <v>1</v>
      </c>
      <c r="R463">
        <f>AH462</f>
        <v>1141.4440991548452</v>
      </c>
      <c r="S463">
        <f>AI462</f>
        <v>-3.1319361858926178E-3</v>
      </c>
      <c r="T463">
        <f>R463+S463*F463</f>
        <v>900.69216454527964</v>
      </c>
      <c r="U463">
        <f>S463*F463</f>
        <v>-240.75193460956552</v>
      </c>
      <c r="V463">
        <f>U463/T463</f>
        <v>-0.26729657932697876</v>
      </c>
      <c r="W463">
        <f>C463</f>
        <v>-0.19265261896947899</v>
      </c>
      <c r="X463">
        <f>W463-V463</f>
        <v>7.4643960357499761E-2</v>
      </c>
      <c r="Y463">
        <f>T463*W463</f>
        <v>-173.52070438493703</v>
      </c>
      <c r="Z463">
        <f>Y463/T463</f>
        <v>-0.19265261896947899</v>
      </c>
      <c r="AA463">
        <f>AI462*F463/T463</f>
        <v>-0.26729657932697876</v>
      </c>
      <c r="AB463">
        <f t="shared" si="55"/>
        <v>-0.19265261896947899</v>
      </c>
      <c r="AC463">
        <f t="shared" si="56"/>
        <v>7.4643960357499761E-2</v>
      </c>
      <c r="AD463" t="str">
        <f t="shared" si="49"/>
        <v>S-D</v>
      </c>
      <c r="AE463">
        <f>AC463*T463</f>
        <v>67.231230224628504</v>
      </c>
      <c r="AF463">
        <f>U463+AE463</f>
        <v>-173.52070438493701</v>
      </c>
      <c r="AG463">
        <f>AE463/F463</f>
        <v>8.7460947345685579E-4</v>
      </c>
      <c r="AH463" s="9">
        <f>IF(AD463="S-D",R463-AE463/(1-0.001),IF(OR(AD463="L-D",AD463="S-I"),R463-AE463*(1-0.001),R463-AE463))</f>
        <v>1074.1455704014634</v>
      </c>
      <c r="AI463">
        <f>IF(OR(AD463="L-I"),S463+AG463*(1-0.001),S463+AG463)</f>
        <v>-2.2573267124357619E-3</v>
      </c>
      <c r="AJ463">
        <f>AI463*F463</f>
        <v>-173.52070438493701</v>
      </c>
      <c r="AK463">
        <f>AJ463/AM463</f>
        <v>-0.1926670147943183</v>
      </c>
      <c r="AL463">
        <f>W463-AK463</f>
        <v>1.4395824839308347E-5</v>
      </c>
      <c r="AM463">
        <f>AH463+AI463*F463</f>
        <v>900.62486601652631</v>
      </c>
      <c r="AN463" t="b">
        <f>IF(AH463&gt;0,ROUND(AH463,7)=ROUND(H463,7),ROUND(AH463,7)=ROUND(-J463,7))</f>
        <v>1</v>
      </c>
      <c r="AO463" t="b">
        <f>IF(AI463&gt;0,ROUND(AI463,7)=ROUND(I463,7),ROUND(AI463,7)=ROUND(-K463,7))</f>
        <v>1</v>
      </c>
      <c r="AP463" t="b">
        <f>ROUND(AM463,7)=ROUND(G463,7)</f>
        <v>1</v>
      </c>
    </row>
    <row r="464" spans="1:51" x14ac:dyDescent="0.3">
      <c r="A464" s="2">
        <v>45756.708333333336</v>
      </c>
      <c r="B464">
        <v>-2.47131182426152</v>
      </c>
      <c r="C464">
        <v>-0.123565591213076</v>
      </c>
      <c r="D464" t="s">
        <v>32</v>
      </c>
      <c r="E464" t="s">
        <v>1492</v>
      </c>
      <c r="F464">
        <v>77258</v>
      </c>
      <c r="G464">
        <v>899.685741443143</v>
      </c>
      <c r="H464">
        <v>1010.86376144467</v>
      </c>
      <c r="I464" s="3">
        <v>0</v>
      </c>
      <c r="J464">
        <v>0</v>
      </c>
      <c r="K464">
        <v>1.4390486422316601E-3</v>
      </c>
      <c r="L464">
        <v>1010.86376144467</v>
      </c>
      <c r="M464">
        <v>-1.4390486422316601E-3</v>
      </c>
      <c r="O464" t="str">
        <f>IF(B463=0,"NEUTRAL",IF(B463&gt;0,"LONG","SHORT"))</f>
        <v>SHORT</v>
      </c>
      <c r="P464" t="str">
        <f>IF(OR(O464="LONG",O464="SHORT"),IF(B464=0,"NEUTRAL",IF(B464&gt;0,"LONG","SHORT")),"")</f>
        <v>SHORT</v>
      </c>
      <c r="Q464" t="b">
        <f>IF(OR(O464="LONG",O464="SHORT"),IF(B464=0,"NEUTRAL",IF(B464&gt;0,"LONG","SHORT")=O464),TRUE)</f>
        <v>1</v>
      </c>
      <c r="R464">
        <f>AH463</f>
        <v>1074.1455704014634</v>
      </c>
      <c r="S464">
        <f>AI463</f>
        <v>-2.2573267124357619E-3</v>
      </c>
      <c r="T464">
        <f>R464+S464*F464</f>
        <v>899.74902325210132</v>
      </c>
      <c r="U464">
        <f>S464*F464</f>
        <v>-174.39654714936211</v>
      </c>
      <c r="V464">
        <f>U464/T464</f>
        <v>-0.19382799274292495</v>
      </c>
      <c r="W464">
        <f>C464</f>
        <v>-0.123565591213076</v>
      </c>
      <c r="X464">
        <f>W464-V464</f>
        <v>7.0262401529848945E-2</v>
      </c>
      <c r="Y464">
        <f>T464*W464</f>
        <v>-111.17802000153357</v>
      </c>
      <c r="Z464">
        <f>Y464/T464</f>
        <v>-0.123565591213076</v>
      </c>
      <c r="AA464">
        <f>AI463*F464/T464</f>
        <v>-0.19382799274292495</v>
      </c>
      <c r="AB464">
        <f t="shared" si="55"/>
        <v>-0.123565591213076</v>
      </c>
      <c r="AC464">
        <f t="shared" si="56"/>
        <v>7.0262401529848945E-2</v>
      </c>
      <c r="AD464" t="str">
        <f t="shared" ref="AD464:AD527" si="57">IF(Q464,IF(O464="LONG",IF(AC464&gt;0,"L-I","L-D"),IF(O464="SHORT",IF(AC464&lt;0,"S-I","S-D"),IF(AC464&gt;0,"L-I","S-I"))),IF(AB464&gt;0,"TRANS-L","TRANS-S"))</f>
        <v>S-D</v>
      </c>
      <c r="AE464">
        <f>AC464*T464</f>
        <v>63.218527147828539</v>
      </c>
      <c r="AF464">
        <f>U464+AE464</f>
        <v>-111.17802000153357</v>
      </c>
      <c r="AG464">
        <f>AE464/F464</f>
        <v>8.1827807020410238E-4</v>
      </c>
      <c r="AH464" s="9">
        <f>IF(AD464="S-D",R464-AE464/(1-0.001),IF(OR(AD464="L-D",AD464="S-I"),R464-AE464*(1-0.001),R464-AE464))</f>
        <v>1010.8637614446781</v>
      </c>
      <c r="AI464">
        <f>IF(OR(AD464="L-I"),S464+AG464*(1-0.001),S464+AG464)</f>
        <v>-1.4390486422316594E-3</v>
      </c>
      <c r="AJ464">
        <f>AI464*F464</f>
        <v>-111.17802000153354</v>
      </c>
      <c r="AK464">
        <f>AJ464/AM464</f>
        <v>-0.12357428253025106</v>
      </c>
      <c r="AL464">
        <f>W464-AK464</f>
        <v>8.6913171750552243E-6</v>
      </c>
      <c r="AM464">
        <f>AH464+AI464*F464</f>
        <v>899.68574144314448</v>
      </c>
      <c r="AN464" t="b">
        <f>IF(AH464&gt;0,ROUND(AH464,7)=ROUND(H464,7),ROUND(AH464,7)=ROUND(-J464,7))</f>
        <v>1</v>
      </c>
      <c r="AO464" t="b">
        <f>IF(AI464&gt;0,ROUND(AI464,7)=ROUND(I464,7),ROUND(AI464,7)=ROUND(-K464,7))</f>
        <v>1</v>
      </c>
      <c r="AP464" t="b">
        <f>ROUND(AM464,7)=ROUND(G464,7)</f>
        <v>1</v>
      </c>
    </row>
    <row r="465" spans="1:51" x14ac:dyDescent="0.3">
      <c r="A465" s="2">
        <v>45756.75</v>
      </c>
      <c r="B465">
        <v>-0.29357873460733502</v>
      </c>
      <c r="C465">
        <v>-1.4678936730366699E-2</v>
      </c>
      <c r="D465" t="s">
        <v>32</v>
      </c>
      <c r="E465" t="s">
        <v>1492</v>
      </c>
      <c r="F465">
        <v>78267.679999999993</v>
      </c>
      <c r="G465">
        <v>898.13321736787202</v>
      </c>
      <c r="H465">
        <v>911.31831926230302</v>
      </c>
      <c r="I465" s="3">
        <v>0</v>
      </c>
      <c r="J465">
        <v>0</v>
      </c>
      <c r="K465">
        <v>1.68461642077947E-4</v>
      </c>
      <c r="L465">
        <v>911.31831926230302</v>
      </c>
      <c r="M465">
        <v>-1.68461642077947E-4</v>
      </c>
      <c r="O465" t="str">
        <f>IF(B464=0,"NEUTRAL",IF(B464&gt;0,"LONG","SHORT"))</f>
        <v>SHORT</v>
      </c>
      <c r="P465" t="str">
        <f>IF(OR(O465="LONG",O465="SHORT"),IF(B465=0,"NEUTRAL",IF(B465&gt;0,"LONG","SHORT")),"")</f>
        <v>SHORT</v>
      </c>
      <c r="Q465" t="b">
        <f>IF(OR(O465="LONG",O465="SHORT"),IF(B465=0,"NEUTRAL",IF(B465&gt;0,"LONG","SHORT")=O465),TRUE)</f>
        <v>1</v>
      </c>
      <c r="R465">
        <f>AH464</f>
        <v>1010.8637614446781</v>
      </c>
      <c r="S465">
        <f>AI464</f>
        <v>-1.4390486422316594E-3</v>
      </c>
      <c r="T465">
        <f>R465+S465*F465</f>
        <v>898.2327628100561</v>
      </c>
      <c r="U465">
        <f>S465*F465</f>
        <v>-112.63099863462199</v>
      </c>
      <c r="V465">
        <f>U465/T465</f>
        <v>-0.12539177293228992</v>
      </c>
      <c r="W465">
        <f>C465</f>
        <v>-1.4678936730366699E-2</v>
      </c>
      <c r="X465">
        <f>W465-V465</f>
        <v>0.11071283620192322</v>
      </c>
      <c r="Y465">
        <f>T465*W465</f>
        <v>-13.185101894431291</v>
      </c>
      <c r="Z465">
        <f>Y465/T465</f>
        <v>-1.4678936730366698E-2</v>
      </c>
      <c r="AA465">
        <f>AI464*F465/T465</f>
        <v>-0.12539177293228992</v>
      </c>
      <c r="AB465">
        <f t="shared" si="55"/>
        <v>-1.4678936730366699E-2</v>
      </c>
      <c r="AC465">
        <f t="shared" si="56"/>
        <v>0.11071283620192322</v>
      </c>
      <c r="AD465" t="str">
        <f t="shared" si="57"/>
        <v>S-D</v>
      </c>
      <c r="AE465">
        <f>AC465*T465</f>
        <v>99.44589674019069</v>
      </c>
      <c r="AF465">
        <f>U465+AE465</f>
        <v>-13.185101894431298</v>
      </c>
      <c r="AG465">
        <f>AE465/F465</f>
        <v>1.2705870001537122E-3</v>
      </c>
      <c r="AH465" s="9">
        <f>IF(AD465="S-D",R465-AE465/(1-0.001),IF(OR(AD465="L-D",AD465="S-I"),R465-AE465*(1-0.001),R465-AE465))</f>
        <v>911.31831926230495</v>
      </c>
      <c r="AI465">
        <f>IF(OR(AD465="L-I"),S465+AG465*(1-0.001),S465+AG465)</f>
        <v>-1.6846164207794719E-4</v>
      </c>
      <c r="AJ465">
        <f>AI465*F465</f>
        <v>-13.185101894431305</v>
      </c>
      <c r="AK465">
        <f>AJ465/AM465</f>
        <v>-1.4680563684163029E-2</v>
      </c>
      <c r="AL465">
        <f>W465-AK465</f>
        <v>1.626953796329475E-6</v>
      </c>
      <c r="AM465">
        <f>AH465+AI465*F465</f>
        <v>898.13321736787361</v>
      </c>
      <c r="AN465" t="b">
        <f>IF(AH465&gt;0,ROUND(AH465,7)=ROUND(H465,7),ROUND(AH465,7)=ROUND(-J465,7))</f>
        <v>1</v>
      </c>
      <c r="AO465" t="b">
        <f>IF(AI465&gt;0,ROUND(AI465,7)=ROUND(I465,7),ROUND(AI465,7)=ROUND(-K465,7))</f>
        <v>1</v>
      </c>
      <c r="AP465" t="b">
        <f>ROUND(AM465,7)=ROUND(G465,7)</f>
        <v>1</v>
      </c>
    </row>
    <row r="466" spans="1:51" x14ac:dyDescent="0.3">
      <c r="A466" s="2">
        <v>45756.791666666664</v>
      </c>
      <c r="B466">
        <v>4.57667381691373</v>
      </c>
      <c r="C466">
        <v>0.228833690845686</v>
      </c>
      <c r="D466" t="s">
        <v>32</v>
      </c>
      <c r="E466" t="s">
        <v>1492</v>
      </c>
      <c r="F466">
        <v>82202.16</v>
      </c>
      <c r="G466">
        <v>897.25117516774003</v>
      </c>
      <c r="H466">
        <v>692.08508065331</v>
      </c>
      <c r="I466">
        <v>2.4958723045042899E-3</v>
      </c>
      <c r="J466">
        <v>0</v>
      </c>
      <c r="K466" s="3">
        <v>0</v>
      </c>
      <c r="L466">
        <v>692.08508065331</v>
      </c>
      <c r="M466">
        <v>2.4958723045042899E-3</v>
      </c>
      <c r="O466" t="str">
        <f>IF(B465=0,"NEUTRAL",IF(B465&gt;0,"LONG","SHORT"))</f>
        <v>SHORT</v>
      </c>
      <c r="P466" t="str">
        <f>IF(OR(O466="LONG",O466="SHORT"),IF(B466=0,"NEUTRAL",IF(B466&gt;0,"LONG","SHORT")),"")</f>
        <v>LONG</v>
      </c>
      <c r="Q466" t="b">
        <f>IF(OR(O466="LONG",O466="SHORT"),IF(B466=0,"NEUTRAL",IF(B466&gt;0,"LONG","SHORT")=O466),TRUE)</f>
        <v>0</v>
      </c>
      <c r="R466">
        <f>AH465</f>
        <v>911.31831926230495</v>
      </c>
      <c r="S466">
        <f>AI465</f>
        <v>-1.6846164207794719E-4</v>
      </c>
      <c r="T466">
        <f>R466+S466*F466</f>
        <v>897.47040840635077</v>
      </c>
      <c r="U466">
        <f>S466*F466</f>
        <v>-13.847910855954147</v>
      </c>
      <c r="V466">
        <f>U466/T466</f>
        <v>-1.5429935880052082E-2</v>
      </c>
      <c r="W466">
        <f>C466</f>
        <v>0.228833690845686</v>
      </c>
      <c r="X466">
        <f>W466-V466</f>
        <v>0.24426362672573809</v>
      </c>
      <c r="Y466">
        <f>T466*W466</f>
        <v>205.37146598041042</v>
      </c>
      <c r="Z466">
        <f>Y466/T466</f>
        <v>0.228833690845686</v>
      </c>
      <c r="AA466">
        <f>AI465*F466/T466</f>
        <v>-1.5429935880052082E-2</v>
      </c>
      <c r="AB466">
        <f t="shared" si="55"/>
        <v>0.228833690845686</v>
      </c>
      <c r="AC466">
        <f t="shared" si="56"/>
        <v>0.24426362672573809</v>
      </c>
      <c r="AD466" t="str">
        <f t="shared" si="57"/>
        <v>TRANS-L</v>
      </c>
      <c r="AE466" s="8">
        <f>C466*T466</f>
        <v>205.37146598041042</v>
      </c>
      <c r="AF466">
        <f>U466+AE466</f>
        <v>191.52355512445627</v>
      </c>
      <c r="AG466" s="8">
        <f>AE466/F466</f>
        <v>2.498370675179465E-3</v>
      </c>
      <c r="AH466" s="8">
        <f>AW466-AE466</f>
        <v>692.08508065331182</v>
      </c>
      <c r="AI466" s="8">
        <f>AX465+AG466*(1-0.001)</f>
        <v>2.4958723045042856E-3</v>
      </c>
      <c r="AJ466">
        <f>AI466*F466</f>
        <v>205.16609451443003</v>
      </c>
      <c r="AK466">
        <f t="shared" ref="AK466" si="58">AJ466/AM466</f>
        <v>0.22866071418192799</v>
      </c>
      <c r="AL466">
        <f>W466-AK466</f>
        <v>1.7297666375801213E-4</v>
      </c>
      <c r="AM466">
        <f>AH466+AI466*F466</f>
        <v>897.25117516774185</v>
      </c>
      <c r="AN466" t="b">
        <f>IF(AH466&gt;0,ROUND(AH466,7)=ROUND(H466,7),ROUND(AH466,7)=ROUND(-J466,7))</f>
        <v>1</v>
      </c>
      <c r="AO466" t="b">
        <f>IF(AI466&gt;0,ROUND(AI466,7)=ROUND(I466,7),ROUND(AI466,7)=ROUND(-K466,7))</f>
        <v>1</v>
      </c>
      <c r="AP466" t="b">
        <f>ROUND(AM466,7)=ROUND(G466,7)</f>
        <v>1</v>
      </c>
      <c r="AR466" s="9">
        <f>AH465</f>
        <v>911.31831926230495</v>
      </c>
      <c r="AS466">
        <f>AI465</f>
        <v>-1.6846164207794719E-4</v>
      </c>
      <c r="AT466">
        <f>AR466+AS466*F466</f>
        <v>897.47040840635077</v>
      </c>
      <c r="AU466">
        <f>AS466*F466/(1-0.001)</f>
        <v>-13.861772628582729</v>
      </c>
      <c r="AW466" s="9">
        <f>AR466+AU466</f>
        <v>897.45654663372227</v>
      </c>
      <c r="AX466">
        <f>AS466-AU466/F466*(1-0.001)</f>
        <v>0</v>
      </c>
      <c r="AY466">
        <f>AW466+AX466*F466</f>
        <v>897.45654663372227</v>
      </c>
    </row>
    <row r="467" spans="1:51" x14ac:dyDescent="0.3">
      <c r="A467" s="2">
        <v>45756.833333333336</v>
      </c>
      <c r="B467">
        <v>9.5238247743307802</v>
      </c>
      <c r="C467">
        <v>0.47619123871653901</v>
      </c>
      <c r="D467" t="s">
        <v>32</v>
      </c>
      <c r="E467" t="s">
        <v>1492</v>
      </c>
      <c r="F467">
        <v>81788.37</v>
      </c>
      <c r="G467">
        <v>895.99577014042802</v>
      </c>
      <c r="H467">
        <v>469.44705422131801</v>
      </c>
      <c r="I467">
        <v>5.2152734663755904E-3</v>
      </c>
      <c r="J467">
        <v>0</v>
      </c>
      <c r="K467" s="3">
        <v>0</v>
      </c>
      <c r="L467">
        <v>469.44705422131801</v>
      </c>
      <c r="M467">
        <v>5.2152734663755904E-3</v>
      </c>
      <c r="O467" t="str">
        <f>IF(B466=0,"NEUTRAL",IF(B466&gt;0,"LONG","SHORT"))</f>
        <v>LONG</v>
      </c>
      <c r="P467" t="str">
        <f>IF(OR(O467="LONG",O467="SHORT"),IF(B467=0,"NEUTRAL",IF(B467&gt;0,"LONG","SHORT")),"")</f>
        <v>LONG</v>
      </c>
      <c r="Q467" t="b">
        <f>IF(OR(O467="LONG",O467="SHORT"),IF(B467=0,"NEUTRAL",IF(B467&gt;0,"LONG","SHORT")=O467),TRUE)</f>
        <v>1</v>
      </c>
      <c r="R467">
        <f>AH466</f>
        <v>692.08508065331182</v>
      </c>
      <c r="S467">
        <f>AI466</f>
        <v>2.4958723045042856E-3</v>
      </c>
      <c r="T467">
        <f>R467+S467*F467</f>
        <v>896.21840816686097</v>
      </c>
      <c r="U467">
        <f>S467*F467</f>
        <v>204.13332751354918</v>
      </c>
      <c r="V467">
        <f>U467/T467</f>
        <v>0.22777185299182445</v>
      </c>
      <c r="W467">
        <f>C467</f>
        <v>0.47619123871653901</v>
      </c>
      <c r="X467">
        <f>W467-V467</f>
        <v>0.24841938572471456</v>
      </c>
      <c r="Y467">
        <f>T467*W467</f>
        <v>426.77135394554227</v>
      </c>
      <c r="Z467">
        <f>Y467/T467</f>
        <v>0.47619123871653901</v>
      </c>
      <c r="AA467">
        <f>AI466*F467/T467</f>
        <v>0.22777185299182445</v>
      </c>
      <c r="AB467">
        <f t="shared" si="55"/>
        <v>0.47619123871653901</v>
      </c>
      <c r="AC467">
        <f t="shared" si="56"/>
        <v>0.24841938572471456</v>
      </c>
      <c r="AD467" t="str">
        <f t="shared" si="57"/>
        <v>L-I</v>
      </c>
      <c r="AE467">
        <f>AC467*T467</f>
        <v>222.6380264319931</v>
      </c>
      <c r="AF467">
        <f>U467+AE467</f>
        <v>426.77135394554227</v>
      </c>
      <c r="AG467">
        <f>AE467/F467</f>
        <v>2.722123285156473E-3</v>
      </c>
      <c r="AH467" s="9">
        <f>IF(AD467="S-D",R467-AE467/(1-0.001),IF(OR(AD467="L-D",AD467="S-I"),R467-AE467*(1-0.001),R467-AE467))</f>
        <v>469.44705422131869</v>
      </c>
      <c r="AI467">
        <f>IF(OR(AD467="L-I"),S467+AG467*(1-0.001),S467+AG467)</f>
        <v>5.2152734663756025E-3</v>
      </c>
      <c r="AJ467">
        <f>AI467*F467</f>
        <v>426.54871591911029</v>
      </c>
      <c r="AK467">
        <f>AJ467/AM467</f>
        <v>0.47606108213240511</v>
      </c>
      <c r="AL467">
        <f>W467-AK467</f>
        <v>1.301565841339003E-4</v>
      </c>
      <c r="AM467">
        <f>AH467+AI467*F467</f>
        <v>895.99577014042893</v>
      </c>
      <c r="AN467" t="b">
        <f>IF(AH467&gt;0,ROUND(AH467,7)=ROUND(H467,7),ROUND(AH467,7)=ROUND(-J467,7))</f>
        <v>1</v>
      </c>
      <c r="AO467" t="b">
        <f>IF(AI467&gt;0,ROUND(AI467,7)=ROUND(I467,7),ROUND(AI467,7)=ROUND(-K467,7))</f>
        <v>1</v>
      </c>
      <c r="AP467" t="b">
        <f>ROUND(AM467,7)=ROUND(G467,7)</f>
        <v>1</v>
      </c>
    </row>
    <row r="468" spans="1:51" x14ac:dyDescent="0.3">
      <c r="A468" s="2">
        <v>45756.875</v>
      </c>
      <c r="B468">
        <v>14.7295525902262</v>
      </c>
      <c r="C468">
        <v>0.73647762951131102</v>
      </c>
      <c r="D468" t="s">
        <v>32</v>
      </c>
      <c r="E468" t="s">
        <v>1492</v>
      </c>
      <c r="F468">
        <v>82332.08</v>
      </c>
      <c r="G468">
        <v>898.59878159497305</v>
      </c>
      <c r="H468">
        <v>236.862172363561</v>
      </c>
      <c r="I468">
        <v>8.0374091026415399E-3</v>
      </c>
      <c r="J468">
        <v>0</v>
      </c>
      <c r="K468" s="3">
        <v>0</v>
      </c>
      <c r="L468">
        <v>236.862172363561</v>
      </c>
      <c r="M468">
        <v>8.0374091026415399E-3</v>
      </c>
      <c r="O468" t="str">
        <f>IF(B467=0,"NEUTRAL",IF(B467&gt;0,"LONG","SHORT"))</f>
        <v>LONG</v>
      </c>
      <c r="P468" t="str">
        <f>IF(OR(O468="LONG",O468="SHORT"),IF(B468=0,"NEUTRAL",IF(B468&gt;0,"LONG","SHORT")),"")</f>
        <v>LONG</v>
      </c>
      <c r="Q468" t="b">
        <f>IF(OR(O468="LONG",O468="SHORT"),IF(B468=0,"NEUTRAL",IF(B468&gt;0,"LONG","SHORT")=O468),TRUE)</f>
        <v>1</v>
      </c>
      <c r="R468">
        <f>AH467</f>
        <v>469.44705422131869</v>
      </c>
      <c r="S468">
        <f>AI467</f>
        <v>5.2152734663756025E-3</v>
      </c>
      <c r="T468">
        <f>R468+S468*F468</f>
        <v>898.83136647683205</v>
      </c>
      <c r="U468">
        <f>S468*F468</f>
        <v>429.38431225551341</v>
      </c>
      <c r="V468">
        <f>U468/T468</f>
        <v>0.47771398314522556</v>
      </c>
      <c r="W468">
        <f>C468</f>
        <v>0.73647762951131102</v>
      </c>
      <c r="X468">
        <f>W468-V468</f>
        <v>0.25876364636608545</v>
      </c>
      <c r="Y468">
        <f>T468*W468</f>
        <v>661.96919411326974</v>
      </c>
      <c r="Z468">
        <f>Y468/T468</f>
        <v>0.73647762951131102</v>
      </c>
      <c r="AA468">
        <f>AI467*F468/T468</f>
        <v>0.47771398314522556</v>
      </c>
      <c r="AB468">
        <f t="shared" si="55"/>
        <v>0.73647762951131102</v>
      </c>
      <c r="AC468">
        <f t="shared" si="56"/>
        <v>0.25876364636608545</v>
      </c>
      <c r="AD468" t="str">
        <f t="shared" si="57"/>
        <v>L-I</v>
      </c>
      <c r="AE468">
        <f>AC468*T468</f>
        <v>232.58488185775633</v>
      </c>
      <c r="AF468">
        <f>U468+AE468</f>
        <v>661.96919411326974</v>
      </c>
      <c r="AG468">
        <f>AE468/F468</f>
        <v>2.8249605968628062E-3</v>
      </c>
      <c r="AH468" s="9">
        <f>IF(AD468="S-D",R468-AE468/(1-0.001),IF(OR(AD468="L-D",AD468="S-I"),R468-AE468*(1-0.001),R468-AE468))</f>
        <v>236.86217236356237</v>
      </c>
      <c r="AI468">
        <f>IF(OR(AD468="L-I"),S468+AG468*(1-0.001),S468+AG468)</f>
        <v>8.0374091026415469E-3</v>
      </c>
      <c r="AJ468">
        <f>AI468*F468</f>
        <v>661.7366092314121</v>
      </c>
      <c r="AK468">
        <f>AJ468/AM468</f>
        <v>0.73640942185216174</v>
      </c>
      <c r="AL468">
        <f>W468-AK468</f>
        <v>6.8207659149277511E-5</v>
      </c>
      <c r="AM468">
        <f>AH468+AI468*F468</f>
        <v>898.59878159497453</v>
      </c>
      <c r="AN468" t="b">
        <f>IF(AH468&gt;0,ROUND(AH468,7)=ROUND(H468,7),ROUND(AH468,7)=ROUND(-J468,7))</f>
        <v>1</v>
      </c>
      <c r="AO468" t="b">
        <f>IF(AI468&gt;0,ROUND(AI468,7)=ROUND(I468,7),ROUND(AI468,7)=ROUND(-K468,7))</f>
        <v>1</v>
      </c>
      <c r="AP468" t="b">
        <f>ROUND(AM468,7)=ROUND(G468,7)</f>
        <v>1</v>
      </c>
    </row>
    <row r="469" spans="1:51" x14ac:dyDescent="0.3">
      <c r="A469" s="2">
        <v>45756.916666666664</v>
      </c>
      <c r="B469">
        <v>20</v>
      </c>
      <c r="C469">
        <v>1</v>
      </c>
      <c r="D469" t="s">
        <v>32</v>
      </c>
      <c r="E469" t="s">
        <v>1492</v>
      </c>
      <c r="F469">
        <v>83204</v>
      </c>
      <c r="G469">
        <v>905.36989716738503</v>
      </c>
      <c r="H469" s="3">
        <v>5.6843418860808002E-14</v>
      </c>
      <c r="I469">
        <v>1.08813265848683E-2</v>
      </c>
      <c r="J469" s="3">
        <v>0</v>
      </c>
      <c r="K469" s="3">
        <v>0</v>
      </c>
      <c r="L469" s="3">
        <v>5.6843418860808002E-14</v>
      </c>
      <c r="M469">
        <v>1.08813265848683E-2</v>
      </c>
      <c r="O469" t="str">
        <f>IF(B468=0,"NEUTRAL",IF(B468&gt;0,"LONG","SHORT"))</f>
        <v>LONG</v>
      </c>
      <c r="P469" t="str">
        <f>IF(OR(O469="LONG",O469="SHORT"),IF(B469=0,"NEUTRAL",IF(B469&gt;0,"LONG","SHORT")),"")</f>
        <v>LONG</v>
      </c>
      <c r="Q469" t="b">
        <f>IF(OR(O469="LONG",O469="SHORT"),IF(B469=0,"NEUTRAL",IF(B469&gt;0,"LONG","SHORT")=O469),TRUE)</f>
        <v>1</v>
      </c>
      <c r="R469">
        <f>AH468</f>
        <v>236.86217236356237</v>
      </c>
      <c r="S469">
        <f>AI468</f>
        <v>8.0374091026415469E-3</v>
      </c>
      <c r="T469">
        <f>R469+S469*F469</f>
        <v>905.60675933974971</v>
      </c>
      <c r="U469">
        <f>S469*F469</f>
        <v>668.74458697618729</v>
      </c>
      <c r="V469">
        <f>U469/T469</f>
        <v>0.73844920002998715</v>
      </c>
      <c r="W469">
        <f>C469</f>
        <v>1</v>
      </c>
      <c r="X469">
        <f>W469-V469</f>
        <v>0.26155079997001285</v>
      </c>
      <c r="Y469">
        <f>T469*W469</f>
        <v>905.60675933974971</v>
      </c>
      <c r="Z469">
        <f>Y469/T469</f>
        <v>1</v>
      </c>
      <c r="AA469">
        <f>AI468*F469/T469</f>
        <v>0.73844920002998715</v>
      </c>
      <c r="AB469">
        <f t="shared" si="55"/>
        <v>1</v>
      </c>
      <c r="AC469">
        <f t="shared" si="56"/>
        <v>0.26155079997001285</v>
      </c>
      <c r="AD469" t="str">
        <f t="shared" si="57"/>
        <v>L-I</v>
      </c>
      <c r="AE469">
        <f>AC469*T469</f>
        <v>236.86217236356245</v>
      </c>
      <c r="AF469">
        <f>U469+AE469</f>
        <v>905.60675933974971</v>
      </c>
      <c r="AG469">
        <f>AE469/F469</f>
        <v>2.8467642464732761E-3</v>
      </c>
      <c r="AH469" s="9">
        <f>IF(AD469="S-D",R469-AE469/(1-0.001),IF(OR(AD469="L-D",AD469="S-I"),R469-AE469*(1-0.001),R469-AE469))</f>
        <v>-8.5265128291212022E-14</v>
      </c>
      <c r="AI469">
        <f>IF(OR(AD469="L-I"),S469+AG469*(1-0.001),S469+AG469)</f>
        <v>1.088132658486835E-2</v>
      </c>
      <c r="AJ469">
        <f>AI469*F469</f>
        <v>905.36989716738617</v>
      </c>
      <c r="AK469">
        <f>AJ469/AM469</f>
        <v>1.0000000000000002</v>
      </c>
      <c r="AL469">
        <f>W469-AK469</f>
        <v>0</v>
      </c>
      <c r="AM469">
        <f>AH469+AI469*F469</f>
        <v>905.36989716738606</v>
      </c>
      <c r="AN469" t="b">
        <f>IF(AH469&gt;0,ROUND(AH469,7)=ROUND(H469,7),ROUND(AH469,7)=ROUND(-J469,7))</f>
        <v>1</v>
      </c>
      <c r="AO469" t="b">
        <f>IF(AI469&gt;0,ROUND(AI469,7)=ROUND(I469,7),ROUND(AI469,7)=ROUND(-K469,7))</f>
        <v>1</v>
      </c>
      <c r="AP469" t="b">
        <f>ROUND(AM469,7)=ROUND(G469,7)</f>
        <v>1</v>
      </c>
      <c r="AR469" s="9"/>
    </row>
    <row r="470" spans="1:51" x14ac:dyDescent="0.3">
      <c r="A470" s="2">
        <v>45757.541666666664</v>
      </c>
      <c r="B470">
        <v>18.912824426220801</v>
      </c>
      <c r="C470">
        <v>0.945641221311044</v>
      </c>
      <c r="D470" t="s">
        <v>32</v>
      </c>
      <c r="E470" t="s">
        <v>1492</v>
      </c>
      <c r="F470">
        <v>81882.009999999995</v>
      </c>
      <c r="G470">
        <v>890.93645938488203</v>
      </c>
      <c r="H470">
        <v>48.384417721657897</v>
      </c>
      <c r="I470">
        <v>1.02898309611992E-2</v>
      </c>
      <c r="J470">
        <v>0</v>
      </c>
      <c r="K470" s="3">
        <v>0</v>
      </c>
      <c r="L470">
        <v>48.384417721657897</v>
      </c>
      <c r="M470">
        <v>1.02898309611992E-2</v>
      </c>
      <c r="O470" t="str">
        <f>IF(B469=0,"NEUTRAL",IF(B469&gt;0,"LONG","SHORT"))</f>
        <v>LONG</v>
      </c>
      <c r="P470" t="str">
        <f>IF(OR(O470="LONG",O470="SHORT"),IF(B470=0,"NEUTRAL",IF(B470&gt;0,"LONG","SHORT")),"")</f>
        <v>LONG</v>
      </c>
      <c r="Q470" t="b">
        <f>IF(OR(O470="LONG",O470="SHORT"),IF(B470=0,"NEUTRAL",IF(B470&gt;0,"LONG","SHORT")=O470),TRUE)</f>
        <v>1</v>
      </c>
      <c r="R470">
        <f>AH469</f>
        <v>-8.5265128291212022E-14</v>
      </c>
      <c r="S470">
        <f>AI469</f>
        <v>1.088132658486835E-2</v>
      </c>
      <c r="T470">
        <f>R470+S470*F470</f>
        <v>890.98489223545596</v>
      </c>
      <c r="U470">
        <f>S470*F470</f>
        <v>890.98489223545607</v>
      </c>
      <c r="V470">
        <f>U470/T470</f>
        <v>1.0000000000000002</v>
      </c>
      <c r="W470">
        <f>C470</f>
        <v>0.945641221311044</v>
      </c>
      <c r="X470">
        <f>W470-V470</f>
        <v>-5.4358778688956222E-2</v>
      </c>
      <c r="Y470">
        <f>T470*W470</f>
        <v>842.55204166322551</v>
      </c>
      <c r="Z470">
        <f>Y470/T470</f>
        <v>0.945641221311044</v>
      </c>
      <c r="AA470">
        <f>AI469*F470/T470</f>
        <v>1.0000000000000002</v>
      </c>
      <c r="AB470">
        <f t="shared" si="55"/>
        <v>0.945641221311044</v>
      </c>
      <c r="AC470">
        <f t="shared" si="56"/>
        <v>-5.4358778688956222E-2</v>
      </c>
      <c r="AD470" t="str">
        <f t="shared" si="57"/>
        <v>L-D</v>
      </c>
      <c r="AE470">
        <f>AC470*T470</f>
        <v>-48.432850572230656</v>
      </c>
      <c r="AF470">
        <f>U470+AE470</f>
        <v>842.5520416632254</v>
      </c>
      <c r="AG470">
        <f>AE470/F470</f>
        <v>-5.9149562366911433E-4</v>
      </c>
      <c r="AH470" s="9">
        <f>IF(AD470="S-D",R470-AE470/(1-0.001),IF(OR(AD470="L-D",AD470="S-I"),R470-AE470*(1-0.001),R470-AE470))</f>
        <v>48.384417721658338</v>
      </c>
      <c r="AI470">
        <f>IF(OR(AD470="L-I"),S470+AG470*(1-0.001),S470+AG470)</f>
        <v>1.0289830961199236E-2</v>
      </c>
      <c r="AJ470">
        <f>AI470*F470</f>
        <v>842.5520416632254</v>
      </c>
      <c r="AK470">
        <f>AJ470/AM470</f>
        <v>0.94569262800731746</v>
      </c>
      <c r="AL470">
        <f>W470-AK470</f>
        <v>-5.1406696273459396E-5</v>
      </c>
      <c r="AM470">
        <f>AH470+AI470*F470</f>
        <v>890.93645938488373</v>
      </c>
      <c r="AN470" t="b">
        <f>IF(AH470&gt;0,ROUND(AH470,7)=ROUND(H470,7),ROUND(AH470,7)=ROUND(-J470,7))</f>
        <v>1</v>
      </c>
      <c r="AO470" t="b">
        <f>IF(AI470&gt;0,ROUND(AI470,7)=ROUND(I470,7),ROUND(AI470,7)=ROUND(-K470,7))</f>
        <v>1</v>
      </c>
      <c r="AP470" t="b">
        <f>ROUND(AM470,7)=ROUND(G470,7)</f>
        <v>1</v>
      </c>
    </row>
    <row r="471" spans="1:51" x14ac:dyDescent="0.3">
      <c r="A471" s="2">
        <v>45757.583333333336</v>
      </c>
      <c r="B471">
        <v>16.247033391870701</v>
      </c>
      <c r="C471">
        <v>0.812351669593536</v>
      </c>
      <c r="D471" t="s">
        <v>32</v>
      </c>
      <c r="E471" t="s">
        <v>1492</v>
      </c>
      <c r="F471">
        <v>81710.460000000006</v>
      </c>
      <c r="G471">
        <v>889.05277180278802</v>
      </c>
      <c r="H471">
        <v>166.73303134123299</v>
      </c>
      <c r="I471">
        <v>8.83999111572196E-3</v>
      </c>
      <c r="J471">
        <v>0</v>
      </c>
      <c r="K471" s="3">
        <v>0</v>
      </c>
      <c r="L471">
        <v>166.73303134123299</v>
      </c>
      <c r="M471">
        <v>8.83999111572196E-3</v>
      </c>
      <c r="O471" t="str">
        <f>IF(B470=0,"NEUTRAL",IF(B470&gt;0,"LONG","SHORT"))</f>
        <v>LONG</v>
      </c>
      <c r="P471" t="str">
        <f>IF(OR(O471="LONG",O471="SHORT"),IF(B471=0,"NEUTRAL",IF(B471&gt;0,"LONG","SHORT")),"")</f>
        <v>LONG</v>
      </c>
      <c r="Q471" t="b">
        <f>IF(OR(O471="LONG",O471="SHORT"),IF(B471=0,"NEUTRAL",IF(B471&gt;0,"LONG","SHORT")=O471),TRUE)</f>
        <v>1</v>
      </c>
      <c r="R471">
        <f>AH470</f>
        <v>48.384417721658338</v>
      </c>
      <c r="S471">
        <f>AI470</f>
        <v>1.0289830961199236E-2</v>
      </c>
      <c r="T471">
        <f>R471+S471*F471</f>
        <v>889.1712388834901</v>
      </c>
      <c r="U471">
        <f>S471*F471</f>
        <v>840.78682116183177</v>
      </c>
      <c r="V471">
        <f>U471/T471</f>
        <v>0.9455848147063175</v>
      </c>
      <c r="W471">
        <f>C471</f>
        <v>0.812351669593536</v>
      </c>
      <c r="X471">
        <f>W471-V471</f>
        <v>-0.1332331451127815</v>
      </c>
      <c r="Y471">
        <f>T471*W471</f>
        <v>722.31974046155597</v>
      </c>
      <c r="Z471">
        <f>Y471/T471</f>
        <v>0.81235166959353589</v>
      </c>
      <c r="AA471">
        <f>AI470*F471/T471</f>
        <v>0.9455848147063175</v>
      </c>
      <c r="AB471">
        <f t="shared" si="55"/>
        <v>0.812351669593536</v>
      </c>
      <c r="AC471">
        <f t="shared" si="56"/>
        <v>-0.1332331451127815</v>
      </c>
      <c r="AD471" t="str">
        <f t="shared" si="57"/>
        <v>L-D</v>
      </c>
      <c r="AE471">
        <f>AC471*T471</f>
        <v>-118.46708070027574</v>
      </c>
      <c r="AF471">
        <f>U471+AE471</f>
        <v>722.31974046155597</v>
      </c>
      <c r="AG471">
        <f>AE471/F471</f>
        <v>-1.4498398454772588E-3</v>
      </c>
      <c r="AH471" s="9">
        <f>IF(AD471="S-D",R471-AE471/(1-0.001),IF(OR(AD471="L-D",AD471="S-I"),R471-AE471*(1-0.001),R471-AE471))</f>
        <v>166.73303134123381</v>
      </c>
      <c r="AI471">
        <f>IF(OR(AD471="L-I"),S471+AG471*(1-0.001),S471+AG471)</f>
        <v>8.8399911157219773E-3</v>
      </c>
      <c r="AJ471">
        <f>AI471*F471</f>
        <v>722.31974046155608</v>
      </c>
      <c r="AK471">
        <f>AJ471/AM471</f>
        <v>0.81245991618344715</v>
      </c>
      <c r="AL471">
        <f>W471-AK471</f>
        <v>-1.0824658991115399E-4</v>
      </c>
      <c r="AM471">
        <f>AH471+AI471*F471</f>
        <v>889.05277180278995</v>
      </c>
      <c r="AN471" t="b">
        <f>IF(AH471&gt;0,ROUND(AH471,7)=ROUND(H471,7),ROUND(AH471,7)=ROUND(-J471,7))</f>
        <v>1</v>
      </c>
      <c r="AO471" t="b">
        <f>IF(AI471&gt;0,ROUND(AI471,7)=ROUND(I471,7),ROUND(AI471,7)=ROUND(-K471,7))</f>
        <v>1</v>
      </c>
      <c r="AP471" t="b">
        <f>ROUND(AM471,7)=ROUND(G471,7)</f>
        <v>1</v>
      </c>
    </row>
    <row r="472" spans="1:51" x14ac:dyDescent="0.3">
      <c r="A472" s="2">
        <v>45757.625</v>
      </c>
      <c r="B472">
        <v>13.7946550012211</v>
      </c>
      <c r="C472">
        <v>0.68973275006105605</v>
      </c>
      <c r="D472" t="s">
        <v>32</v>
      </c>
      <c r="E472" t="s">
        <v>1492</v>
      </c>
      <c r="F472">
        <v>80874.36</v>
      </c>
      <c r="G472">
        <v>881.55483752512896</v>
      </c>
      <c r="H472">
        <v>273.44391943931498</v>
      </c>
      <c r="I472">
        <v>7.5192053215112197E-3</v>
      </c>
      <c r="J472">
        <v>0</v>
      </c>
      <c r="K472" s="3">
        <v>0</v>
      </c>
      <c r="L472">
        <v>273.44391943931498</v>
      </c>
      <c r="M472">
        <v>7.5192053215112197E-3</v>
      </c>
      <c r="O472" t="str">
        <f>IF(B471=0,"NEUTRAL",IF(B471&gt;0,"LONG","SHORT"))</f>
        <v>LONG</v>
      </c>
      <c r="P472" t="str">
        <f>IF(OR(O472="LONG",O472="SHORT"),IF(B472=0,"NEUTRAL",IF(B472&gt;0,"LONG","SHORT")),"")</f>
        <v>LONG</v>
      </c>
      <c r="Q472" t="b">
        <f>IF(OR(O472="LONG",O472="SHORT"),IF(B472=0,"NEUTRAL",IF(B472&gt;0,"LONG","SHORT")=O472),TRUE)</f>
        <v>1</v>
      </c>
      <c r="R472">
        <f>AH471</f>
        <v>166.73303134123381</v>
      </c>
      <c r="S472">
        <f>AI471</f>
        <v>8.8399911157219773E-3</v>
      </c>
      <c r="T472">
        <f>R472+S472*F472</f>
        <v>881.66165523093468</v>
      </c>
      <c r="U472">
        <f>S472*F472</f>
        <v>714.92862388970082</v>
      </c>
      <c r="V472">
        <f>U472/T472</f>
        <v>0.81088773640999356</v>
      </c>
      <c r="W472">
        <f>C472</f>
        <v>0.68973275006105605</v>
      </c>
      <c r="X472">
        <f>W472-V472</f>
        <v>-0.12115498634893751</v>
      </c>
      <c r="Y472">
        <f>T472*W472</f>
        <v>608.11091808581523</v>
      </c>
      <c r="Z472">
        <f>Y472/T472</f>
        <v>0.68973275006105605</v>
      </c>
      <c r="AA472">
        <f>AI471*F472/T472</f>
        <v>0.81088773640999356</v>
      </c>
      <c r="AB472">
        <f t="shared" si="55"/>
        <v>0.68973275006105605</v>
      </c>
      <c r="AC472">
        <f t="shared" si="56"/>
        <v>-0.12115498634893751</v>
      </c>
      <c r="AD472" t="str">
        <f t="shared" si="57"/>
        <v>L-D</v>
      </c>
      <c r="AE472">
        <f>AC472*T472</f>
        <v>-106.81770580388554</v>
      </c>
      <c r="AF472">
        <f>U472+AE472</f>
        <v>608.11091808581523</v>
      </c>
      <c r="AG472">
        <f>AE472/F472</f>
        <v>-1.3207857942107431E-3</v>
      </c>
      <c r="AH472" s="9">
        <f>IF(AD472="S-D",R472-AE472/(1-0.001),IF(OR(AD472="L-D",AD472="S-I"),R472-AE472*(1-0.001),R472-AE472))</f>
        <v>273.44391943931544</v>
      </c>
      <c r="AI472">
        <f>IF(OR(AD472="L-I"),S472+AG472*(1-0.001),S472+AG472)</f>
        <v>7.5192053215112345E-3</v>
      </c>
      <c r="AJ472">
        <f>AI472*F472</f>
        <v>608.11091808581534</v>
      </c>
      <c r="AK472">
        <f>AJ472/AM472</f>
        <v>0.68981632474846433</v>
      </c>
      <c r="AL472">
        <f>W472-AK472</f>
        <v>-8.3574687408272119E-5</v>
      </c>
      <c r="AM472">
        <f>AH472+AI472*F472</f>
        <v>881.55483752513078</v>
      </c>
      <c r="AN472" t="b">
        <f>IF(AH472&gt;0,ROUND(AH472,7)=ROUND(H472,7),ROUND(AH472,7)=ROUND(-J472,7))</f>
        <v>1</v>
      </c>
      <c r="AO472" t="b">
        <f>IF(AI472&gt;0,ROUND(AI472,7)=ROUND(I472,7),ROUND(AI472,7)=ROUND(-K472,7))</f>
        <v>1</v>
      </c>
      <c r="AP472" t="b">
        <f>ROUND(AM472,7)=ROUND(G472,7)</f>
        <v>1</v>
      </c>
    </row>
    <row r="473" spans="1:51" x14ac:dyDescent="0.3">
      <c r="A473" s="2">
        <v>45757.666666666664</v>
      </c>
      <c r="B473">
        <v>11.210409178008501</v>
      </c>
      <c r="C473">
        <v>0.56052045890042601</v>
      </c>
      <c r="D473" t="s">
        <v>32</v>
      </c>
      <c r="E473" t="s">
        <v>1492</v>
      </c>
      <c r="F473">
        <v>81272.19</v>
      </c>
      <c r="G473">
        <v>884.430906938259</v>
      </c>
      <c r="H473">
        <v>388.624663326296</v>
      </c>
      <c r="I473">
        <v>6.1005645794946902E-3</v>
      </c>
      <c r="J473">
        <v>0</v>
      </c>
      <c r="K473" s="3">
        <v>0</v>
      </c>
      <c r="L473">
        <v>388.624663326296</v>
      </c>
      <c r="M473">
        <v>6.1005645794946902E-3</v>
      </c>
      <c r="O473" t="str">
        <f>IF(B472=0,"NEUTRAL",IF(B472&gt;0,"LONG","SHORT"))</f>
        <v>LONG</v>
      </c>
      <c r="P473" t="str">
        <f>IF(OR(O473="LONG",O473="SHORT"),IF(B473=0,"NEUTRAL",IF(B473&gt;0,"LONG","SHORT")),"")</f>
        <v>LONG</v>
      </c>
      <c r="Q473" t="b">
        <f>IF(OR(O473="LONG",O473="SHORT"),IF(B473=0,"NEUTRAL",IF(B473&gt;0,"LONG","SHORT")=O473),TRUE)</f>
        <v>1</v>
      </c>
      <c r="R473">
        <f>AH472</f>
        <v>273.44391943931544</v>
      </c>
      <c r="S473">
        <f>AI472</f>
        <v>7.5192053215112345E-3</v>
      </c>
      <c r="T473">
        <f>R473+S473*F473</f>
        <v>884.54620297818758</v>
      </c>
      <c r="U473">
        <f>S473*F473</f>
        <v>611.10228353887214</v>
      </c>
      <c r="V473">
        <f>U473/T473</f>
        <v>0.69086530639252719</v>
      </c>
      <c r="W473">
        <f>C473</f>
        <v>0.56052045890042601</v>
      </c>
      <c r="X473">
        <f>W473-V473</f>
        <v>-0.13034484749210118</v>
      </c>
      <c r="Y473">
        <f>T473*W473</f>
        <v>495.80624361196305</v>
      </c>
      <c r="Z473">
        <f>Y473/T473</f>
        <v>0.56052045890042601</v>
      </c>
      <c r="AA473">
        <f>AI472*F473/T473</f>
        <v>0.69086530639252719</v>
      </c>
      <c r="AB473">
        <f t="shared" si="55"/>
        <v>0.56052045890042601</v>
      </c>
      <c r="AC473">
        <f t="shared" si="56"/>
        <v>-0.13034484749210118</v>
      </c>
      <c r="AD473" t="str">
        <f t="shared" si="57"/>
        <v>L-D</v>
      </c>
      <c r="AE473">
        <f>AC473*T473</f>
        <v>-115.29603992690903</v>
      </c>
      <c r="AF473">
        <f>U473+AE473</f>
        <v>495.80624361196311</v>
      </c>
      <c r="AG473">
        <f>AE473/F473</f>
        <v>-1.4186407420165377E-3</v>
      </c>
      <c r="AH473" s="9">
        <f>IF(AD473="S-D",R473-AE473/(1-0.001),IF(OR(AD473="L-D",AD473="S-I"),R473-AE473*(1-0.001),R473-AE473))</f>
        <v>388.62466332629754</v>
      </c>
      <c r="AI473">
        <f>IF(OR(AD473="L-I"),S473+AG473*(1-0.001),S473+AG473)</f>
        <v>6.1005645794946963E-3</v>
      </c>
      <c r="AJ473">
        <f>AI473*F473</f>
        <v>495.80624361196305</v>
      </c>
      <c r="AK473">
        <f>AJ473/AM473</f>
        <v>0.56059352937851792</v>
      </c>
      <c r="AL473">
        <f>W473-AK473</f>
        <v>-7.3070478091907809E-5</v>
      </c>
      <c r="AM473">
        <f>AH473+AI473*F473</f>
        <v>884.43090693826059</v>
      </c>
      <c r="AN473" t="b">
        <f>IF(AH473&gt;0,ROUND(AH473,7)=ROUND(H473,7),ROUND(AH473,7)=ROUND(-J473,7))</f>
        <v>1</v>
      </c>
      <c r="AO473" t="b">
        <f>IF(AI473&gt;0,ROUND(AI473,7)=ROUND(I473,7),ROUND(AI473,7)=ROUND(-K473,7))</f>
        <v>1</v>
      </c>
      <c r="AP473" t="b">
        <f>ROUND(AM473,7)=ROUND(G473,7)</f>
        <v>1</v>
      </c>
    </row>
    <row r="474" spans="1:51" x14ac:dyDescent="0.3">
      <c r="A474" s="2">
        <v>45757.708333333336</v>
      </c>
      <c r="B474">
        <v>6.4699444691982402</v>
      </c>
      <c r="C474">
        <v>0.323497223459912</v>
      </c>
      <c r="D474" t="s">
        <v>32</v>
      </c>
      <c r="E474" t="s">
        <v>1492</v>
      </c>
      <c r="F474">
        <v>78757</v>
      </c>
      <c r="G474">
        <v>868.88751292474797</v>
      </c>
      <c r="H474">
        <v>587.740337149129</v>
      </c>
      <c r="I474">
        <v>3.5698055509430101E-3</v>
      </c>
      <c r="J474">
        <v>0</v>
      </c>
      <c r="K474" s="3">
        <v>0</v>
      </c>
      <c r="L474">
        <v>587.740337149129</v>
      </c>
      <c r="M474">
        <v>3.5698055509430101E-3</v>
      </c>
      <c r="O474" t="str">
        <f>IF(B473=0,"NEUTRAL",IF(B473&gt;0,"LONG","SHORT"))</f>
        <v>LONG</v>
      </c>
      <c r="P474" t="str">
        <f>IF(OR(O474="LONG",O474="SHORT"),IF(B474=0,"NEUTRAL",IF(B474&gt;0,"LONG","SHORT")),"")</f>
        <v>LONG</v>
      </c>
      <c r="Q474" t="b">
        <f>IF(OR(O474="LONG",O474="SHORT"),IF(B474=0,"NEUTRAL",IF(B474&gt;0,"LONG","SHORT")=O474),TRUE)</f>
        <v>1</v>
      </c>
      <c r="R474">
        <f>AH473</f>
        <v>388.62466332629754</v>
      </c>
      <c r="S474">
        <f>AI473</f>
        <v>6.1005645794946963E-3</v>
      </c>
      <c r="T474">
        <f>R474+S474*F474</f>
        <v>869.08682791356136</v>
      </c>
      <c r="U474">
        <f>S474*F474</f>
        <v>480.46216458726377</v>
      </c>
      <c r="V474">
        <f>U474/T474</f>
        <v>0.55283563063626384</v>
      </c>
      <c r="W474">
        <f>C474</f>
        <v>0.323497223459912</v>
      </c>
      <c r="X474">
        <f>W474-V474</f>
        <v>-0.22933840717635184</v>
      </c>
      <c r="Y474">
        <f>T474*W474</f>
        <v>281.14717577561942</v>
      </c>
      <c r="Z474">
        <f>Y474/T474</f>
        <v>0.32349722345991194</v>
      </c>
      <c r="AA474">
        <f>AI473*F474/T474</f>
        <v>0.55283563063626384</v>
      </c>
      <c r="AB474">
        <f t="shared" si="55"/>
        <v>0.323497223459912</v>
      </c>
      <c r="AC474">
        <f t="shared" si="56"/>
        <v>-0.22933840717635184</v>
      </c>
      <c r="AD474" t="str">
        <f t="shared" si="57"/>
        <v>L-D</v>
      </c>
      <c r="AE474">
        <f>AC474*T474</f>
        <v>-199.31498881164435</v>
      </c>
      <c r="AF474">
        <f>U474+AE474</f>
        <v>281.14717577561942</v>
      </c>
      <c r="AG474">
        <f>AE474/F474</f>
        <v>-2.5307590285516763E-3</v>
      </c>
      <c r="AH474" s="9">
        <f>IF(AD474="S-D",R474-AE474/(1-0.001),IF(OR(AD474="L-D",AD474="S-I"),R474-AE474*(1-0.001),R474-AE474))</f>
        <v>587.74033714913026</v>
      </c>
      <c r="AI474">
        <f>IF(OR(AD474="L-I"),S474+AG474*(1-0.001),S474+AG474)</f>
        <v>3.5698055509430201E-3</v>
      </c>
      <c r="AJ474">
        <f>AI474*F474</f>
        <v>281.14717577561942</v>
      </c>
      <c r="AK474">
        <f>AJ474/AM474</f>
        <v>0.32357143081646322</v>
      </c>
      <c r="AL474">
        <f>W474-AK474</f>
        <v>-7.4207356551225789E-5</v>
      </c>
      <c r="AM474">
        <f>AH474+AI474*F474</f>
        <v>868.88751292474967</v>
      </c>
      <c r="AN474" t="b">
        <f>IF(AH474&gt;0,ROUND(AH474,7)=ROUND(H474,7),ROUND(AH474,7)=ROUND(-J474,7))</f>
        <v>1</v>
      </c>
      <c r="AO474" t="b">
        <f>IF(AI474&gt;0,ROUND(AI474,7)=ROUND(I474,7),ROUND(AI474,7)=ROUND(-K474,7))</f>
        <v>1</v>
      </c>
      <c r="AP474" t="b">
        <f>ROUND(AM474,7)=ROUND(G474,7)</f>
        <v>1</v>
      </c>
    </row>
    <row r="475" spans="1:51" x14ac:dyDescent="0.3">
      <c r="A475" s="2">
        <v>45757.75</v>
      </c>
      <c r="B475">
        <v>2.1907718452531801</v>
      </c>
      <c r="C475">
        <v>0.109538592262659</v>
      </c>
      <c r="D475" t="s">
        <v>32</v>
      </c>
      <c r="E475" t="s">
        <v>1492</v>
      </c>
      <c r="F475">
        <v>79453.820000000007</v>
      </c>
      <c r="G475">
        <v>871.18683933462898</v>
      </c>
      <c r="H475">
        <v>775.73764578204805</v>
      </c>
      <c r="I475">
        <v>1.2013166082207401E-3</v>
      </c>
      <c r="J475">
        <v>0</v>
      </c>
      <c r="K475" s="3">
        <v>0</v>
      </c>
      <c r="L475">
        <v>775.73764578204805</v>
      </c>
      <c r="M475">
        <v>1.2013166082207401E-3</v>
      </c>
      <c r="O475" t="str">
        <f>IF(B474=0,"NEUTRAL",IF(B474&gt;0,"LONG","SHORT"))</f>
        <v>LONG</v>
      </c>
      <c r="P475" t="str">
        <f>IF(OR(O475="LONG",O475="SHORT"),IF(B475=0,"NEUTRAL",IF(B475&gt;0,"LONG","SHORT")),"")</f>
        <v>LONG</v>
      </c>
      <c r="Q475" t="b">
        <f>IF(OR(O475="LONG",O475="SHORT"),IF(B475=0,"NEUTRAL",IF(B475&gt;0,"LONG","SHORT")=O475),TRUE)</f>
        <v>1</v>
      </c>
      <c r="R475">
        <f>AH474</f>
        <v>587.74033714913026</v>
      </c>
      <c r="S475">
        <f>AI474</f>
        <v>3.5698055509430201E-3</v>
      </c>
      <c r="T475">
        <f>R475+S475*F475</f>
        <v>871.37502482875789</v>
      </c>
      <c r="U475">
        <f>S475*F475</f>
        <v>283.63468767962758</v>
      </c>
      <c r="V475">
        <f>U475/T475</f>
        <v>0.32550242960586034</v>
      </c>
      <c r="W475">
        <f>C475</f>
        <v>0.109538592262659</v>
      </c>
      <c r="X475">
        <f>W475-V475</f>
        <v>-0.21596383734320135</v>
      </c>
      <c r="Y475">
        <f>T475*W475</f>
        <v>95.449193552581676</v>
      </c>
      <c r="Z475">
        <f>Y475/T475</f>
        <v>0.10953859226265901</v>
      </c>
      <c r="AA475">
        <f>AI474*F475/T475</f>
        <v>0.32550242960586034</v>
      </c>
      <c r="AB475">
        <f t="shared" si="55"/>
        <v>0.109538592262659</v>
      </c>
      <c r="AC475">
        <f t="shared" si="56"/>
        <v>-0.21596383734320135</v>
      </c>
      <c r="AD475" t="str">
        <f t="shared" si="57"/>
        <v>L-D</v>
      </c>
      <c r="AE475">
        <f>AC475*T475</f>
        <v>-188.1854941270459</v>
      </c>
      <c r="AF475">
        <f>U475+AE475</f>
        <v>95.449193552581676</v>
      </c>
      <c r="AG475">
        <f>AE475/F475</f>
        <v>-2.3684889427222741E-3</v>
      </c>
      <c r="AH475" s="9">
        <f>IF(AD475="S-D",R475-AE475/(1-0.001),IF(OR(AD475="L-D",AD475="S-I"),R475-AE475*(1-0.001),R475-AE475))</f>
        <v>775.73764578204907</v>
      </c>
      <c r="AI475">
        <f>IF(OR(AD475="L-I"),S475+AG475*(1-0.001),S475+AG475)</f>
        <v>1.2013166082207459E-3</v>
      </c>
      <c r="AJ475">
        <f>AI475*F475</f>
        <v>95.449193552581676</v>
      </c>
      <c r="AK475">
        <f>AJ475/AM475</f>
        <v>0.10956225374740627</v>
      </c>
      <c r="AL475">
        <f>W475-AK475</f>
        <v>-2.366148474727825E-5</v>
      </c>
      <c r="AM475">
        <f>AH475+AI475*F475</f>
        <v>871.1868393346308</v>
      </c>
      <c r="AN475" t="b">
        <f>IF(AH475&gt;0,ROUND(AH475,7)=ROUND(H475,7),ROUND(AH475,7)=ROUND(-J475,7))</f>
        <v>1</v>
      </c>
      <c r="AO475" t="b">
        <f>IF(AI475&gt;0,ROUND(AI475,7)=ROUND(I475,7),ROUND(AI475,7)=ROUND(-K475,7))</f>
        <v>1</v>
      </c>
      <c r="AP475" t="b">
        <f>ROUND(AM475,7)=ROUND(G475,7)</f>
        <v>1</v>
      </c>
    </row>
    <row r="476" spans="1:51" x14ac:dyDescent="0.3">
      <c r="A476" s="2">
        <v>45757.791666666664</v>
      </c>
      <c r="B476">
        <v>-1.88587387330696</v>
      </c>
      <c r="C476">
        <v>-9.4293693665348094E-2</v>
      </c>
      <c r="D476" t="s">
        <v>32</v>
      </c>
      <c r="E476" t="s">
        <v>1492</v>
      </c>
      <c r="F476">
        <v>79328.009999999995</v>
      </c>
      <c r="G476">
        <v>870.85827046261204</v>
      </c>
      <c r="H476">
        <v>952.99144408955306</v>
      </c>
      <c r="I476" s="3">
        <v>0</v>
      </c>
      <c r="J476">
        <v>0</v>
      </c>
      <c r="K476">
        <v>1.0353615781732201E-3</v>
      </c>
      <c r="L476">
        <v>952.99144408955306</v>
      </c>
      <c r="M476">
        <v>-1.0353615781732201E-3</v>
      </c>
      <c r="O476" t="str">
        <f>IF(B475=0,"NEUTRAL",IF(B475&gt;0,"LONG","SHORT"))</f>
        <v>LONG</v>
      </c>
      <c r="P476" t="str">
        <f>IF(OR(O476="LONG",O476="SHORT"),IF(B476=0,"NEUTRAL",IF(B476&gt;0,"LONG","SHORT")),"")</f>
        <v>SHORT</v>
      </c>
      <c r="Q476" t="b">
        <f>IF(OR(O476="LONG",O476="SHORT"),IF(B476=0,"NEUTRAL",IF(B476&gt;0,"LONG","SHORT")=O476),TRUE)</f>
        <v>0</v>
      </c>
      <c r="R476">
        <f>AH475</f>
        <v>775.73764578204907</v>
      </c>
      <c r="S476">
        <f>AI475</f>
        <v>1.2013166082207459E-3</v>
      </c>
      <c r="T476">
        <f>R476+S476*F476</f>
        <v>871.0357016921505</v>
      </c>
      <c r="U476">
        <f>S476*F476</f>
        <v>95.298055910101411</v>
      </c>
      <c r="V476">
        <f>U476/T476</f>
        <v>0.1094077495617769</v>
      </c>
      <c r="W476">
        <f>C476</f>
        <v>-9.4293693665348094E-2</v>
      </c>
      <c r="X476">
        <f>W476-V476</f>
        <v>-0.203701443227125</v>
      </c>
      <c r="Y476">
        <f>T476*W476</f>
        <v>-82.133173626941158</v>
      </c>
      <c r="Z476">
        <f>Y476/T476</f>
        <v>-9.4293693665348094E-2</v>
      </c>
      <c r="AA476">
        <f>AI475*F476/T476</f>
        <v>0.1094077495617769</v>
      </c>
      <c r="AB476">
        <f t="shared" si="55"/>
        <v>-9.4293693665348094E-2</v>
      </c>
      <c r="AC476">
        <f t="shared" si="56"/>
        <v>-0.203701443227125</v>
      </c>
      <c r="AD476" t="str">
        <f t="shared" si="57"/>
        <v>TRANS-S</v>
      </c>
      <c r="AE476" s="8">
        <f>C476*T476</f>
        <v>-82.133173626941158</v>
      </c>
      <c r="AF476">
        <f>U476+AE476</f>
        <v>13.164882283160253</v>
      </c>
      <c r="AG476" s="8">
        <f>AE476/F476</f>
        <v>-1.0353615781732222E-3</v>
      </c>
      <c r="AH476" s="8">
        <f>AW476-AE476*(1-0.001)</f>
        <v>952.99144408955453</v>
      </c>
      <c r="AI476" s="8">
        <f>AX476+AG476</f>
        <v>-1.0353615781732222E-3</v>
      </c>
      <c r="AJ476">
        <f>AI476*F476</f>
        <v>-82.133173626941144</v>
      </c>
      <c r="AK476">
        <f t="shared" ref="AK476" si="59">AJ476/AM476</f>
        <v>-9.4312905340280834E-2</v>
      </c>
      <c r="AL476">
        <f>W476-AK476</f>
        <v>1.9211674932739786E-5</v>
      </c>
      <c r="AM476" s="8">
        <f>AH476+AI476*F476</f>
        <v>870.8582704626134</v>
      </c>
      <c r="AN476" t="b">
        <f>IF(AH476&gt;0,ROUND(AH476,7)=ROUND(H476,7),ROUND(AH476,7)=ROUND(-J476,7))</f>
        <v>1</v>
      </c>
      <c r="AO476" t="b">
        <f>IF(AI476&gt;0,ROUND(AI476,7)=ROUND(I476,7),ROUND(AI476,7)=ROUND(-K476,7))</f>
        <v>1</v>
      </c>
      <c r="AP476" t="b">
        <f>ROUND(AM476,7)=ROUND(G476,7)</f>
        <v>1</v>
      </c>
      <c r="AR476" s="9">
        <f>AH475</f>
        <v>775.73764578204907</v>
      </c>
      <c r="AS476">
        <f>AI475</f>
        <v>1.2013166082207459E-3</v>
      </c>
      <c r="AT476">
        <f>AR476+AS476*F476</f>
        <v>871.0357016921505</v>
      </c>
      <c r="AW476">
        <f>AR476+AS476*F476*(1-0.001)</f>
        <v>870.94040363624038</v>
      </c>
      <c r="AX476">
        <v>0</v>
      </c>
      <c r="AY476">
        <f>AW476+AX476*F476</f>
        <v>870.94040363624038</v>
      </c>
    </row>
    <row r="477" spans="1:51" x14ac:dyDescent="0.3">
      <c r="A477" s="2">
        <v>45757.833333333336</v>
      </c>
      <c r="B477">
        <v>-5.5352820257372697</v>
      </c>
      <c r="C477">
        <v>-0.27676410128686302</v>
      </c>
      <c r="D477" t="s">
        <v>32</v>
      </c>
      <c r="E477" t="s">
        <v>1492</v>
      </c>
      <c r="F477">
        <v>79502.070000000007</v>
      </c>
      <c r="G477">
        <v>870.51939638545798</v>
      </c>
      <c r="H477">
        <v>1111.4918259057099</v>
      </c>
      <c r="I477" s="3">
        <v>0</v>
      </c>
      <c r="J477">
        <v>0</v>
      </c>
      <c r="K477">
        <v>3.03102082147368E-3</v>
      </c>
      <c r="L477">
        <v>1111.4918259057099</v>
      </c>
      <c r="M477">
        <v>-3.03102082147368E-3</v>
      </c>
      <c r="O477" t="str">
        <f>IF(B476=0,"NEUTRAL",IF(B476&gt;0,"LONG","SHORT"))</f>
        <v>SHORT</v>
      </c>
      <c r="P477" t="str">
        <f>IF(OR(O477="LONG",O477="SHORT"),IF(B477=0,"NEUTRAL",IF(B477&gt;0,"LONG","SHORT")),"")</f>
        <v>SHORT</v>
      </c>
      <c r="Q477" t="b">
        <f>IF(OR(O477="LONG",O477="SHORT"),IF(B477=0,"NEUTRAL",IF(B477&gt;0,"LONG","SHORT")=O477),TRUE)</f>
        <v>1</v>
      </c>
      <c r="R477">
        <f>AH476</f>
        <v>952.99144408955453</v>
      </c>
      <c r="S477">
        <f>AI476</f>
        <v>-1.0353615781732222E-3</v>
      </c>
      <c r="T477">
        <f>R477+S477*F477</f>
        <v>870.67805542631652</v>
      </c>
      <c r="U477">
        <f>S477*F477</f>
        <v>-82.313388663237987</v>
      </c>
      <c r="V477">
        <f>U477/T477</f>
        <v>-9.4539408855244755E-2</v>
      </c>
      <c r="W477">
        <f>C477</f>
        <v>-0.27676410128686302</v>
      </c>
      <c r="X477">
        <f>W477-V477</f>
        <v>-0.18222469243161826</v>
      </c>
      <c r="Y477">
        <f>T477*W477</f>
        <v>-240.972429520258</v>
      </c>
      <c r="Z477">
        <f>Y477/T477</f>
        <v>-0.27676410128686302</v>
      </c>
      <c r="AA477">
        <f>AI476*F477/T477</f>
        <v>-9.4539408855244755E-2</v>
      </c>
      <c r="AB477">
        <f t="shared" si="55"/>
        <v>-0.27676410128686302</v>
      </c>
      <c r="AC477">
        <f t="shared" si="56"/>
        <v>-0.18222469243161826</v>
      </c>
      <c r="AD477" t="str">
        <f t="shared" si="57"/>
        <v>S-I</v>
      </c>
      <c r="AE477">
        <f>AC477*T477</f>
        <v>-158.65904085702002</v>
      </c>
      <c r="AF477">
        <f>U477+AE477</f>
        <v>-240.972429520258</v>
      </c>
      <c r="AG477">
        <f>AE477/F477</f>
        <v>-1.9956592433004574E-3</v>
      </c>
      <c r="AH477" s="9">
        <f>IF(AD477="S-D",R477-AE477/(1-0.001),IF(OR(AD477="L-D",AD477="S-I"),R477-AE477*(1-0.001),R477-AE477))</f>
        <v>1111.4918259057176</v>
      </c>
      <c r="AI477">
        <f>IF(OR(AD477="L-I"),S477+AG477*(1-0.001),S477+AG477)</f>
        <v>-3.0310208214736796E-3</v>
      </c>
      <c r="AJ477">
        <f>AI477*F477</f>
        <v>-240.972429520258</v>
      </c>
      <c r="AK477">
        <f>AJ477/AM477</f>
        <v>-0.27681454373195513</v>
      </c>
      <c r="AL477">
        <f>W477-AK477</f>
        <v>5.0442445092113708E-5</v>
      </c>
      <c r="AM477">
        <f>AH477+AI477*F477</f>
        <v>870.51939638545969</v>
      </c>
      <c r="AN477" t="b">
        <f>IF(AH477&gt;0,ROUND(AH477,7)=ROUND(H477,7),ROUND(AH477,7)=ROUND(-J477,7))</f>
        <v>1</v>
      </c>
      <c r="AO477" t="b">
        <f>IF(AI477&gt;0,ROUND(AI477,7)=ROUND(I477,7),ROUND(AI477,7)=ROUND(-K477,7))</f>
        <v>1</v>
      </c>
      <c r="AP477" t="b">
        <f>ROUND(AM477,7)=ROUND(G477,7)</f>
        <v>1</v>
      </c>
    </row>
    <row r="478" spans="1:51" x14ac:dyDescent="0.3">
      <c r="A478" s="2">
        <v>45757.875</v>
      </c>
      <c r="B478">
        <v>-9.2732295491093595</v>
      </c>
      <c r="C478">
        <v>-0.46366147745546799</v>
      </c>
      <c r="D478" t="s">
        <v>32</v>
      </c>
      <c r="E478" t="s">
        <v>1492</v>
      </c>
      <c r="F478">
        <v>79649.34</v>
      </c>
      <c r="G478">
        <v>869.91101741603995</v>
      </c>
      <c r="H478">
        <v>1273.3303584124401</v>
      </c>
      <c r="I478" s="3">
        <v>0</v>
      </c>
      <c r="J478">
        <v>0</v>
      </c>
      <c r="K478">
        <v>5.0649426724240099E-3</v>
      </c>
      <c r="L478">
        <v>1273.3303584124401</v>
      </c>
      <c r="M478">
        <v>-5.0649426724240099E-3</v>
      </c>
      <c r="O478" t="str">
        <f>IF(B477=0,"NEUTRAL",IF(B477&gt;0,"LONG","SHORT"))</f>
        <v>SHORT</v>
      </c>
      <c r="P478" t="str">
        <f>IF(OR(O478="LONG",O478="SHORT"),IF(B478=0,"NEUTRAL",IF(B478&gt;0,"LONG","SHORT")),"")</f>
        <v>SHORT</v>
      </c>
      <c r="Q478" t="b">
        <f>IF(OR(O478="LONG",O478="SHORT"),IF(B478=0,"NEUTRAL",IF(B478&gt;0,"LONG","SHORT")=O478),TRUE)</f>
        <v>1</v>
      </c>
      <c r="R478">
        <f>AH477</f>
        <v>1111.4918259057176</v>
      </c>
      <c r="S478">
        <f>AI477</f>
        <v>-3.0310208214736796E-3</v>
      </c>
      <c r="T478">
        <f>R478+S478*F478</f>
        <v>870.0730179490813</v>
      </c>
      <c r="U478">
        <f>S478*F478</f>
        <v>-241.41880795663639</v>
      </c>
      <c r="V478">
        <f>U478/T478</f>
        <v>-0.27746959505272784</v>
      </c>
      <c r="W478">
        <f>C478</f>
        <v>-0.46366147745546799</v>
      </c>
      <c r="X478">
        <f>W478-V478</f>
        <v>-0.18619188240274015</v>
      </c>
      <c r="Y478">
        <f>T478*W478</f>
        <v>-403.41934099640895</v>
      </c>
      <c r="Z478">
        <f>Y478/T478</f>
        <v>-0.46366147745546799</v>
      </c>
      <c r="AA478">
        <f>AI477*F478/T478</f>
        <v>-0.27746959505272784</v>
      </c>
      <c r="AB478">
        <f t="shared" si="55"/>
        <v>-0.46366147745546799</v>
      </c>
      <c r="AC478">
        <f t="shared" si="56"/>
        <v>-0.18619188240274015</v>
      </c>
      <c r="AD478" t="str">
        <f t="shared" si="57"/>
        <v>S-I</v>
      </c>
      <c r="AE478">
        <f>AC478*T478</f>
        <v>-162.00053303977256</v>
      </c>
      <c r="AF478">
        <f>U478+AE478</f>
        <v>-403.41934099640895</v>
      </c>
      <c r="AG478">
        <f>AE478/F478</f>
        <v>-2.0339218509503351E-3</v>
      </c>
      <c r="AH478" s="9">
        <f>IF(AD478="S-D",R478-AE478/(1-0.001),IF(OR(AD478="L-D",AD478="S-I"),R478-AE478*(1-0.001),R478-AE478))</f>
        <v>1273.3303584124506</v>
      </c>
      <c r="AI478">
        <f>IF(OR(AD478="L-I"),S478+AG478*(1-0.001),S478+AG478)</f>
        <v>-5.0649426724240151E-3</v>
      </c>
      <c r="AJ478">
        <f>AI478*F478</f>
        <v>-403.41934099640901</v>
      </c>
      <c r="AK478">
        <f>AJ478/AM478</f>
        <v>-0.46374782353569233</v>
      </c>
      <c r="AL478">
        <f>W478-AK478</f>
        <v>8.6346080224342092E-5</v>
      </c>
      <c r="AM478">
        <f>AH478+AI478*F478</f>
        <v>869.91101741604155</v>
      </c>
      <c r="AN478" t="b">
        <f>IF(AH478&gt;0,ROUND(AH478,7)=ROUND(H478,7),ROUND(AH478,7)=ROUND(-J478,7))</f>
        <v>1</v>
      </c>
      <c r="AO478" t="b">
        <f>IF(AI478&gt;0,ROUND(AI478,7)=ROUND(I478,7),ROUND(AI478,7)=ROUND(-K478,7))</f>
        <v>1</v>
      </c>
      <c r="AP478" t="b">
        <f>ROUND(AM478,7)=ROUND(G478,7)</f>
        <v>1</v>
      </c>
    </row>
    <row r="479" spans="1:51" x14ac:dyDescent="0.3">
      <c r="A479" s="2">
        <v>45757.916666666664</v>
      </c>
      <c r="B479">
        <v>-12.774401226857</v>
      </c>
      <c r="C479">
        <v>-0.63872006134285098</v>
      </c>
      <c r="D479" t="s">
        <v>32</v>
      </c>
      <c r="E479" t="s">
        <v>1492</v>
      </c>
      <c r="F479">
        <v>79931.55</v>
      </c>
      <c r="G479">
        <v>868.33177201658305</v>
      </c>
      <c r="H479">
        <v>1423.04841835704</v>
      </c>
      <c r="I479" s="3">
        <v>0</v>
      </c>
      <c r="J479">
        <v>0</v>
      </c>
      <c r="K479">
        <v>6.9398960277945601E-3</v>
      </c>
      <c r="L479">
        <v>1423.04841835704</v>
      </c>
      <c r="M479">
        <v>-6.9398960277945601E-3</v>
      </c>
      <c r="O479" t="str">
        <f>IF(B478=0,"NEUTRAL",IF(B478&gt;0,"LONG","SHORT"))</f>
        <v>SHORT</v>
      </c>
      <c r="P479" t="str">
        <f>IF(OR(O479="LONG",O479="SHORT"),IF(B479=0,"NEUTRAL",IF(B479&gt;0,"LONG","SHORT")),"")</f>
        <v>SHORT</v>
      </c>
      <c r="Q479" t="b">
        <f>IF(OR(O479="LONG",O479="SHORT"),IF(B479=0,"NEUTRAL",IF(B479&gt;0,"LONG","SHORT")=O479),TRUE)</f>
        <v>1</v>
      </c>
      <c r="R479">
        <f>AH478</f>
        <v>1273.3303584124506</v>
      </c>
      <c r="S479">
        <f>AI478</f>
        <v>-5.0649426724240151E-3</v>
      </c>
      <c r="T479">
        <f>R479+S479*F479</f>
        <v>868.48163994445667</v>
      </c>
      <c r="U479">
        <f>S479*F479</f>
        <v>-404.84871846799382</v>
      </c>
      <c r="V479">
        <f>U479/T479</f>
        <v>-0.46615691092086381</v>
      </c>
      <c r="W479">
        <f>C479</f>
        <v>-0.63872006134285098</v>
      </c>
      <c r="X479">
        <f>W479-V479</f>
        <v>-0.17256315042198717</v>
      </c>
      <c r="Y479">
        <f>T479*W479</f>
        <v>-554.71664634046317</v>
      </c>
      <c r="Z479">
        <f>Y479/T479</f>
        <v>-0.63872006134285098</v>
      </c>
      <c r="AA479">
        <f>AI478*F479/T479</f>
        <v>-0.46615691092086381</v>
      </c>
      <c r="AB479">
        <f t="shared" si="55"/>
        <v>-0.63872006134285098</v>
      </c>
      <c r="AC479">
        <f t="shared" si="56"/>
        <v>-0.17256315042198717</v>
      </c>
      <c r="AD479" t="str">
        <f t="shared" si="57"/>
        <v>S-I</v>
      </c>
      <c r="AE479">
        <f>AC479*T479</f>
        <v>-149.86792787246938</v>
      </c>
      <c r="AF479">
        <f>U479+AE479</f>
        <v>-554.71664634046317</v>
      </c>
      <c r="AG479">
        <f>AE479/F479</f>
        <v>-1.8749533553705561E-3</v>
      </c>
      <c r="AH479" s="9">
        <f>IF(AD479="S-D",R479-AE479/(1-0.001),IF(OR(AD479="L-D",AD479="S-I"),R479-AE479*(1-0.001),R479-AE479))</f>
        <v>1423.0484183570475</v>
      </c>
      <c r="AI479">
        <f>IF(OR(AD479="L-I"),S479+AG479*(1-0.001),S479+AG479)</f>
        <v>-6.9398960277945714E-3</v>
      </c>
      <c r="AJ479">
        <f>AI479*F479</f>
        <v>-554.71664634046317</v>
      </c>
      <c r="AK479">
        <f>AJ479/AM479</f>
        <v>-0.6388302999119887</v>
      </c>
      <c r="AL479">
        <f>W479-AK479</f>
        <v>1.1023856913772168E-4</v>
      </c>
      <c r="AM479">
        <f>AH479+AI479*F479</f>
        <v>868.3317720165843</v>
      </c>
      <c r="AN479" t="b">
        <f>IF(AH479&gt;0,ROUND(AH479,7)=ROUND(H479,7),ROUND(AH479,7)=ROUND(-J479,7))</f>
        <v>1</v>
      </c>
      <c r="AO479" t="b">
        <f>IF(AI479&gt;0,ROUND(AI479,7)=ROUND(I479,7),ROUND(AI479,7)=ROUND(-K479,7))</f>
        <v>1</v>
      </c>
      <c r="AP479" t="b">
        <f>ROUND(AM479,7)=ROUND(G479,7)</f>
        <v>1</v>
      </c>
    </row>
    <row r="480" spans="1:51" x14ac:dyDescent="0.3">
      <c r="A480" s="2">
        <v>45757.958333333336</v>
      </c>
      <c r="B480">
        <v>-16.432229355267001</v>
      </c>
      <c r="C480">
        <v>-0.82161146776335003</v>
      </c>
      <c r="D480" t="s">
        <v>32</v>
      </c>
      <c r="E480" t="s">
        <v>1492</v>
      </c>
      <c r="F480">
        <v>79714.52</v>
      </c>
      <c r="G480">
        <v>869.67647930753003</v>
      </c>
      <c r="H480">
        <v>1584.34530397762</v>
      </c>
      <c r="I480" s="3">
        <v>0</v>
      </c>
      <c r="J480">
        <v>0</v>
      </c>
      <c r="K480">
        <v>8.9653531711674402E-3</v>
      </c>
      <c r="L480">
        <v>1584.34530397762</v>
      </c>
      <c r="M480">
        <v>-8.9653531711674402E-3</v>
      </c>
      <c r="O480" t="str">
        <f>IF(B479=0,"NEUTRAL",IF(B479&gt;0,"LONG","SHORT"))</f>
        <v>SHORT</v>
      </c>
      <c r="P480" t="str">
        <f>IF(OR(O480="LONG",O480="SHORT"),IF(B480=0,"NEUTRAL",IF(B480&gt;0,"LONG","SHORT")),"")</f>
        <v>SHORT</v>
      </c>
      <c r="Q480" t="b">
        <f>IF(OR(O480="LONG",O480="SHORT"),IF(B480=0,"NEUTRAL",IF(B480&gt;0,"LONG","SHORT")=O480),TRUE)</f>
        <v>1</v>
      </c>
      <c r="R480">
        <f>AH479</f>
        <v>1423.0484183570475</v>
      </c>
      <c r="S480">
        <f>AI479</f>
        <v>-6.9398960277945714E-3</v>
      </c>
      <c r="T480">
        <f>R480+S480*F480</f>
        <v>869.83793765149653</v>
      </c>
      <c r="U480">
        <f>S480*F480</f>
        <v>-553.21048070555094</v>
      </c>
      <c r="V480">
        <f>U480/T480</f>
        <v>-0.63599258753783694</v>
      </c>
      <c r="W480">
        <f>C480</f>
        <v>-0.82161146776335003</v>
      </c>
      <c r="X480">
        <f>W480-V480</f>
        <v>-0.18561888022551309</v>
      </c>
      <c r="Y480">
        <f>T480*W480</f>
        <v>-714.66882467009145</v>
      </c>
      <c r="Z480">
        <f>Y480/T480</f>
        <v>-0.82161146776335003</v>
      </c>
      <c r="AA480">
        <f>AI479*F480/T480</f>
        <v>-0.63599258753783694</v>
      </c>
      <c r="AB480">
        <f t="shared" si="55"/>
        <v>-0.82161146776335003</v>
      </c>
      <c r="AC480">
        <f t="shared" si="56"/>
        <v>-0.18561888022551309</v>
      </c>
      <c r="AD480" t="str">
        <f t="shared" si="57"/>
        <v>S-I</v>
      </c>
      <c r="AE480">
        <f>AC480*T480</f>
        <v>-161.45834396454046</v>
      </c>
      <c r="AF480">
        <f>U480+AE480</f>
        <v>-714.66882467009145</v>
      </c>
      <c r="AG480">
        <f>AE480/F480</f>
        <v>-2.0254571433728817E-3</v>
      </c>
      <c r="AH480" s="9">
        <f>IF(AD480="S-D",R480-AE480/(1-0.001),IF(OR(AD480="L-D",AD480="S-I"),R480-AE480*(1-0.001),R480-AE480))</f>
        <v>1584.3453039776234</v>
      </c>
      <c r="AI480">
        <f>IF(OR(AD480="L-I"),S480+AG480*(1-0.001),S480+AG480)</f>
        <v>-8.965353171167454E-3</v>
      </c>
      <c r="AJ480">
        <f>AI480*F480</f>
        <v>-714.66882467009145</v>
      </c>
      <c r="AK480">
        <f>AJ480/AM480</f>
        <v>-0.82176400267733674</v>
      </c>
      <c r="AL480">
        <f>W480-AK480</f>
        <v>1.525349139867016E-4</v>
      </c>
      <c r="AM480">
        <f>AH480+AI480*F480</f>
        <v>869.67647930753196</v>
      </c>
      <c r="AN480" t="b">
        <f>IF(AH480&gt;0,ROUND(AH480,7)=ROUND(H480,7),ROUND(AH480,7)=ROUND(-J480,7))</f>
        <v>1</v>
      </c>
      <c r="AO480" t="b">
        <f>IF(AI480&gt;0,ROUND(AI480,7)=ROUND(I480,7),ROUND(AI480,7)=ROUND(-K480,7))</f>
        <v>1</v>
      </c>
      <c r="AP480" t="b">
        <f>ROUND(AM480,7)=ROUND(G480,7)</f>
        <v>1</v>
      </c>
    </row>
    <row r="481" spans="1:51" x14ac:dyDescent="0.3">
      <c r="A481" s="2">
        <v>45758</v>
      </c>
      <c r="B481">
        <v>-19.483983854695801</v>
      </c>
      <c r="C481">
        <v>-0.97419919273479205</v>
      </c>
      <c r="D481" t="s">
        <v>32</v>
      </c>
      <c r="E481" t="s">
        <v>1492</v>
      </c>
      <c r="F481">
        <v>79693.77</v>
      </c>
      <c r="G481">
        <v>869.72957382401603</v>
      </c>
      <c r="H481">
        <v>1717.1489292321501</v>
      </c>
      <c r="I481" s="3">
        <v>0</v>
      </c>
      <c r="J481">
        <v>0</v>
      </c>
      <c r="K481">
        <v>1.06334454425752E-2</v>
      </c>
      <c r="L481">
        <v>1717.1489292321501</v>
      </c>
      <c r="M481">
        <v>-1.06334454425752E-2</v>
      </c>
      <c r="O481" t="str">
        <f>IF(B480=0,"NEUTRAL",IF(B480&gt;0,"LONG","SHORT"))</f>
        <v>SHORT</v>
      </c>
      <c r="P481" t="str">
        <f>IF(OR(O481="LONG",O481="SHORT"),IF(B481=0,"NEUTRAL",IF(B481&gt;0,"LONG","SHORT")),"")</f>
        <v>SHORT</v>
      </c>
      <c r="Q481" t="b">
        <f>IF(OR(O481="LONG",O481="SHORT"),IF(B481=0,"NEUTRAL",IF(B481&gt;0,"LONG","SHORT")=O481),TRUE)</f>
        <v>1</v>
      </c>
      <c r="R481">
        <f>AH480</f>
        <v>1584.3453039776234</v>
      </c>
      <c r="S481">
        <f>AI480</f>
        <v>-8.965353171167454E-3</v>
      </c>
      <c r="T481">
        <f>R481+S481*F481</f>
        <v>869.86251038583362</v>
      </c>
      <c r="U481">
        <f>S481*F481</f>
        <v>-714.4827935917898</v>
      </c>
      <c r="V481">
        <f>U481/T481</f>
        <v>-0.82137439544885771</v>
      </c>
      <c r="W481">
        <f>C481</f>
        <v>-0.97419919273479205</v>
      </c>
      <c r="X481">
        <f>W481-V481</f>
        <v>-0.15282479728593434</v>
      </c>
      <c r="Y481">
        <f>T481*W481</f>
        <v>-847.41935540813881</v>
      </c>
      <c r="Z481">
        <f>Y481/T481</f>
        <v>-0.97419919273479205</v>
      </c>
      <c r="AA481">
        <f>AI480*F481/T481</f>
        <v>-0.82137439544885771</v>
      </c>
      <c r="AB481">
        <f t="shared" si="55"/>
        <v>-0.97419919273479205</v>
      </c>
      <c r="AC481">
        <f t="shared" si="56"/>
        <v>-0.15282479728593434</v>
      </c>
      <c r="AD481" t="str">
        <f t="shared" si="57"/>
        <v>S-I</v>
      </c>
      <c r="AE481">
        <f>AC481*T481</f>
        <v>-132.93656181634898</v>
      </c>
      <c r="AF481">
        <f>U481+AE481</f>
        <v>-847.41935540813881</v>
      </c>
      <c r="AG481">
        <f>AE481/F481</f>
        <v>-1.6680922714077773E-3</v>
      </c>
      <c r="AH481" s="9">
        <f>IF(AD481="S-D",R481-AE481/(1-0.001),IF(OR(AD481="L-D",AD481="S-I"),R481-AE481*(1-0.001),R481-AE481))</f>
        <v>1717.148929232156</v>
      </c>
      <c r="AI481">
        <f>IF(OR(AD481="L-I"),S481+AG481*(1-0.001),S481+AG481)</f>
        <v>-1.0633445442575232E-2</v>
      </c>
      <c r="AJ481">
        <f>AI481*F481</f>
        <v>-847.41935540813881</v>
      </c>
      <c r="AK481">
        <f>AJ481/AM481</f>
        <v>-0.97434809728524574</v>
      </c>
      <c r="AL481">
        <f>W481-AK481</f>
        <v>1.4890455045368789E-4</v>
      </c>
      <c r="AM481">
        <f>AH481+AI481*F481</f>
        <v>869.72957382401717</v>
      </c>
      <c r="AN481" t="b">
        <f>IF(AH481&gt;0,ROUND(AH481,7)=ROUND(H481,7),ROUND(AH481,7)=ROUND(-J481,7))</f>
        <v>1</v>
      </c>
      <c r="AO481" t="b">
        <f>IF(AI481&gt;0,ROUND(AI481,7)=ROUND(I481,7),ROUND(AI481,7)=ROUND(-K481,7))</f>
        <v>1</v>
      </c>
      <c r="AP481" t="b">
        <f>ROUND(AM481,7)=ROUND(G481,7)</f>
        <v>1</v>
      </c>
    </row>
    <row r="482" spans="1:51" x14ac:dyDescent="0.3">
      <c r="A482" s="2">
        <v>45758.125</v>
      </c>
      <c r="B482">
        <v>-18.794712054783101</v>
      </c>
      <c r="C482">
        <v>-0.93973560273915502</v>
      </c>
      <c r="D482" t="s">
        <v>32</v>
      </c>
      <c r="E482" t="s">
        <v>1492</v>
      </c>
      <c r="F482">
        <v>80452.72</v>
      </c>
      <c r="G482">
        <v>861.61351693389202</v>
      </c>
      <c r="H482">
        <v>1671.3454577508401</v>
      </c>
      <c r="I482" s="3">
        <v>0</v>
      </c>
      <c r="J482">
        <v>0</v>
      </c>
      <c r="K482">
        <v>1.0064693161610299E-2</v>
      </c>
      <c r="L482">
        <v>1671.3454577508401</v>
      </c>
      <c r="M482">
        <v>-1.0064693161610299E-2</v>
      </c>
      <c r="O482" t="str">
        <f>IF(B481=0,"NEUTRAL",IF(B481&gt;0,"LONG","SHORT"))</f>
        <v>SHORT</v>
      </c>
      <c r="P482" t="str">
        <f>IF(OR(O482="LONG",O482="SHORT"),IF(B482=0,"NEUTRAL",IF(B482&gt;0,"LONG","SHORT")),"")</f>
        <v>SHORT</v>
      </c>
      <c r="Q482" t="b">
        <f>IF(OR(O482="LONG",O482="SHORT"),IF(B482=0,"NEUTRAL",IF(B482&gt;0,"LONG","SHORT")=O482),TRUE)</f>
        <v>1</v>
      </c>
      <c r="R482">
        <f>AH481</f>
        <v>1717.148929232156</v>
      </c>
      <c r="S482">
        <f>AI481</f>
        <v>-1.0633445442575232E-2</v>
      </c>
      <c r="T482">
        <f>R482+S482*F482</f>
        <v>861.65932040537473</v>
      </c>
      <c r="U482">
        <f>S482*F482</f>
        <v>-855.48960882678125</v>
      </c>
      <c r="V482">
        <f>U482/T482</f>
        <v>-0.99283973209308418</v>
      </c>
      <c r="W482">
        <f>C482</f>
        <v>-0.93973560273915502</v>
      </c>
      <c r="X482">
        <f>W482-V482</f>
        <v>5.3104129353929164E-2</v>
      </c>
      <c r="Y482">
        <f>T482*W482</f>
        <v>-809.73194081695556</v>
      </c>
      <c r="Z482">
        <f>Y482/T482</f>
        <v>-0.93973560273915502</v>
      </c>
      <c r="AA482">
        <f>AI481*F482/T482</f>
        <v>-0.99283973209308418</v>
      </c>
      <c r="AB482">
        <f t="shared" si="55"/>
        <v>-0.93973560273915502</v>
      </c>
      <c r="AC482">
        <f t="shared" si="56"/>
        <v>5.3104129353929164E-2</v>
      </c>
      <c r="AD482" t="str">
        <f t="shared" si="57"/>
        <v>S-D</v>
      </c>
      <c r="AE482">
        <f>AC482*T482</f>
        <v>45.757668009825714</v>
      </c>
      <c r="AF482">
        <f>U482+AE482</f>
        <v>-809.73194081695556</v>
      </c>
      <c r="AG482">
        <f>AE482/F482</f>
        <v>5.687522809648414E-4</v>
      </c>
      <c r="AH482" s="9">
        <f>IF(AD482="S-D",R482-AE482/(1-0.001),IF(OR(AD482="L-D",AD482="S-I"),R482-AE482*(1-0.001),R482-AE482))</f>
        <v>1671.3454577508489</v>
      </c>
      <c r="AI482">
        <f>IF(OR(AD482="L-I"),S482+AG482*(1-0.001),S482+AG482)</f>
        <v>-1.006469316161039E-2</v>
      </c>
      <c r="AJ482">
        <f>AI482*F482</f>
        <v>-809.73194081695544</v>
      </c>
      <c r="AK482">
        <f>AJ482/AM482</f>
        <v>-0.93978555918950535</v>
      </c>
      <c r="AL482">
        <f>W482-AK482</f>
        <v>4.995645035033025E-5</v>
      </c>
      <c r="AM482">
        <f>AH482+AI482*F482</f>
        <v>861.61351693389349</v>
      </c>
      <c r="AN482" t="b">
        <f>IF(AH482&gt;0,ROUND(AH482,7)=ROUND(H482,7),ROUND(AH482,7)=ROUND(-J482,7))</f>
        <v>1</v>
      </c>
      <c r="AO482" t="b">
        <f>IF(AI482&gt;0,ROUND(AI482,7)=ROUND(I482,7),ROUND(AI482,7)=ROUND(-K482,7))</f>
        <v>1</v>
      </c>
      <c r="AP482" t="b">
        <f>ROUND(AM482,7)=ROUND(G482,7)</f>
        <v>1</v>
      </c>
    </row>
    <row r="483" spans="1:51" x14ac:dyDescent="0.3">
      <c r="A483" s="2">
        <v>45758.166666666664</v>
      </c>
      <c r="B483">
        <v>-16.577557917671399</v>
      </c>
      <c r="C483">
        <v>-0.82887789588357297</v>
      </c>
      <c r="D483" t="s">
        <v>32</v>
      </c>
      <c r="E483" t="s">
        <v>1492</v>
      </c>
      <c r="F483">
        <v>80302.05</v>
      </c>
      <c r="G483">
        <v>863.03708522867305</v>
      </c>
      <c r="H483">
        <v>1578.4664338723901</v>
      </c>
      <c r="I483" s="3">
        <v>0</v>
      </c>
      <c r="J483">
        <v>0</v>
      </c>
      <c r="K483">
        <v>8.9092289504902906E-3</v>
      </c>
      <c r="L483">
        <v>1578.4664338723901</v>
      </c>
      <c r="M483">
        <v>-8.9092289504902906E-3</v>
      </c>
      <c r="O483" t="str">
        <f>IF(B482=0,"NEUTRAL",IF(B482&gt;0,"LONG","SHORT"))</f>
        <v>SHORT</v>
      </c>
      <c r="P483" t="str">
        <f>IF(OR(O483="LONG",O483="SHORT"),IF(B483=0,"NEUTRAL",IF(B483&gt;0,"LONG","SHORT")),"")</f>
        <v>SHORT</v>
      </c>
      <c r="Q483" t="b">
        <f>IF(OR(O483="LONG",O483="SHORT"),IF(B483=0,"NEUTRAL",IF(B483&gt;0,"LONG","SHORT")=O483),TRUE)</f>
        <v>1</v>
      </c>
      <c r="R483">
        <f>AH482</f>
        <v>1671.3454577508489</v>
      </c>
      <c r="S483">
        <f>AI482</f>
        <v>-1.006469316161039E-2</v>
      </c>
      <c r="T483">
        <f>R483+S483*F483</f>
        <v>863.12996425255335</v>
      </c>
      <c r="U483">
        <f>S483*F483</f>
        <v>-808.21549349829559</v>
      </c>
      <c r="V483">
        <f>U483/T483</f>
        <v>-0.93637751783787027</v>
      </c>
      <c r="W483">
        <f>C483</f>
        <v>-0.82887789588357297</v>
      </c>
      <c r="X483">
        <f>W483-V483</f>
        <v>0.1074996219542973</v>
      </c>
      <c r="Y483">
        <f>T483*W483</f>
        <v>-715.42934864372</v>
      </c>
      <c r="Z483">
        <f>Y483/T483</f>
        <v>-0.82887789588357297</v>
      </c>
      <c r="AA483">
        <f>AI482*F483/T483</f>
        <v>-0.93637751783787027</v>
      </c>
      <c r="AB483">
        <f t="shared" si="55"/>
        <v>-0.82887789588357297</v>
      </c>
      <c r="AC483">
        <f t="shared" si="56"/>
        <v>0.1074996219542973</v>
      </c>
      <c r="AD483" t="str">
        <f t="shared" si="57"/>
        <v>S-D</v>
      </c>
      <c r="AE483">
        <f>AC483*T483</f>
        <v>92.786144854575625</v>
      </c>
      <c r="AF483">
        <f>U483+AE483</f>
        <v>-715.42934864372</v>
      </c>
      <c r="AG483">
        <f>AE483/F483</f>
        <v>1.1554642111200851E-3</v>
      </c>
      <c r="AH483" s="9">
        <f>IF(AD483="S-D",R483-AE483/(1-0.001),IF(OR(AD483="L-D",AD483="S-I"),R483-AE483*(1-0.001),R483-AE483))</f>
        <v>1578.4664338723949</v>
      </c>
      <c r="AI483">
        <f>IF(OR(AD483="L-I"),S483+AG483*(1-0.001),S483+AG483)</f>
        <v>-8.9092289504903045E-3</v>
      </c>
      <c r="AJ483">
        <f>AI483*F483</f>
        <v>-715.42934864372</v>
      </c>
      <c r="AK483">
        <f>AJ483/AM483</f>
        <v>-0.82896709873615226</v>
      </c>
      <c r="AL483">
        <f>W483-AK483</f>
        <v>8.9202852579295389E-5</v>
      </c>
      <c r="AM483">
        <f>AH483+AI483*F483</f>
        <v>863.03708522867487</v>
      </c>
      <c r="AN483" t="b">
        <f>IF(AH483&gt;0,ROUND(AH483,7)=ROUND(H483,7),ROUND(AH483,7)=ROUND(-J483,7))</f>
        <v>1</v>
      </c>
      <c r="AO483" t="b">
        <f>IF(AI483&gt;0,ROUND(AI483,7)=ROUND(I483,7),ROUND(AI483,7)=ROUND(-K483,7))</f>
        <v>1</v>
      </c>
      <c r="AP483" t="b">
        <f>ROUND(AM483,7)=ROUND(G483,7)</f>
        <v>1</v>
      </c>
      <c r="AR483" s="9"/>
      <c r="AW483" s="9"/>
    </row>
    <row r="484" spans="1:51" x14ac:dyDescent="0.3">
      <c r="A484" s="2">
        <v>45758.208333333336</v>
      </c>
      <c r="B484">
        <v>-13.7186867886952</v>
      </c>
      <c r="C484">
        <v>-0.68593433943476201</v>
      </c>
      <c r="D484" t="s">
        <v>32</v>
      </c>
      <c r="E484" t="s">
        <v>1492</v>
      </c>
      <c r="F484">
        <v>80842.990000000005</v>
      </c>
      <c r="G484">
        <v>858.086027523452</v>
      </c>
      <c r="H484">
        <v>1446.7670371296599</v>
      </c>
      <c r="I484" s="3">
        <v>0</v>
      </c>
      <c r="J484">
        <v>0</v>
      </c>
      <c r="K484">
        <v>7.2817817550564099E-3</v>
      </c>
      <c r="L484">
        <v>1446.7670371296599</v>
      </c>
      <c r="M484">
        <v>-7.2817817550564099E-3</v>
      </c>
      <c r="O484" t="str">
        <f>IF(B483=0,"NEUTRAL",IF(B483&gt;0,"LONG","SHORT"))</f>
        <v>SHORT</v>
      </c>
      <c r="P484" t="str">
        <f>IF(OR(O484="LONG",O484="SHORT"),IF(B484=0,"NEUTRAL",IF(B484&gt;0,"LONG","SHORT")),"")</f>
        <v>SHORT</v>
      </c>
      <c r="Q484" t="b">
        <f>IF(OR(O484="LONG",O484="SHORT"),IF(B484=0,"NEUTRAL",IF(B484&gt;0,"LONG","SHORT")=O484),TRUE)</f>
        <v>1</v>
      </c>
      <c r="R484">
        <f>AH483</f>
        <v>1578.4664338723949</v>
      </c>
      <c r="S484">
        <f>AI483</f>
        <v>-8.9092289504903045E-3</v>
      </c>
      <c r="T484">
        <f>R484+S484*F484</f>
        <v>858.2177269201967</v>
      </c>
      <c r="U484">
        <f>S484*F484</f>
        <v>-720.24870695219818</v>
      </c>
      <c r="V484">
        <f>U484/T484</f>
        <v>-0.83923774161235909</v>
      </c>
      <c r="W484">
        <f>C484</f>
        <v>-0.68593433943476201</v>
      </c>
      <c r="X484">
        <f>W484-V484</f>
        <v>0.15330340217759708</v>
      </c>
      <c r="Y484">
        <f>T484*W484</f>
        <v>-588.68100960620814</v>
      </c>
      <c r="Z484">
        <f>Y484/T484</f>
        <v>-0.68593433943476201</v>
      </c>
      <c r="AA484">
        <f>AI483*F484/T484</f>
        <v>-0.83923774161235909</v>
      </c>
      <c r="AB484">
        <f t="shared" si="55"/>
        <v>-0.68593433943476201</v>
      </c>
      <c r="AC484">
        <f t="shared" si="56"/>
        <v>0.15330340217759708</v>
      </c>
      <c r="AD484" t="str">
        <f t="shared" si="57"/>
        <v>S-D</v>
      </c>
      <c r="AE484">
        <f>AC484*T484</f>
        <v>131.5676973459901</v>
      </c>
      <c r="AF484">
        <f>U484+AE484</f>
        <v>-588.68100960620814</v>
      </c>
      <c r="AG484">
        <f>AE484/F484</f>
        <v>1.6274471954338908E-3</v>
      </c>
      <c r="AH484" s="9">
        <f>IF(AD484="S-D",R484-AE484/(1-0.001),IF(OR(AD484="L-D",AD484="S-I"),R484-AE484*(1-0.001),R484-AE484))</f>
        <v>1446.767037129662</v>
      </c>
      <c r="AI484">
        <f>IF(OR(AD484="L-I"),S484+AG484*(1-0.001),S484+AG484)</f>
        <v>-7.2817817550564134E-3</v>
      </c>
      <c r="AJ484">
        <f>AI484*F484</f>
        <v>-588.68100960620814</v>
      </c>
      <c r="AK484">
        <f>AJ484/AM484</f>
        <v>-0.6860396169195494</v>
      </c>
      <c r="AL484">
        <f>W484-AK484</f>
        <v>1.0527748478739163E-4</v>
      </c>
      <c r="AM484">
        <f>AH484+AI484*F484</f>
        <v>858.08602752345382</v>
      </c>
      <c r="AN484" t="b">
        <f>IF(AH484&gt;0,ROUND(AH484,7)=ROUND(H484,7),ROUND(AH484,7)=ROUND(-J484,7))</f>
        <v>1</v>
      </c>
      <c r="AO484" t="b">
        <f>IF(AI484&gt;0,ROUND(AI484,7)=ROUND(I484,7),ROUND(AI484,7)=ROUND(-K484,7))</f>
        <v>1</v>
      </c>
      <c r="AP484" t="b">
        <f>ROUND(AM484,7)=ROUND(G484,7)</f>
        <v>1</v>
      </c>
    </row>
    <row r="485" spans="1:51" x14ac:dyDescent="0.3">
      <c r="A485" s="2">
        <v>45758.25</v>
      </c>
      <c r="B485">
        <v>-11.1244633166186</v>
      </c>
      <c r="C485">
        <v>-0.55622316583093201</v>
      </c>
      <c r="D485" t="s">
        <v>32</v>
      </c>
      <c r="E485" t="s">
        <v>1492</v>
      </c>
      <c r="F485">
        <v>80888.149999999994</v>
      </c>
      <c r="G485">
        <v>857.64516480249802</v>
      </c>
      <c r="H485">
        <v>1334.74958023303</v>
      </c>
      <c r="I485" s="3">
        <v>0</v>
      </c>
      <c r="J485">
        <v>0</v>
      </c>
      <c r="K485">
        <v>5.8983227509905997E-3</v>
      </c>
      <c r="L485">
        <v>1334.74958023303</v>
      </c>
      <c r="M485">
        <v>-5.8983227509905997E-3</v>
      </c>
      <c r="O485" t="str">
        <f>IF(B484=0,"NEUTRAL",IF(B484&gt;0,"LONG","SHORT"))</f>
        <v>SHORT</v>
      </c>
      <c r="P485" t="str">
        <f>IF(OR(O485="LONG",O485="SHORT"),IF(B485=0,"NEUTRAL",IF(B485&gt;0,"LONG","SHORT")),"")</f>
        <v>SHORT</v>
      </c>
      <c r="Q485" t="b">
        <f>IF(OR(O485="LONG",O485="SHORT"),IF(B485=0,"NEUTRAL",IF(B485&gt;0,"LONG","SHORT")=O485),TRUE)</f>
        <v>1</v>
      </c>
      <c r="R485">
        <f>AH484</f>
        <v>1446.767037129662</v>
      </c>
      <c r="S485">
        <f>AI484</f>
        <v>-7.2817817550564134E-3</v>
      </c>
      <c r="T485">
        <f>R485+S485*F485</f>
        <v>857.75718225939556</v>
      </c>
      <c r="U485">
        <f>S485*F485</f>
        <v>-589.00985487026639</v>
      </c>
      <c r="V485">
        <f>U485/T485</f>
        <v>-0.68668600747681419</v>
      </c>
      <c r="W485">
        <f>C485</f>
        <v>-0.55622316583093201</v>
      </c>
      <c r="X485">
        <f>W485-V485</f>
        <v>0.13046284164588218</v>
      </c>
      <c r="Y485">
        <f>T485*W485</f>
        <v>-477.10441543054077</v>
      </c>
      <c r="Z485">
        <f>Y485/T485</f>
        <v>-0.55622316583093201</v>
      </c>
      <c r="AA485">
        <f>AI484*F485/T485</f>
        <v>-0.68668600747681419</v>
      </c>
      <c r="AB485">
        <f t="shared" si="55"/>
        <v>-0.55622316583093201</v>
      </c>
      <c r="AC485">
        <f t="shared" si="56"/>
        <v>0.13046284164588218</v>
      </c>
      <c r="AD485" t="str">
        <f t="shared" si="57"/>
        <v>S-D</v>
      </c>
      <c r="AE485">
        <f>AC485*T485</f>
        <v>111.90543943972563</v>
      </c>
      <c r="AF485">
        <f>U485+AE485</f>
        <v>-477.10441543054077</v>
      </c>
      <c r="AG485">
        <f>AE485/F485</f>
        <v>1.3834590040658074E-3</v>
      </c>
      <c r="AH485" s="9">
        <f>IF(AD485="S-D",R485-AE485/(1-0.001),IF(OR(AD485="L-D",AD485="S-I"),R485-AE485*(1-0.001),R485-AE485))</f>
        <v>1334.7495802330398</v>
      </c>
      <c r="AI485">
        <f>IF(OR(AD485="L-I"),S485+AG485*(1-0.001),S485+AG485)</f>
        <v>-5.8983227509906058E-3</v>
      </c>
      <c r="AJ485">
        <f>AI485*F485</f>
        <v>-477.10441543054071</v>
      </c>
      <c r="AK485">
        <f>AJ485/AM485</f>
        <v>-0.55629581441225717</v>
      </c>
      <c r="AL485">
        <f>W485-AK485</f>
        <v>7.2648581325163164E-5</v>
      </c>
      <c r="AM485">
        <f>AH485+AI485*F485</f>
        <v>857.64516480249904</v>
      </c>
      <c r="AN485" t="b">
        <f>IF(AH485&gt;0,ROUND(AH485,7)=ROUND(H485,7),ROUND(AH485,7)=ROUND(-J485,7))</f>
        <v>1</v>
      </c>
      <c r="AO485" t="b">
        <f>IF(AI485&gt;0,ROUND(AI485,7)=ROUND(I485,7),ROUND(AI485,7)=ROUND(-K485,7))</f>
        <v>1</v>
      </c>
      <c r="AP485" t="b">
        <f>ROUND(AM485,7)=ROUND(G485,7)</f>
        <v>1</v>
      </c>
    </row>
    <row r="486" spans="1:51" x14ac:dyDescent="0.3">
      <c r="A486" s="2">
        <v>45758.291666666664</v>
      </c>
      <c r="B486">
        <v>-8.9480020400880491</v>
      </c>
      <c r="C486">
        <v>-0.447400102004402</v>
      </c>
      <c r="D486" t="s">
        <v>32</v>
      </c>
      <c r="E486" t="s">
        <v>1492</v>
      </c>
      <c r="F486">
        <v>80816</v>
      </c>
      <c r="G486">
        <v>857.977857998334</v>
      </c>
      <c r="H486">
        <v>1241.87878958551</v>
      </c>
      <c r="I486" s="3">
        <v>0</v>
      </c>
      <c r="J486">
        <v>0</v>
      </c>
      <c r="K486">
        <v>4.7503084981585604E-3</v>
      </c>
      <c r="L486">
        <v>1241.87878958551</v>
      </c>
      <c r="M486">
        <v>-4.7503084981585604E-3</v>
      </c>
      <c r="O486" t="str">
        <f>IF(B485=0,"NEUTRAL",IF(B485&gt;0,"LONG","SHORT"))</f>
        <v>SHORT</v>
      </c>
      <c r="P486" t="str">
        <f>IF(OR(O486="LONG",O486="SHORT"),IF(B486=0,"NEUTRAL",IF(B486&gt;0,"LONG","SHORT")),"")</f>
        <v>SHORT</v>
      </c>
      <c r="Q486" t="b">
        <f>IF(OR(O486="LONG",O486="SHORT"),IF(B486=0,"NEUTRAL",IF(B486&gt;0,"LONG","SHORT")=O486),TRUE)</f>
        <v>1</v>
      </c>
      <c r="R486">
        <f>AH485</f>
        <v>1334.7495802330398</v>
      </c>
      <c r="S486">
        <f>AI485</f>
        <v>-5.8983227509906058E-3</v>
      </c>
      <c r="T486">
        <f>R486+S486*F486</f>
        <v>858.07072878898293</v>
      </c>
      <c r="U486">
        <f>S486*F486</f>
        <v>-476.67885144405682</v>
      </c>
      <c r="V486">
        <f>U486/T486</f>
        <v>-0.55552396259549119</v>
      </c>
      <c r="W486">
        <f>C486</f>
        <v>-0.447400102004402</v>
      </c>
      <c r="X486">
        <f>W486-V486</f>
        <v>0.10812386059108919</v>
      </c>
      <c r="Y486">
        <f>T486*W486</f>
        <v>-383.90093158718253</v>
      </c>
      <c r="Z486">
        <f>Y486/T486</f>
        <v>-0.447400102004402</v>
      </c>
      <c r="AA486">
        <f>AI485*F486/T486</f>
        <v>-0.55552396259549119</v>
      </c>
      <c r="AB486">
        <f t="shared" si="55"/>
        <v>-0.447400102004402</v>
      </c>
      <c r="AC486">
        <f t="shared" si="56"/>
        <v>0.10812386059108919</v>
      </c>
      <c r="AD486" t="str">
        <f t="shared" si="57"/>
        <v>S-D</v>
      </c>
      <c r="AE486">
        <f>AC486*T486</f>
        <v>92.777919856874291</v>
      </c>
      <c r="AF486">
        <f>U486+AE486</f>
        <v>-383.90093158718253</v>
      </c>
      <c r="AG486">
        <f>AE486/F486</f>
        <v>1.1480142528320419E-3</v>
      </c>
      <c r="AH486" s="9">
        <f>IF(AD486="S-D",R486-AE486/(1-0.001),IF(OR(AD486="L-D",AD486="S-I"),R486-AE486*(1-0.001),R486-AE486))</f>
        <v>1241.878789585518</v>
      </c>
      <c r="AI486">
        <f>IF(OR(AD486="L-I"),S486+AG486*(1-0.001),S486+AG486)</f>
        <v>-4.7503084981585638E-3</v>
      </c>
      <c r="AJ486">
        <f>AI486*F486</f>
        <v>-383.90093158718247</v>
      </c>
      <c r="AK486">
        <f>AJ486/AM486</f>
        <v>-0.44744853029520398</v>
      </c>
      <c r="AL486">
        <f>W486-AK486</f>
        <v>4.8428290801982854E-5</v>
      </c>
      <c r="AM486">
        <f>AH486+AI486*F486</f>
        <v>857.97785799833559</v>
      </c>
      <c r="AN486" t="b">
        <f>IF(AH486&gt;0,ROUND(AH486,7)=ROUND(H486,7),ROUND(AH486,7)=ROUND(-J486,7))</f>
        <v>1</v>
      </c>
      <c r="AO486" t="b">
        <f>IF(AI486&gt;0,ROUND(AI486,7)=ROUND(I486,7),ROUND(AI486,7)=ROUND(-K486,7))</f>
        <v>1</v>
      </c>
      <c r="AP486" t="b">
        <f>ROUND(AM486,7)=ROUND(G486,7)</f>
        <v>1</v>
      </c>
    </row>
    <row r="487" spans="1:51" x14ac:dyDescent="0.3">
      <c r="A487" s="2">
        <v>45758.333333333336</v>
      </c>
      <c r="B487">
        <v>-6.9882829730110103</v>
      </c>
      <c r="C487">
        <v>-0.34941414865054998</v>
      </c>
      <c r="D487" t="s">
        <v>32</v>
      </c>
      <c r="E487" t="s">
        <v>1492</v>
      </c>
      <c r="F487">
        <v>81102</v>
      </c>
      <c r="G487">
        <v>856.53323911024904</v>
      </c>
      <c r="H487">
        <v>1155.8481319738401</v>
      </c>
      <c r="I487" s="3">
        <v>0</v>
      </c>
      <c r="J487">
        <v>0</v>
      </c>
      <c r="K487">
        <v>3.69059817098954E-3</v>
      </c>
      <c r="L487">
        <v>1155.8481319738401</v>
      </c>
      <c r="M487">
        <v>-3.69059817098954E-3</v>
      </c>
      <c r="O487" t="str">
        <f>IF(B486=0,"NEUTRAL",IF(B486&gt;0,"LONG","SHORT"))</f>
        <v>SHORT</v>
      </c>
      <c r="P487" t="str">
        <f>IF(OR(O487="LONG",O487="SHORT"),IF(B487=0,"NEUTRAL",IF(B487&gt;0,"LONG","SHORT")),"")</f>
        <v>SHORT</v>
      </c>
      <c r="Q487" t="b">
        <f>IF(OR(O487="LONG",O487="SHORT"),IF(B487=0,"NEUTRAL",IF(B487&gt;0,"LONG","SHORT")=O487),TRUE)</f>
        <v>1</v>
      </c>
      <c r="R487">
        <f>AH486</f>
        <v>1241.878789585518</v>
      </c>
      <c r="S487">
        <f>AI486</f>
        <v>-4.7503084981585638E-3</v>
      </c>
      <c r="T487">
        <f>R487+S487*F487</f>
        <v>856.61926976786208</v>
      </c>
      <c r="U487">
        <f>S487*F487</f>
        <v>-385.25951981765587</v>
      </c>
      <c r="V487">
        <f>U487/T487</f>
        <v>-0.44974416688298241</v>
      </c>
      <c r="W487">
        <f>C487</f>
        <v>-0.34941414865054998</v>
      </c>
      <c r="X487">
        <f>W487-V487</f>
        <v>0.10033001823243243</v>
      </c>
      <c r="Y487">
        <f>T487*W487</f>
        <v>-299.31489286359334</v>
      </c>
      <c r="Z487">
        <f>Y487/T487</f>
        <v>-0.34941414865054998</v>
      </c>
      <c r="AA487">
        <f>AI486*F487/T487</f>
        <v>-0.44974416688298241</v>
      </c>
      <c r="AB487">
        <f t="shared" si="55"/>
        <v>-0.34941414865054998</v>
      </c>
      <c r="AC487">
        <f t="shared" si="56"/>
        <v>0.10033001823243243</v>
      </c>
      <c r="AD487" t="str">
        <f t="shared" si="57"/>
        <v>S-D</v>
      </c>
      <c r="AE487">
        <f>AC487*T487</f>
        <v>85.944626954062556</v>
      </c>
      <c r="AF487">
        <f>U487+AE487</f>
        <v>-299.31489286359329</v>
      </c>
      <c r="AG487">
        <f>AE487/F487</f>
        <v>1.0597103271690286E-3</v>
      </c>
      <c r="AH487" s="9">
        <f>IF(AD487="S-D",R487-AE487/(1-0.001),IF(OR(AD487="L-D",AD487="S-I"),R487-AE487*(1-0.001),R487-AE487))</f>
        <v>1155.8481319738437</v>
      </c>
      <c r="AI487">
        <f>IF(OR(AD487="L-I"),S487+AG487*(1-0.001),S487+AG487)</f>
        <v>-3.6905981709895353E-3</v>
      </c>
      <c r="AJ487">
        <f>AI487*F487</f>
        <v>-299.31489286359329</v>
      </c>
      <c r="AK487">
        <f>AJ487/AM487</f>
        <v>-0.34944924399491561</v>
      </c>
      <c r="AL487">
        <f>W487-AK487</f>
        <v>3.5095344365632108E-5</v>
      </c>
      <c r="AM487">
        <f>AH487+AI487*F487</f>
        <v>856.53323911025041</v>
      </c>
      <c r="AN487" t="b">
        <f>IF(AH487&gt;0,ROUND(AH487,7)=ROUND(H487,7),ROUND(AH487,7)=ROUND(-J487,7))</f>
        <v>1</v>
      </c>
      <c r="AO487" t="b">
        <f>IF(AI487&gt;0,ROUND(AI487,7)=ROUND(I487,7),ROUND(AI487,7)=ROUND(-K487,7))</f>
        <v>1</v>
      </c>
      <c r="AP487" t="b">
        <f>ROUND(AM487,7)=ROUND(G487,7)</f>
        <v>1</v>
      </c>
    </row>
    <row r="488" spans="1:51" x14ac:dyDescent="0.3">
      <c r="A488" s="2">
        <v>45758.375</v>
      </c>
      <c r="B488">
        <v>-4.6640674420258499</v>
      </c>
      <c r="C488">
        <v>-0.23320337210129199</v>
      </c>
      <c r="D488" t="s">
        <v>32</v>
      </c>
      <c r="E488" t="s">
        <v>1492</v>
      </c>
      <c r="F488">
        <v>81266.759999999995</v>
      </c>
      <c r="G488">
        <v>855.82475741838698</v>
      </c>
      <c r="H488">
        <v>1055.42939476426</v>
      </c>
      <c r="I488" s="3">
        <v>0</v>
      </c>
      <c r="J488">
        <v>0</v>
      </c>
      <c r="K488">
        <v>2.4561658093158602E-3</v>
      </c>
      <c r="L488">
        <v>1055.42939476426</v>
      </c>
      <c r="M488">
        <v>-2.4561658093158602E-3</v>
      </c>
      <c r="O488" t="str">
        <f>IF(B487=0,"NEUTRAL",IF(B487&gt;0,"LONG","SHORT"))</f>
        <v>SHORT</v>
      </c>
      <c r="P488" t="str">
        <f>IF(OR(O488="LONG",O488="SHORT"),IF(B488=0,"NEUTRAL",IF(B488&gt;0,"LONG","SHORT")),"")</f>
        <v>SHORT</v>
      </c>
      <c r="Q488" t="b">
        <f>IF(OR(O488="LONG",O488="SHORT"),IF(B488=0,"NEUTRAL",IF(B488&gt;0,"LONG","SHORT")=O488),TRUE)</f>
        <v>1</v>
      </c>
      <c r="R488">
        <f>AH487</f>
        <v>1155.8481319738437</v>
      </c>
      <c r="S488">
        <f>AI487</f>
        <v>-3.6905981709895353E-3</v>
      </c>
      <c r="T488">
        <f>R488+S488*F488</f>
        <v>855.92517615559814</v>
      </c>
      <c r="U488">
        <f>S488*F488</f>
        <v>-299.9229558182455</v>
      </c>
      <c r="V488">
        <f>U488/T488</f>
        <v>-0.35040791435222685</v>
      </c>
      <c r="W488">
        <f>C488</f>
        <v>-0.23320337210129199</v>
      </c>
      <c r="X488">
        <f>W488-V488</f>
        <v>0.11720454225093485</v>
      </c>
      <c r="Y488">
        <f>T488*W488</f>
        <v>-199.60463734587785</v>
      </c>
      <c r="Z488">
        <f>Y488/T488</f>
        <v>-0.23320337210129199</v>
      </c>
      <c r="AA488">
        <f>AI487*F488/T488</f>
        <v>-0.35040791435222685</v>
      </c>
      <c r="AB488">
        <f t="shared" si="55"/>
        <v>-0.23320337210129199</v>
      </c>
      <c r="AC488">
        <f t="shared" si="56"/>
        <v>0.11720454225093485</v>
      </c>
      <c r="AD488" t="str">
        <f t="shared" si="57"/>
        <v>S-D</v>
      </c>
      <c r="AE488">
        <f>AC488*T488</f>
        <v>100.31831847236765</v>
      </c>
      <c r="AF488">
        <f>U488+AE488</f>
        <v>-199.60463734587785</v>
      </c>
      <c r="AG488">
        <f>AE488/F488</f>
        <v>1.234432361673674E-3</v>
      </c>
      <c r="AH488" s="9">
        <f>IF(AD488="S-D",R488-AE488/(1-0.001),IF(OR(AD488="L-D",AD488="S-I"),R488-AE488*(1-0.001),R488-AE488))</f>
        <v>1055.4293947642664</v>
      </c>
      <c r="AI488">
        <f>IF(OR(AD488="L-I"),S488+AG488*(1-0.001),S488+AG488)</f>
        <v>-2.4561658093158615E-3</v>
      </c>
      <c r="AJ488">
        <f>AI488*F488</f>
        <v>-199.60463734587788</v>
      </c>
      <c r="AK488">
        <f>AJ488/AM488</f>
        <v>-0.23323073516591064</v>
      </c>
      <c r="AL488">
        <f>W488-AK488</f>
        <v>2.7363064618646238E-5</v>
      </c>
      <c r="AM488">
        <f>AH488+AI488*F488</f>
        <v>855.82475741838846</v>
      </c>
      <c r="AN488" t="b">
        <f>IF(AH488&gt;0,ROUND(AH488,7)=ROUND(H488,7),ROUND(AH488,7)=ROUND(-J488,7))</f>
        <v>1</v>
      </c>
      <c r="AO488" t="b">
        <f>IF(AI488&gt;0,ROUND(AI488,7)=ROUND(I488,7),ROUND(AI488,7)=ROUND(-K488,7))</f>
        <v>1</v>
      </c>
      <c r="AP488" t="b">
        <f>ROUND(AM488,7)=ROUND(G488,7)</f>
        <v>1</v>
      </c>
    </row>
    <row r="489" spans="1:51" x14ac:dyDescent="0.3">
      <c r="A489" s="2">
        <v>45758.416666666664</v>
      </c>
      <c r="B489">
        <v>-2.0308032811608898</v>
      </c>
      <c r="C489">
        <v>-0.101540164058045</v>
      </c>
      <c r="D489" t="s">
        <v>32</v>
      </c>
      <c r="E489" t="s">
        <v>1492</v>
      </c>
      <c r="F489">
        <v>81631.89</v>
      </c>
      <c r="G489">
        <v>854.81413185656504</v>
      </c>
      <c r="H489">
        <v>941.62365489791296</v>
      </c>
      <c r="I489" s="3">
        <v>0</v>
      </c>
      <c r="J489">
        <v>0</v>
      </c>
      <c r="K489">
        <v>1.06342659763663E-3</v>
      </c>
      <c r="L489">
        <v>941.62365489791296</v>
      </c>
      <c r="M489">
        <v>-1.06342659763663E-3</v>
      </c>
      <c r="O489" t="str">
        <f>IF(B488=0,"NEUTRAL",IF(B488&gt;0,"LONG","SHORT"))</f>
        <v>SHORT</v>
      </c>
      <c r="P489" t="str">
        <f>IF(OR(O489="LONG",O489="SHORT"),IF(B489=0,"NEUTRAL",IF(B489&gt;0,"LONG","SHORT")),"")</f>
        <v>SHORT</v>
      </c>
      <c r="Q489" t="b">
        <f>IF(OR(O489="LONG",O489="SHORT"),IF(B489=0,"NEUTRAL",IF(B489&gt;0,"LONG","SHORT")=O489),TRUE)</f>
        <v>1</v>
      </c>
      <c r="R489">
        <f>AH488</f>
        <v>1055.4293947642664</v>
      </c>
      <c r="S489">
        <f>AI488</f>
        <v>-2.4561658093158615E-3</v>
      </c>
      <c r="T489">
        <f>R489+S489*F489</f>
        <v>854.92793759643303</v>
      </c>
      <c r="U489">
        <f>S489*F489</f>
        <v>-200.50145716783337</v>
      </c>
      <c r="V489">
        <f>U489/T489</f>
        <v>-0.23452439480633708</v>
      </c>
      <c r="W489">
        <f>C489</f>
        <v>-0.101540164058045</v>
      </c>
      <c r="X489">
        <f>W489-V489</f>
        <v>0.13298423074829208</v>
      </c>
      <c r="Y489">
        <f>T489*W489</f>
        <v>-86.809523041347873</v>
      </c>
      <c r="Z489">
        <f>Y489/T489</f>
        <v>-0.101540164058045</v>
      </c>
      <c r="AA489">
        <f>AI488*F489/T489</f>
        <v>-0.23452439480633708</v>
      </c>
      <c r="AB489">
        <f t="shared" si="55"/>
        <v>-0.101540164058045</v>
      </c>
      <c r="AC489">
        <f t="shared" si="56"/>
        <v>0.13298423074829208</v>
      </c>
      <c r="AD489" t="str">
        <f t="shared" si="57"/>
        <v>S-D</v>
      </c>
      <c r="AE489">
        <f>AC489*T489</f>
        <v>113.69193412648549</v>
      </c>
      <c r="AF489">
        <f>U489+AE489</f>
        <v>-86.809523041347873</v>
      </c>
      <c r="AG489">
        <f>AE489/F489</f>
        <v>1.3927392116792284E-3</v>
      </c>
      <c r="AH489" s="9">
        <f>IF(AD489="S-D",R489-AE489/(1-0.001),IF(OR(AD489="L-D",AD489="S-I"),R489-AE489*(1-0.001),R489-AE489))</f>
        <v>941.62365489791455</v>
      </c>
      <c r="AI489">
        <f>IF(OR(AD489="L-I"),S489+AG489*(1-0.001),S489+AG489)</f>
        <v>-1.063426597636633E-3</v>
      </c>
      <c r="AJ489">
        <f>AI489*F489</f>
        <v>-86.809523041347887</v>
      </c>
      <c r="AK489">
        <f>AJ489/AM489</f>
        <v>-0.10155368261496416</v>
      </c>
      <c r="AL489">
        <f>W489-AK489</f>
        <v>1.3518556919153712E-5</v>
      </c>
      <c r="AM489">
        <f>AH489+AI489*F489</f>
        <v>854.81413185656663</v>
      </c>
      <c r="AN489" t="b">
        <f>IF(AH489&gt;0,ROUND(AH489,7)=ROUND(H489,7),ROUND(AH489,7)=ROUND(-J489,7))</f>
        <v>1</v>
      </c>
      <c r="AO489" t="b">
        <f>IF(AI489&gt;0,ROUND(AI489,7)=ROUND(I489,7),ROUND(AI489,7)=ROUND(-K489,7))</f>
        <v>1</v>
      </c>
      <c r="AP489" t="b">
        <f>ROUND(AM489,7)=ROUND(G489,7)</f>
        <v>1</v>
      </c>
    </row>
    <row r="490" spans="1:51" x14ac:dyDescent="0.3">
      <c r="A490" s="2">
        <v>45758.458333333336</v>
      </c>
      <c r="B490">
        <v>1.21030099089836</v>
      </c>
      <c r="C490">
        <v>6.0515049544918001E-2</v>
      </c>
      <c r="D490" t="s">
        <v>32</v>
      </c>
      <c r="E490" t="s">
        <v>1492</v>
      </c>
      <c r="F490">
        <v>82450</v>
      </c>
      <c r="G490">
        <v>853.80468816105497</v>
      </c>
      <c r="H490">
        <v>802.17989318060904</v>
      </c>
      <c r="I490">
        <v>6.2613456616672795E-4</v>
      </c>
      <c r="J490">
        <v>0</v>
      </c>
      <c r="K490" s="3">
        <v>0</v>
      </c>
      <c r="L490">
        <v>802.17989318060904</v>
      </c>
      <c r="M490">
        <v>6.2613456616672795E-4</v>
      </c>
      <c r="O490" t="str">
        <f>IF(B489=0,"NEUTRAL",IF(B489&gt;0,"LONG","SHORT"))</f>
        <v>SHORT</v>
      </c>
      <c r="P490" t="str">
        <f>IF(OR(O490="LONG",O490="SHORT"),IF(B490=0,"NEUTRAL",IF(B490&gt;0,"LONG","SHORT")),"")</f>
        <v>LONG</v>
      </c>
      <c r="Q490" t="b">
        <f>IF(OR(O490="LONG",O490="SHORT"),IF(B490=0,"NEUTRAL",IF(B490&gt;0,"LONG","SHORT")=O490),TRUE)</f>
        <v>0</v>
      </c>
      <c r="R490">
        <f>AH489</f>
        <v>941.62365489791455</v>
      </c>
      <c r="S490">
        <f>AI489</f>
        <v>-1.063426597636633E-3</v>
      </c>
      <c r="T490">
        <f>R490+S490*F490</f>
        <v>853.9441319227742</v>
      </c>
      <c r="U490">
        <f>S490*F490</f>
        <v>-87.679522975140387</v>
      </c>
      <c r="V490">
        <f>U490/T490</f>
        <v>-0.10267594763807056</v>
      </c>
      <c r="W490">
        <f>C490</f>
        <v>6.0515049544918001E-2</v>
      </c>
      <c r="X490">
        <f>W490-V490</f>
        <v>0.16319099718298857</v>
      </c>
      <c r="Y490">
        <f>T490*W490</f>
        <v>51.676471451898678</v>
      </c>
      <c r="Z490">
        <f>Y490/T490</f>
        <v>6.0515049544918008E-2</v>
      </c>
      <c r="AA490">
        <f>AI489*F490/T490</f>
        <v>-0.10267594763807056</v>
      </c>
      <c r="AB490">
        <f t="shared" si="55"/>
        <v>6.0515049544918001E-2</v>
      </c>
      <c r="AC490">
        <f t="shared" si="56"/>
        <v>0.16319099718298857</v>
      </c>
      <c r="AD490" t="str">
        <f t="shared" si="57"/>
        <v>TRANS-L</v>
      </c>
      <c r="AE490" s="8">
        <f>C490*T490</f>
        <v>51.676471451898678</v>
      </c>
      <c r="AF490">
        <f>U490+AE490</f>
        <v>-36.003051523241709</v>
      </c>
      <c r="AG490" s="8">
        <f>AE490/F490</f>
        <v>6.2676132749422291E-4</v>
      </c>
      <c r="AH490" s="8">
        <f>AW490-AE490</f>
        <v>802.17989318061007</v>
      </c>
      <c r="AI490" s="8">
        <f>AX489+AG490*(1-0.001)</f>
        <v>6.2613456616672871E-4</v>
      </c>
      <c r="AJ490">
        <f>AI490*F490</f>
        <v>51.624794980446779</v>
      </c>
      <c r="AK490">
        <f t="shared" ref="AK490" si="60">AJ490/AM490</f>
        <v>6.0464407956856488E-2</v>
      </c>
      <c r="AL490">
        <f>W490-AK490</f>
        <v>5.0641588061513254E-5</v>
      </c>
      <c r="AM490">
        <f>AH490+AI490*F490</f>
        <v>853.8046881610569</v>
      </c>
      <c r="AN490" t="b">
        <f>IF(AH490&gt;0,ROUND(AH490,7)=ROUND(H490,7),ROUND(AH490,7)=ROUND(-J490,7))</f>
        <v>1</v>
      </c>
      <c r="AO490" t="b">
        <f>IF(AI490&gt;0,ROUND(AI490,7)=ROUND(I490,7),ROUND(AI490,7)=ROUND(-K490,7))</f>
        <v>1</v>
      </c>
      <c r="AP490" t="b">
        <f>ROUND(AM490,7)=ROUND(G490,7)</f>
        <v>1</v>
      </c>
      <c r="AR490" s="9">
        <f>AH489</f>
        <v>941.62365489791455</v>
      </c>
      <c r="AS490">
        <f>AI489</f>
        <v>-1.063426597636633E-3</v>
      </c>
      <c r="AT490">
        <f>AR490+AS490*F490</f>
        <v>853.9441319227742</v>
      </c>
      <c r="AU490">
        <f>AS490*F490/(1-0.001)</f>
        <v>-87.767290265405791</v>
      </c>
      <c r="AW490" s="9">
        <f>AR490+AU490</f>
        <v>853.85636463250876</v>
      </c>
      <c r="AX490">
        <f>AS490-AU490/F490*(1-0.001)</f>
        <v>0</v>
      </c>
      <c r="AY490">
        <f>AW490+AX490*F490</f>
        <v>853.85636463250876</v>
      </c>
    </row>
    <row r="491" spans="1:51" x14ac:dyDescent="0.3">
      <c r="A491" s="2">
        <v>45758.5</v>
      </c>
      <c r="B491">
        <v>5.45993042876324</v>
      </c>
      <c r="C491">
        <v>0.272996521438162</v>
      </c>
      <c r="D491" t="s">
        <v>32</v>
      </c>
      <c r="E491" t="s">
        <v>1492</v>
      </c>
      <c r="F491">
        <v>82706.86</v>
      </c>
      <c r="G491">
        <v>853.78417309403403</v>
      </c>
      <c r="H491">
        <v>620.83590149317695</v>
      </c>
      <c r="I491">
        <v>2.8165532049077399E-3</v>
      </c>
      <c r="J491">
        <v>0</v>
      </c>
      <c r="K491" s="3">
        <v>0</v>
      </c>
      <c r="L491">
        <v>620.83590149317695</v>
      </c>
      <c r="M491">
        <v>2.8165532049077399E-3</v>
      </c>
      <c r="O491" t="str">
        <f>IF(B490=0,"NEUTRAL",IF(B490&gt;0,"LONG","SHORT"))</f>
        <v>LONG</v>
      </c>
      <c r="P491" t="str">
        <f>IF(OR(O491="LONG",O491="SHORT"),IF(B491=0,"NEUTRAL",IF(B491&gt;0,"LONG","SHORT")),"")</f>
        <v>LONG</v>
      </c>
      <c r="Q491" t="b">
        <f>IF(OR(O491="LONG",O491="SHORT"),IF(B491=0,"NEUTRAL",IF(B491&gt;0,"LONG","SHORT")=O491),TRUE)</f>
        <v>1</v>
      </c>
      <c r="R491">
        <f>AH490</f>
        <v>802.17989318061007</v>
      </c>
      <c r="S491">
        <f>AI490</f>
        <v>6.2613456616672871E-4</v>
      </c>
      <c r="T491">
        <f>R491+S491*F491</f>
        <v>853.96551708572247</v>
      </c>
      <c r="U491">
        <f>S491*F491</f>
        <v>51.785623905112367</v>
      </c>
      <c r="V491">
        <f>U491/T491</f>
        <v>6.0641352453946966E-2</v>
      </c>
      <c r="W491">
        <f>C491</f>
        <v>0.272996521438162</v>
      </c>
      <c r="X491">
        <f>W491-V491</f>
        <v>0.21235516898421503</v>
      </c>
      <c r="Y491">
        <f>T491*W491</f>
        <v>233.12961559254353</v>
      </c>
      <c r="Z491">
        <f>Y491/T491</f>
        <v>0.272996521438162</v>
      </c>
      <c r="AA491">
        <f>AI490*F491/T491</f>
        <v>6.0641352453946966E-2</v>
      </c>
      <c r="AB491">
        <f t="shared" si="55"/>
        <v>0.272996521438162</v>
      </c>
      <c r="AC491">
        <f t="shared" si="56"/>
        <v>0.21235516898421503</v>
      </c>
      <c r="AD491" t="str">
        <f t="shared" si="57"/>
        <v>L-I</v>
      </c>
      <c r="AE491">
        <f>AC491*T491</f>
        <v>181.34399168743116</v>
      </c>
      <c r="AF491">
        <f>U491+AE491</f>
        <v>233.12961559254353</v>
      </c>
      <c r="AG491">
        <f>AE491/F491</f>
        <v>2.1926112499910063E-3</v>
      </c>
      <c r="AH491" s="9">
        <f>IF(AD491="S-D",R491-AE491/(1-0.001),IF(OR(AD491="L-D",AD491="S-I"),R491-AE491*(1-0.001),R491-AE491))</f>
        <v>620.83590149317888</v>
      </c>
      <c r="AI491">
        <f>IF(OR(AD491="L-I"),S491+AG491*(1-0.001),S491+AG491)</f>
        <v>2.8165532049077438E-3</v>
      </c>
      <c r="AJ491">
        <f>AI491*F491</f>
        <v>232.94827160085609</v>
      </c>
      <c r="AK491">
        <f>AJ491/AM491</f>
        <v>0.27284210570063988</v>
      </c>
      <c r="AL491">
        <f>W491-AK491</f>
        <v>1.5441573752211779E-4</v>
      </c>
      <c r="AM491">
        <f>AH491+AI491*F491</f>
        <v>853.78417309403494</v>
      </c>
      <c r="AN491" t="b">
        <f>IF(AH491&gt;0,ROUND(AH491,7)=ROUND(H491,7),ROUND(AH491,7)=ROUND(-J491,7))</f>
        <v>1</v>
      </c>
      <c r="AO491" t="b">
        <f>IF(AI491&gt;0,ROUND(AI491,7)=ROUND(I491,7),ROUND(AI491,7)=ROUND(-K491,7))</f>
        <v>1</v>
      </c>
      <c r="AP491" t="b">
        <f>ROUND(AM491,7)=ROUND(G491,7)</f>
        <v>1</v>
      </c>
    </row>
    <row r="492" spans="1:51" x14ac:dyDescent="0.3">
      <c r="A492" s="2">
        <v>45758.541666666664</v>
      </c>
      <c r="B492">
        <v>7.5470287755623398</v>
      </c>
      <c r="C492">
        <v>0.377351438778117</v>
      </c>
      <c r="D492" t="s">
        <v>32</v>
      </c>
      <c r="E492" t="s">
        <v>1492</v>
      </c>
      <c r="F492">
        <v>82129.67</v>
      </c>
      <c r="G492">
        <v>852.06824610390697</v>
      </c>
      <c r="H492">
        <v>530.59525570771302</v>
      </c>
      <c r="I492">
        <v>3.9142126151997698E-3</v>
      </c>
      <c r="J492">
        <v>0</v>
      </c>
      <c r="K492" s="3">
        <v>0</v>
      </c>
      <c r="L492">
        <v>530.59525570771302</v>
      </c>
      <c r="M492">
        <v>3.9142126151997698E-3</v>
      </c>
      <c r="O492" t="str">
        <f>IF(B491=0,"NEUTRAL",IF(B491&gt;0,"LONG","SHORT"))</f>
        <v>LONG</v>
      </c>
      <c r="P492" t="str">
        <f>IF(OR(O492="LONG",O492="SHORT"),IF(B492=0,"NEUTRAL",IF(B492&gt;0,"LONG","SHORT")),"")</f>
        <v>LONG</v>
      </c>
      <c r="Q492" t="b">
        <f>IF(OR(O492="LONG",O492="SHORT"),IF(B492=0,"NEUTRAL",IF(B492&gt;0,"LONG","SHORT")=O492),TRUE)</f>
        <v>1</v>
      </c>
      <c r="R492">
        <f>AH491</f>
        <v>620.83590149317888</v>
      </c>
      <c r="S492">
        <f>AI491</f>
        <v>2.8165532049077438E-3</v>
      </c>
      <c r="T492">
        <f>R492+S492*F492</f>
        <v>852.15848674969425</v>
      </c>
      <c r="U492">
        <f>S492*F492</f>
        <v>231.32258525651537</v>
      </c>
      <c r="V492">
        <f>U492/T492</f>
        <v>0.27145488644820842</v>
      </c>
      <c r="W492">
        <f>C492</f>
        <v>0.377351438778117</v>
      </c>
      <c r="X492">
        <f>W492-V492</f>
        <v>0.10589655232990858</v>
      </c>
      <c r="Y492">
        <f>T492*W492</f>
        <v>321.56323104198009</v>
      </c>
      <c r="Z492">
        <f>Y492/T492</f>
        <v>0.377351438778117</v>
      </c>
      <c r="AA492">
        <f>AI491*F492/T492</f>
        <v>0.27145488644820842</v>
      </c>
      <c r="AB492">
        <f t="shared" si="55"/>
        <v>0.377351438778117</v>
      </c>
      <c r="AC492">
        <f t="shared" si="56"/>
        <v>0.10589655232990858</v>
      </c>
      <c r="AD492" t="str">
        <f t="shared" si="57"/>
        <v>L-I</v>
      </c>
      <c r="AE492">
        <f>AC492*T492</f>
        <v>90.240645785464707</v>
      </c>
      <c r="AF492">
        <f>U492+AE492</f>
        <v>321.56323104198009</v>
      </c>
      <c r="AG492">
        <f>AE492/F492</f>
        <v>1.0987581684604932E-3</v>
      </c>
      <c r="AH492" s="9">
        <f>IF(AD492="S-D",R492-AE492/(1-0.001),IF(OR(AD492="L-D",AD492="S-I"),R492-AE492*(1-0.001),R492-AE492))</f>
        <v>530.59525570771416</v>
      </c>
      <c r="AI492">
        <f>IF(OR(AD492="L-I"),S492+AG492*(1-0.001),S492+AG492)</f>
        <v>3.9142126151997768E-3</v>
      </c>
      <c r="AJ492">
        <f>AI492*F492</f>
        <v>321.47299039619463</v>
      </c>
      <c r="AK492">
        <f>AJ492/AM492</f>
        <v>0.37728549545900031</v>
      </c>
      <c r="AL492">
        <f>W492-AK492</f>
        <v>6.5943319116690269E-5</v>
      </c>
      <c r="AM492">
        <f>AH492+AI492*F492</f>
        <v>852.06824610390879</v>
      </c>
      <c r="AN492" t="b">
        <f>IF(AH492&gt;0,ROUND(AH492,7)=ROUND(H492,7),ROUND(AH492,7)=ROUND(-J492,7))</f>
        <v>1</v>
      </c>
      <c r="AO492" t="b">
        <f>IF(AI492&gt;0,ROUND(AI492,7)=ROUND(I492,7),ROUND(AI492,7)=ROUND(-K492,7))</f>
        <v>1</v>
      </c>
      <c r="AP492" t="b">
        <f>ROUND(AM492,7)=ROUND(G492,7)</f>
        <v>1</v>
      </c>
    </row>
    <row r="493" spans="1:51" x14ac:dyDescent="0.3">
      <c r="A493" s="2">
        <v>45758.583333333336</v>
      </c>
      <c r="B493">
        <v>9.8084791627876999</v>
      </c>
      <c r="C493">
        <v>0.490423958139385</v>
      </c>
      <c r="D493" t="s">
        <v>32</v>
      </c>
      <c r="E493" t="s">
        <v>1492</v>
      </c>
      <c r="F493">
        <v>82115.520000000004</v>
      </c>
      <c r="G493">
        <v>851.91643008050596</v>
      </c>
      <c r="H493">
        <v>434.16534081079902</v>
      </c>
      <c r="I493">
        <v>5.0873585074990204E-3</v>
      </c>
      <c r="J493">
        <v>0</v>
      </c>
      <c r="K493" s="3">
        <v>0</v>
      </c>
      <c r="L493">
        <v>434.16534081079902</v>
      </c>
      <c r="M493">
        <v>5.0873585074990204E-3</v>
      </c>
      <c r="O493" t="str">
        <f>IF(B492=0,"NEUTRAL",IF(B492&gt;0,"LONG","SHORT"))</f>
        <v>LONG</v>
      </c>
      <c r="P493" t="str">
        <f>IF(OR(O493="LONG",O493="SHORT"),IF(B493=0,"NEUTRAL",IF(B493&gt;0,"LONG","SHORT")),"")</f>
        <v>LONG</v>
      </c>
      <c r="Q493" t="b">
        <f>IF(OR(O493="LONG",O493="SHORT"),IF(B493=0,"NEUTRAL",IF(B493&gt;0,"LONG","SHORT")=O493),TRUE)</f>
        <v>1</v>
      </c>
      <c r="R493">
        <f>AH492</f>
        <v>530.59525570771416</v>
      </c>
      <c r="S493">
        <f>AI492</f>
        <v>3.9142126151997768E-3</v>
      </c>
      <c r="T493">
        <f>R493+S493*F493</f>
        <v>852.01285999540369</v>
      </c>
      <c r="U493">
        <f>S493*F493</f>
        <v>321.41760428768958</v>
      </c>
      <c r="V493">
        <f>U493/T493</f>
        <v>0.37724501516259218</v>
      </c>
      <c r="W493">
        <f>C493</f>
        <v>0.490423958139385</v>
      </c>
      <c r="X493">
        <f>W493-V493</f>
        <v>0.11317894297679282</v>
      </c>
      <c r="Y493">
        <f>T493*W493</f>
        <v>417.84751918460353</v>
      </c>
      <c r="Z493">
        <f>Y493/T493</f>
        <v>0.490423958139385</v>
      </c>
      <c r="AA493">
        <f>AI492*F493/T493</f>
        <v>0.37724501516259218</v>
      </c>
      <c r="AB493">
        <f t="shared" si="55"/>
        <v>0.490423958139385</v>
      </c>
      <c r="AC493">
        <f t="shared" si="56"/>
        <v>0.11317894297679282</v>
      </c>
      <c r="AD493" t="str">
        <f t="shared" si="57"/>
        <v>L-I</v>
      </c>
      <c r="AE493">
        <f>AC493*T493</f>
        <v>96.429914896913957</v>
      </c>
      <c r="AF493">
        <f>U493+AE493</f>
        <v>417.84751918460353</v>
      </c>
      <c r="AG493">
        <f>AE493/F493</f>
        <v>1.1743202125117634E-3</v>
      </c>
      <c r="AH493" s="9">
        <f>IF(AD493="S-D",R493-AE493/(1-0.001),IF(OR(AD493="L-D",AD493="S-I"),R493-AE493*(1-0.001),R493-AE493))</f>
        <v>434.16534081080022</v>
      </c>
      <c r="AI493">
        <f>IF(OR(AD493="L-I"),S493+AG493*(1-0.001),S493+AG493)</f>
        <v>5.0873585074990282E-3</v>
      </c>
      <c r="AJ493">
        <f>AI493*F493</f>
        <v>417.7510892697066</v>
      </c>
      <c r="AK493">
        <f>AJ493/AM493</f>
        <v>0.49036627833346136</v>
      </c>
      <c r="AL493">
        <f>W493-AK493</f>
        <v>5.7679805923638305E-5</v>
      </c>
      <c r="AM493">
        <f>AH493+AI493*F493</f>
        <v>851.91643008050687</v>
      </c>
      <c r="AN493" t="b">
        <f>IF(AH493&gt;0,ROUND(AH493,7)=ROUND(H493,7),ROUND(AH493,7)=ROUND(-J493,7))</f>
        <v>1</v>
      </c>
      <c r="AO493" t="b">
        <f>IF(AI493&gt;0,ROUND(AI493,7)=ROUND(I493,7),ROUND(AI493,7)=ROUND(-K493,7))</f>
        <v>1</v>
      </c>
      <c r="AP493" t="b">
        <f>ROUND(AM493,7)=ROUND(G493,7)</f>
        <v>1</v>
      </c>
    </row>
    <row r="494" spans="1:51" x14ac:dyDescent="0.3">
      <c r="A494" s="2">
        <v>45758.625</v>
      </c>
      <c r="B494">
        <v>11.834978306803899</v>
      </c>
      <c r="C494">
        <v>0.59174891534019503</v>
      </c>
      <c r="D494" t="s">
        <v>32</v>
      </c>
      <c r="E494" t="s">
        <v>1492</v>
      </c>
      <c r="F494">
        <v>82930.67</v>
      </c>
      <c r="G494">
        <v>855.97871383473796</v>
      </c>
      <c r="H494">
        <v>349.488807655242</v>
      </c>
      <c r="I494">
        <v>6.1073895360967898E-3</v>
      </c>
      <c r="J494">
        <v>0</v>
      </c>
      <c r="K494" s="3">
        <v>0</v>
      </c>
      <c r="L494">
        <v>349.488807655242</v>
      </c>
      <c r="M494">
        <v>6.1073895360967898E-3</v>
      </c>
      <c r="O494" t="str">
        <f>IF(B493=0,"NEUTRAL",IF(B493&gt;0,"LONG","SHORT"))</f>
        <v>LONG</v>
      </c>
      <c r="P494" t="str">
        <f>IF(OR(O494="LONG",O494="SHORT"),IF(B494=0,"NEUTRAL",IF(B494&gt;0,"LONG","SHORT")),"")</f>
        <v>LONG</v>
      </c>
      <c r="Q494" t="b">
        <f>IF(OR(O494="LONG",O494="SHORT"),IF(B494=0,"NEUTRAL",IF(B494&gt;0,"LONG","SHORT")=O494),TRUE)</f>
        <v>1</v>
      </c>
      <c r="R494">
        <f>AH493</f>
        <v>434.16534081080022</v>
      </c>
      <c r="S494">
        <f>AI493</f>
        <v>5.0873585074990282E-3</v>
      </c>
      <c r="T494">
        <f>R494+S494*F494</f>
        <v>856.06339036789473</v>
      </c>
      <c r="U494">
        <f>S494*F494</f>
        <v>421.89804955709445</v>
      </c>
      <c r="V494">
        <f>U494/T494</f>
        <v>0.49283505673076738</v>
      </c>
      <c r="W494">
        <f>C494</f>
        <v>0.59174891534019503</v>
      </c>
      <c r="X494">
        <f>W494-V494</f>
        <v>9.8913858609427641E-2</v>
      </c>
      <c r="Y494">
        <f>T494*W494</f>
        <v>506.57458271265165</v>
      </c>
      <c r="Z494">
        <f>Y494/T494</f>
        <v>0.59174891534019503</v>
      </c>
      <c r="AA494">
        <f>AI493*F494/T494</f>
        <v>0.49283505673076738</v>
      </c>
      <c r="AB494">
        <f t="shared" si="55"/>
        <v>0.59174891534019503</v>
      </c>
      <c r="AC494">
        <f t="shared" si="56"/>
        <v>9.8913858609427641E-2</v>
      </c>
      <c r="AD494" t="str">
        <f t="shared" si="57"/>
        <v>L-I</v>
      </c>
      <c r="AE494">
        <f>AC494*T494</f>
        <v>84.676533155557195</v>
      </c>
      <c r="AF494">
        <f>U494+AE494</f>
        <v>506.57458271265165</v>
      </c>
      <c r="AG494">
        <f>AE494/F494</f>
        <v>1.0210520806784413E-3</v>
      </c>
      <c r="AH494" s="9">
        <f>IF(AD494="S-D",R494-AE494/(1-0.001),IF(OR(AD494="L-D",AD494="S-I"),R494-AE494*(1-0.001),R494-AE494))</f>
        <v>349.48880765524302</v>
      </c>
      <c r="AI494">
        <f>IF(OR(AD494="L-I"),S494+AG494*(1-0.001),S494+AG494)</f>
        <v>6.1073895360967915E-3</v>
      </c>
      <c r="AJ494">
        <f>AI494*F494</f>
        <v>506.48990617949607</v>
      </c>
      <c r="AK494">
        <f>AJ494/AM494</f>
        <v>0.59170852965542597</v>
      </c>
      <c r="AL494">
        <f>W494-AK494</f>
        <v>4.0385684769050911E-5</v>
      </c>
      <c r="AM494">
        <f>AH494+AI494*F494</f>
        <v>855.9787138347391</v>
      </c>
      <c r="AN494" t="b">
        <f>IF(AH494&gt;0,ROUND(AH494,7)=ROUND(H494,7),ROUND(AH494,7)=ROUND(-J494,7))</f>
        <v>1</v>
      </c>
      <c r="AO494" t="b">
        <f>IF(AI494&gt;0,ROUND(AI494,7)=ROUND(I494,7),ROUND(AI494,7)=ROUND(-K494,7))</f>
        <v>1</v>
      </c>
      <c r="AP494" t="b">
        <f>ROUND(AM494,7)=ROUND(G494,7)</f>
        <v>1</v>
      </c>
    </row>
    <row r="495" spans="1:51" x14ac:dyDescent="0.3">
      <c r="A495" s="2">
        <v>45758.666666666664</v>
      </c>
      <c r="B495">
        <v>12.9387255087063</v>
      </c>
      <c r="C495">
        <v>0.64693627543531695</v>
      </c>
      <c r="D495" t="s">
        <v>32</v>
      </c>
      <c r="E495" t="s">
        <v>1492</v>
      </c>
      <c r="F495">
        <v>81898</v>
      </c>
      <c r="G495">
        <v>849.62229536375298</v>
      </c>
      <c r="H495">
        <v>299.988288911837</v>
      </c>
      <c r="I495">
        <v>6.7112018175280903E-3</v>
      </c>
      <c r="J495">
        <v>0</v>
      </c>
      <c r="K495" s="3">
        <v>0</v>
      </c>
      <c r="L495">
        <v>299.988288911837</v>
      </c>
      <c r="M495">
        <v>6.7112018175280903E-3</v>
      </c>
      <c r="O495" t="str">
        <f>IF(B494=0,"NEUTRAL",IF(B494&gt;0,"LONG","SHORT"))</f>
        <v>LONG</v>
      </c>
      <c r="P495" t="str">
        <f>IF(OR(O495="LONG",O495="SHORT"),IF(B495=0,"NEUTRAL",IF(B495&gt;0,"LONG","SHORT")),"")</f>
        <v>LONG</v>
      </c>
      <c r="Q495" t="b">
        <f>IF(OR(O495="LONG",O495="SHORT"),IF(B495=0,"NEUTRAL",IF(B495&gt;0,"LONG","SHORT")=O495),TRUE)</f>
        <v>1</v>
      </c>
      <c r="R495">
        <f>AH494</f>
        <v>349.48880765524302</v>
      </c>
      <c r="S495">
        <f>AI494</f>
        <v>6.1073895360967915E-3</v>
      </c>
      <c r="T495">
        <f>R495+S495*F495</f>
        <v>849.67179588249803</v>
      </c>
      <c r="U495">
        <f>S495*F495</f>
        <v>500.18298822725501</v>
      </c>
      <c r="V495">
        <f>U495/T495</f>
        <v>0.5886778761530479</v>
      </c>
      <c r="W495">
        <f>C495</f>
        <v>0.64693627543531695</v>
      </c>
      <c r="X495">
        <f>W495-V495</f>
        <v>5.8258399282269058E-2</v>
      </c>
      <c r="Y495">
        <f>T495*W495</f>
        <v>549.68350697066012</v>
      </c>
      <c r="Z495">
        <f>Y495/T495</f>
        <v>0.64693627543531695</v>
      </c>
      <c r="AA495">
        <f>AI494*F495/T495</f>
        <v>0.5886778761530479</v>
      </c>
      <c r="AB495">
        <f t="shared" si="55"/>
        <v>0.64693627543531695</v>
      </c>
      <c r="AC495">
        <f t="shared" si="56"/>
        <v>5.8258399282269058E-2</v>
      </c>
      <c r="AD495" t="str">
        <f t="shared" si="57"/>
        <v>L-I</v>
      </c>
      <c r="AE495">
        <f>AC495*T495</f>
        <v>49.500518743405188</v>
      </c>
      <c r="AF495">
        <f>U495+AE495</f>
        <v>549.68350697066023</v>
      </c>
      <c r="AG495">
        <f>AE495/F495</f>
        <v>6.0441669812944378E-4</v>
      </c>
      <c r="AH495" s="9">
        <f>IF(AD495="S-D",R495-AE495/(1-0.001),IF(OR(AD495="L-D",AD495="S-I"),R495-AE495*(1-0.001),R495-AE495))</f>
        <v>299.98828891183786</v>
      </c>
      <c r="AI495">
        <f>IF(OR(AD495="L-I"),S495+AG495*(1-0.001),S495+AG495)</f>
        <v>6.7112018175281059E-3</v>
      </c>
      <c r="AJ495">
        <f>AI495*F495</f>
        <v>549.63400645191678</v>
      </c>
      <c r="AK495">
        <f>AJ495/AM495</f>
        <v>0.6469157053094966</v>
      </c>
      <c r="AL495">
        <f>W495-AK495</f>
        <v>2.057012582035167E-5</v>
      </c>
      <c r="AM495">
        <f>AH495+AI495*F495</f>
        <v>849.62229536375457</v>
      </c>
      <c r="AN495" t="b">
        <f>IF(AH495&gt;0,ROUND(AH495,7)=ROUND(H495,7),ROUND(AH495,7)=ROUND(-J495,7))</f>
        <v>1</v>
      </c>
      <c r="AO495" t="b">
        <f>IF(AI495&gt;0,ROUND(AI495,7)=ROUND(I495,7),ROUND(AI495,7)=ROUND(-K495,7))</f>
        <v>1</v>
      </c>
      <c r="AP495" t="b">
        <f>ROUND(AM495,7)=ROUND(G495,7)</f>
        <v>1</v>
      </c>
    </row>
    <row r="496" spans="1:51" x14ac:dyDescent="0.3">
      <c r="A496" s="2">
        <v>45758.708333333336</v>
      </c>
      <c r="B496">
        <v>14.8453433695445</v>
      </c>
      <c r="C496">
        <v>0.74226716847722796</v>
      </c>
      <c r="D496" t="s">
        <v>32</v>
      </c>
      <c r="E496" t="s">
        <v>1492</v>
      </c>
      <c r="F496">
        <v>82521.740000000005</v>
      </c>
      <c r="G496">
        <v>853.72840653765195</v>
      </c>
      <c r="H496">
        <v>220.054441145292</v>
      </c>
      <c r="I496">
        <v>7.6788730508149704E-3</v>
      </c>
      <c r="J496">
        <v>0</v>
      </c>
      <c r="K496" s="3">
        <v>0</v>
      </c>
      <c r="L496">
        <v>220.054441145292</v>
      </c>
      <c r="M496">
        <v>7.6788730508149704E-3</v>
      </c>
      <c r="O496" t="str">
        <f>IF(B495=0,"NEUTRAL",IF(B495&gt;0,"LONG","SHORT"))</f>
        <v>LONG</v>
      </c>
      <c r="P496" t="str">
        <f>IF(OR(O496="LONG",O496="SHORT"),IF(B496=0,"NEUTRAL",IF(B496&gt;0,"LONG","SHORT")),"")</f>
        <v>LONG</v>
      </c>
      <c r="Q496" t="b">
        <f>IF(OR(O496="LONG",O496="SHORT"),IF(B496=0,"NEUTRAL",IF(B496&gt;0,"LONG","SHORT")=O496),TRUE)</f>
        <v>1</v>
      </c>
      <c r="R496">
        <f>AH495</f>
        <v>299.98828891183786</v>
      </c>
      <c r="S496">
        <f>AI495</f>
        <v>6.7112018175281059E-3</v>
      </c>
      <c r="T496">
        <f>R496+S496*F496</f>
        <v>853.8083403854198</v>
      </c>
      <c r="U496">
        <f>S496*F496</f>
        <v>553.82005147358188</v>
      </c>
      <c r="V496">
        <f>U496/T496</f>
        <v>0.64864680429753185</v>
      </c>
      <c r="W496">
        <f>C496</f>
        <v>0.74226716847722796</v>
      </c>
      <c r="X496">
        <f>W496-V496</f>
        <v>9.3620364179696103E-2</v>
      </c>
      <c r="Y496">
        <f>T496*W496</f>
        <v>633.75389924012677</v>
      </c>
      <c r="Z496">
        <f>Y496/T496</f>
        <v>0.74226716847722796</v>
      </c>
      <c r="AA496">
        <f>AI495*F496/T496</f>
        <v>0.64864680429753185</v>
      </c>
      <c r="AB496">
        <f t="shared" si="55"/>
        <v>0.74226716847722796</v>
      </c>
      <c r="AC496">
        <f t="shared" si="56"/>
        <v>9.3620364179696103E-2</v>
      </c>
      <c r="AD496" t="str">
        <f t="shared" si="57"/>
        <v>L-I</v>
      </c>
      <c r="AE496">
        <f>AC496*T496</f>
        <v>79.933847766544929</v>
      </c>
      <c r="AF496">
        <f>U496+AE496</f>
        <v>633.75389924012677</v>
      </c>
      <c r="AG496">
        <f>AE496/F496</f>
        <v>9.6863987316002939E-4</v>
      </c>
      <c r="AH496" s="9">
        <f>IF(AD496="S-D",R496-AE496/(1-0.001),IF(OR(AD496="L-D",AD496="S-I"),R496-AE496*(1-0.001),R496-AE496))</f>
        <v>220.05444114529291</v>
      </c>
      <c r="AI496">
        <f>IF(OR(AD496="L-I"),S496+AG496*(1-0.001),S496+AG496)</f>
        <v>7.6788730508149756E-3</v>
      </c>
      <c r="AJ496">
        <f>AI496*F496</f>
        <v>633.67396539236029</v>
      </c>
      <c r="AK496">
        <f>AJ496/AM496</f>
        <v>0.74224303717649864</v>
      </c>
      <c r="AL496">
        <f>W496-AK496</f>
        <v>2.4131300729313132E-5</v>
      </c>
      <c r="AM496">
        <f>AH496+AI496*F496</f>
        <v>853.7284065376532</v>
      </c>
      <c r="AN496" t="b">
        <f>IF(AH496&gt;0,ROUND(AH496,7)=ROUND(H496,7),ROUND(AH496,7)=ROUND(-J496,7))</f>
        <v>1</v>
      </c>
      <c r="AO496" t="b">
        <f>IF(AI496&gt;0,ROUND(AI496,7)=ROUND(I496,7),ROUND(AI496,7)=ROUND(-K496,7))</f>
        <v>1</v>
      </c>
      <c r="AP496" t="b">
        <f>ROUND(AM496,7)=ROUND(G496,7)</f>
        <v>1</v>
      </c>
    </row>
    <row r="497" spans="1:42" x14ac:dyDescent="0.3">
      <c r="A497" s="2">
        <v>45758.75</v>
      </c>
      <c r="B497">
        <v>16.505536497635401</v>
      </c>
      <c r="C497">
        <v>0.82527682488177101</v>
      </c>
      <c r="D497" t="s">
        <v>32</v>
      </c>
      <c r="E497" t="s">
        <v>1492</v>
      </c>
      <c r="F497">
        <v>82792.460000000006</v>
      </c>
      <c r="G497">
        <v>855.73670596552097</v>
      </c>
      <c r="H497">
        <v>149.52935669819001</v>
      </c>
      <c r="I497">
        <v>8.5298510186474791E-3</v>
      </c>
      <c r="J497">
        <v>0</v>
      </c>
      <c r="K497" s="3">
        <v>0</v>
      </c>
      <c r="L497">
        <v>149.52935669819001</v>
      </c>
      <c r="M497">
        <v>8.5298510186474791E-3</v>
      </c>
      <c r="O497" t="str">
        <f>IF(B496=0,"NEUTRAL",IF(B496&gt;0,"LONG","SHORT"))</f>
        <v>LONG</v>
      </c>
      <c r="P497" t="str">
        <f>IF(OR(O497="LONG",O497="SHORT"),IF(B497=0,"NEUTRAL",IF(B497&gt;0,"LONG","SHORT")),"")</f>
        <v>LONG</v>
      </c>
      <c r="Q497" t="b">
        <f>IF(OR(O497="LONG",O497="SHORT"),IF(B497=0,"NEUTRAL",IF(B497&gt;0,"LONG","SHORT")=O497),TRUE)</f>
        <v>1</v>
      </c>
      <c r="R497">
        <f>AH496</f>
        <v>220.05444114529291</v>
      </c>
      <c r="S497">
        <f>AI496</f>
        <v>7.6788730508149756E-3</v>
      </c>
      <c r="T497">
        <f>R497+S497*F497</f>
        <v>855.8072310499698</v>
      </c>
      <c r="U497">
        <f>S497*F497</f>
        <v>635.75278990467689</v>
      </c>
      <c r="V497">
        <f>U497/T497</f>
        <v>0.74286914954514549</v>
      </c>
      <c r="W497">
        <f>C497</f>
        <v>0.82527682488177101</v>
      </c>
      <c r="X497">
        <f>W497-V497</f>
        <v>8.2407675336625519E-2</v>
      </c>
      <c r="Y497">
        <f>T497*W497</f>
        <v>706.27787435177925</v>
      </c>
      <c r="Z497">
        <f>Y497/T497</f>
        <v>0.82527682488177101</v>
      </c>
      <c r="AA497">
        <f>AI496*F497/T497</f>
        <v>0.74286914954514549</v>
      </c>
      <c r="AB497">
        <f t="shared" si="55"/>
        <v>0.82527682488177101</v>
      </c>
      <c r="AC497">
        <f t="shared" si="56"/>
        <v>8.2407675336625519E-2</v>
      </c>
      <c r="AD497" t="str">
        <f t="shared" si="57"/>
        <v>L-I</v>
      </c>
      <c r="AE497">
        <f>AC497*T497</f>
        <v>70.525084447102373</v>
      </c>
      <c r="AF497">
        <f>U497+AE497</f>
        <v>706.27787435177925</v>
      </c>
      <c r="AG497">
        <f>AE497/F497</f>
        <v>8.5182979763015097E-4</v>
      </c>
      <c r="AH497" s="9">
        <f>IF(AD497="S-D",R497-AE497/(1-0.001),IF(OR(AD497="L-D",AD497="S-I"),R497-AE497*(1-0.001),R497-AE497))</f>
        <v>149.52935669819055</v>
      </c>
      <c r="AI497">
        <f>IF(OR(AD497="L-I"),S497+AG497*(1-0.001),S497+AG497)</f>
        <v>8.5298510186474965E-3</v>
      </c>
      <c r="AJ497">
        <f>AI497*F497</f>
        <v>706.20734926733212</v>
      </c>
      <c r="AK497">
        <f>AJ497/AM497</f>
        <v>0.82526242516443482</v>
      </c>
      <c r="AL497">
        <f>W497-AK497</f>
        <v>1.4399717336188722E-5</v>
      </c>
      <c r="AM497">
        <f>AH497+AI497*F497</f>
        <v>855.73670596552267</v>
      </c>
      <c r="AN497" t="b">
        <f>IF(AH497&gt;0,ROUND(AH497,7)=ROUND(H497,7),ROUND(AH497,7)=ROUND(-J497,7))</f>
        <v>1</v>
      </c>
      <c r="AO497" t="b">
        <f>IF(AI497&gt;0,ROUND(AI497,7)=ROUND(I497,7),ROUND(AI497,7)=ROUND(-K497,7))</f>
        <v>1</v>
      </c>
      <c r="AP497" t="b">
        <f>ROUND(AM497,7)=ROUND(G497,7)</f>
        <v>1</v>
      </c>
    </row>
    <row r="498" spans="1:42" x14ac:dyDescent="0.3">
      <c r="A498" s="2">
        <v>45758.791666666664</v>
      </c>
      <c r="B498">
        <v>18.937467299171502</v>
      </c>
      <c r="C498">
        <v>0.94687336495857699</v>
      </c>
      <c r="D498" t="s">
        <v>32</v>
      </c>
      <c r="E498" t="s">
        <v>1492</v>
      </c>
      <c r="F498">
        <v>83930</v>
      </c>
      <c r="G498">
        <v>865.33620123846697</v>
      </c>
      <c r="H498">
        <v>45.977901891674101</v>
      </c>
      <c r="I498">
        <v>9.7624008024162108E-3</v>
      </c>
      <c r="J498">
        <v>0</v>
      </c>
      <c r="K498" s="3">
        <v>0</v>
      </c>
      <c r="L498">
        <v>45.977901891674101</v>
      </c>
      <c r="M498">
        <v>9.7624008024162108E-3</v>
      </c>
      <c r="O498" t="str">
        <f>IF(B497=0,"NEUTRAL",IF(B497&gt;0,"LONG","SHORT"))</f>
        <v>LONG</v>
      </c>
      <c r="P498" t="str">
        <f>IF(OR(O498="LONG",O498="SHORT"),IF(B498=0,"NEUTRAL",IF(B498&gt;0,"LONG","SHORT")),"")</f>
        <v>LONG</v>
      </c>
      <c r="Q498" t="b">
        <f>IF(OR(O498="LONG",O498="SHORT"),IF(B498=0,"NEUTRAL",IF(B498&gt;0,"LONG","SHORT")=O498),TRUE)</f>
        <v>1</v>
      </c>
      <c r="R498">
        <f>AH497</f>
        <v>149.52935669819055</v>
      </c>
      <c r="S498">
        <f>AI497</f>
        <v>8.5298510186474965E-3</v>
      </c>
      <c r="T498">
        <f>R498+S498*F498</f>
        <v>865.43975269327495</v>
      </c>
      <c r="U498">
        <f>S498*F498</f>
        <v>715.9103959950844</v>
      </c>
      <c r="V498">
        <f>U498/T498</f>
        <v>0.82722152959480932</v>
      </c>
      <c r="W498">
        <f>C498</f>
        <v>0.94687336495857699</v>
      </c>
      <c r="X498">
        <f>W498-V498</f>
        <v>0.11965183536376767</v>
      </c>
      <c r="Y498">
        <f>T498*W498</f>
        <v>819.46185080159989</v>
      </c>
      <c r="Z498">
        <f>Y498/T498</f>
        <v>0.94687336495857688</v>
      </c>
      <c r="AA498">
        <f>AI497*F498/T498</f>
        <v>0.82722152959480932</v>
      </c>
      <c r="AB498">
        <f t="shared" si="55"/>
        <v>0.94687336495857699</v>
      </c>
      <c r="AC498">
        <f t="shared" si="56"/>
        <v>0.11965183536376767</v>
      </c>
      <c r="AD498" t="str">
        <f t="shared" si="57"/>
        <v>L-I</v>
      </c>
      <c r="AE498">
        <f>AC498*T498</f>
        <v>103.55145480651554</v>
      </c>
      <c r="AF498">
        <f>U498+AE498</f>
        <v>819.46185080159989</v>
      </c>
      <c r="AG498">
        <f>AE498/F498</f>
        <v>1.2337835673360603E-3</v>
      </c>
      <c r="AH498" s="9">
        <f>IF(AD498="S-D",R498-AE498/(1-0.001),IF(OR(AD498="L-D",AD498="S-I"),R498-AE498*(1-0.001),R498-AE498))</f>
        <v>45.977901891675018</v>
      </c>
      <c r="AI498">
        <f>IF(OR(AD498="L-I"),S498+AG498*(1-0.001),S498+AG498)</f>
        <v>9.7624008024162212E-3</v>
      </c>
      <c r="AJ498">
        <f>AI498*F498</f>
        <v>819.3582993467935</v>
      </c>
      <c r="AK498">
        <f>AJ498/AM498</f>
        <v>0.94686700749850572</v>
      </c>
      <c r="AL498">
        <f>W498-AK498</f>
        <v>6.3574600712712481E-6</v>
      </c>
      <c r="AM498">
        <f>AH498+AI498*F498</f>
        <v>865.33620123846856</v>
      </c>
      <c r="AN498" t="b">
        <f>IF(AH498&gt;0,ROUND(AH498,7)=ROUND(H498,7),ROUND(AH498,7)=ROUND(-J498,7))</f>
        <v>1</v>
      </c>
      <c r="AO498" t="b">
        <f>IF(AI498&gt;0,ROUND(AI498,7)=ROUND(I498,7),ROUND(AI498,7)=ROUND(-K498,7))</f>
        <v>1</v>
      </c>
      <c r="AP498" t="b">
        <f>ROUND(AM498,7)=ROUND(G498,7)</f>
        <v>1</v>
      </c>
    </row>
    <row r="499" spans="1:42" x14ac:dyDescent="0.3">
      <c r="A499" s="2">
        <v>45758.833333333336</v>
      </c>
      <c r="B499">
        <v>20</v>
      </c>
      <c r="C499">
        <v>1</v>
      </c>
      <c r="D499" t="s">
        <v>32</v>
      </c>
      <c r="E499" t="s">
        <v>1492</v>
      </c>
      <c r="F499">
        <v>83607.990000000005</v>
      </c>
      <c r="G499">
        <v>862.14663265418903</v>
      </c>
      <c r="H499" s="3">
        <v>1.4210854715202001E-14</v>
      </c>
      <c r="I499">
        <v>1.03117732247144E-2</v>
      </c>
      <c r="J499">
        <v>0</v>
      </c>
      <c r="K499" s="3">
        <v>0</v>
      </c>
      <c r="L499" s="3">
        <v>1.4210854715202001E-14</v>
      </c>
      <c r="M499">
        <v>1.03117732247144E-2</v>
      </c>
      <c r="O499" t="str">
        <f>IF(B498=0,"NEUTRAL",IF(B498&gt;0,"LONG","SHORT"))</f>
        <v>LONG</v>
      </c>
      <c r="P499" t="str">
        <f>IF(OR(O499="LONG",O499="SHORT"),IF(B499=0,"NEUTRAL",IF(B499&gt;0,"LONG","SHORT")),"")</f>
        <v>LONG</v>
      </c>
      <c r="Q499" t="b">
        <f>IF(OR(O499="LONG",O499="SHORT"),IF(B499=0,"NEUTRAL",IF(B499&gt;0,"LONG","SHORT")=O499),TRUE)</f>
        <v>1</v>
      </c>
      <c r="R499">
        <f>AH498</f>
        <v>45.977901891675018</v>
      </c>
      <c r="S499">
        <f>AI498</f>
        <v>9.7624008024162212E-3</v>
      </c>
      <c r="T499">
        <f>R499+S499*F499</f>
        <v>862.19261055608251</v>
      </c>
      <c r="U499">
        <f>S499*F499</f>
        <v>816.21470866440745</v>
      </c>
      <c r="V499">
        <f>U499/T499</f>
        <v>0.94667328236318216</v>
      </c>
      <c r="W499">
        <f>C499</f>
        <v>1</v>
      </c>
      <c r="X499">
        <f>W499-V499</f>
        <v>5.3326717636817844E-2</v>
      </c>
      <c r="Y499">
        <f>T499*W499</f>
        <v>862.19261055608251</v>
      </c>
      <c r="Z499">
        <f>Y499/T499</f>
        <v>1</v>
      </c>
      <c r="AA499">
        <f>AI498*F499/T499</f>
        <v>0.94667328236318216</v>
      </c>
      <c r="AB499">
        <f t="shared" si="55"/>
        <v>1</v>
      </c>
      <c r="AC499">
        <f t="shared" si="56"/>
        <v>5.3326717636817844E-2</v>
      </c>
      <c r="AD499" t="str">
        <f t="shared" si="57"/>
        <v>L-I</v>
      </c>
      <c r="AE499">
        <f>AC499*T499</f>
        <v>45.977901891675067</v>
      </c>
      <c r="AF499">
        <f>U499+AE499</f>
        <v>862.19261055608251</v>
      </c>
      <c r="AG499">
        <f>AE499/F499</f>
        <v>5.4992234464283933E-4</v>
      </c>
      <c r="AH499" s="9">
        <f>IF(AD499="S-D",R499-AE499/(1-0.001),IF(OR(AD499="L-D",AD499="S-I"),R499-AE499*(1-0.001),R499-AE499))</f>
        <v>-4.9737991503207013E-14</v>
      </c>
      <c r="AI499">
        <f>IF(OR(AD499="L-I"),S499+AG499*(1-0.001),S499+AG499)</f>
        <v>1.0311773224714417E-2</v>
      </c>
      <c r="AJ499">
        <f>AI499*F499</f>
        <v>862.14663265419074</v>
      </c>
      <c r="AK499">
        <f>AJ499/AM499</f>
        <v>1</v>
      </c>
      <c r="AL499">
        <f>W499-AK499</f>
        <v>0</v>
      </c>
      <c r="AM499">
        <f>AH499+AI499*F499</f>
        <v>862.14663265419074</v>
      </c>
      <c r="AN499" t="b">
        <f>IF(AH499&gt;0,ROUND(AH499,7)=ROUND(H499,7),ROUND(AH499,7)=ROUND(-J499,7))</f>
        <v>1</v>
      </c>
      <c r="AO499" t="b">
        <f>IF(AI499&gt;0,ROUND(AI499,7)=ROUND(I499,7),ROUND(AI499,7)=ROUND(-K499,7))</f>
        <v>1</v>
      </c>
      <c r="AP499" t="b">
        <f>ROUND(AM499,7)=ROUND(G499,7)</f>
        <v>1</v>
      </c>
    </row>
    <row r="500" spans="1:42" x14ac:dyDescent="0.3">
      <c r="A500" s="2">
        <v>45759.166666666664</v>
      </c>
      <c r="B500">
        <v>18.4512311887616</v>
      </c>
      <c r="C500">
        <v>0.92256155943808404</v>
      </c>
      <c r="D500" t="s">
        <v>32</v>
      </c>
      <c r="E500" t="s">
        <v>1492</v>
      </c>
      <c r="F500">
        <v>82804.87</v>
      </c>
      <c r="G500">
        <v>853.79891936470494</v>
      </c>
      <c r="H500">
        <v>66.055855274605193</v>
      </c>
      <c r="I500">
        <v>9.5132455867643993E-3</v>
      </c>
      <c r="J500">
        <v>0</v>
      </c>
      <c r="K500" s="3">
        <v>0</v>
      </c>
      <c r="L500">
        <v>66.055855274605193</v>
      </c>
      <c r="M500">
        <v>9.5132455867643993E-3</v>
      </c>
      <c r="O500" t="str">
        <f>IF(B499=0,"NEUTRAL",IF(B499&gt;0,"LONG","SHORT"))</f>
        <v>LONG</v>
      </c>
      <c r="P500" t="str">
        <f>IF(OR(O500="LONG",O500="SHORT"),IF(B500=0,"NEUTRAL",IF(B500&gt;0,"LONG","SHORT")),"")</f>
        <v>LONG</v>
      </c>
      <c r="Q500" t="b">
        <f>IF(OR(O500="LONG",O500="SHORT"),IF(B500=0,"NEUTRAL",IF(B500&gt;0,"LONG","SHORT")=O500),TRUE)</f>
        <v>1</v>
      </c>
      <c r="R500">
        <f>AH499</f>
        <v>-4.9737991503207013E-14</v>
      </c>
      <c r="S500">
        <f>AI499</f>
        <v>1.0311773224714417E-2</v>
      </c>
      <c r="T500">
        <f>R500+S500*F500</f>
        <v>853.86504134195809</v>
      </c>
      <c r="U500">
        <f>S500*F500</f>
        <v>853.86504134195809</v>
      </c>
      <c r="V500">
        <f>U500/T500</f>
        <v>1</v>
      </c>
      <c r="W500">
        <f>C500</f>
        <v>0.92256155943808404</v>
      </c>
      <c r="X500">
        <f>W500-V500</f>
        <v>-7.7438440561915955E-2</v>
      </c>
      <c r="Y500">
        <f>T500*W500</f>
        <v>787.74306409010092</v>
      </c>
      <c r="Z500">
        <f>Y500/T500</f>
        <v>0.92256155943808404</v>
      </c>
      <c r="AA500">
        <f>AI499*F500/T500</f>
        <v>1</v>
      </c>
      <c r="AB500">
        <f t="shared" si="55"/>
        <v>0.92256155943808404</v>
      </c>
      <c r="AC500">
        <f t="shared" si="56"/>
        <v>-7.7438440561915955E-2</v>
      </c>
      <c r="AD500" t="str">
        <f t="shared" si="57"/>
        <v>L-D</v>
      </c>
      <c r="AE500">
        <f>AC500*T500</f>
        <v>-66.121977251857132</v>
      </c>
      <c r="AF500">
        <f>U500+AE500</f>
        <v>787.74306409010092</v>
      </c>
      <c r="AG500">
        <f>AE500/F500</f>
        <v>-7.9852763795000385E-4</v>
      </c>
      <c r="AH500" s="9">
        <f>IF(AD500="S-D",R500-AE500/(1-0.001),IF(OR(AD500="L-D",AD500="S-I"),R500-AE500*(1-0.001),R500-AE500))</f>
        <v>66.055855274605221</v>
      </c>
      <c r="AI500">
        <f>IF(OR(AD500="L-I"),S500+AG500*(1-0.001),S500+AG500)</f>
        <v>9.5132455867644131E-3</v>
      </c>
      <c r="AJ500">
        <f>AI500*F500</f>
        <v>787.74306409010092</v>
      </c>
      <c r="AK500">
        <f>AJ500/AM500</f>
        <v>0.9226330066993339</v>
      </c>
      <c r="AL500">
        <f>W500-AK500</f>
        <v>-7.1447261249857341E-5</v>
      </c>
      <c r="AM500">
        <f>AH500+AI500*F500</f>
        <v>853.79891936470608</v>
      </c>
      <c r="AN500" t="b">
        <f>IF(AH500&gt;0,ROUND(AH500,7)=ROUND(H500,7),ROUND(AH500,7)=ROUND(-J500,7))</f>
        <v>1</v>
      </c>
      <c r="AO500" t="b">
        <f>IF(AI500&gt;0,ROUND(AI500,7)=ROUND(I500,7),ROUND(AI500,7)=ROUND(-K500,7))</f>
        <v>1</v>
      </c>
      <c r="AP500" t="b">
        <f>ROUND(AM500,7)=ROUND(G500,7)</f>
        <v>1</v>
      </c>
    </row>
    <row r="501" spans="1:42" x14ac:dyDescent="0.3">
      <c r="A501" s="2">
        <v>45759.208333333336</v>
      </c>
      <c r="B501">
        <v>15.938621969243201</v>
      </c>
      <c r="C501">
        <v>0.79693109846216104</v>
      </c>
      <c r="D501" t="s">
        <v>32</v>
      </c>
      <c r="E501" t="s">
        <v>1492</v>
      </c>
      <c r="F501">
        <v>82973.13</v>
      </c>
      <c r="G501">
        <v>855.29196886159195</v>
      </c>
      <c r="H501">
        <v>173.59741161123699</v>
      </c>
      <c r="I501">
        <v>8.2158471935475305E-3</v>
      </c>
      <c r="J501">
        <v>0</v>
      </c>
      <c r="K501" s="3">
        <v>0</v>
      </c>
      <c r="L501">
        <v>173.59741161123699</v>
      </c>
      <c r="M501">
        <v>8.2158471935475305E-3</v>
      </c>
      <c r="O501" t="str">
        <f>IF(B500=0,"NEUTRAL",IF(B500&gt;0,"LONG","SHORT"))</f>
        <v>LONG</v>
      </c>
      <c r="P501" t="str">
        <f>IF(OR(O501="LONG",O501="SHORT"),IF(B501=0,"NEUTRAL",IF(B501&gt;0,"LONG","SHORT")),"")</f>
        <v>LONG</v>
      </c>
      <c r="Q501" t="b">
        <f>IF(OR(O501="LONG",O501="SHORT"),IF(B501=0,"NEUTRAL",IF(B501&gt;0,"LONG","SHORT")=O501),TRUE)</f>
        <v>1</v>
      </c>
      <c r="R501">
        <f>AH500</f>
        <v>66.055855274605221</v>
      </c>
      <c r="S501">
        <f>AI500</f>
        <v>9.5132455867644131E-3</v>
      </c>
      <c r="T501">
        <f>R501+S501*F501</f>
        <v>855.39961806713518</v>
      </c>
      <c r="U501">
        <f>S501*F501</f>
        <v>789.34376279253001</v>
      </c>
      <c r="V501">
        <f>U501/T501</f>
        <v>0.92277778259491716</v>
      </c>
      <c r="W501">
        <f>C501</f>
        <v>0.79693109846216104</v>
      </c>
      <c r="X501">
        <f>W501-V501</f>
        <v>-0.12584668413275613</v>
      </c>
      <c r="Y501">
        <f>T501*W501</f>
        <v>681.69455725035505</v>
      </c>
      <c r="Z501">
        <f>Y501/T501</f>
        <v>0.79693109846216104</v>
      </c>
      <c r="AA501">
        <f>AI500*F501/T501</f>
        <v>0.92277778259491716</v>
      </c>
      <c r="AB501">
        <f t="shared" si="55"/>
        <v>0.79693109846216104</v>
      </c>
      <c r="AC501">
        <f t="shared" si="56"/>
        <v>-0.12584668413275613</v>
      </c>
      <c r="AD501" t="str">
        <f t="shared" si="57"/>
        <v>L-D</v>
      </c>
      <c r="AE501">
        <f>AC501*T501</f>
        <v>-107.649205542175</v>
      </c>
      <c r="AF501">
        <f>U501+AE501</f>
        <v>681.69455725035505</v>
      </c>
      <c r="AG501">
        <f>AE501/F501</f>
        <v>-1.2973983932168763E-3</v>
      </c>
      <c r="AH501" s="9">
        <f>IF(AD501="S-D",R501-AE501/(1-0.001),IF(OR(AD501="L-D",AD501="S-I"),R501-AE501*(1-0.001),R501-AE501))</f>
        <v>173.59741161123804</v>
      </c>
      <c r="AI501">
        <f>IF(OR(AD501="L-I"),S501+AG501*(1-0.001),S501+AG501)</f>
        <v>8.2158471935475375E-3</v>
      </c>
      <c r="AJ501">
        <f>AI501*F501</f>
        <v>681.69455725035505</v>
      </c>
      <c r="AK501">
        <f>AJ501/AM501</f>
        <v>0.79703140222128022</v>
      </c>
      <c r="AL501">
        <f>W501-AK501</f>
        <v>-1.0030375911918021E-4</v>
      </c>
      <c r="AM501">
        <f>AH501+AI501*F501</f>
        <v>855.29196886159309</v>
      </c>
      <c r="AN501" t="b">
        <f>IF(AH501&gt;0,ROUND(AH501,7)=ROUND(H501,7),ROUND(AH501,7)=ROUND(-J501,7))</f>
        <v>1</v>
      </c>
      <c r="AO501" t="b">
        <f>IF(AI501&gt;0,ROUND(AI501,7)=ROUND(I501,7),ROUND(AI501,7)=ROUND(-K501,7))</f>
        <v>1</v>
      </c>
      <c r="AP501" t="b">
        <f>ROUND(AM501,7)=ROUND(G501,7)</f>
        <v>1</v>
      </c>
    </row>
    <row r="502" spans="1:42" x14ac:dyDescent="0.3">
      <c r="A502" s="2">
        <v>45759.25</v>
      </c>
      <c r="B502">
        <v>14.0049110756286</v>
      </c>
      <c r="C502">
        <v>0.70024555378143105</v>
      </c>
      <c r="D502" t="s">
        <v>32</v>
      </c>
      <c r="E502" t="s">
        <v>1492</v>
      </c>
      <c r="F502">
        <v>83208.039999999994</v>
      </c>
      <c r="G502">
        <v>857.13859484547299</v>
      </c>
      <c r="H502">
        <v>256.87273328517898</v>
      </c>
      <c r="I502">
        <v>7.2140367873139901E-3</v>
      </c>
      <c r="J502">
        <v>0</v>
      </c>
      <c r="K502" s="3">
        <v>0</v>
      </c>
      <c r="L502">
        <v>256.87273328517898</v>
      </c>
      <c r="M502">
        <v>7.2140367873139901E-3</v>
      </c>
      <c r="O502" t="str">
        <f>IF(B501=0,"NEUTRAL",IF(B501&gt;0,"LONG","SHORT"))</f>
        <v>LONG</v>
      </c>
      <c r="P502" t="str">
        <f>IF(OR(O502="LONG",O502="SHORT"),IF(B502=0,"NEUTRAL",IF(B502&gt;0,"LONG","SHORT")),"")</f>
        <v>LONG</v>
      </c>
      <c r="Q502" t="b">
        <f>IF(OR(O502="LONG",O502="SHORT"),IF(B502=0,"NEUTRAL",IF(B502&gt;0,"LONG","SHORT")=O502),TRUE)</f>
        <v>1</v>
      </c>
      <c r="R502">
        <f>AH501</f>
        <v>173.59741161123804</v>
      </c>
      <c r="S502">
        <f>AI501</f>
        <v>8.2158471935475375E-3</v>
      </c>
      <c r="T502">
        <f>R502+S502*F502</f>
        <v>857.22195352582924</v>
      </c>
      <c r="U502">
        <f>S502*F502</f>
        <v>683.62454191459119</v>
      </c>
      <c r="V502">
        <f>U502/T502</f>
        <v>0.79748837404686546</v>
      </c>
      <c r="W502">
        <f>C502</f>
        <v>0.70024555378143105</v>
      </c>
      <c r="X502">
        <f>W502-V502</f>
        <v>-9.7242820265434404E-2</v>
      </c>
      <c r="Y502">
        <f>T502*W502</f>
        <v>600.26586156029441</v>
      </c>
      <c r="Z502">
        <f>Y502/T502</f>
        <v>0.70024555378143105</v>
      </c>
      <c r="AA502">
        <f>AI501*F502/T502</f>
        <v>0.79748837404686546</v>
      </c>
      <c r="AB502">
        <f t="shared" si="55"/>
        <v>0.70024555378143105</v>
      </c>
      <c r="AC502">
        <f t="shared" si="56"/>
        <v>-9.7242820265434404E-2</v>
      </c>
      <c r="AD502" t="str">
        <f t="shared" si="57"/>
        <v>L-D</v>
      </c>
      <c r="AE502">
        <f>AC502*T502</f>
        <v>-83.35868035429678</v>
      </c>
      <c r="AF502">
        <f>U502+AE502</f>
        <v>600.26586156029441</v>
      </c>
      <c r="AG502">
        <f>AE502/F502</f>
        <v>-1.0018104062335417E-3</v>
      </c>
      <c r="AH502" s="9">
        <f>IF(AD502="S-D",R502-AE502/(1-0.001),IF(OR(AD502="L-D",AD502="S-I"),R502-AE502*(1-0.001),R502-AE502))</f>
        <v>256.87273328518052</v>
      </c>
      <c r="AI502">
        <f>IF(OR(AD502="L-I"),S502+AG502*(1-0.001),S502+AG502)</f>
        <v>7.2140367873139953E-3</v>
      </c>
      <c r="AJ502">
        <f>AI502*F502</f>
        <v>600.26586156029441</v>
      </c>
      <c r="AK502">
        <f>AJ502/AM502</f>
        <v>0.70031365425624126</v>
      </c>
      <c r="AL502">
        <f>W502-AK502</f>
        <v>-6.8100474810206535E-5</v>
      </c>
      <c r="AM502">
        <f>AH502+AI502*F502</f>
        <v>857.13859484547493</v>
      </c>
      <c r="AN502" t="b">
        <f>IF(AH502&gt;0,ROUND(AH502,7)=ROUND(H502,7),ROUND(AH502,7)=ROUND(-J502,7))</f>
        <v>1</v>
      </c>
      <c r="AO502" t="b">
        <f>IF(AI502&gt;0,ROUND(AI502,7)=ROUND(I502,7),ROUND(AI502,7)=ROUND(-K502,7))</f>
        <v>1</v>
      </c>
      <c r="AP502" t="b">
        <f>ROUND(AM502,7)=ROUND(G502,7)</f>
        <v>1</v>
      </c>
    </row>
    <row r="503" spans="1:42" x14ac:dyDescent="0.3">
      <c r="A503" s="2">
        <v>45759.291666666664</v>
      </c>
      <c r="B503">
        <v>11.8426639208921</v>
      </c>
      <c r="C503">
        <v>0.59213319604460801</v>
      </c>
      <c r="D503" t="s">
        <v>32</v>
      </c>
      <c r="E503" t="s">
        <v>1492</v>
      </c>
      <c r="F503">
        <v>83338.92</v>
      </c>
      <c r="G503">
        <v>857.98965723737695</v>
      </c>
      <c r="H503">
        <v>349.890365362458</v>
      </c>
      <c r="I503">
        <v>6.0967827741818404E-3</v>
      </c>
      <c r="J503">
        <v>0</v>
      </c>
      <c r="K503" s="3">
        <v>0</v>
      </c>
      <c r="L503">
        <v>349.890365362458</v>
      </c>
      <c r="M503">
        <v>6.0967827741818404E-3</v>
      </c>
      <c r="O503" t="str">
        <f>IF(B502=0,"NEUTRAL",IF(B502&gt;0,"LONG","SHORT"))</f>
        <v>LONG</v>
      </c>
      <c r="P503" t="str">
        <f>IF(OR(O503="LONG",O503="SHORT"),IF(B503=0,"NEUTRAL",IF(B503&gt;0,"LONG","SHORT")),"")</f>
        <v>LONG</v>
      </c>
      <c r="Q503" t="b">
        <f>IF(OR(O503="LONG",O503="SHORT"),IF(B503=0,"NEUTRAL",IF(B503&gt;0,"LONG","SHORT")=O503),TRUE)</f>
        <v>1</v>
      </c>
      <c r="R503">
        <f>AH502</f>
        <v>256.87273328518052</v>
      </c>
      <c r="S503">
        <f>AI502</f>
        <v>7.2140367873139953E-3</v>
      </c>
      <c r="T503">
        <f>R503+S503*F503</f>
        <v>858.08276798019858</v>
      </c>
      <c r="U503">
        <f>S503*F503</f>
        <v>601.21003469501807</v>
      </c>
      <c r="V503">
        <f>U503/T503</f>
        <v>0.70064340775678158</v>
      </c>
      <c r="W503">
        <f>C503</f>
        <v>0.59213319604460801</v>
      </c>
      <c r="X503">
        <f>W503-V503</f>
        <v>-0.10851021171217357</v>
      </c>
      <c r="Y503">
        <f>T503*W503</f>
        <v>508.09929187491883</v>
      </c>
      <c r="Z503">
        <f>Y503/T503</f>
        <v>0.59213319604460801</v>
      </c>
      <c r="AA503">
        <f>AI502*F503/T503</f>
        <v>0.70064340775678158</v>
      </c>
      <c r="AB503">
        <f t="shared" si="55"/>
        <v>0.59213319604460801</v>
      </c>
      <c r="AC503">
        <f t="shared" si="56"/>
        <v>-0.10851021171217357</v>
      </c>
      <c r="AD503" t="str">
        <f t="shared" si="57"/>
        <v>L-D</v>
      </c>
      <c r="AE503">
        <f>AC503*T503</f>
        <v>-93.110742820099262</v>
      </c>
      <c r="AF503">
        <f>U503+AE503</f>
        <v>508.09929187491878</v>
      </c>
      <c r="AG503">
        <f>AE503/F503</f>
        <v>-1.1172540131321508E-3</v>
      </c>
      <c r="AH503" s="9">
        <f>IF(AD503="S-D",R503-AE503/(1-0.001),IF(OR(AD503="L-D",AD503="S-I"),R503-AE503*(1-0.001),R503-AE503))</f>
        <v>349.89036536245965</v>
      </c>
      <c r="AI503">
        <f>IF(OR(AD503="L-I"),S503+AG503*(1-0.001),S503+AG503)</f>
        <v>6.0967827741818447E-3</v>
      </c>
      <c r="AJ503">
        <f>AI503*F503</f>
        <v>508.09929187491883</v>
      </c>
      <c r="AK503">
        <f>AJ503/AM503</f>
        <v>0.59219745551588154</v>
      </c>
      <c r="AL503">
        <f>W503-AK503</f>
        <v>-6.4259471273531155E-5</v>
      </c>
      <c r="AM503">
        <f>AH503+AI503*F503</f>
        <v>857.98965723737842</v>
      </c>
      <c r="AN503" t="b">
        <f>IF(AH503&gt;0,ROUND(AH503,7)=ROUND(H503,7),ROUND(AH503,7)=ROUND(-J503,7))</f>
        <v>1</v>
      </c>
      <c r="AO503" t="b">
        <f>IF(AI503&gt;0,ROUND(AI503,7)=ROUND(I503,7),ROUND(AI503,7)=ROUND(-K503,7))</f>
        <v>1</v>
      </c>
      <c r="AP503" t="b">
        <f>ROUND(AM503,7)=ROUND(G503,7)</f>
        <v>1</v>
      </c>
    </row>
    <row r="504" spans="1:42" x14ac:dyDescent="0.3">
      <c r="A504" s="2">
        <v>45759.333333333336</v>
      </c>
      <c r="B504">
        <v>9.6531398640045101</v>
      </c>
      <c r="C504">
        <v>0.48265699320022498</v>
      </c>
      <c r="D504" t="s">
        <v>32</v>
      </c>
      <c r="E504" t="s">
        <v>1492</v>
      </c>
      <c r="F504">
        <v>83567.42</v>
      </c>
      <c r="G504">
        <v>859.28806679932904</v>
      </c>
      <c r="H504">
        <v>444.50096200885201</v>
      </c>
      <c r="I504">
        <v>4.9635025801978497E-3</v>
      </c>
      <c r="J504">
        <v>0</v>
      </c>
      <c r="K504" s="3">
        <v>0</v>
      </c>
      <c r="L504">
        <v>444.50096200885201</v>
      </c>
      <c r="M504">
        <v>4.9635025801978497E-3</v>
      </c>
      <c r="O504" t="str">
        <f>IF(B503=0,"NEUTRAL",IF(B503&gt;0,"LONG","SHORT"))</f>
        <v>LONG</v>
      </c>
      <c r="P504" t="str">
        <f>IF(OR(O504="LONG",O504="SHORT"),IF(B504=0,"NEUTRAL",IF(B504&gt;0,"LONG","SHORT")),"")</f>
        <v>LONG</v>
      </c>
      <c r="Q504" t="b">
        <f>IF(OR(O504="LONG",O504="SHORT"),IF(B504=0,"NEUTRAL",IF(B504&gt;0,"LONG","SHORT")=O504),TRUE)</f>
        <v>1</v>
      </c>
      <c r="R504">
        <f>AH503</f>
        <v>349.89036536245965</v>
      </c>
      <c r="S504">
        <f>AI503</f>
        <v>6.0967827741818447E-3</v>
      </c>
      <c r="T504">
        <f>R504+S504*F504</f>
        <v>859.38277210127899</v>
      </c>
      <c r="U504">
        <f>S504*F504</f>
        <v>509.49240673881934</v>
      </c>
      <c r="V504">
        <f>U504/T504</f>
        <v>0.59285852972483744</v>
      </c>
      <c r="W504">
        <f>C504</f>
        <v>0.48265699320022498</v>
      </c>
      <c r="X504">
        <f>W504-V504</f>
        <v>-0.11020153652461245</v>
      </c>
      <c r="Y504">
        <f>T504*W504</f>
        <v>414.78710479047749</v>
      </c>
      <c r="Z504">
        <f>Y504/T504</f>
        <v>0.48265699320022498</v>
      </c>
      <c r="AA504">
        <f>AI503*F504/T504</f>
        <v>0.59285852972483744</v>
      </c>
      <c r="AB504">
        <f t="shared" si="55"/>
        <v>0.48265699320022498</v>
      </c>
      <c r="AC504">
        <f t="shared" si="56"/>
        <v>-0.11020153652461245</v>
      </c>
      <c r="AD504" t="str">
        <f t="shared" si="57"/>
        <v>L-D</v>
      </c>
      <c r="AE504">
        <f>AC504*T504</f>
        <v>-94.705301948341798</v>
      </c>
      <c r="AF504">
        <f>U504+AE504</f>
        <v>414.78710479047754</v>
      </c>
      <c r="AG504">
        <f>AE504/F504</f>
        <v>-1.1332801939839929E-3</v>
      </c>
      <c r="AH504" s="9">
        <f>IF(AD504="S-D",R504-AE504/(1-0.001),IF(OR(AD504="L-D",AD504="S-I"),R504-AE504*(1-0.001),R504-AE504))</f>
        <v>444.50096200885309</v>
      </c>
      <c r="AI504">
        <f>IF(OR(AD504="L-I"),S504+AG504*(1-0.001),S504+AG504)</f>
        <v>4.9635025801978514E-3</v>
      </c>
      <c r="AJ504">
        <f>AI504*F504</f>
        <v>414.78710479047754</v>
      </c>
      <c r="AK504">
        <f>AJ504/AM504</f>
        <v>0.48271018860470533</v>
      </c>
      <c r="AL504">
        <f>W504-AK504</f>
        <v>-5.3195404480343988E-5</v>
      </c>
      <c r="AM504">
        <f>AH504+AI504*F504</f>
        <v>859.28806679933064</v>
      </c>
      <c r="AN504" t="b">
        <f>IF(AH504&gt;0,ROUND(AH504,7)=ROUND(H504,7),ROUND(AH504,7)=ROUND(-J504,7))</f>
        <v>1</v>
      </c>
      <c r="AO504" t="b">
        <f>IF(AI504&gt;0,ROUND(AI504,7)=ROUND(I504,7),ROUND(AI504,7)=ROUND(-K504,7))</f>
        <v>1</v>
      </c>
      <c r="AP504" t="b">
        <f>ROUND(AM504,7)=ROUND(G504,7)</f>
        <v>1</v>
      </c>
    </row>
    <row r="505" spans="1:42" x14ac:dyDescent="0.3">
      <c r="A505" s="2">
        <v>45759.375</v>
      </c>
      <c r="B505">
        <v>8.3817095218836606</v>
      </c>
      <c r="C505">
        <v>0.41908547609418301</v>
      </c>
      <c r="D505" t="s">
        <v>32</v>
      </c>
      <c r="E505" t="s">
        <v>1492</v>
      </c>
      <c r="F505">
        <v>83724.92</v>
      </c>
      <c r="G505">
        <v>860.01469236860498</v>
      </c>
      <c r="H505">
        <v>499.57192302685598</v>
      </c>
      <c r="I505">
        <v>4.3050834726596201E-3</v>
      </c>
      <c r="J505">
        <v>0</v>
      </c>
      <c r="K505" s="3">
        <v>0</v>
      </c>
      <c r="L505">
        <v>499.57192302685598</v>
      </c>
      <c r="M505">
        <v>4.3050834726596201E-3</v>
      </c>
      <c r="O505" t="str">
        <f>IF(B504=0,"NEUTRAL",IF(B504&gt;0,"LONG","SHORT"))</f>
        <v>LONG</v>
      </c>
      <c r="P505" t="str">
        <f>IF(OR(O505="LONG",O505="SHORT"),IF(B505=0,"NEUTRAL",IF(B505&gt;0,"LONG","SHORT")),"")</f>
        <v>LONG</v>
      </c>
      <c r="Q505" t="b">
        <f>IF(OR(O505="LONG",O505="SHORT"),IF(B505=0,"NEUTRAL",IF(B505&gt;0,"LONG","SHORT")=O505),TRUE)</f>
        <v>1</v>
      </c>
      <c r="R505">
        <f>AH504</f>
        <v>444.50096200885309</v>
      </c>
      <c r="S505">
        <f>AI504</f>
        <v>4.9635025801978514E-3</v>
      </c>
      <c r="T505">
        <f>R505+S505*F505</f>
        <v>860.06981845571181</v>
      </c>
      <c r="U505">
        <f>S505*F505</f>
        <v>415.56885644685866</v>
      </c>
      <c r="V505">
        <f>U505/T505</f>
        <v>0.48318037388293478</v>
      </c>
      <c r="W505">
        <f>C505</f>
        <v>0.41908547609418301</v>
      </c>
      <c r="X505">
        <f>W505-V505</f>
        <v>-6.409489778875177E-2</v>
      </c>
      <c r="Y505">
        <f>T505*W505</f>
        <v>360.44276934174951</v>
      </c>
      <c r="Z505">
        <f>Y505/T505</f>
        <v>0.41908547609418301</v>
      </c>
      <c r="AA505">
        <f>AI504*F505/T505</f>
        <v>0.48318037388293478</v>
      </c>
      <c r="AB505">
        <f t="shared" si="55"/>
        <v>0.41908547609418301</v>
      </c>
      <c r="AC505">
        <f t="shared" si="56"/>
        <v>-6.409489778875177E-2</v>
      </c>
      <c r="AD505" t="str">
        <f t="shared" si="57"/>
        <v>L-D</v>
      </c>
      <c r="AE505">
        <f>AC505*T505</f>
        <v>-55.126087105109143</v>
      </c>
      <c r="AF505">
        <f>U505+AE505</f>
        <v>360.44276934174951</v>
      </c>
      <c r="AG505">
        <f>AE505/F505</f>
        <v>-6.5841910753822327E-4</v>
      </c>
      <c r="AH505" s="9">
        <f>IF(AD505="S-D",R505-AE505/(1-0.001),IF(OR(AD505="L-D",AD505="S-I"),R505-AE505*(1-0.001),R505-AE505))</f>
        <v>499.57192302685712</v>
      </c>
      <c r="AI505">
        <f>IF(OR(AD505="L-I"),S505+AG505*(1-0.001),S505+AG505)</f>
        <v>4.3050834726596279E-3</v>
      </c>
      <c r="AJ505">
        <f>AI505*F505</f>
        <v>360.44276934174951</v>
      </c>
      <c r="AK505">
        <f>AJ505/AM505</f>
        <v>0.41911233905671691</v>
      </c>
      <c r="AL505">
        <f>W505-AK505</f>
        <v>-2.6862962533902301E-5</v>
      </c>
      <c r="AM505">
        <f>AH505+AI505*F505</f>
        <v>860.01469236860657</v>
      </c>
      <c r="AN505" t="b">
        <f>IF(AH505&gt;0,ROUND(AH505,7)=ROUND(H505,7),ROUND(AH505,7)=ROUND(-J505,7))</f>
        <v>1</v>
      </c>
      <c r="AO505" t="b">
        <f>IF(AI505&gt;0,ROUND(AI505,7)=ROUND(I505,7),ROUND(AI505,7)=ROUND(-K505,7))</f>
        <v>1</v>
      </c>
      <c r="AP505" t="b">
        <f>ROUND(AM505,7)=ROUND(G505,7)</f>
        <v>1</v>
      </c>
    </row>
    <row r="506" spans="1:42" x14ac:dyDescent="0.3">
      <c r="A506" s="2">
        <v>45759.416666666664</v>
      </c>
      <c r="B506">
        <v>7.2686989259695904</v>
      </c>
      <c r="C506">
        <v>0.363434946298479</v>
      </c>
      <c r="D506" t="s">
        <v>32</v>
      </c>
      <c r="E506" t="s">
        <v>1492</v>
      </c>
      <c r="F506">
        <v>83604.77</v>
      </c>
      <c r="G506">
        <v>859.449882480513</v>
      </c>
      <c r="H506">
        <v>547.07847776997596</v>
      </c>
      <c r="I506">
        <v>3.7362868734707E-3</v>
      </c>
      <c r="J506">
        <v>0</v>
      </c>
      <c r="K506" s="3">
        <v>0</v>
      </c>
      <c r="L506">
        <v>547.07847776997596</v>
      </c>
      <c r="M506">
        <v>3.7362868734707E-3</v>
      </c>
      <c r="O506" t="str">
        <f>IF(B505=0,"NEUTRAL",IF(B505&gt;0,"LONG","SHORT"))</f>
        <v>LONG</v>
      </c>
      <c r="P506" t="str">
        <f>IF(OR(O506="LONG",O506="SHORT"),IF(B506=0,"NEUTRAL",IF(B506&gt;0,"LONG","SHORT")),"")</f>
        <v>LONG</v>
      </c>
      <c r="Q506" t="b">
        <f>IF(OR(O506="LONG",O506="SHORT"),IF(B506=0,"NEUTRAL",IF(B506&gt;0,"LONG","SHORT")=O506),TRUE)</f>
        <v>1</v>
      </c>
      <c r="R506">
        <f>AH505</f>
        <v>499.57192302685712</v>
      </c>
      <c r="S506">
        <f>AI505</f>
        <v>4.3050834726596279E-3</v>
      </c>
      <c r="T506">
        <f>R506+S506*F506</f>
        <v>859.49743658936654</v>
      </c>
      <c r="U506">
        <f>S506*F506</f>
        <v>359.92551356250948</v>
      </c>
      <c r="V506">
        <f>U506/T506</f>
        <v>0.41876275395393353</v>
      </c>
      <c r="W506">
        <f>C506</f>
        <v>0.363434946298479</v>
      </c>
      <c r="X506">
        <f>W506-V506</f>
        <v>-5.5327807655454531E-2</v>
      </c>
      <c r="Y506">
        <f>T506*W506</f>
        <v>312.37140471053681</v>
      </c>
      <c r="Z506">
        <f>Y506/T506</f>
        <v>0.363434946298479</v>
      </c>
      <c r="AA506">
        <f>AI505*F506/T506</f>
        <v>0.41876275395393353</v>
      </c>
      <c r="AB506">
        <f t="shared" si="55"/>
        <v>0.363434946298479</v>
      </c>
      <c r="AC506">
        <f t="shared" si="56"/>
        <v>-5.5327807655454531E-2</v>
      </c>
      <c r="AD506" t="str">
        <f t="shared" si="57"/>
        <v>L-D</v>
      </c>
      <c r="AE506">
        <f>AC506*T506</f>
        <v>-47.5541088519727</v>
      </c>
      <c r="AF506">
        <f>U506+AE506</f>
        <v>312.37140471053681</v>
      </c>
      <c r="AG506">
        <f>AE506/F506</f>
        <v>-5.6879659918893024E-4</v>
      </c>
      <c r="AH506" s="9">
        <f>IF(AD506="S-D",R506-AE506/(1-0.001),IF(OR(AD506="L-D",AD506="S-I"),R506-AE506*(1-0.001),R506-AE506))</f>
        <v>547.07847776997789</v>
      </c>
      <c r="AI506">
        <f>IF(OR(AD506="L-I"),S506+AG506*(1-0.001),S506+AG506)</f>
        <v>3.7362868734706978E-3</v>
      </c>
      <c r="AJ506">
        <f>AI506*F506</f>
        <v>312.37140471053681</v>
      </c>
      <c r="AK506">
        <f>AJ506/AM506</f>
        <v>0.36345505546987938</v>
      </c>
      <c r="AL506">
        <f>W506-AK506</f>
        <v>-2.0109171400384263E-5</v>
      </c>
      <c r="AM506">
        <f>AH506+AI506*F506</f>
        <v>859.4498824805147</v>
      </c>
      <c r="AN506" t="b">
        <f>IF(AH506&gt;0,ROUND(AH506,7)=ROUND(H506,7),ROUND(AH506,7)=ROUND(-J506,7))</f>
        <v>1</v>
      </c>
      <c r="AO506" t="b">
        <f>IF(AI506&gt;0,ROUND(AI506,7)=ROUND(I506,7),ROUND(AI506,7)=ROUND(-K506,7))</f>
        <v>1</v>
      </c>
      <c r="AP506" t="b">
        <f>ROUND(AM506,7)=ROUND(G506,7)</f>
        <v>1</v>
      </c>
    </row>
    <row r="507" spans="1:42" x14ac:dyDescent="0.3">
      <c r="A507" s="2">
        <v>45759.5</v>
      </c>
      <c r="B507">
        <v>5.3607707056713103</v>
      </c>
      <c r="C507">
        <v>0.26803853528356503</v>
      </c>
      <c r="D507" t="s">
        <v>32</v>
      </c>
      <c r="E507" t="s">
        <v>1492</v>
      </c>
      <c r="F507">
        <v>83420.44</v>
      </c>
      <c r="G507">
        <v>858.67967111306996</v>
      </c>
      <c r="H507">
        <v>628.49858421850195</v>
      </c>
      <c r="I507">
        <v>2.75928881332402E-3</v>
      </c>
      <c r="J507">
        <v>0</v>
      </c>
      <c r="K507" s="3">
        <v>0</v>
      </c>
      <c r="L507">
        <v>628.49858421850195</v>
      </c>
      <c r="M507">
        <v>2.75928881332402E-3</v>
      </c>
      <c r="O507" t="str">
        <f>IF(B506=0,"NEUTRAL",IF(B506&gt;0,"LONG","SHORT"))</f>
        <v>LONG</v>
      </c>
      <c r="P507" t="str">
        <f>IF(OR(O507="LONG",O507="SHORT"),IF(B507=0,"NEUTRAL",IF(B507&gt;0,"LONG","SHORT")),"")</f>
        <v>LONG</v>
      </c>
      <c r="Q507" t="b">
        <f>IF(OR(O507="LONG",O507="SHORT"),IF(B507=0,"NEUTRAL",IF(B507&gt;0,"LONG","SHORT")=O507),TRUE)</f>
        <v>1</v>
      </c>
      <c r="R507">
        <f>AH506</f>
        <v>547.07847776997789</v>
      </c>
      <c r="S507">
        <f>AI506</f>
        <v>3.7362868734706978E-3</v>
      </c>
      <c r="T507">
        <f>R507+S507*F507</f>
        <v>858.76117272112788</v>
      </c>
      <c r="U507">
        <f>S507*F507</f>
        <v>311.68269495114993</v>
      </c>
      <c r="V507">
        <f>U507/T507</f>
        <v>0.3629445588038539</v>
      </c>
      <c r="W507">
        <f>C507</f>
        <v>0.26803853528356503</v>
      </c>
      <c r="X507">
        <f>W507-V507</f>
        <v>-9.4906023520288874E-2</v>
      </c>
      <c r="Y507">
        <f>T507*W507</f>
        <v>230.18108689456773</v>
      </c>
      <c r="Z507">
        <f>Y507/T507</f>
        <v>0.26803853528356503</v>
      </c>
      <c r="AA507">
        <f>AI506*F507/T507</f>
        <v>0.3629445588038539</v>
      </c>
      <c r="AB507">
        <f t="shared" si="55"/>
        <v>0.26803853528356503</v>
      </c>
      <c r="AC507">
        <f t="shared" si="56"/>
        <v>-9.4906023520288874E-2</v>
      </c>
      <c r="AD507" t="str">
        <f t="shared" si="57"/>
        <v>L-D</v>
      </c>
      <c r="AE507">
        <f>AC507*T507</f>
        <v>-81.501608056582214</v>
      </c>
      <c r="AF507">
        <f>U507+AE507</f>
        <v>230.18108689456773</v>
      </c>
      <c r="AG507">
        <f>AE507/F507</f>
        <v>-9.7699806014667646E-4</v>
      </c>
      <c r="AH507" s="9">
        <f>IF(AD507="S-D",R507-AE507/(1-0.001),IF(OR(AD507="L-D",AD507="S-I"),R507-AE507*(1-0.001),R507-AE507))</f>
        <v>628.49858421850354</v>
      </c>
      <c r="AI507">
        <f>IF(OR(AD507="L-I"),S507+AG507*(1-0.001),S507+AG507)</f>
        <v>2.7592888133240213E-3</v>
      </c>
      <c r="AJ507">
        <f>AI507*F507</f>
        <v>230.18108689456773</v>
      </c>
      <c r="AK507">
        <f>AJ507/AM507</f>
        <v>0.26806397616959238</v>
      </c>
      <c r="AL507">
        <f>W507-AK507</f>
        <v>-2.5440886027350285E-5</v>
      </c>
      <c r="AM507">
        <f>AH507+AI507*F507</f>
        <v>858.67967111307121</v>
      </c>
      <c r="AN507" t="b">
        <f>IF(AH507&gt;0,ROUND(AH507,7)=ROUND(H507,7),ROUND(AH507,7)=ROUND(-J507,7))</f>
        <v>1</v>
      </c>
      <c r="AO507" t="b">
        <f>IF(AI507&gt;0,ROUND(AI507,7)=ROUND(I507,7),ROUND(AI507,7)=ROUND(-K507,7))</f>
        <v>1</v>
      </c>
      <c r="AP507" t="b">
        <f>ROUND(AM507,7)=ROUND(G507,7)</f>
        <v>1</v>
      </c>
    </row>
    <row r="508" spans="1:42" x14ac:dyDescent="0.3">
      <c r="A508" s="2">
        <v>45759.708333333336</v>
      </c>
      <c r="B508">
        <v>6.90700880892825</v>
      </c>
      <c r="C508">
        <v>0.345350440446412</v>
      </c>
      <c r="D508" t="s">
        <v>32</v>
      </c>
      <c r="E508" t="s">
        <v>1492</v>
      </c>
      <c r="F508">
        <v>85008.4</v>
      </c>
      <c r="G508">
        <v>862.99781550021805</v>
      </c>
      <c r="H508">
        <v>565.00270736074401</v>
      </c>
      <c r="I508">
        <v>3.50547837789528E-3</v>
      </c>
      <c r="J508">
        <v>0</v>
      </c>
      <c r="K508" s="3">
        <v>0</v>
      </c>
      <c r="L508">
        <v>565.00270736074401</v>
      </c>
      <c r="M508">
        <v>3.50547837789528E-3</v>
      </c>
      <c r="O508" t="str">
        <f>IF(B507=0,"NEUTRAL",IF(B507&gt;0,"LONG","SHORT"))</f>
        <v>LONG</v>
      </c>
      <c r="P508" t="str">
        <f>IF(OR(O508="LONG",O508="SHORT"),IF(B508=0,"NEUTRAL",IF(B508&gt;0,"LONG","SHORT")),"")</f>
        <v>LONG</v>
      </c>
      <c r="Q508" t="b">
        <f>IF(OR(O508="LONG",O508="SHORT"),IF(B508=0,"NEUTRAL",IF(B508&gt;0,"LONG","SHORT")=O508),TRUE)</f>
        <v>1</v>
      </c>
      <c r="R508">
        <f>AH507</f>
        <v>628.49858421850354</v>
      </c>
      <c r="S508">
        <f>AI507</f>
        <v>2.7592888133240213E-3</v>
      </c>
      <c r="T508">
        <f>R508+S508*F508</f>
        <v>863.06131137707723</v>
      </c>
      <c r="U508">
        <f>S508*F508</f>
        <v>234.56272715857372</v>
      </c>
      <c r="V508">
        <f>U508/T508</f>
        <v>0.27177991188634304</v>
      </c>
      <c r="W508">
        <f>C508</f>
        <v>0.345350440446412</v>
      </c>
      <c r="X508">
        <f>W508-V508</f>
        <v>7.357052856006896E-2</v>
      </c>
      <c r="Y508">
        <f>T508*W508</f>
        <v>298.05860401633157</v>
      </c>
      <c r="Z508">
        <f>Y508/T508</f>
        <v>0.345350440446412</v>
      </c>
      <c r="AA508">
        <f>AI507*F508/T508</f>
        <v>0.27177991188634304</v>
      </c>
      <c r="AB508">
        <f t="shared" si="55"/>
        <v>0.345350440446412</v>
      </c>
      <c r="AC508">
        <f t="shared" si="56"/>
        <v>7.357052856006896E-2</v>
      </c>
      <c r="AD508" t="str">
        <f t="shared" si="57"/>
        <v>L-I</v>
      </c>
      <c r="AE508">
        <f>AC508*T508</f>
        <v>63.495876857757828</v>
      </c>
      <c r="AF508">
        <f>U508+AE508</f>
        <v>298.05860401633157</v>
      </c>
      <c r="AG508">
        <f>AE508/F508</f>
        <v>7.4693650107233913E-4</v>
      </c>
      <c r="AH508" s="9">
        <f>IF(AD508="S-D",R508-AE508/(1-0.001),IF(OR(AD508="L-D",AD508="S-I"),R508-AE508*(1-0.001),R508-AE508))</f>
        <v>565.00270736074572</v>
      </c>
      <c r="AI508">
        <f>IF(OR(AD508="L-I"),S508+AG508*(1-0.001),S508+AG508)</f>
        <v>3.5054783778952882E-3</v>
      </c>
      <c r="AJ508">
        <f>AI508*F508</f>
        <v>297.99510813947381</v>
      </c>
      <c r="AK508">
        <f>AJ508/AM508</f>
        <v>0.34530227398866226</v>
      </c>
      <c r="AL508">
        <f>W508-AK508</f>
        <v>4.8166457749743152E-5</v>
      </c>
      <c r="AM508">
        <f>AH508+AI508*F508</f>
        <v>862.99781550021953</v>
      </c>
      <c r="AN508" t="b">
        <f>IF(AH508&gt;0,ROUND(AH508,7)=ROUND(H508,7),ROUND(AH508,7)=ROUND(-J508,7))</f>
        <v>1</v>
      </c>
      <c r="AO508" t="b">
        <f>IF(AI508&gt;0,ROUND(AI508,7)=ROUND(I508,7),ROUND(AI508,7)=ROUND(-K508,7))</f>
        <v>1</v>
      </c>
      <c r="AP508" t="b">
        <f>ROUND(AM508,7)=ROUND(G508,7)</f>
        <v>1</v>
      </c>
    </row>
    <row r="509" spans="1:42" x14ac:dyDescent="0.3">
      <c r="A509" s="2">
        <v>45759.833333333336</v>
      </c>
      <c r="B509">
        <v>8.2636549846513105</v>
      </c>
      <c r="C509">
        <v>0.41318274923256498</v>
      </c>
      <c r="D509" t="s">
        <v>32</v>
      </c>
      <c r="E509" t="s">
        <v>1492</v>
      </c>
      <c r="F509">
        <v>85178.01</v>
      </c>
      <c r="G509">
        <v>863.53414788656403</v>
      </c>
      <c r="H509">
        <v>506.77090603215498</v>
      </c>
      <c r="I509">
        <v>4.1884430248418404E-3</v>
      </c>
      <c r="J509">
        <v>0</v>
      </c>
      <c r="K509" s="3">
        <v>0</v>
      </c>
      <c r="L509">
        <v>506.77090603215498</v>
      </c>
      <c r="M509">
        <v>4.1884430248418404E-3</v>
      </c>
      <c r="O509" t="str">
        <f>IF(B508=0,"NEUTRAL",IF(B508&gt;0,"LONG","SHORT"))</f>
        <v>LONG</v>
      </c>
      <c r="P509" t="str">
        <f>IF(OR(O509="LONG",O509="SHORT"),IF(B509=0,"NEUTRAL",IF(B509&gt;0,"LONG","SHORT")),"")</f>
        <v>LONG</v>
      </c>
      <c r="Q509" t="b">
        <f>IF(OR(O509="LONG",O509="SHORT"),IF(B509=0,"NEUTRAL",IF(B509&gt;0,"LONG","SHORT")=O509),TRUE)</f>
        <v>1</v>
      </c>
      <c r="R509">
        <f>AH508</f>
        <v>565.00270736074572</v>
      </c>
      <c r="S509">
        <f>AI508</f>
        <v>3.5054783778952882E-3</v>
      </c>
      <c r="T509">
        <f>R509+S509*F509</f>
        <v>863.59237968789432</v>
      </c>
      <c r="U509">
        <f>S509*F509</f>
        <v>298.58967232714861</v>
      </c>
      <c r="V509">
        <f>U509/T509</f>
        <v>0.34575301884328818</v>
      </c>
      <c r="W509">
        <f>C509</f>
        <v>0.41318274923256498</v>
      </c>
      <c r="X509">
        <f>W509-V509</f>
        <v>6.7429730389276799E-2</v>
      </c>
      <c r="Y509">
        <f>T509*W509</f>
        <v>356.82147365573729</v>
      </c>
      <c r="Z509">
        <f>Y509/T509</f>
        <v>0.41318274923256498</v>
      </c>
      <c r="AA509">
        <f>AI508*F509/T509</f>
        <v>0.34575301884328818</v>
      </c>
      <c r="AB509">
        <f t="shared" si="55"/>
        <v>0.41318274923256498</v>
      </c>
      <c r="AC509">
        <f t="shared" si="56"/>
        <v>6.7429730389276799E-2</v>
      </c>
      <c r="AD509" t="str">
        <f t="shared" si="57"/>
        <v>L-I</v>
      </c>
      <c r="AE509">
        <f>AC509*T509</f>
        <v>58.231801328588674</v>
      </c>
      <c r="AF509">
        <f>U509+AE509</f>
        <v>356.82147365573729</v>
      </c>
      <c r="AG509">
        <f>AE509/F509</f>
        <v>6.8364829524179631E-4</v>
      </c>
      <c r="AH509" s="9">
        <f>IF(AD509="S-D",R509-AE509/(1-0.001),IF(OR(AD509="L-D",AD509="S-I"),R509-AE509*(1-0.001),R509-AE509))</f>
        <v>506.77090603215703</v>
      </c>
      <c r="AI509">
        <f>IF(OR(AD509="L-I"),S509+AG509*(1-0.001),S509+AG509)</f>
        <v>4.188443024841843E-3</v>
      </c>
      <c r="AJ509">
        <f>AI509*F509</f>
        <v>356.7632418544087</v>
      </c>
      <c r="AK509">
        <f>AJ509/AM509</f>
        <v>0.41314317763525582</v>
      </c>
      <c r="AL509">
        <f>W509-AK509</f>
        <v>3.9571597309162598E-5</v>
      </c>
      <c r="AM509">
        <f>AH509+AI509*F509</f>
        <v>863.53414788656573</v>
      </c>
      <c r="AN509" t="b">
        <f>IF(AH509&gt;0,ROUND(AH509,7)=ROUND(H509,7),ROUND(AH509,7)=ROUND(-J509,7))</f>
        <v>1</v>
      </c>
      <c r="AO509" t="b">
        <f>IF(AI509&gt;0,ROUND(AI509,7)=ROUND(I509,7),ROUND(AI509,7)=ROUND(-K509,7))</f>
        <v>1</v>
      </c>
      <c r="AP509" t="b">
        <f>ROUND(AM509,7)=ROUND(G509,7)</f>
        <v>1</v>
      </c>
    </row>
    <row r="510" spans="1:42" x14ac:dyDescent="0.3">
      <c r="A510" s="2">
        <v>45759.916666666664</v>
      </c>
      <c r="B510">
        <v>10.169429958609401</v>
      </c>
      <c r="C510">
        <v>0.50847149793047297</v>
      </c>
      <c r="D510" t="s">
        <v>32</v>
      </c>
      <c r="E510" t="s">
        <v>1492</v>
      </c>
      <c r="F510">
        <v>85517.29</v>
      </c>
      <c r="G510">
        <v>864.87358206520798</v>
      </c>
      <c r="H510">
        <v>425.15013520723801</v>
      </c>
      <c r="I510">
        <v>5.1419244793417702E-3</v>
      </c>
      <c r="J510">
        <v>0</v>
      </c>
      <c r="K510" s="3">
        <v>0</v>
      </c>
      <c r="L510">
        <v>425.15013520723801</v>
      </c>
      <c r="M510">
        <v>5.1419244793417702E-3</v>
      </c>
      <c r="O510" t="str">
        <f>IF(B509=0,"NEUTRAL",IF(B509&gt;0,"LONG","SHORT"))</f>
        <v>LONG</v>
      </c>
      <c r="P510" t="str">
        <f>IF(OR(O510="LONG",O510="SHORT"),IF(B510=0,"NEUTRAL",IF(B510&gt;0,"LONG","SHORT")),"")</f>
        <v>LONG</v>
      </c>
      <c r="Q510" t="b">
        <f>IF(OR(O510="LONG",O510="SHORT"),IF(B510=0,"NEUTRAL",IF(B510&gt;0,"LONG","SHORT")=O510),TRUE)</f>
        <v>1</v>
      </c>
      <c r="R510">
        <f>AH509</f>
        <v>506.77090603215703</v>
      </c>
      <c r="S510">
        <f>AI509</f>
        <v>4.188443024841843E-3</v>
      </c>
      <c r="T510">
        <f>R510+S510*F510</f>
        <v>864.95520283603412</v>
      </c>
      <c r="U510">
        <f>S510*F510</f>
        <v>358.18429680387709</v>
      </c>
      <c r="V510">
        <f>U510/T510</f>
        <v>0.41410733831007035</v>
      </c>
      <c r="W510">
        <f>C510</f>
        <v>0.50847149793047297</v>
      </c>
      <c r="X510">
        <f>W510-V510</f>
        <v>9.4364159620402621E-2</v>
      </c>
      <c r="Y510">
        <f>T510*W510</f>
        <v>439.80506762879435</v>
      </c>
      <c r="Z510">
        <f>Y510/T510</f>
        <v>0.50847149793047297</v>
      </c>
      <c r="AA510">
        <f>AI509*F510/T510</f>
        <v>0.41410733831007035</v>
      </c>
      <c r="AB510">
        <f t="shared" si="55"/>
        <v>0.50847149793047297</v>
      </c>
      <c r="AC510">
        <f t="shared" si="56"/>
        <v>9.4364159620402621E-2</v>
      </c>
      <c r="AD510" t="str">
        <f t="shared" si="57"/>
        <v>L-I</v>
      </c>
      <c r="AE510">
        <f>AC510*T510</f>
        <v>81.620770824917244</v>
      </c>
      <c r="AF510">
        <f>U510+AE510</f>
        <v>439.80506762879435</v>
      </c>
      <c r="AG510">
        <f>AE510/F510</f>
        <v>9.5443589039032051E-4</v>
      </c>
      <c r="AH510" s="9">
        <f>IF(AD510="S-D",R510-AE510/(1-0.001),IF(OR(AD510="L-D",AD510="S-I"),R510-AE510*(1-0.001),R510-AE510))</f>
        <v>425.15013520723977</v>
      </c>
      <c r="AI510">
        <f>IF(OR(AD510="L-I"),S510+AG510*(1-0.001),S510+AG510)</f>
        <v>5.1419244793417728E-3</v>
      </c>
      <c r="AJ510">
        <f>AI510*F510</f>
        <v>439.72344685796935</v>
      </c>
      <c r="AK510">
        <f>AJ510/AM510</f>
        <v>0.50842511087917053</v>
      </c>
      <c r="AL510">
        <f>W510-AK510</f>
        <v>4.6387051302443361E-5</v>
      </c>
      <c r="AM510">
        <f>AH510+AI510*F510</f>
        <v>864.87358206520912</v>
      </c>
      <c r="AN510" t="b">
        <f>IF(AH510&gt;0,ROUND(AH510,7)=ROUND(H510,7),ROUND(AH510,7)=ROUND(-J510,7))</f>
        <v>1</v>
      </c>
      <c r="AO510" t="b">
        <f>IF(AI510&gt;0,ROUND(AI510,7)=ROUND(I510,7),ROUND(AI510,7)=ROUND(-K510,7))</f>
        <v>1</v>
      </c>
      <c r="AP510" t="b">
        <f>ROUND(AM510,7)=ROUND(G510,7)</f>
        <v>1</v>
      </c>
    </row>
    <row r="511" spans="1:42" x14ac:dyDescent="0.3">
      <c r="A511" s="2">
        <v>45759.958333333336</v>
      </c>
      <c r="B511">
        <v>11.2196196343192</v>
      </c>
      <c r="C511">
        <v>0.560980981715963</v>
      </c>
      <c r="D511" t="s">
        <v>32</v>
      </c>
      <c r="E511" t="s">
        <v>1492</v>
      </c>
      <c r="F511">
        <v>85367.93</v>
      </c>
      <c r="G511">
        <v>864.05979287504601</v>
      </c>
      <c r="H511">
        <v>379.358785280201</v>
      </c>
      <c r="I511">
        <v>5.6777879889420403E-3</v>
      </c>
      <c r="J511">
        <v>0</v>
      </c>
      <c r="K511" s="3">
        <v>0</v>
      </c>
      <c r="L511">
        <v>379.358785280201</v>
      </c>
      <c r="M511">
        <v>5.6777879889420403E-3</v>
      </c>
      <c r="O511" t="str">
        <f>IF(B510=0,"NEUTRAL",IF(B510&gt;0,"LONG","SHORT"))</f>
        <v>LONG</v>
      </c>
      <c r="P511" t="str">
        <f>IF(OR(O511="LONG",O511="SHORT"),IF(B511=0,"NEUTRAL",IF(B511&gt;0,"LONG","SHORT")),"")</f>
        <v>LONG</v>
      </c>
      <c r="Q511" t="b">
        <f>IF(OR(O511="LONG",O511="SHORT"),IF(B511=0,"NEUTRAL",IF(B511&gt;0,"LONG","SHORT")=O511),TRUE)</f>
        <v>1</v>
      </c>
      <c r="R511">
        <f>AH510</f>
        <v>425.15013520723977</v>
      </c>
      <c r="S511">
        <f>AI510</f>
        <v>5.1419244793417728E-3</v>
      </c>
      <c r="T511">
        <f>R511+S511*F511</f>
        <v>864.10558422497456</v>
      </c>
      <c r="U511">
        <f>S511*F511</f>
        <v>438.95544901773485</v>
      </c>
      <c r="V511">
        <f>U511/T511</f>
        <v>0.50798821004199235</v>
      </c>
      <c r="W511">
        <f>C511</f>
        <v>0.560980981715963</v>
      </c>
      <c r="X511">
        <f>W511-V511</f>
        <v>5.2992771673970651E-2</v>
      </c>
      <c r="Y511">
        <f>T511*W511</f>
        <v>484.74679894477197</v>
      </c>
      <c r="Z511">
        <f>Y511/T511</f>
        <v>0.560980981715963</v>
      </c>
      <c r="AA511">
        <f>AI510*F511/T511</f>
        <v>0.50798821004199235</v>
      </c>
      <c r="AB511">
        <f t="shared" si="55"/>
        <v>0.560980981715963</v>
      </c>
      <c r="AC511">
        <f t="shared" si="56"/>
        <v>5.2992771673970651E-2</v>
      </c>
      <c r="AD511" t="str">
        <f t="shared" si="57"/>
        <v>L-I</v>
      </c>
      <c r="AE511">
        <f>AC511*T511</f>
        <v>45.791349927037096</v>
      </c>
      <c r="AF511">
        <f>U511+AE511</f>
        <v>484.74679894477197</v>
      </c>
      <c r="AG511">
        <f>AE511/F511</f>
        <v>5.3639990950977848E-4</v>
      </c>
      <c r="AH511" s="9">
        <f>IF(AD511="S-D",R511-AE511/(1-0.001),IF(OR(AD511="L-D",AD511="S-I"),R511-AE511*(1-0.001),R511-AE511))</f>
        <v>379.35878528020265</v>
      </c>
      <c r="AI511">
        <f>IF(OR(AD511="L-I"),S511+AG511*(1-0.001),S511+AG511)</f>
        <v>5.6777879889420412E-3</v>
      </c>
      <c r="AJ511">
        <f>AI511*F511</f>
        <v>484.7010075948449</v>
      </c>
      <c r="AK511">
        <f>AJ511/AM511</f>
        <v>0.560957715648433</v>
      </c>
      <c r="AL511">
        <f>W511-AK511</f>
        <v>2.3266067530003376E-5</v>
      </c>
      <c r="AM511">
        <f>AH511+AI511*F511</f>
        <v>864.05979287504761</v>
      </c>
      <c r="AN511" t="b">
        <f>IF(AH511&gt;0,ROUND(AH511,7)=ROUND(H511,7),ROUND(AH511,7)=ROUND(-J511,7))</f>
        <v>1</v>
      </c>
      <c r="AO511" t="b">
        <f>IF(AI511&gt;0,ROUND(AI511,7)=ROUND(I511,7),ROUND(AI511,7)=ROUND(-K511,7))</f>
        <v>1</v>
      </c>
      <c r="AP511" t="b">
        <f>ROUND(AM511,7)=ROUND(G511,7)</f>
        <v>1</v>
      </c>
    </row>
    <row r="512" spans="1:42" x14ac:dyDescent="0.3">
      <c r="A512" s="2">
        <v>45760.041666666664</v>
      </c>
      <c r="B512">
        <v>12.425478724467901</v>
      </c>
      <c r="C512">
        <v>0.62127393622339899</v>
      </c>
      <c r="D512" t="s">
        <v>32</v>
      </c>
      <c r="E512" t="s">
        <v>1492</v>
      </c>
      <c r="F512">
        <v>85276.9</v>
      </c>
      <c r="G512">
        <v>863.49063126915303</v>
      </c>
      <c r="H512">
        <v>327.046220020465</v>
      </c>
      <c r="I512">
        <v>6.2906181069983498E-3</v>
      </c>
      <c r="J512">
        <v>0</v>
      </c>
      <c r="K512" s="3">
        <v>0</v>
      </c>
      <c r="L512">
        <v>327.046220020465</v>
      </c>
      <c r="M512">
        <v>6.2906181069983498E-3</v>
      </c>
      <c r="O512" t="str">
        <f>IF(B511=0,"NEUTRAL",IF(B511&gt;0,"LONG","SHORT"))</f>
        <v>LONG</v>
      </c>
      <c r="P512" t="str">
        <f>IF(OR(O512="LONG",O512="SHORT"),IF(B512=0,"NEUTRAL",IF(B512&gt;0,"LONG","SHORT")),"")</f>
        <v>LONG</v>
      </c>
      <c r="Q512" t="b">
        <f>IF(OR(O512="LONG",O512="SHORT"),IF(B512=0,"NEUTRAL",IF(B512&gt;0,"LONG","SHORT")=O512),TRUE)</f>
        <v>1</v>
      </c>
      <c r="R512">
        <f>AH511</f>
        <v>379.35878528020265</v>
      </c>
      <c r="S512">
        <f>AI511</f>
        <v>5.6777879889420412E-3</v>
      </c>
      <c r="T512">
        <f>R512+S512*F512</f>
        <v>863.54294383441425</v>
      </c>
      <c r="U512">
        <f>S512*F512</f>
        <v>484.18415855421154</v>
      </c>
      <c r="V512">
        <f>U512/T512</f>
        <v>0.56069493939036186</v>
      </c>
      <c r="W512">
        <f>C512</f>
        <v>0.62127393622339899</v>
      </c>
      <c r="X512">
        <f>W512-V512</f>
        <v>6.0578996833037135E-2</v>
      </c>
      <c r="Y512">
        <f>T512*W512</f>
        <v>536.49672381394805</v>
      </c>
      <c r="Z512">
        <f>Y512/T512</f>
        <v>0.62127393622339899</v>
      </c>
      <c r="AA512">
        <f>AI511*F512/T512</f>
        <v>0.56069493939036186</v>
      </c>
      <c r="AB512">
        <f t="shared" si="55"/>
        <v>0.62127393622339899</v>
      </c>
      <c r="AC512">
        <f t="shared" si="56"/>
        <v>6.0578996833037135E-2</v>
      </c>
      <c r="AD512" t="str">
        <f t="shared" si="57"/>
        <v>L-I</v>
      </c>
      <c r="AE512">
        <f>AC512*T512</f>
        <v>52.312565259736544</v>
      </c>
      <c r="AF512">
        <f>U512+AE512</f>
        <v>536.49672381394805</v>
      </c>
      <c r="AG512">
        <f>AE512/F512</f>
        <v>6.1344356161793583E-4</v>
      </c>
      <c r="AH512" s="9">
        <f>IF(AD512="S-D",R512-AE512/(1-0.001),IF(OR(AD512="L-D",AD512="S-I"),R512-AE512*(1-0.001),R512-AE512))</f>
        <v>327.04622002046608</v>
      </c>
      <c r="AI512">
        <f>IF(OR(AD512="L-I"),S512+AG512*(1-0.001),S512+AG512)</f>
        <v>6.2906181069983594E-3</v>
      </c>
      <c r="AJ512">
        <f>AI512*F512</f>
        <v>536.44441124868831</v>
      </c>
      <c r="AK512">
        <f>AJ512/AM512</f>
        <v>0.62125099198844214</v>
      </c>
      <c r="AL512">
        <f>W512-AK512</f>
        <v>2.2944234956856491E-5</v>
      </c>
      <c r="AM512">
        <f>AH512+AI512*F512</f>
        <v>863.49063126915439</v>
      </c>
      <c r="AN512" t="b">
        <f>IF(AH512&gt;0,ROUND(AH512,7)=ROUND(H512,7),ROUND(AH512,7)=ROUND(-J512,7))</f>
        <v>1</v>
      </c>
      <c r="AO512" t="b">
        <f>IF(AI512&gt;0,ROUND(AI512,7)=ROUND(I512,7),ROUND(AI512,7)=ROUND(-K512,7))</f>
        <v>1</v>
      </c>
      <c r="AP512" t="b">
        <f>ROUND(AM512,7)=ROUND(G512,7)</f>
        <v>1</v>
      </c>
    </row>
    <row r="513" spans="1:51" x14ac:dyDescent="0.3">
      <c r="A513" s="2">
        <v>45760.25</v>
      </c>
      <c r="B513">
        <v>11.328479837885199</v>
      </c>
      <c r="C513">
        <v>0.56642399189425996</v>
      </c>
      <c r="D513" t="s">
        <v>32</v>
      </c>
      <c r="E513" t="s">
        <v>1492</v>
      </c>
      <c r="F513">
        <v>84619.98</v>
      </c>
      <c r="G513">
        <v>859.31264754511903</v>
      </c>
      <c r="H513">
        <v>372.55154632769802</v>
      </c>
      <c r="I513">
        <v>5.7523187930016203E-3</v>
      </c>
      <c r="J513">
        <v>0</v>
      </c>
      <c r="K513" s="3">
        <v>0</v>
      </c>
      <c r="L513">
        <v>372.55154632769802</v>
      </c>
      <c r="M513">
        <v>5.7523187930016203E-3</v>
      </c>
      <c r="O513" t="str">
        <f>IF(B512=0,"NEUTRAL",IF(B512&gt;0,"LONG","SHORT"))</f>
        <v>LONG</v>
      </c>
      <c r="P513" t="str">
        <f>IF(OR(O513="LONG",O513="SHORT"),IF(B513=0,"NEUTRAL",IF(B513&gt;0,"LONG","SHORT")),"")</f>
        <v>LONG</v>
      </c>
      <c r="Q513" t="b">
        <f>IF(OR(O513="LONG",O513="SHORT"),IF(B513=0,"NEUTRAL",IF(B513&gt;0,"LONG","SHORT")=O513),TRUE)</f>
        <v>1</v>
      </c>
      <c r="R513">
        <f>AH512</f>
        <v>327.04622002046608</v>
      </c>
      <c r="S513">
        <f>AI512</f>
        <v>6.2906181069983594E-3</v>
      </c>
      <c r="T513">
        <f>R513+S513*F513</f>
        <v>859.35819842230512</v>
      </c>
      <c r="U513">
        <f>S513*F513</f>
        <v>532.31197840183904</v>
      </c>
      <c r="V513">
        <f>U513/T513</f>
        <v>0.61942968529201226</v>
      </c>
      <c r="W513">
        <f>C513</f>
        <v>0.56642399189425996</v>
      </c>
      <c r="X513">
        <f>W513-V513</f>
        <v>-5.3005693397752296E-2</v>
      </c>
      <c r="Y513">
        <f>T513*W513</f>
        <v>486.76110121742158</v>
      </c>
      <c r="Z513">
        <f>Y513/T513</f>
        <v>0.56642399189425996</v>
      </c>
      <c r="AA513">
        <f>AI512*F513/T513</f>
        <v>0.61942968529201226</v>
      </c>
      <c r="AB513">
        <f t="shared" si="55"/>
        <v>0.56642399189425996</v>
      </c>
      <c r="AC513">
        <f t="shared" si="56"/>
        <v>-5.3005693397752296E-2</v>
      </c>
      <c r="AD513" t="str">
        <f t="shared" si="57"/>
        <v>L-D</v>
      </c>
      <c r="AE513">
        <f>AC513*T513</f>
        <v>-45.550877184417487</v>
      </c>
      <c r="AF513">
        <f>U513+AE513</f>
        <v>486.76110121742158</v>
      </c>
      <c r="AG513">
        <f>AE513/F513</f>
        <v>-5.3829931399673563E-4</v>
      </c>
      <c r="AH513" s="9">
        <f>IF(AD513="S-D",R513-AE513/(1-0.001),IF(OR(AD513="L-D",AD513="S-I"),R513-AE513*(1-0.001),R513-AE513))</f>
        <v>372.55154632769916</v>
      </c>
      <c r="AI513">
        <f>IF(OR(AD513="L-I"),S513+AG513*(1-0.001),S513+AG513)</f>
        <v>5.7523187930016238E-3</v>
      </c>
      <c r="AJ513">
        <f>AI513*F513</f>
        <v>486.76110121742153</v>
      </c>
      <c r="AK513">
        <f>AJ513/AM513</f>
        <v>0.56645401718221866</v>
      </c>
      <c r="AL513">
        <f>W513-AK513</f>
        <v>-3.0025287958701519E-5</v>
      </c>
      <c r="AM513">
        <f>AH513+AI513*F513</f>
        <v>859.31264754512063</v>
      </c>
      <c r="AN513" t="b">
        <f>IF(AH513&gt;0,ROUND(AH513,7)=ROUND(H513,7),ROUND(AH513,7)=ROUND(-J513,7))</f>
        <v>1</v>
      </c>
      <c r="AO513" t="b">
        <f>IF(AI513&gt;0,ROUND(AI513,7)=ROUND(I513,7),ROUND(AI513,7)=ROUND(-K513,7))</f>
        <v>1</v>
      </c>
      <c r="AP513" t="b">
        <f>ROUND(AM513,7)=ROUND(G513,7)</f>
        <v>1</v>
      </c>
    </row>
    <row r="514" spans="1:51" x14ac:dyDescent="0.3">
      <c r="A514" s="2">
        <v>45760.333333333336</v>
      </c>
      <c r="B514">
        <v>8.8131992710125395</v>
      </c>
      <c r="C514">
        <v>0.44065996355062698</v>
      </c>
      <c r="D514" t="s">
        <v>32</v>
      </c>
      <c r="E514" t="s">
        <v>1492</v>
      </c>
      <c r="F514">
        <v>84608.69</v>
      </c>
      <c r="G514">
        <v>859.13964377027503</v>
      </c>
      <c r="H514">
        <v>480.50358190374698</v>
      </c>
      <c r="I514">
        <v>4.4751438873067003E-3</v>
      </c>
      <c r="J514">
        <v>0</v>
      </c>
      <c r="K514" s="3">
        <v>0</v>
      </c>
      <c r="L514">
        <v>480.50358190374698</v>
      </c>
      <c r="M514">
        <v>4.4751438873067003E-3</v>
      </c>
      <c r="O514" t="str">
        <f>IF(B513=0,"NEUTRAL",IF(B513&gt;0,"LONG","SHORT"))</f>
        <v>LONG</v>
      </c>
      <c r="P514" t="str">
        <f>IF(OR(O514="LONG",O514="SHORT"),IF(B514=0,"NEUTRAL",IF(B514&gt;0,"LONG","SHORT")),"")</f>
        <v>LONG</v>
      </c>
      <c r="Q514" t="b">
        <f>IF(OR(O514="LONG",O514="SHORT"),IF(B514=0,"NEUTRAL",IF(B514&gt;0,"LONG","SHORT")=O514),TRUE)</f>
        <v>1</v>
      </c>
      <c r="R514">
        <f>AH513</f>
        <v>372.55154632769916</v>
      </c>
      <c r="S514">
        <f>AI513</f>
        <v>5.7523187930016238E-3</v>
      </c>
      <c r="T514">
        <f>R514+S514*F514</f>
        <v>859.24770386594764</v>
      </c>
      <c r="U514">
        <f>S514*F514</f>
        <v>486.69615753824854</v>
      </c>
      <c r="V514">
        <f>U514/T514</f>
        <v>0.56642124890004786</v>
      </c>
      <c r="W514">
        <f>C514</f>
        <v>0.44065996355062698</v>
      </c>
      <c r="X514">
        <f>W514-V514</f>
        <v>-0.12576128534942088</v>
      </c>
      <c r="Y514">
        <f>T514*W514</f>
        <v>378.63606186652839</v>
      </c>
      <c r="Z514">
        <f>Y514/T514</f>
        <v>0.44065996355062698</v>
      </c>
      <c r="AA514">
        <f>AI513*F514/T514</f>
        <v>0.56642124890004786</v>
      </c>
      <c r="AB514">
        <f t="shared" si="55"/>
        <v>0.44065996355062698</v>
      </c>
      <c r="AC514">
        <f t="shared" si="56"/>
        <v>-0.12576128534942088</v>
      </c>
      <c r="AD514" t="str">
        <f t="shared" si="57"/>
        <v>L-D</v>
      </c>
      <c r="AE514">
        <f>AC514*T514</f>
        <v>-108.06009567172013</v>
      </c>
      <c r="AF514">
        <f>U514+AE514</f>
        <v>378.63606186652839</v>
      </c>
      <c r="AG514">
        <f>AE514/F514</f>
        <v>-1.277174905694913E-3</v>
      </c>
      <c r="AH514" s="9">
        <f>IF(AD514="S-D",R514-AE514/(1-0.001),IF(OR(AD514="L-D",AD514="S-I"),R514-AE514*(1-0.001),R514-AE514))</f>
        <v>480.50358190374754</v>
      </c>
      <c r="AI514">
        <f>IF(OR(AD514="L-I"),S514+AG514*(1-0.001),S514+AG514)</f>
        <v>4.4751438873067107E-3</v>
      </c>
      <c r="AJ514">
        <f>AI514*F514</f>
        <v>378.63606186652845</v>
      </c>
      <c r="AK514">
        <f>AJ514/AM514</f>
        <v>0.44071538848435604</v>
      </c>
      <c r="AL514">
        <f>W514-AK514</f>
        <v>-5.5424933729064652E-5</v>
      </c>
      <c r="AM514">
        <f>AH514+AI514*F514</f>
        <v>859.13964377027605</v>
      </c>
      <c r="AN514" t="b">
        <f>IF(AH514&gt;0,ROUND(AH514,7)=ROUND(H514,7),ROUND(AH514,7)=ROUND(-J514,7))</f>
        <v>1</v>
      </c>
      <c r="AO514" t="b">
        <f>IF(AI514&gt;0,ROUND(AI514,7)=ROUND(I514,7),ROUND(AI514,7)=ROUND(-K514,7))</f>
        <v>1</v>
      </c>
      <c r="AP514" t="b">
        <f>ROUND(AM514,7)=ROUND(G514,7)</f>
        <v>1</v>
      </c>
      <c r="AR514" s="9"/>
    </row>
    <row r="515" spans="1:51" x14ac:dyDescent="0.3">
      <c r="A515" s="2">
        <v>45760.375</v>
      </c>
      <c r="B515">
        <v>7.2058204740377203</v>
      </c>
      <c r="C515">
        <v>0.36029102370188598</v>
      </c>
      <c r="D515" t="s">
        <v>32</v>
      </c>
      <c r="E515" t="s">
        <v>1492</v>
      </c>
      <c r="F515">
        <v>84413.1</v>
      </c>
      <c r="G515">
        <v>858.19581455028697</v>
      </c>
      <c r="H515">
        <v>548.97087314599503</v>
      </c>
      <c r="I515">
        <v>3.6632340407388398E-3</v>
      </c>
      <c r="J515">
        <v>0</v>
      </c>
      <c r="K515" s="3">
        <v>0</v>
      </c>
      <c r="L515">
        <v>548.97087314599503</v>
      </c>
      <c r="M515">
        <v>3.6632340407388398E-3</v>
      </c>
      <c r="O515" t="str">
        <f>IF(B514=0,"NEUTRAL",IF(B514&gt;0,"LONG","SHORT"))</f>
        <v>LONG</v>
      </c>
      <c r="P515" t="str">
        <f>IF(OR(O515="LONG",O515="SHORT"),IF(B515=0,"NEUTRAL",IF(B515&gt;0,"LONG","SHORT")),"")</f>
        <v>LONG</v>
      </c>
      <c r="Q515" t="b">
        <f>IF(OR(O515="LONG",O515="SHORT"),IF(B515=0,"NEUTRAL",IF(B515&gt;0,"LONG","SHORT")=O515),TRUE)</f>
        <v>1</v>
      </c>
      <c r="R515">
        <f>AH514</f>
        <v>480.50358190374754</v>
      </c>
      <c r="S515">
        <f>AI514</f>
        <v>4.4751438873067107E-3</v>
      </c>
      <c r="T515">
        <f>R515+S515*F515</f>
        <v>858.26435037735769</v>
      </c>
      <c r="U515">
        <f>S515*F515</f>
        <v>377.76076847361014</v>
      </c>
      <c r="V515">
        <f>U515/T515</f>
        <v>0.44014500696378456</v>
      </c>
      <c r="W515">
        <f>C515</f>
        <v>0.36029102370188598</v>
      </c>
      <c r="X515">
        <f>W515-V515</f>
        <v>-7.9853983261898576E-2</v>
      </c>
      <c r="Y515">
        <f>T515*W515</f>
        <v>309.22494140429234</v>
      </c>
      <c r="Z515">
        <f>Y515/T515</f>
        <v>0.36029102370188598</v>
      </c>
      <c r="AA515">
        <f>AI514*F515/T515</f>
        <v>0.44014500696378456</v>
      </c>
      <c r="AB515">
        <f t="shared" si="55"/>
        <v>0.36029102370188598</v>
      </c>
      <c r="AC515">
        <f t="shared" si="56"/>
        <v>-7.9853983261898576E-2</v>
      </c>
      <c r="AD515" t="str">
        <f t="shared" si="57"/>
        <v>L-D</v>
      </c>
      <c r="AE515">
        <f>AC515*T515</f>
        <v>-68.535827069317776</v>
      </c>
      <c r="AF515">
        <f>U515+AE515</f>
        <v>309.22494140429239</v>
      </c>
      <c r="AG515">
        <f>AE515/F515</f>
        <v>-8.1190984656786408E-4</v>
      </c>
      <c r="AH515" s="9">
        <f>IF(AD515="S-D",R515-AE515/(1-0.001),IF(OR(AD515="L-D",AD515="S-I"),R515-AE515*(1-0.001),R515-AE515))</f>
        <v>548.97087314599605</v>
      </c>
      <c r="AI515">
        <f>IF(OR(AD515="L-I"),S515+AG515*(1-0.001),S515+AG515)</f>
        <v>3.6632340407388468E-3</v>
      </c>
      <c r="AJ515">
        <f>AI515*F515</f>
        <v>309.22494140429239</v>
      </c>
      <c r="AK515">
        <f>AJ515/AM515</f>
        <v>0.36031979667289843</v>
      </c>
      <c r="AL515">
        <f>W515-AK515</f>
        <v>-2.8772971012447357E-5</v>
      </c>
      <c r="AM515">
        <f>AH515+AI515*F515</f>
        <v>858.19581455028845</v>
      </c>
      <c r="AN515" t="b">
        <f>IF(AH515&gt;0,ROUND(AH515,7)=ROUND(H515,7),ROUND(AH515,7)=ROUND(-J515,7))</f>
        <v>1</v>
      </c>
      <c r="AO515" t="b">
        <f>IF(AI515&gt;0,ROUND(AI515,7)=ROUND(I515,7),ROUND(AI515,7)=ROUND(-K515,7))</f>
        <v>1</v>
      </c>
      <c r="AP515" t="b">
        <f>ROUND(AM515,7)=ROUND(G515,7)</f>
        <v>1</v>
      </c>
    </row>
    <row r="516" spans="1:51" x14ac:dyDescent="0.3">
      <c r="A516" s="2">
        <v>45760.416666666664</v>
      </c>
      <c r="B516">
        <v>5.6719766590134197</v>
      </c>
      <c r="C516">
        <v>0.28359883295067101</v>
      </c>
      <c r="D516" t="s">
        <v>32</v>
      </c>
      <c r="E516" t="s">
        <v>1492</v>
      </c>
      <c r="F516">
        <v>84664.6</v>
      </c>
      <c r="G516">
        <v>859.05061627877501</v>
      </c>
      <c r="H516">
        <v>615.40600427111997</v>
      </c>
      <c r="I516">
        <v>2.8777625124037001E-3</v>
      </c>
      <c r="J516">
        <v>0</v>
      </c>
      <c r="K516" s="3">
        <v>0</v>
      </c>
      <c r="L516">
        <v>615.40600427111997</v>
      </c>
      <c r="M516">
        <v>2.8777625124037001E-3</v>
      </c>
      <c r="O516" t="str">
        <f>IF(B515=0,"NEUTRAL",IF(B515&gt;0,"LONG","SHORT"))</f>
        <v>LONG</v>
      </c>
      <c r="P516" t="str">
        <f>IF(OR(O516="LONG",O516="SHORT"),IF(B516=0,"NEUTRAL",IF(B516&gt;0,"LONG","SHORT")),"")</f>
        <v>LONG</v>
      </c>
      <c r="Q516" t="b">
        <f>IF(OR(O516="LONG",O516="SHORT"),IF(B516=0,"NEUTRAL",IF(B516&gt;0,"LONG","SHORT")=O516),TRUE)</f>
        <v>1</v>
      </c>
      <c r="R516">
        <f>AH515</f>
        <v>548.97087314599605</v>
      </c>
      <c r="S516">
        <f>AI515</f>
        <v>3.6632340407388468E-3</v>
      </c>
      <c r="T516">
        <f>R516+S516*F516</f>
        <v>859.11711791153425</v>
      </c>
      <c r="U516">
        <f>S516*F516</f>
        <v>310.1462447655382</v>
      </c>
      <c r="V516">
        <f>U516/T516</f>
        <v>0.3610057794209553</v>
      </c>
      <c r="W516">
        <f>C516</f>
        <v>0.28359883295067101</v>
      </c>
      <c r="X516">
        <f>W516-V516</f>
        <v>-7.7406946470284288E-2</v>
      </c>
      <c r="Y516">
        <f>T516*W516</f>
        <v>243.64461200765513</v>
      </c>
      <c r="Z516">
        <f>Y516/T516</f>
        <v>0.28359883295067101</v>
      </c>
      <c r="AA516">
        <f>AI515*F516/T516</f>
        <v>0.3610057794209553</v>
      </c>
      <c r="AB516">
        <f t="shared" ref="AB516:AB579" si="61">C516</f>
        <v>0.28359883295067101</v>
      </c>
      <c r="AC516">
        <f t="shared" ref="AC516:AC579" si="62">AB516-AA516</f>
        <v>-7.7406946470284288E-2</v>
      </c>
      <c r="AD516" t="str">
        <f t="shared" si="57"/>
        <v>L-D</v>
      </c>
      <c r="AE516">
        <f>AC516*T516</f>
        <v>-66.501632757883044</v>
      </c>
      <c r="AF516">
        <f>U516+AE516</f>
        <v>243.64461200765516</v>
      </c>
      <c r="AG516">
        <f>AE516/F516</f>
        <v>-7.8547152833513697E-4</v>
      </c>
      <c r="AH516" s="9">
        <f>IF(AD516="S-D",R516-AE516/(1-0.001),IF(OR(AD516="L-D",AD516="S-I"),R516-AE516*(1-0.001),R516-AE516))</f>
        <v>615.40600427112122</v>
      </c>
      <c r="AI516">
        <f>IF(OR(AD516="L-I"),S516+AG516*(1-0.001),S516+AG516)</f>
        <v>2.8777625124037096E-3</v>
      </c>
      <c r="AJ516">
        <f>AI516*F516</f>
        <v>243.64461200765513</v>
      </c>
      <c r="AK516">
        <f>AJ516/AM516</f>
        <v>0.2836207871697613</v>
      </c>
      <c r="AL516">
        <f>W516-AK516</f>
        <v>-2.195421909029216E-5</v>
      </c>
      <c r="AM516">
        <f>AH516+AI516*F516</f>
        <v>859.05061627877637</v>
      </c>
      <c r="AN516" t="b">
        <f>IF(AH516&gt;0,ROUND(AH516,7)=ROUND(H516,7),ROUND(AH516,7)=ROUND(-J516,7))</f>
        <v>1</v>
      </c>
      <c r="AO516" t="b">
        <f>IF(AI516&gt;0,ROUND(AI516,7)=ROUND(I516,7),ROUND(AI516,7)=ROUND(-K516,7))</f>
        <v>1</v>
      </c>
      <c r="AP516" t="b">
        <f>ROUND(AM516,7)=ROUND(G516,7)</f>
        <v>1</v>
      </c>
    </row>
    <row r="517" spans="1:51" x14ac:dyDescent="0.3">
      <c r="A517" s="2">
        <v>45760.458333333336</v>
      </c>
      <c r="B517">
        <v>4.4765034371163601</v>
      </c>
      <c r="C517">
        <v>0.22382517185581799</v>
      </c>
      <c r="D517" t="s">
        <v>32</v>
      </c>
      <c r="E517" t="s">
        <v>1492</v>
      </c>
      <c r="F517">
        <v>84918.24</v>
      </c>
      <c r="G517">
        <v>859.728597960054</v>
      </c>
      <c r="H517">
        <v>667.28807263527904</v>
      </c>
      <c r="I517">
        <v>2.2661859845985398E-3</v>
      </c>
      <c r="J517">
        <v>0</v>
      </c>
      <c r="K517" s="3">
        <v>0</v>
      </c>
      <c r="L517">
        <v>667.28807263527904</v>
      </c>
      <c r="M517">
        <v>2.2661859845985398E-3</v>
      </c>
      <c r="O517" t="str">
        <f>IF(B516=0,"NEUTRAL",IF(B516&gt;0,"LONG","SHORT"))</f>
        <v>LONG</v>
      </c>
      <c r="P517" t="str">
        <f>IF(OR(O517="LONG",O517="SHORT"),IF(B517=0,"NEUTRAL",IF(B517&gt;0,"LONG","SHORT")),"")</f>
        <v>LONG</v>
      </c>
      <c r="Q517" t="b">
        <f>IF(OR(O517="LONG",O517="SHORT"),IF(B517=0,"NEUTRAL",IF(B517&gt;0,"LONG","SHORT")=O517),TRUE)</f>
        <v>1</v>
      </c>
      <c r="R517">
        <f>AH516</f>
        <v>615.40600427112122</v>
      </c>
      <c r="S517">
        <f>AI516</f>
        <v>2.8777625124037096E-3</v>
      </c>
      <c r="T517">
        <f>R517+S517*F517</f>
        <v>859.7805319624224</v>
      </c>
      <c r="U517">
        <f>S517*F517</f>
        <v>244.37452769130121</v>
      </c>
      <c r="V517">
        <f>U517/T517</f>
        <v>0.28422896146941584</v>
      </c>
      <c r="W517">
        <f>C517</f>
        <v>0.22382517185581799</v>
      </c>
      <c r="X517">
        <f>W517-V517</f>
        <v>-6.0403789613597852E-2</v>
      </c>
      <c r="Y517">
        <f>T517*W517</f>
        <v>192.44052532477582</v>
      </c>
      <c r="Z517">
        <f>Y517/T517</f>
        <v>0.22382517185581802</v>
      </c>
      <c r="AA517">
        <f>AI516*F517/T517</f>
        <v>0.28422896146941584</v>
      </c>
      <c r="AB517">
        <f t="shared" si="61"/>
        <v>0.22382517185581799</v>
      </c>
      <c r="AC517">
        <f t="shared" si="62"/>
        <v>-6.0403789613597852E-2</v>
      </c>
      <c r="AD517" t="str">
        <f t="shared" si="57"/>
        <v>L-D</v>
      </c>
      <c r="AE517">
        <f>AC517*T517</f>
        <v>-51.934002366525405</v>
      </c>
      <c r="AF517">
        <f>U517+AE517</f>
        <v>192.44052532477582</v>
      </c>
      <c r="AG517">
        <f>AE517/F517</f>
        <v>-6.1157652780516184E-4</v>
      </c>
      <c r="AH517" s="9">
        <f>IF(AD517="S-D",R517-AE517/(1-0.001),IF(OR(AD517="L-D",AD517="S-I"),R517-AE517*(1-0.001),R517-AE517))</f>
        <v>667.28807263528006</v>
      </c>
      <c r="AI517">
        <f>IF(OR(AD517="L-I"),S517+AG517*(1-0.001),S517+AG517)</f>
        <v>2.2661859845985476E-3</v>
      </c>
      <c r="AJ517">
        <f>AI517*F517</f>
        <v>192.44052532477579</v>
      </c>
      <c r="AK517">
        <f>AJ517/AM517</f>
        <v>0.22383869256111083</v>
      </c>
      <c r="AL517">
        <f>W517-AK517</f>
        <v>-1.3520705292840995E-5</v>
      </c>
      <c r="AM517">
        <f>AH517+AI517*F517</f>
        <v>859.72859796005582</v>
      </c>
      <c r="AN517" t="b">
        <f>IF(AH517&gt;0,ROUND(AH517,7)=ROUND(H517,7),ROUND(AH517,7)=ROUND(-J517,7))</f>
        <v>1</v>
      </c>
      <c r="AO517" t="b">
        <f>IF(AI517&gt;0,ROUND(AI517,7)=ROUND(I517,7),ROUND(AI517,7)=ROUND(-K517,7))</f>
        <v>1</v>
      </c>
      <c r="AP517" t="b">
        <f>ROUND(AM517,7)=ROUND(G517,7)</f>
        <v>1</v>
      </c>
    </row>
    <row r="518" spans="1:51" x14ac:dyDescent="0.3">
      <c r="A518" s="2">
        <v>45760.5</v>
      </c>
      <c r="B518">
        <v>2.9349572959096402</v>
      </c>
      <c r="C518">
        <v>0.14674786479548199</v>
      </c>
      <c r="D518" t="s">
        <v>32</v>
      </c>
      <c r="E518" t="s">
        <v>1492</v>
      </c>
      <c r="F518">
        <v>84686.79</v>
      </c>
      <c r="G518">
        <v>859.13825956285598</v>
      </c>
      <c r="H518">
        <v>733.051894047166</v>
      </c>
      <c r="I518">
        <v>1.48885517464636E-3</v>
      </c>
      <c r="J518">
        <v>0</v>
      </c>
      <c r="K518" s="3">
        <v>0</v>
      </c>
      <c r="L518">
        <v>733.051894047166</v>
      </c>
      <c r="M518">
        <v>1.48885517464636E-3</v>
      </c>
      <c r="O518" t="str">
        <f>IF(B517=0,"NEUTRAL",IF(B517&gt;0,"LONG","SHORT"))</f>
        <v>LONG</v>
      </c>
      <c r="P518" t="str">
        <f>IF(OR(O518="LONG",O518="SHORT"),IF(B518=0,"NEUTRAL",IF(B518&gt;0,"LONG","SHORT")),"")</f>
        <v>LONG</v>
      </c>
      <c r="Q518" t="b">
        <f>IF(OR(O518="LONG",O518="SHORT"),IF(B518=0,"NEUTRAL",IF(B518&gt;0,"LONG","SHORT")=O518),TRUE)</f>
        <v>1</v>
      </c>
      <c r="R518">
        <f>AH517</f>
        <v>667.28807263528006</v>
      </c>
      <c r="S518">
        <f>AI517</f>
        <v>2.2661859845985476E-3</v>
      </c>
      <c r="T518">
        <f>R518+S518*F518</f>
        <v>859.2040892139205</v>
      </c>
      <c r="U518">
        <f>S518*F518</f>
        <v>191.91601657864044</v>
      </c>
      <c r="V518">
        <f>U518/T518</f>
        <v>0.22336487801661067</v>
      </c>
      <c r="W518">
        <f>C518</f>
        <v>0.14674786479548199</v>
      </c>
      <c r="X518">
        <f>W518-V518</f>
        <v>-7.6617013221128683E-2</v>
      </c>
      <c r="Y518">
        <f>T518*W518</f>
        <v>126.08636551568965</v>
      </c>
      <c r="Z518">
        <f>Y518/T518</f>
        <v>0.14674786479548199</v>
      </c>
      <c r="AA518">
        <f>AI517*F518/T518</f>
        <v>0.22336487801661067</v>
      </c>
      <c r="AB518">
        <f t="shared" si="61"/>
        <v>0.14674786479548199</v>
      </c>
      <c r="AC518">
        <f t="shared" si="62"/>
        <v>-7.6617013221128683E-2</v>
      </c>
      <c r="AD518" t="str">
        <f t="shared" si="57"/>
        <v>L-D</v>
      </c>
      <c r="AE518">
        <f>AC518*T518</f>
        <v>-65.829651062950774</v>
      </c>
      <c r="AF518">
        <f>U518+AE518</f>
        <v>126.08636551568966</v>
      </c>
      <c r="AG518">
        <f>AE518/F518</f>
        <v>-7.7733080995218715E-4</v>
      </c>
      <c r="AH518" s="9">
        <f>IF(AD518="S-D",R518-AE518/(1-0.001),IF(OR(AD518="L-D",AD518="S-I"),R518-AE518*(1-0.001),R518-AE518))</f>
        <v>733.05189404716793</v>
      </c>
      <c r="AI518">
        <f>IF(OR(AD518="L-I"),S518+AG518*(1-0.001),S518+AG518)</f>
        <v>1.4888551746463606E-3</v>
      </c>
      <c r="AJ518">
        <f>AI518*F518</f>
        <v>126.08636551568965</v>
      </c>
      <c r="AK518">
        <f>AJ518/AM518</f>
        <v>0.14675910904007963</v>
      </c>
      <c r="AL518">
        <f>W518-AK518</f>
        <v>-1.1244244597641284E-5</v>
      </c>
      <c r="AM518">
        <f>AH518+AI518*F518</f>
        <v>859.13825956285757</v>
      </c>
      <c r="AN518" t="b">
        <f>IF(AH518&gt;0,ROUND(AH518,7)=ROUND(H518,7),ROUND(AH518,7)=ROUND(-J518,7))</f>
        <v>1</v>
      </c>
      <c r="AO518" t="b">
        <f>IF(AI518&gt;0,ROUND(AI518,7)=ROUND(I518,7),ROUND(AI518,7)=ROUND(-K518,7))</f>
        <v>1</v>
      </c>
      <c r="AP518" t="b">
        <f>ROUND(AM518,7)=ROUND(G518,7)</f>
        <v>1</v>
      </c>
    </row>
    <row r="519" spans="1:51" x14ac:dyDescent="0.3">
      <c r="A519" s="2">
        <v>45760.541666666664</v>
      </c>
      <c r="B519">
        <v>1.60114284129853</v>
      </c>
      <c r="C519">
        <v>8.0057142064926506E-2</v>
      </c>
      <c r="D519" t="s">
        <v>32</v>
      </c>
      <c r="E519" t="s">
        <v>1492</v>
      </c>
      <c r="F519">
        <v>84528.66</v>
      </c>
      <c r="G519">
        <v>858.84573726687495</v>
      </c>
      <c r="H519">
        <v>790.08443163424795</v>
      </c>
      <c r="I519">
        <v>8.1346735690151801E-4</v>
      </c>
      <c r="J519">
        <v>0</v>
      </c>
      <c r="K519" s="3">
        <v>0</v>
      </c>
      <c r="L519">
        <v>790.08443163424795</v>
      </c>
      <c r="M519">
        <v>8.1346735690151801E-4</v>
      </c>
      <c r="O519" t="str">
        <f>IF(B518=0,"NEUTRAL",IF(B518&gt;0,"LONG","SHORT"))</f>
        <v>LONG</v>
      </c>
      <c r="P519" t="str">
        <f>IF(OR(O519="LONG",O519="SHORT"),IF(B519=0,"NEUTRAL",IF(B519&gt;0,"LONG","SHORT")),"")</f>
        <v>LONG</v>
      </c>
      <c r="Q519" t="b">
        <f>IF(OR(O519="LONG",O519="SHORT"),IF(B519=0,"NEUTRAL",IF(B519&gt;0,"LONG","SHORT")=O519),TRUE)</f>
        <v>1</v>
      </c>
      <c r="R519">
        <f>AH518</f>
        <v>733.05189404716793</v>
      </c>
      <c r="S519">
        <f>AI518</f>
        <v>1.4888551746463606E-3</v>
      </c>
      <c r="T519">
        <f>R519+S519*F519</f>
        <v>858.90282689409082</v>
      </c>
      <c r="U519">
        <f>S519*F519</f>
        <v>125.85093284692284</v>
      </c>
      <c r="V519">
        <f>U519/T519</f>
        <v>0.14652522835675941</v>
      </c>
      <c r="W519">
        <f>C519</f>
        <v>8.0057142064926506E-2</v>
      </c>
      <c r="X519">
        <f>W519-V519</f>
        <v>-6.6468086291832901E-2</v>
      </c>
      <c r="Y519">
        <f>T519*W519</f>
        <v>68.761305632627213</v>
      </c>
      <c r="Z519">
        <f>Y519/T519</f>
        <v>8.0057142064926506E-2</v>
      </c>
      <c r="AA519">
        <f>AI518*F519/T519</f>
        <v>0.14652522835675941</v>
      </c>
      <c r="AB519">
        <f t="shared" si="61"/>
        <v>8.0057142064926506E-2</v>
      </c>
      <c r="AC519">
        <f t="shared" si="62"/>
        <v>-6.6468086291832901E-2</v>
      </c>
      <c r="AD519" t="str">
        <f t="shared" si="57"/>
        <v>L-D</v>
      </c>
      <c r="AE519">
        <f>AC519*T519</f>
        <v>-57.089627214295646</v>
      </c>
      <c r="AF519">
        <f>U519+AE519</f>
        <v>68.761305632627199</v>
      </c>
      <c r="AG519">
        <f>AE519/F519</f>
        <v>-6.7538781774484119E-4</v>
      </c>
      <c r="AH519" s="9">
        <f>IF(AD519="S-D",R519-AE519/(1-0.001),IF(OR(AD519="L-D",AD519="S-I"),R519-AE519*(1-0.001),R519-AE519))</f>
        <v>790.08443163424931</v>
      </c>
      <c r="AI519">
        <f>IF(OR(AD519="L-I"),S519+AG519*(1-0.001),S519+AG519)</f>
        <v>8.1346735690151942E-4</v>
      </c>
      <c r="AJ519">
        <f>AI519*F519</f>
        <v>68.761305632627185</v>
      </c>
      <c r="AK519">
        <f>AJ519/AM519</f>
        <v>8.0062463663670008E-2</v>
      </c>
      <c r="AL519">
        <f>W519-AK519</f>
        <v>-5.3215987435017986E-6</v>
      </c>
      <c r="AM519">
        <f>AH519+AI519*F519</f>
        <v>858.84573726687654</v>
      </c>
      <c r="AN519" t="b">
        <f>IF(AH519&gt;0,ROUND(AH519,7)=ROUND(H519,7),ROUND(AH519,7)=ROUND(-J519,7))</f>
        <v>1</v>
      </c>
      <c r="AO519" t="b">
        <f>IF(AI519&gt;0,ROUND(AI519,7)=ROUND(I519,7),ROUND(AI519,7)=ROUND(-K519,7))</f>
        <v>1</v>
      </c>
      <c r="AP519" t="b">
        <f>ROUND(AM519,7)=ROUND(G519,7)</f>
        <v>1</v>
      </c>
    </row>
    <row r="520" spans="1:51" x14ac:dyDescent="0.3">
      <c r="A520" s="2">
        <v>45760.583333333336</v>
      </c>
      <c r="B520">
        <v>0.25338433766819402</v>
      </c>
      <c r="C520">
        <v>1.26692168834097E-2</v>
      </c>
      <c r="D520" t="s">
        <v>32</v>
      </c>
      <c r="E520" t="s">
        <v>1492</v>
      </c>
      <c r="F520">
        <v>84458.75</v>
      </c>
      <c r="G520">
        <v>858.73104351024699</v>
      </c>
      <c r="H520">
        <v>847.85086108748806</v>
      </c>
      <c r="I520">
        <v>1.2882244199398401E-4</v>
      </c>
      <c r="J520">
        <v>0</v>
      </c>
      <c r="K520" s="3">
        <v>0</v>
      </c>
      <c r="L520">
        <v>847.85086108748806</v>
      </c>
      <c r="M520">
        <v>1.2882244199398401E-4</v>
      </c>
      <c r="O520" t="str">
        <f>IF(B519=0,"NEUTRAL",IF(B519&gt;0,"LONG","SHORT"))</f>
        <v>LONG</v>
      </c>
      <c r="P520" t="str">
        <f>IF(OR(O520="LONG",O520="SHORT"),IF(B520=0,"NEUTRAL",IF(B520&gt;0,"LONG","SHORT")),"")</f>
        <v>LONG</v>
      </c>
      <c r="Q520" t="b">
        <f>IF(OR(O520="LONG",O520="SHORT"),IF(B520=0,"NEUTRAL",IF(B520&gt;0,"LONG","SHORT")=O520),TRUE)</f>
        <v>1</v>
      </c>
      <c r="R520">
        <f>AH519</f>
        <v>790.08443163424931</v>
      </c>
      <c r="S520">
        <f>AI519</f>
        <v>8.1346735690151942E-4</v>
      </c>
      <c r="T520">
        <f>R520+S520*F520</f>
        <v>858.78886776395552</v>
      </c>
      <c r="U520">
        <f>S520*F520</f>
        <v>68.70443612970621</v>
      </c>
      <c r="V520">
        <f>U520/T520</f>
        <v>8.0001544860022727E-2</v>
      </c>
      <c r="W520">
        <f>C520</f>
        <v>1.26692168834097E-2</v>
      </c>
      <c r="X520">
        <f>W520-V520</f>
        <v>-6.7332327976613024E-2</v>
      </c>
      <c r="Y520">
        <f>T520*W520</f>
        <v>10.880182422759406</v>
      </c>
      <c r="Z520">
        <f>Y520/T520</f>
        <v>1.26692168834097E-2</v>
      </c>
      <c r="AA520">
        <f>AI519*F520/T520</f>
        <v>8.0001544860022727E-2</v>
      </c>
      <c r="AB520">
        <f t="shared" si="61"/>
        <v>1.26692168834097E-2</v>
      </c>
      <c r="AC520">
        <f t="shared" si="62"/>
        <v>-6.7332327976613024E-2</v>
      </c>
      <c r="AD520" t="str">
        <f t="shared" si="57"/>
        <v>L-D</v>
      </c>
      <c r="AE520">
        <f>AC520*T520</f>
        <v>-57.824253706946806</v>
      </c>
      <c r="AF520">
        <f>U520+AE520</f>
        <v>10.880182422759404</v>
      </c>
      <c r="AG520">
        <f>AE520/F520</f>
        <v>-6.8464491490753535E-4</v>
      </c>
      <c r="AH520" s="9">
        <f>IF(AD520="S-D",R520-AE520/(1-0.001),IF(OR(AD520="L-D",AD520="S-I"),R520-AE520*(1-0.001),R520-AE520))</f>
        <v>847.85086108748919</v>
      </c>
      <c r="AI520">
        <f>IF(OR(AD520="L-I"),S520+AG520*(1-0.001),S520+AG520)</f>
        <v>1.2882244199398406E-4</v>
      </c>
      <c r="AJ520">
        <f>AI520*F520</f>
        <v>10.880182422759402</v>
      </c>
      <c r="AK520">
        <f>AJ520/AM520</f>
        <v>1.2670069988717662E-2</v>
      </c>
      <c r="AL520">
        <f>W520-AK520</f>
        <v>-8.5310530796231521E-7</v>
      </c>
      <c r="AM520">
        <f>AH520+AI520*F520</f>
        <v>858.73104351024858</v>
      </c>
      <c r="AN520" t="b">
        <f>IF(AH520&gt;0,ROUND(AH520,7)=ROUND(H520,7),ROUND(AH520,7)=ROUND(-J520,7))</f>
        <v>1</v>
      </c>
      <c r="AO520" t="b">
        <f>IF(AI520&gt;0,ROUND(AI520,7)=ROUND(I520,7),ROUND(AI520,7)=ROUND(-K520,7))</f>
        <v>1</v>
      </c>
      <c r="AP520" t="b">
        <f>ROUND(AM520,7)=ROUND(G520,7)</f>
        <v>1</v>
      </c>
    </row>
    <row r="521" spans="1:51" x14ac:dyDescent="0.3">
      <c r="A521" s="2">
        <v>45760.625</v>
      </c>
      <c r="B521">
        <v>-1.86244369442589</v>
      </c>
      <c r="C521">
        <v>-9.3122184721294896E-2</v>
      </c>
      <c r="D521" t="s">
        <v>32</v>
      </c>
      <c r="E521" t="s">
        <v>1492</v>
      </c>
      <c r="F521">
        <v>83599.13</v>
      </c>
      <c r="G521">
        <v>858.529579119922</v>
      </c>
      <c r="H521">
        <v>938.48617778273399</v>
      </c>
      <c r="I521" s="3">
        <v>0</v>
      </c>
      <c r="J521">
        <v>0</v>
      </c>
      <c r="K521">
        <v>9.5642859755612096E-4</v>
      </c>
      <c r="L521">
        <v>938.48617778273399</v>
      </c>
      <c r="M521">
        <v>-9.5642859755612096E-4</v>
      </c>
      <c r="O521" t="str">
        <f>IF(B520=0,"NEUTRAL",IF(B520&gt;0,"LONG","SHORT"))</f>
        <v>LONG</v>
      </c>
      <c r="P521" t="str">
        <f>IF(OR(O521="LONG",O521="SHORT"),IF(B521=0,"NEUTRAL",IF(B521&gt;0,"LONG","SHORT")),"")</f>
        <v>SHORT</v>
      </c>
      <c r="Q521" t="b">
        <f>IF(OR(O521="LONG",O521="SHORT"),IF(B521=0,"NEUTRAL",IF(B521&gt;0,"LONG","SHORT")=O521),TRUE)</f>
        <v>0</v>
      </c>
      <c r="R521">
        <f>AH520</f>
        <v>847.85086108748919</v>
      </c>
      <c r="S521">
        <f>AI520</f>
        <v>1.2882244199398406E-4</v>
      </c>
      <c r="T521">
        <f>R521+S521*F521</f>
        <v>858.62030516266168</v>
      </c>
      <c r="U521">
        <f>S521*F521</f>
        <v>10.769444075172533</v>
      </c>
      <c r="V521">
        <f>U521/T521</f>
        <v>1.2542731647992312E-2</v>
      </c>
      <c r="W521">
        <f>C521</f>
        <v>-9.3122184721294896E-2</v>
      </c>
      <c r="X521">
        <f>W521-V521</f>
        <v>-0.10566491636928721</v>
      </c>
      <c r="Y521">
        <f>T521*W521</f>
        <v>-79.95659866281197</v>
      </c>
      <c r="Z521">
        <f>Y521/T521</f>
        <v>-9.3122184721294896E-2</v>
      </c>
      <c r="AA521">
        <f>AI520*F521/T521</f>
        <v>1.2542731647992312E-2</v>
      </c>
      <c r="AB521">
        <f t="shared" si="61"/>
        <v>-9.3122184721294896E-2</v>
      </c>
      <c r="AC521">
        <f t="shared" si="62"/>
        <v>-0.10566491636928721</v>
      </c>
      <c r="AD521" t="str">
        <f t="shared" si="57"/>
        <v>TRANS-S</v>
      </c>
      <c r="AE521" s="8">
        <f>C521*T521</f>
        <v>-79.95659866281197</v>
      </c>
      <c r="AF521">
        <f>U521+AE521</f>
        <v>-69.187154587639441</v>
      </c>
      <c r="AG521" s="8">
        <f>AE521/F521</f>
        <v>-9.5642859755612247E-4</v>
      </c>
      <c r="AH521" s="8">
        <f>AW521-AE521*(1-0.001)</f>
        <v>938.48617778273569</v>
      </c>
      <c r="AI521" s="8">
        <f>AX521+AG521</f>
        <v>-9.5642859755612247E-4</v>
      </c>
      <c r="AJ521">
        <f>AI521*F521</f>
        <v>-79.95659866281197</v>
      </c>
      <c r="AK521">
        <f t="shared" ref="AK521" si="63">AJ521/AM521</f>
        <v>-9.31320255089816E-2</v>
      </c>
      <c r="AL521">
        <f>W521-AK521</f>
        <v>9.8407876867045996E-6</v>
      </c>
      <c r="AM521" s="8">
        <f>AH521+AI521*F521</f>
        <v>858.52957911992371</v>
      </c>
      <c r="AN521" t="b">
        <f>IF(AH521&gt;0,ROUND(AH521,7)=ROUND(H521,7),ROUND(AH521,7)=ROUND(-J521,7))</f>
        <v>1</v>
      </c>
      <c r="AO521" t="b">
        <f>IF(AI521&gt;0,ROUND(AI521,7)=ROUND(I521,7),ROUND(AI521,7)=ROUND(-K521,7))</f>
        <v>1</v>
      </c>
      <c r="AP521" t="b">
        <f>ROUND(AM521,7)=ROUND(G521,7)</f>
        <v>1</v>
      </c>
      <c r="AR521" s="9">
        <f>AH520</f>
        <v>847.85086108748919</v>
      </c>
      <c r="AS521">
        <f>AI520</f>
        <v>1.2882244199398406E-4</v>
      </c>
      <c r="AT521">
        <f>AR521+AS521*F521</f>
        <v>858.62030516266168</v>
      </c>
      <c r="AW521">
        <f>AR521+AS521*F521*(1-0.001)</f>
        <v>858.60953571858659</v>
      </c>
      <c r="AX521">
        <v>0</v>
      </c>
      <c r="AY521">
        <f>AW521+AX521*F521</f>
        <v>858.60953571858659</v>
      </c>
    </row>
    <row r="522" spans="1:51" x14ac:dyDescent="0.3">
      <c r="A522" s="2">
        <v>45760.708333333336</v>
      </c>
      <c r="B522">
        <v>-3.5804445151901199</v>
      </c>
      <c r="C522">
        <v>-0.17902222575950599</v>
      </c>
      <c r="D522" t="s">
        <v>32</v>
      </c>
      <c r="E522" t="s">
        <v>1492</v>
      </c>
      <c r="F522">
        <v>83849.66</v>
      </c>
      <c r="G522">
        <v>858.21650829620296</v>
      </c>
      <c r="H522">
        <v>1011.86948818889</v>
      </c>
      <c r="I522" s="3">
        <v>0</v>
      </c>
      <c r="J522">
        <v>0</v>
      </c>
      <c r="K522">
        <v>1.8324818477820201E-3</v>
      </c>
      <c r="L522">
        <v>1011.86948818889</v>
      </c>
      <c r="M522">
        <v>-1.8324818477820201E-3</v>
      </c>
      <c r="O522" t="str">
        <f>IF(B521=0,"NEUTRAL",IF(B521&gt;0,"LONG","SHORT"))</f>
        <v>SHORT</v>
      </c>
      <c r="P522" t="str">
        <f>IF(OR(O522="LONG",O522="SHORT"),IF(B522=0,"NEUTRAL",IF(B522&gt;0,"LONG","SHORT")),"")</f>
        <v>SHORT</v>
      </c>
      <c r="Q522" t="b">
        <f>IF(OR(O522="LONG",O522="SHORT"),IF(B522=0,"NEUTRAL",IF(B522&gt;0,"LONG","SHORT")=O522),TRUE)</f>
        <v>1</v>
      </c>
      <c r="R522">
        <f>AH521</f>
        <v>938.48617778273569</v>
      </c>
      <c r="S522">
        <f>AI521</f>
        <v>-9.5642859755612247E-4</v>
      </c>
      <c r="T522">
        <f>R522+S522*F522</f>
        <v>858.28996506337796</v>
      </c>
      <c r="U522">
        <f>S522*F522</f>
        <v>-80.196212719357703</v>
      </c>
      <c r="V522">
        <f>U522/T522</f>
        <v>-9.3437201859205996E-2</v>
      </c>
      <c r="W522">
        <f>C522</f>
        <v>-0.17902222575950599</v>
      </c>
      <c r="X522">
        <f>W522-V522</f>
        <v>-8.5585023900299997E-2</v>
      </c>
      <c r="Y522">
        <f>T522*W522</f>
        <v>-153.65297989269456</v>
      </c>
      <c r="Z522">
        <f>Y522/T522</f>
        <v>-0.17902222575950599</v>
      </c>
      <c r="AA522">
        <f>AI521*F522/T522</f>
        <v>-9.3437201859205996E-2</v>
      </c>
      <c r="AB522">
        <f t="shared" si="61"/>
        <v>-0.17902222575950599</v>
      </c>
      <c r="AC522">
        <f t="shared" si="62"/>
        <v>-8.5585023900299997E-2</v>
      </c>
      <c r="AD522" t="str">
        <f t="shared" si="57"/>
        <v>S-I</v>
      </c>
      <c r="AE522">
        <f>AC522*T522</f>
        <v>-73.456767173336857</v>
      </c>
      <c r="AF522">
        <f>U522+AE522</f>
        <v>-153.65297989269456</v>
      </c>
      <c r="AG522">
        <f>AE522/F522</f>
        <v>-8.7605325022590262E-4</v>
      </c>
      <c r="AH522" s="9">
        <f>IF(AD522="S-D",R522-AE522/(1-0.001),IF(OR(AD522="L-D",AD522="S-I"),R522-AE522*(1-0.001),R522-AE522))</f>
        <v>1011.8694881888993</v>
      </c>
      <c r="AI522">
        <f>IF(OR(AD522="L-I"),S522+AG522*(1-0.001),S522+AG522)</f>
        <v>-1.8324818477820251E-3</v>
      </c>
      <c r="AJ522">
        <f>AI522*F522</f>
        <v>-153.65297989269456</v>
      </c>
      <c r="AK522">
        <f>AJ522/AM522</f>
        <v>-0.17903754869238989</v>
      </c>
      <c r="AL522">
        <f>W522-AK522</f>
        <v>1.5322932883893303E-5</v>
      </c>
      <c r="AM522">
        <f>AH522+AI522*F522</f>
        <v>858.21650829620467</v>
      </c>
      <c r="AN522" t="b">
        <f>IF(AH522&gt;0,ROUND(AH522,7)=ROUND(H522,7),ROUND(AH522,7)=ROUND(-J522,7))</f>
        <v>1</v>
      </c>
      <c r="AO522" t="b">
        <f>IF(AI522&gt;0,ROUND(AI522,7)=ROUND(I522,7),ROUND(AI522,7)=ROUND(-K522,7))</f>
        <v>1</v>
      </c>
      <c r="AP522" t="b">
        <f>ROUND(AM522,7)=ROUND(G522,7)</f>
        <v>1</v>
      </c>
    </row>
    <row r="523" spans="1:51" x14ac:dyDescent="0.3">
      <c r="A523" s="2">
        <v>45760.833333333336</v>
      </c>
      <c r="B523">
        <v>-4.70033496127086</v>
      </c>
      <c r="C523">
        <v>-0.235016748063543</v>
      </c>
      <c r="D523" t="s">
        <v>32</v>
      </c>
      <c r="E523" t="s">
        <v>1492</v>
      </c>
      <c r="F523">
        <v>84730</v>
      </c>
      <c r="G523">
        <v>856.55725129105497</v>
      </c>
      <c r="H523">
        <v>1057.8733735257599</v>
      </c>
      <c r="I523" s="3">
        <v>0</v>
      </c>
      <c r="J523">
        <v>0</v>
      </c>
      <c r="K523">
        <v>2.3759721731937602E-3</v>
      </c>
      <c r="L523">
        <v>1057.8733735257599</v>
      </c>
      <c r="M523">
        <v>-2.3759721731937602E-3</v>
      </c>
      <c r="O523" t="str">
        <f>IF(B522=0,"NEUTRAL",IF(B522&gt;0,"LONG","SHORT"))</f>
        <v>SHORT</v>
      </c>
      <c r="P523" t="str">
        <f>IF(OR(O523="LONG",O523="SHORT"),IF(B523=0,"NEUTRAL",IF(B523&gt;0,"LONG","SHORT")),"")</f>
        <v>SHORT</v>
      </c>
      <c r="Q523" t="b">
        <f>IF(OR(O523="LONG",O523="SHORT"),IF(B523=0,"NEUTRAL",IF(B523&gt;0,"LONG","SHORT")=O523),TRUE)</f>
        <v>1</v>
      </c>
      <c r="R523">
        <f>AH522</f>
        <v>1011.8694881888993</v>
      </c>
      <c r="S523">
        <f>AI522</f>
        <v>-1.8324818477820251E-3</v>
      </c>
      <c r="T523">
        <f>R523+S523*F523</f>
        <v>856.60330122632831</v>
      </c>
      <c r="U523">
        <f>S523*F523</f>
        <v>-155.266186962571</v>
      </c>
      <c r="V523">
        <f>U523/T523</f>
        <v>-0.18125798340992755</v>
      </c>
      <c r="W523">
        <f>C523</f>
        <v>-0.235016748063543</v>
      </c>
      <c r="X523">
        <f>W523-V523</f>
        <v>-5.3758764653615454E-2</v>
      </c>
      <c r="Y523">
        <f>T523*W523</f>
        <v>-201.31612223470725</v>
      </c>
      <c r="Z523">
        <f>Y523/T523</f>
        <v>-0.23501674806354303</v>
      </c>
      <c r="AA523">
        <f>AI522*F523/T523</f>
        <v>-0.18125798340992755</v>
      </c>
      <c r="AB523">
        <f t="shared" si="61"/>
        <v>-0.235016748063543</v>
      </c>
      <c r="AC523">
        <f t="shared" si="62"/>
        <v>-5.3758764653615454E-2</v>
      </c>
      <c r="AD523" t="str">
        <f t="shared" si="57"/>
        <v>S-I</v>
      </c>
      <c r="AE523">
        <f>AC523*T523</f>
        <v>-46.049935272136253</v>
      </c>
      <c r="AF523">
        <f>U523+AE523</f>
        <v>-201.31612223470725</v>
      </c>
      <c r="AG523">
        <f>AE523/F523</f>
        <v>-5.4349032541173433E-4</v>
      </c>
      <c r="AH523" s="9">
        <f>IF(AD523="S-D",R523-AE523/(1-0.001),IF(OR(AD523="L-D",AD523="S-I"),R523-AE523*(1-0.001),R523-AE523))</f>
        <v>1057.8733735257633</v>
      </c>
      <c r="AI523">
        <f>IF(OR(AD523="L-I"),S523+AG523*(1-0.001),S523+AG523)</f>
        <v>-2.3759721731937593E-3</v>
      </c>
      <c r="AJ523">
        <f>AI523*F523</f>
        <v>-201.31612223470722</v>
      </c>
      <c r="AK523">
        <f>AJ523/AM523</f>
        <v>-0.23502938295282785</v>
      </c>
      <c r="AL523">
        <f>W523-AK523</f>
        <v>1.2634889284851569E-5</v>
      </c>
      <c r="AM523">
        <f>AH523+AI523*F523</f>
        <v>856.5572512910561</v>
      </c>
      <c r="AN523" t="b">
        <f>IF(AH523&gt;0,ROUND(AH523,7)=ROUND(H523,7),ROUND(AH523,7)=ROUND(-J523,7))</f>
        <v>1</v>
      </c>
      <c r="AO523" t="b">
        <f>IF(AI523&gt;0,ROUND(AI523,7)=ROUND(I523,7),ROUND(AI523,7)=ROUND(-K523,7))</f>
        <v>1</v>
      </c>
      <c r="AP523" t="b">
        <f>ROUND(AM523,7)=ROUND(G523,7)</f>
        <v>1</v>
      </c>
    </row>
    <row r="524" spans="1:51" x14ac:dyDescent="0.3">
      <c r="A524" s="2">
        <v>45760.916666666664</v>
      </c>
      <c r="B524">
        <v>-6.5003141733011001</v>
      </c>
      <c r="C524">
        <v>-0.32501570866505503</v>
      </c>
      <c r="D524" t="s">
        <v>32</v>
      </c>
      <c r="E524" t="s">
        <v>1492</v>
      </c>
      <c r="F524">
        <v>83499.990000000005</v>
      </c>
      <c r="G524">
        <v>859.39877006595998</v>
      </c>
      <c r="H524">
        <v>1138.7431806127499</v>
      </c>
      <c r="I524" s="3">
        <v>0</v>
      </c>
      <c r="J524">
        <v>0</v>
      </c>
      <c r="K524">
        <v>3.3454424431283401E-3</v>
      </c>
      <c r="L524">
        <v>1138.7431806127499</v>
      </c>
      <c r="M524">
        <v>-3.3454424431283401E-3</v>
      </c>
      <c r="O524" t="str">
        <f>IF(B523=0,"NEUTRAL",IF(B523&gt;0,"LONG","SHORT"))</f>
        <v>SHORT</v>
      </c>
      <c r="P524" t="str">
        <f>IF(OR(O524="LONG",O524="SHORT"),IF(B524=0,"NEUTRAL",IF(B524&gt;0,"LONG","SHORT")),"")</f>
        <v>SHORT</v>
      </c>
      <c r="Q524" t="b">
        <f>IF(OR(O524="LONG",O524="SHORT"),IF(B524=0,"NEUTRAL",IF(B524&gt;0,"LONG","SHORT")=O524),TRUE)</f>
        <v>1</v>
      </c>
      <c r="R524">
        <f>AH523</f>
        <v>1057.8733735257633</v>
      </c>
      <c r="S524">
        <f>AI523</f>
        <v>-2.3759721731937593E-3</v>
      </c>
      <c r="T524">
        <f>R524+S524*F524</f>
        <v>859.47972082380613</v>
      </c>
      <c r="U524">
        <f>S524*F524</f>
        <v>-198.39365270195719</v>
      </c>
      <c r="V524">
        <f>U524/T524</f>
        <v>-0.23082994036415203</v>
      </c>
      <c r="W524">
        <f>C524</f>
        <v>-0.32501570866505503</v>
      </c>
      <c r="X524">
        <f>W524-V524</f>
        <v>-9.4185768300903E-2</v>
      </c>
      <c r="Y524">
        <f>T524*W524</f>
        <v>-279.34441054679303</v>
      </c>
      <c r="Z524">
        <f>Y524/T524</f>
        <v>-0.32501570866505508</v>
      </c>
      <c r="AA524">
        <f>AI523*F524/T524</f>
        <v>-0.23082994036415203</v>
      </c>
      <c r="AB524">
        <f t="shared" si="61"/>
        <v>-0.32501570866505503</v>
      </c>
      <c r="AC524">
        <f t="shared" si="62"/>
        <v>-9.4185768300903E-2</v>
      </c>
      <c r="AD524" t="str">
        <f t="shared" si="57"/>
        <v>S-I</v>
      </c>
      <c r="AE524">
        <f>AC524*T524</f>
        <v>-80.950757844835806</v>
      </c>
      <c r="AF524">
        <f>U524+AE524</f>
        <v>-279.34441054679303</v>
      </c>
      <c r="AG524">
        <f>AE524/F524</f>
        <v>-9.6947026993459285E-4</v>
      </c>
      <c r="AH524" s="9">
        <f>IF(AD524="S-D",R524-AE524/(1-0.001),IF(OR(AD524="L-D",AD524="S-I"),R524-AE524*(1-0.001),R524-AE524))</f>
        <v>1138.7431806127543</v>
      </c>
      <c r="AI524">
        <f>IF(OR(AD524="L-I"),S524+AG524*(1-0.001),S524+AG524)</f>
        <v>-3.3454424431283523E-3</v>
      </c>
      <c r="AJ524">
        <f>AI524*F524</f>
        <v>-279.34441054679303</v>
      </c>
      <c r="AK524">
        <f>AJ524/AM524</f>
        <v>-0.32504632340275813</v>
      </c>
      <c r="AL524">
        <f>W524-AK524</f>
        <v>3.0614737703105188E-5</v>
      </c>
      <c r="AM524">
        <f>AH524+AI524*F524</f>
        <v>859.39877006596123</v>
      </c>
      <c r="AN524" t="b">
        <f>IF(AH524&gt;0,ROUND(AH524,7)=ROUND(H524,7),ROUND(AH524,7)=ROUND(-J524,7))</f>
        <v>1</v>
      </c>
      <c r="AO524" t="b">
        <f>IF(AI524&gt;0,ROUND(AI524,7)=ROUND(I524,7),ROUND(AI524,7)=ROUND(-K524,7))</f>
        <v>1</v>
      </c>
      <c r="AP524" t="b">
        <f>ROUND(AM524,7)=ROUND(G524,7)</f>
        <v>1</v>
      </c>
      <c r="AR524" s="9"/>
      <c r="AW524" s="9"/>
    </row>
    <row r="525" spans="1:51" x14ac:dyDescent="0.3">
      <c r="A525" s="2">
        <v>45761</v>
      </c>
      <c r="B525">
        <v>-7.8498306500701602</v>
      </c>
      <c r="C525">
        <v>-0.39249153250350799</v>
      </c>
      <c r="D525" t="s">
        <v>32</v>
      </c>
      <c r="E525" t="s">
        <v>1492</v>
      </c>
      <c r="F525">
        <v>83335.990000000005</v>
      </c>
      <c r="G525">
        <v>859.88869630284</v>
      </c>
      <c r="H525">
        <v>1197.410778082</v>
      </c>
      <c r="I525" s="3">
        <v>0</v>
      </c>
      <c r="J525">
        <v>0</v>
      </c>
      <c r="K525">
        <v>4.0501358630187197E-3</v>
      </c>
      <c r="L525">
        <v>1197.410778082</v>
      </c>
      <c r="M525">
        <v>-4.0501358630187197E-3</v>
      </c>
      <c r="O525" t="str">
        <f>IF(B524=0,"NEUTRAL",IF(B524&gt;0,"LONG","SHORT"))</f>
        <v>SHORT</v>
      </c>
      <c r="P525" t="str">
        <f>IF(OR(O525="LONG",O525="SHORT"),IF(B525=0,"NEUTRAL",IF(B525&gt;0,"LONG","SHORT")),"")</f>
        <v>SHORT</v>
      </c>
      <c r="Q525" t="b">
        <f>IF(OR(O525="LONG",O525="SHORT"),IF(B525=0,"NEUTRAL",IF(B525&gt;0,"LONG","SHORT")=O525),TRUE)</f>
        <v>1</v>
      </c>
      <c r="R525">
        <f>AH524</f>
        <v>1138.7431806127543</v>
      </c>
      <c r="S525">
        <f>AI524</f>
        <v>-3.3454424431283523E-3</v>
      </c>
      <c r="T525">
        <f>R525+S525*F525</f>
        <v>859.94742262663431</v>
      </c>
      <c r="U525">
        <f>S525*F525</f>
        <v>-278.79575798611995</v>
      </c>
      <c r="V525">
        <f>U525/T525</f>
        <v>-0.32420093444150649</v>
      </c>
      <c r="W525">
        <f>C525</f>
        <v>-0.39249153250350799</v>
      </c>
      <c r="X525">
        <f>W525-V525</f>
        <v>-6.8290598062001495E-2</v>
      </c>
      <c r="Y525">
        <f>T525*W525</f>
        <v>-337.52208177916958</v>
      </c>
      <c r="Z525">
        <f>Y525/T525</f>
        <v>-0.39249153250350799</v>
      </c>
      <c r="AA525">
        <f>AI524*F525/T525</f>
        <v>-0.32420093444150649</v>
      </c>
      <c r="AB525">
        <f t="shared" si="61"/>
        <v>-0.39249153250350799</v>
      </c>
      <c r="AC525">
        <f t="shared" si="62"/>
        <v>-6.8290598062001495E-2</v>
      </c>
      <c r="AD525" t="str">
        <f t="shared" si="57"/>
        <v>S-I</v>
      </c>
      <c r="AE525">
        <f>AC525*T525</f>
        <v>-58.726323793049616</v>
      </c>
      <c r="AF525">
        <f>U525+AE525</f>
        <v>-337.52208177916958</v>
      </c>
      <c r="AG525">
        <f>AE525/F525</f>
        <v>-7.0469341989036927E-4</v>
      </c>
      <c r="AH525" s="9">
        <f>IF(AD525="S-D",R525-AE525/(1-0.001),IF(OR(AD525="L-D",AD525="S-I"),R525-AE525*(1-0.001),R525-AE525))</f>
        <v>1197.4107780820109</v>
      </c>
      <c r="AI525">
        <f>IF(OR(AD525="L-I"),S525+AG525*(1-0.001),S525+AG525)</f>
        <v>-4.0501358630187214E-3</v>
      </c>
      <c r="AJ525">
        <f>AI525*F525</f>
        <v>-337.52208177916958</v>
      </c>
      <c r="AK525">
        <f>AJ525/AM525</f>
        <v>-0.39251833781554774</v>
      </c>
      <c r="AL525">
        <f>W525-AK525</f>
        <v>2.680531203974601E-5</v>
      </c>
      <c r="AM525">
        <f>AH525+AI525*F525</f>
        <v>859.88869630284125</v>
      </c>
      <c r="AN525" t="b">
        <f>IF(AH525&gt;0,ROUND(AH525,7)=ROUND(H525,7),ROUND(AH525,7)=ROUND(-J525,7))</f>
        <v>1</v>
      </c>
      <c r="AO525" t="b">
        <f>IF(AI525&gt;0,ROUND(AI525,7)=ROUND(I525,7),ROUND(AI525,7)=ROUND(-K525,7))</f>
        <v>1</v>
      </c>
      <c r="AP525" t="b">
        <f>ROUND(AM525,7)=ROUND(G525,7)</f>
        <v>1</v>
      </c>
    </row>
    <row r="526" spans="1:51" x14ac:dyDescent="0.3">
      <c r="A526" s="2">
        <v>45761.083333333336</v>
      </c>
      <c r="B526">
        <v>-6.6600494231861997</v>
      </c>
      <c r="C526">
        <v>-0.33300247115930998</v>
      </c>
      <c r="D526" t="s">
        <v>32</v>
      </c>
      <c r="E526" t="s">
        <v>1492</v>
      </c>
      <c r="F526">
        <v>84325.74</v>
      </c>
      <c r="G526">
        <v>855.82349723133495</v>
      </c>
      <c r="H526">
        <v>1140.8336770000401</v>
      </c>
      <c r="I526" s="3">
        <v>0</v>
      </c>
      <c r="J526">
        <v>0</v>
      </c>
      <c r="K526">
        <v>3.3798716710782399E-3</v>
      </c>
      <c r="L526">
        <v>1140.8336770000401</v>
      </c>
      <c r="M526">
        <v>-3.3798716710782399E-3</v>
      </c>
      <c r="O526" t="str">
        <f>IF(B525=0,"NEUTRAL",IF(B525&gt;0,"LONG","SHORT"))</f>
        <v>SHORT</v>
      </c>
      <c r="P526" t="str">
        <f>IF(OR(O526="LONG",O526="SHORT"),IF(B526=0,"NEUTRAL",IF(B526&gt;0,"LONG","SHORT")),"")</f>
        <v>SHORT</v>
      </c>
      <c r="Q526" t="b">
        <f>IF(OR(O526="LONG",O526="SHORT"),IF(B526=0,"NEUTRAL",IF(B526&gt;0,"LONG","SHORT")=O526),TRUE)</f>
        <v>1</v>
      </c>
      <c r="R526">
        <f>AH525</f>
        <v>1197.4107780820109</v>
      </c>
      <c r="S526">
        <f>AI525</f>
        <v>-4.0501358630187214E-3</v>
      </c>
      <c r="T526">
        <f>R526+S526*F526</f>
        <v>855.88007433241853</v>
      </c>
      <c r="U526">
        <f>S526*F526</f>
        <v>-341.53070374959236</v>
      </c>
      <c r="V526">
        <f>U526/T526</f>
        <v>-0.39904037258489083</v>
      </c>
      <c r="W526">
        <f>C526</f>
        <v>-0.33300247115930998</v>
      </c>
      <c r="X526">
        <f>W526-V526</f>
        <v>6.6037901425580858E-2</v>
      </c>
      <c r="Y526">
        <f>T526*W526</f>
        <v>-285.01017976870929</v>
      </c>
      <c r="Z526">
        <f>Y526/T526</f>
        <v>-0.33300247115930998</v>
      </c>
      <c r="AA526">
        <f>AI525*F526/T526</f>
        <v>-0.39904037258489083</v>
      </c>
      <c r="AB526">
        <f t="shared" si="61"/>
        <v>-0.33300247115930998</v>
      </c>
      <c r="AC526">
        <f t="shared" si="62"/>
        <v>6.6037901425580858E-2</v>
      </c>
      <c r="AD526" t="str">
        <f t="shared" si="57"/>
        <v>S-D</v>
      </c>
      <c r="AE526">
        <f>AC526*T526</f>
        <v>56.52052398088307</v>
      </c>
      <c r="AF526">
        <f>U526+AE526</f>
        <v>-285.01017976870929</v>
      </c>
      <c r="AG526">
        <f>AE526/F526</f>
        <v>6.702641919404806E-4</v>
      </c>
      <c r="AH526" s="9">
        <f>IF(AD526="S-D",R526-AE526/(1-0.001),IF(OR(AD526="L-D",AD526="S-I"),R526-AE526*(1-0.001),R526-AE526))</f>
        <v>1140.8336770000458</v>
      </c>
      <c r="AI526">
        <f>IF(OR(AD526="L-I"),S526+AG526*(1-0.001),S526+AG526)</f>
        <v>-3.3798716710782407E-3</v>
      </c>
      <c r="AJ526">
        <f>AI526*F526</f>
        <v>-285.01017976870929</v>
      </c>
      <c r="AK526">
        <f>AJ526/AM526</f>
        <v>-0.33302448541170238</v>
      </c>
      <c r="AL526">
        <f>W526-AK526</f>
        <v>2.2014252392399403E-5</v>
      </c>
      <c r="AM526">
        <f>AH526+AI526*F526</f>
        <v>855.82349723133643</v>
      </c>
      <c r="AN526" t="b">
        <f>IF(AH526&gt;0,ROUND(AH526,7)=ROUND(H526,7),ROUND(AH526,7)=ROUND(-J526,7))</f>
        <v>1</v>
      </c>
      <c r="AO526" t="b">
        <f>IF(AI526&gt;0,ROUND(AI526,7)=ROUND(I526,7),ROUND(AI526,7)=ROUND(-K526,7))</f>
        <v>1</v>
      </c>
      <c r="AP526" t="b">
        <f>ROUND(AM526,7)=ROUND(G526,7)</f>
        <v>1</v>
      </c>
    </row>
    <row r="527" spans="1:51" x14ac:dyDescent="0.3">
      <c r="A527" s="2">
        <v>45761.166666666664</v>
      </c>
      <c r="B527">
        <v>-4.70267781860667</v>
      </c>
      <c r="C527">
        <v>-0.23513389093033299</v>
      </c>
      <c r="D527" t="s">
        <v>32</v>
      </c>
      <c r="E527" t="s">
        <v>1492</v>
      </c>
      <c r="F527">
        <v>85140.7</v>
      </c>
      <c r="G527">
        <v>852.98177054972803</v>
      </c>
      <c r="H527">
        <v>1053.5672124550799</v>
      </c>
      <c r="I527" s="3">
        <v>0</v>
      </c>
      <c r="J527">
        <v>0</v>
      </c>
      <c r="K527">
        <v>2.35592897292785E-3</v>
      </c>
      <c r="L527">
        <v>1053.5672124550799</v>
      </c>
      <c r="M527">
        <v>-2.35592897292785E-3</v>
      </c>
      <c r="O527" t="str">
        <f>IF(B526=0,"NEUTRAL",IF(B526&gt;0,"LONG","SHORT"))</f>
        <v>SHORT</v>
      </c>
      <c r="P527" t="str">
        <f>IF(OR(O527="LONG",O527="SHORT"),IF(B527=0,"NEUTRAL",IF(B527&gt;0,"LONG","SHORT")),"")</f>
        <v>SHORT</v>
      </c>
      <c r="Q527" t="b">
        <f>IF(OR(O527="LONG",O527="SHORT"),IF(B527=0,"NEUTRAL",IF(B527&gt;0,"LONG","SHORT")=O527),TRUE)</f>
        <v>1</v>
      </c>
      <c r="R527">
        <f>AH526</f>
        <v>1140.8336770000458</v>
      </c>
      <c r="S527">
        <f>AI526</f>
        <v>-3.3798716710782407E-3</v>
      </c>
      <c r="T527">
        <f>R527+S527*F527</f>
        <v>853.06903701427461</v>
      </c>
      <c r="U527">
        <f>S527*F527</f>
        <v>-287.76463998577117</v>
      </c>
      <c r="V527">
        <f>U527/T527</f>
        <v>-0.33732866567627623</v>
      </c>
      <c r="W527">
        <f>C527</f>
        <v>-0.23513389093033299</v>
      </c>
      <c r="X527">
        <f>W527-V527</f>
        <v>0.10219477474594324</v>
      </c>
      <c r="Y527">
        <f>T527*W527</f>
        <v>-200.58544190535864</v>
      </c>
      <c r="Z527">
        <f>Y527/T527</f>
        <v>-0.23513389093033299</v>
      </c>
      <c r="AA527">
        <f>AI526*F527/T527</f>
        <v>-0.33732866567627623</v>
      </c>
      <c r="AB527">
        <f t="shared" si="61"/>
        <v>-0.23513389093033299</v>
      </c>
      <c r="AC527">
        <f t="shared" si="62"/>
        <v>0.10219477474594324</v>
      </c>
      <c r="AD527" t="str">
        <f t="shared" si="57"/>
        <v>S-D</v>
      </c>
      <c r="AE527">
        <f>AC527*T527</f>
        <v>87.179198080412505</v>
      </c>
      <c r="AF527">
        <f>U527+AE527</f>
        <v>-200.58544190535866</v>
      </c>
      <c r="AG527">
        <f>AE527/F527</f>
        <v>1.0239426981503853E-3</v>
      </c>
      <c r="AH527" s="9">
        <f>IF(AD527="S-D",R527-AE527/(1-0.001),IF(OR(AD527="L-D",AD527="S-I"),R527-AE527*(1-0.001),R527-AE527))</f>
        <v>1053.5672124550883</v>
      </c>
      <c r="AI527">
        <f>IF(OR(AD527="L-I"),S527+AG527*(1-0.001),S527+AG527)</f>
        <v>-2.3559289729278557E-3</v>
      </c>
      <c r="AJ527">
        <f>AI527*F527</f>
        <v>-200.58544190535866</v>
      </c>
      <c r="AK527">
        <f>AJ527/AM527</f>
        <v>-0.23515794689971553</v>
      </c>
      <c r="AL527">
        <f>W527-AK527</f>
        <v>2.4055969382541509E-5</v>
      </c>
      <c r="AM527">
        <f>AH527+AI527*F527</f>
        <v>852.98177054972962</v>
      </c>
      <c r="AN527" t="b">
        <f>IF(AH527&gt;0,ROUND(AH527,7)=ROUND(H527,7),ROUND(AH527,7)=ROUND(-J527,7))</f>
        <v>1</v>
      </c>
      <c r="AO527" t="b">
        <f>IF(AI527&gt;0,ROUND(AI527,7)=ROUND(I527,7),ROUND(AI527,7)=ROUND(-K527,7))</f>
        <v>1</v>
      </c>
      <c r="AP527" t="b">
        <f>ROUND(AM527,7)=ROUND(G527,7)</f>
        <v>1</v>
      </c>
    </row>
    <row r="528" spans="1:51" x14ac:dyDescent="0.3">
      <c r="A528" s="2">
        <v>45761.291666666664</v>
      </c>
      <c r="B528">
        <v>-3.2843399017516899</v>
      </c>
      <c r="C528">
        <v>-0.164216995087585</v>
      </c>
      <c r="D528" t="s">
        <v>32</v>
      </c>
      <c r="E528" t="s">
        <v>1492</v>
      </c>
      <c r="F528">
        <v>84575.18</v>
      </c>
      <c r="G528">
        <v>854.25507625992702</v>
      </c>
      <c r="H528">
        <v>994.54796988431599</v>
      </c>
      <c r="I528" s="3">
        <v>0</v>
      </c>
      <c r="J528">
        <v>0</v>
      </c>
      <c r="K528">
        <v>1.6587950936006099E-3</v>
      </c>
      <c r="L528">
        <v>994.54796988431599</v>
      </c>
      <c r="M528">
        <v>-1.6587950936006099E-3</v>
      </c>
      <c r="O528" t="str">
        <f>IF(B527=0,"NEUTRAL",IF(B527&gt;0,"LONG","SHORT"))</f>
        <v>SHORT</v>
      </c>
      <c r="P528" t="str">
        <f>IF(OR(O528="LONG",O528="SHORT"),IF(B528=0,"NEUTRAL",IF(B528&gt;0,"LONG","SHORT")),"")</f>
        <v>SHORT</v>
      </c>
      <c r="Q528" t="b">
        <f>IF(OR(O528="LONG",O528="SHORT"),IF(B528=0,"NEUTRAL",IF(B528&gt;0,"LONG","SHORT")=O528),TRUE)</f>
        <v>1</v>
      </c>
      <c r="R528">
        <f>AH527</f>
        <v>1053.5672124550883</v>
      </c>
      <c r="S528">
        <f>AI527</f>
        <v>-2.3559289729278557E-3</v>
      </c>
      <c r="T528">
        <f>R528+S528*F528</f>
        <v>854.31409550249987</v>
      </c>
      <c r="U528">
        <f>S528*F528</f>
        <v>-199.2531169525885</v>
      </c>
      <c r="V528">
        <f>U528/T528</f>
        <v>-0.23323168609946626</v>
      </c>
      <c r="W528">
        <f>C528</f>
        <v>-0.164216995087585</v>
      </c>
      <c r="X528">
        <f>W528-V528</f>
        <v>6.9014691011881263E-2</v>
      </c>
      <c r="Y528">
        <f>T528*W528</f>
        <v>-140.29289362438865</v>
      </c>
      <c r="Z528">
        <f>Y528/T528</f>
        <v>-0.164216995087585</v>
      </c>
      <c r="AA528">
        <f>AI527*F528/T528</f>
        <v>-0.23323168609946626</v>
      </c>
      <c r="AB528">
        <f t="shared" si="61"/>
        <v>-0.164216995087585</v>
      </c>
      <c r="AC528">
        <f t="shared" si="62"/>
        <v>6.9014691011881263E-2</v>
      </c>
      <c r="AD528" t="str">
        <f t="shared" ref="AD528:AD591" si="64">IF(Q528,IF(O528="LONG",IF(AC528&gt;0,"L-I","L-D"),IF(O528="SHORT",IF(AC528&lt;0,"S-I","S-D"),IF(AC528&gt;0,"L-I","S-I"))),IF(AB528&gt;0,"TRANS-L","TRANS-S"))</f>
        <v>S-D</v>
      </c>
      <c r="AE528">
        <f>AC528*T528</f>
        <v>58.960223328199845</v>
      </c>
      <c r="AF528">
        <f>U528+AE528</f>
        <v>-140.29289362438865</v>
      </c>
      <c r="AG528">
        <f>AE528/F528</f>
        <v>6.9713387932724292E-4</v>
      </c>
      <c r="AH528" s="9">
        <f>IF(AD528="S-D",R528-AE528/(1-0.001),IF(OR(AD528="L-D",AD528="S-I"),R528-AE528*(1-0.001),R528-AE528))</f>
        <v>994.54796988431769</v>
      </c>
      <c r="AI528">
        <f>IF(OR(AD528="L-I"),S528+AG528*(1-0.001),S528+AG528)</f>
        <v>-1.6587950936006127E-3</v>
      </c>
      <c r="AJ528">
        <f>AI528*F528</f>
        <v>-140.29289362438865</v>
      </c>
      <c r="AK528">
        <f>AJ528/AM528</f>
        <v>-0.16422834060128069</v>
      </c>
      <c r="AL528">
        <f>W528-AK528</f>
        <v>1.1345513695693032E-5</v>
      </c>
      <c r="AM528">
        <f>AH528+AI528*F528</f>
        <v>854.25507625992907</v>
      </c>
      <c r="AN528" t="b">
        <f>IF(AH528&gt;0,ROUND(AH528,7)=ROUND(H528,7),ROUND(AH528,7)=ROUND(-J528,7))</f>
        <v>1</v>
      </c>
      <c r="AO528" t="b">
        <f>IF(AI528&gt;0,ROUND(AI528,7)=ROUND(I528,7),ROUND(AI528,7)=ROUND(-K528,7))</f>
        <v>1</v>
      </c>
      <c r="AP528" t="b">
        <f>ROUND(AM528,7)=ROUND(G528,7)</f>
        <v>1</v>
      </c>
    </row>
    <row r="529" spans="1:51" x14ac:dyDescent="0.3">
      <c r="A529" s="2">
        <v>45761.333333333336</v>
      </c>
      <c r="B529">
        <v>-1.61003485041544</v>
      </c>
      <c r="C529">
        <v>-8.0501742520772093E-2</v>
      </c>
      <c r="D529" t="s">
        <v>32</v>
      </c>
      <c r="E529" t="s">
        <v>1492</v>
      </c>
      <c r="F529">
        <v>84624.21</v>
      </c>
      <c r="G529">
        <v>854.10206210363901</v>
      </c>
      <c r="H529">
        <v>922.86453703482096</v>
      </c>
      <c r="I529" s="3">
        <v>0</v>
      </c>
      <c r="J529">
        <v>0</v>
      </c>
      <c r="K529">
        <v>8.1256268071727797E-4</v>
      </c>
      <c r="L529">
        <v>922.86453703482096</v>
      </c>
      <c r="M529">
        <v>-8.1256268071727797E-4</v>
      </c>
      <c r="O529" t="str">
        <f>IF(B528=0,"NEUTRAL",IF(B528&gt;0,"LONG","SHORT"))</f>
        <v>SHORT</v>
      </c>
      <c r="P529" t="str">
        <f>IF(OR(O529="LONG",O529="SHORT"),IF(B529=0,"NEUTRAL",IF(B529&gt;0,"LONG","SHORT")),"")</f>
        <v>SHORT</v>
      </c>
      <c r="Q529" t="b">
        <f>IF(OR(O529="LONG",O529="SHORT"),IF(B529=0,"NEUTRAL",IF(B529&gt;0,"LONG","SHORT")=O529),TRUE)</f>
        <v>1</v>
      </c>
      <c r="R529">
        <f>AH528</f>
        <v>994.54796988431769</v>
      </c>
      <c r="S529">
        <f>AI528</f>
        <v>-1.6587950936006127E-3</v>
      </c>
      <c r="T529">
        <f>R529+S529*F529</f>
        <v>854.17374553648983</v>
      </c>
      <c r="U529">
        <f>S529*F529</f>
        <v>-140.37422434782792</v>
      </c>
      <c r="V529">
        <f>U529/T529</f>
        <v>-0.16433919337998573</v>
      </c>
      <c r="W529">
        <f>C529</f>
        <v>-8.0501742520772093E-2</v>
      </c>
      <c r="X529">
        <f>W529-V529</f>
        <v>8.3837450859213639E-2</v>
      </c>
      <c r="Y529">
        <f>T529*W529</f>
        <v>-68.762474931182012</v>
      </c>
      <c r="Z529">
        <f>Y529/T529</f>
        <v>-8.0501742520772107E-2</v>
      </c>
      <c r="AA529">
        <f>AI528*F529/T529</f>
        <v>-0.16433919337998573</v>
      </c>
      <c r="AB529">
        <f t="shared" si="61"/>
        <v>-8.0501742520772093E-2</v>
      </c>
      <c r="AC529">
        <f t="shared" si="62"/>
        <v>8.3837450859213639E-2</v>
      </c>
      <c r="AD529" t="str">
        <f t="shared" si="64"/>
        <v>S-D</v>
      </c>
      <c r="AE529">
        <f>AC529*T529</f>
        <v>71.611749416645921</v>
      </c>
      <c r="AF529">
        <f>U529+AE529</f>
        <v>-68.762474931181998</v>
      </c>
      <c r="AG529">
        <f>AE529/F529</f>
        <v>8.4623241288333346E-4</v>
      </c>
      <c r="AH529" s="9">
        <f>IF(AD529="S-D",R529-AE529/(1-0.001),IF(OR(AD529="L-D",AD529="S-I"),R529-AE529*(1-0.001),R529-AE529))</f>
        <v>922.86453703482232</v>
      </c>
      <c r="AI529">
        <f>IF(OR(AD529="L-I"),S529+AG529*(1-0.001),S529+AG529)</f>
        <v>-8.1256268071727927E-4</v>
      </c>
      <c r="AJ529">
        <f>AI529*F529</f>
        <v>-68.762474931181998</v>
      </c>
      <c r="AK529">
        <f>AJ529/AM529</f>
        <v>-8.050849890447645E-2</v>
      </c>
      <c r="AL529">
        <f>W529-AK529</f>
        <v>6.7563837043566055E-6</v>
      </c>
      <c r="AM529">
        <f>AH529+AI529*F529</f>
        <v>854.10206210364026</v>
      </c>
      <c r="AN529" t="b">
        <f>IF(AH529&gt;0,ROUND(AH529,7)=ROUND(H529,7),ROUND(AH529,7)=ROUND(-J529,7))</f>
        <v>1</v>
      </c>
      <c r="AO529" t="b">
        <f>IF(AI529&gt;0,ROUND(AI529,7)=ROUND(I529,7),ROUND(AI529,7)=ROUND(-K529,7))</f>
        <v>1</v>
      </c>
      <c r="AP529" t="b">
        <f>ROUND(AM529,7)=ROUND(G529,7)</f>
        <v>1</v>
      </c>
    </row>
    <row r="530" spans="1:51" x14ac:dyDescent="0.3">
      <c r="A530" s="2">
        <v>45761.375</v>
      </c>
      <c r="B530">
        <v>-0.18882952062504399</v>
      </c>
      <c r="C530">
        <v>-9.4414760312522203E-3</v>
      </c>
      <c r="D530" t="s">
        <v>32</v>
      </c>
      <c r="E530" t="s">
        <v>1492</v>
      </c>
      <c r="F530">
        <v>84580.76</v>
      </c>
      <c r="G530">
        <v>854.07664437694496</v>
      </c>
      <c r="H530">
        <v>862.140961863862</v>
      </c>
      <c r="I530" s="3">
        <v>0</v>
      </c>
      <c r="J530">
        <v>0</v>
      </c>
      <c r="K530" s="3">
        <v>9.5344585304232003E-5</v>
      </c>
      <c r="L530">
        <v>862.140961863862</v>
      </c>
      <c r="M530" s="3">
        <v>-9.5344585304232003E-5</v>
      </c>
      <c r="O530" t="str">
        <f>IF(B529=0,"NEUTRAL",IF(B529&gt;0,"LONG","SHORT"))</f>
        <v>SHORT</v>
      </c>
      <c r="P530" t="str">
        <f>IF(OR(O530="LONG",O530="SHORT"),IF(B530=0,"NEUTRAL",IF(B530&gt;0,"LONG","SHORT")),"")</f>
        <v>SHORT</v>
      </c>
      <c r="Q530" t="b">
        <f>IF(OR(O530="LONG",O530="SHORT"),IF(B530=0,"NEUTRAL",IF(B530&gt;0,"LONG","SHORT")=O530),TRUE)</f>
        <v>1</v>
      </c>
      <c r="R530">
        <f>AH529</f>
        <v>922.86453703482232</v>
      </c>
      <c r="S530">
        <f>AI529</f>
        <v>-8.1256268071727927E-4</v>
      </c>
      <c r="T530">
        <f>R530+S530*F530</f>
        <v>854.13736795211753</v>
      </c>
      <c r="U530">
        <f>S530*F530</f>
        <v>-68.727169082704819</v>
      </c>
      <c r="V530">
        <f>U530/T530</f>
        <v>-8.0463835984000212E-2</v>
      </c>
      <c r="W530">
        <f>C530</f>
        <v>-9.4414760312522203E-3</v>
      </c>
      <c r="X530">
        <f>W530-V530</f>
        <v>7.1022359952747999E-2</v>
      </c>
      <c r="Y530">
        <f>T530*W530</f>
        <v>-8.0643174869167762</v>
      </c>
      <c r="Z530">
        <f>Y530/T530</f>
        <v>-9.4414760312522203E-3</v>
      </c>
      <c r="AA530">
        <f>AI529*F530/T530</f>
        <v>-8.0463835984000212E-2</v>
      </c>
      <c r="AB530">
        <f t="shared" si="61"/>
        <v>-9.4414760312522203E-3</v>
      </c>
      <c r="AC530">
        <f t="shared" si="62"/>
        <v>7.1022359952747999E-2</v>
      </c>
      <c r="AD530" t="str">
        <f t="shared" si="64"/>
        <v>S-D</v>
      </c>
      <c r="AE530">
        <f>AC530*T530</f>
        <v>60.662851595788055</v>
      </c>
      <c r="AF530">
        <f>U530+AE530</f>
        <v>-8.0643174869167638</v>
      </c>
      <c r="AG530">
        <f>AE530/F530</f>
        <v>7.172180954130473E-4</v>
      </c>
      <c r="AH530" s="9">
        <f>IF(AD530="S-D",R530-AE530/(1-0.001),IF(OR(AD530="L-D",AD530="S-I"),R530-AE530*(1-0.001),R530-AE530))</f>
        <v>862.14096186386325</v>
      </c>
      <c r="AI530">
        <f>IF(OR(AD530="L-I"),S530+AG530*(1-0.001),S530+AG530)</f>
        <v>-9.5344585304231975E-5</v>
      </c>
      <c r="AJ530">
        <f>AI530*F530</f>
        <v>-8.0643174869167709</v>
      </c>
      <c r="AK530">
        <f>AJ530/AM530</f>
        <v>-9.4421473061117762E-3</v>
      </c>
      <c r="AL530">
        <f>W530-AK530</f>
        <v>6.7127485955595367E-7</v>
      </c>
      <c r="AM530">
        <f>AH530+AI530*F530</f>
        <v>854.07664437694643</v>
      </c>
      <c r="AN530" t="b">
        <f>IF(AH530&gt;0,ROUND(AH530,7)=ROUND(H530,7),ROUND(AH530,7)=ROUND(-J530,7))</f>
        <v>1</v>
      </c>
      <c r="AO530" t="b">
        <f>IF(AI530&gt;0,ROUND(AI530,7)=ROUND(I530,7),ROUND(AI530,7)=ROUND(-K530,7))</f>
        <v>1</v>
      </c>
      <c r="AP530" t="b">
        <f>ROUND(AM530,7)=ROUND(G530,7)</f>
        <v>1</v>
      </c>
    </row>
    <row r="531" spans="1:51" x14ac:dyDescent="0.3">
      <c r="A531" s="2">
        <v>45761.416666666664</v>
      </c>
      <c r="B531">
        <v>1.7150370721350501</v>
      </c>
      <c r="C531">
        <v>8.5751853606752498E-2</v>
      </c>
      <c r="D531" t="s">
        <v>32</v>
      </c>
      <c r="E531" t="s">
        <v>1492</v>
      </c>
      <c r="F531">
        <v>84763.18</v>
      </c>
      <c r="G531">
        <v>853.97792465373095</v>
      </c>
      <c r="H531">
        <v>780.81399790143405</v>
      </c>
      <c r="I531">
        <v>8.6315693621094505E-4</v>
      </c>
      <c r="J531">
        <v>0</v>
      </c>
      <c r="K531" s="3">
        <v>0</v>
      </c>
      <c r="L531">
        <v>780.81399790143405</v>
      </c>
      <c r="M531">
        <v>8.6315693621094505E-4</v>
      </c>
      <c r="O531" t="str">
        <f>IF(B530=0,"NEUTRAL",IF(B530&gt;0,"LONG","SHORT"))</f>
        <v>SHORT</v>
      </c>
      <c r="P531" t="str">
        <f>IF(OR(O531="LONG",O531="SHORT"),IF(B531=0,"NEUTRAL",IF(B531&gt;0,"LONG","SHORT")),"")</f>
        <v>LONG</v>
      </c>
      <c r="Q531" t="b">
        <f>IF(OR(O531="LONG",O531="SHORT"),IF(B531=0,"NEUTRAL",IF(B531&gt;0,"LONG","SHORT")=O531),TRUE)</f>
        <v>0</v>
      </c>
      <c r="R531">
        <f>AH530</f>
        <v>862.14096186386325</v>
      </c>
      <c r="S531">
        <f>AI530</f>
        <v>-9.5344585304231975E-5</v>
      </c>
      <c r="T531">
        <f>R531+S531*F531</f>
        <v>854.05925161769528</v>
      </c>
      <c r="U531">
        <f>S531*F531</f>
        <v>-8.0817102461679688</v>
      </c>
      <c r="V531">
        <f>U531/T531</f>
        <v>-9.4627044093957141E-3</v>
      </c>
      <c r="W531">
        <f>C531</f>
        <v>8.5751853606752498E-2</v>
      </c>
      <c r="X531">
        <f>W531-V531</f>
        <v>9.5214558016148212E-2</v>
      </c>
      <c r="Y531">
        <f>T531*W531</f>
        <v>73.237163916213206</v>
      </c>
      <c r="Z531">
        <f>Y531/T531</f>
        <v>8.5751853606752498E-2</v>
      </c>
      <c r="AA531">
        <f>AI530*F531/T531</f>
        <v>-9.4627044093957141E-3</v>
      </c>
      <c r="AB531">
        <f t="shared" si="61"/>
        <v>8.5751853606752498E-2</v>
      </c>
      <c r="AC531">
        <f t="shared" si="62"/>
        <v>9.5214558016148212E-2</v>
      </c>
      <c r="AD531" t="str">
        <f t="shared" si="64"/>
        <v>TRANS-L</v>
      </c>
      <c r="AE531" s="8">
        <f>C531*T531</f>
        <v>73.237163916213206</v>
      </c>
      <c r="AF531">
        <f>U531+AE531</f>
        <v>65.155453670045233</v>
      </c>
      <c r="AG531" s="8">
        <f>AE531/F531</f>
        <v>8.6402095716811491E-4</v>
      </c>
      <c r="AH531" s="8">
        <f>AW531-AE531</f>
        <v>780.81399790143587</v>
      </c>
      <c r="AI531" s="8">
        <f>AX530+AG531*(1-0.001)</f>
        <v>8.6315693621094678E-4</v>
      </c>
      <c r="AJ531">
        <f>AI531*F531</f>
        <v>73.163926752296987</v>
      </c>
      <c r="AK531">
        <f t="shared" ref="AK531" si="65">AJ531/AM531</f>
        <v>8.5674260001466856E-2</v>
      </c>
      <c r="AL531">
        <f>W531-AK531</f>
        <v>7.7593605285641853E-5</v>
      </c>
      <c r="AM531">
        <f>AH531+AI531*F531</f>
        <v>853.97792465373288</v>
      </c>
      <c r="AN531" t="b">
        <f>IF(AH531&gt;0,ROUND(AH531,7)=ROUND(H531,7),ROUND(AH531,7)=ROUND(-J531,7))</f>
        <v>1</v>
      </c>
      <c r="AO531" t="b">
        <f>IF(AI531&gt;0,ROUND(AI531,7)=ROUND(I531,7),ROUND(AI531,7)=ROUND(-K531,7))</f>
        <v>1</v>
      </c>
      <c r="AP531" t="b">
        <f>ROUND(AM531,7)=ROUND(G531,7)</f>
        <v>1</v>
      </c>
      <c r="AR531" s="9">
        <f>AH530</f>
        <v>862.14096186386325</v>
      </c>
      <c r="AS531">
        <f>AI530</f>
        <v>-9.5344585304231975E-5</v>
      </c>
      <c r="AT531">
        <f>AR531+AS531*F531</f>
        <v>854.05925161769528</v>
      </c>
      <c r="AU531">
        <f>AS531*F531/(1-0.001)</f>
        <v>-8.089800046214183</v>
      </c>
      <c r="AW531" s="9">
        <f>AR531+AU531</f>
        <v>854.05116181764902</v>
      </c>
      <c r="AX531">
        <f>AS531-AU531/F531*(1-0.001)</f>
        <v>0</v>
      </c>
      <c r="AY531">
        <f>AW531+AX531*F531</f>
        <v>854.05116181764902</v>
      </c>
    </row>
    <row r="532" spans="1:51" x14ac:dyDescent="0.3">
      <c r="A532" s="2">
        <v>45761.458333333336</v>
      </c>
      <c r="B532">
        <v>2.91594043248277</v>
      </c>
      <c r="C532">
        <v>0.14579702162413799</v>
      </c>
      <c r="D532" t="s">
        <v>32</v>
      </c>
      <c r="E532" t="s">
        <v>1492</v>
      </c>
      <c r="F532">
        <v>84442.72</v>
      </c>
      <c r="G532">
        <v>853.64973759200302</v>
      </c>
      <c r="H532">
        <v>729.23420795106097</v>
      </c>
      <c r="I532">
        <v>1.4733718861844099E-3</v>
      </c>
      <c r="J532">
        <v>0</v>
      </c>
      <c r="K532" s="3">
        <v>0</v>
      </c>
      <c r="L532">
        <v>729.23420795106097</v>
      </c>
      <c r="M532">
        <v>1.4733718861844099E-3</v>
      </c>
      <c r="O532" t="str">
        <f>IF(B531=0,"NEUTRAL",IF(B531&gt;0,"LONG","SHORT"))</f>
        <v>LONG</v>
      </c>
      <c r="P532" t="str">
        <f>IF(OR(O532="LONG",O532="SHORT"),IF(B532=0,"NEUTRAL",IF(B532&gt;0,"LONG","SHORT")),"")</f>
        <v>LONG</v>
      </c>
      <c r="Q532" t="b">
        <f>IF(OR(O532="LONG",O532="SHORT"),IF(B532=0,"NEUTRAL",IF(B532&gt;0,"LONG","SHORT")=O532),TRUE)</f>
        <v>1</v>
      </c>
      <c r="R532">
        <f>AH531</f>
        <v>780.81399790143587</v>
      </c>
      <c r="S532">
        <f>AI531</f>
        <v>8.6315693621094678E-4</v>
      </c>
      <c r="T532">
        <f>R532+S532*F532</f>
        <v>853.70131738195471</v>
      </c>
      <c r="U532">
        <f>S532*F532</f>
        <v>72.88731948051884</v>
      </c>
      <c r="V532">
        <f>U532/T532</f>
        <v>8.5378009845460165E-2</v>
      </c>
      <c r="W532">
        <f>C532</f>
        <v>0.14579702162413799</v>
      </c>
      <c r="X532">
        <f>W532-V532</f>
        <v>6.0419011778677825E-2</v>
      </c>
      <c r="Y532">
        <f>T532*W532</f>
        <v>124.46710943089194</v>
      </c>
      <c r="Z532">
        <f>Y532/T532</f>
        <v>0.14579702162413799</v>
      </c>
      <c r="AA532">
        <f>AI531*F532/T532</f>
        <v>8.5378009845460165E-2</v>
      </c>
      <c r="AB532">
        <f t="shared" si="61"/>
        <v>0.14579702162413799</v>
      </c>
      <c r="AC532">
        <f t="shared" si="62"/>
        <v>6.0419011778677825E-2</v>
      </c>
      <c r="AD532" t="str">
        <f t="shared" si="64"/>
        <v>L-I</v>
      </c>
      <c r="AE532">
        <f>AC532*T532</f>
        <v>51.579789950373097</v>
      </c>
      <c r="AF532">
        <f>U532+AE532</f>
        <v>124.46710943089194</v>
      </c>
      <c r="AG532">
        <f>AE532/F532</f>
        <v>6.1082577574920723E-4</v>
      </c>
      <c r="AH532" s="9">
        <f>IF(AD532="S-D",R532-AE532/(1-0.001),IF(OR(AD532="L-D",AD532="S-I"),R532-AE532*(1-0.001),R532-AE532))</f>
        <v>729.23420795106279</v>
      </c>
      <c r="AI532">
        <f>IF(OR(AD532="L-I"),S532+AG532*(1-0.001),S532+AG532)</f>
        <v>1.4733718861844047E-3</v>
      </c>
      <c r="AJ532">
        <f>AI532*F532</f>
        <v>124.41552964094156</v>
      </c>
      <c r="AK532">
        <f>AJ532/AM532</f>
        <v>0.14574540840590647</v>
      </c>
      <c r="AL532">
        <f>W532-AK532</f>
        <v>5.1613218231522096E-5</v>
      </c>
      <c r="AM532">
        <f>AH532+AI532*F532</f>
        <v>853.64973759200439</v>
      </c>
      <c r="AN532" t="b">
        <f>IF(AH532&gt;0,ROUND(AH532,7)=ROUND(H532,7),ROUND(AH532,7)=ROUND(-J532,7))</f>
        <v>1</v>
      </c>
      <c r="AO532" t="b">
        <f>IF(AI532&gt;0,ROUND(AI532,7)=ROUND(I532,7),ROUND(AI532,7)=ROUND(-K532,7))</f>
        <v>1</v>
      </c>
      <c r="AP532" t="b">
        <f>ROUND(AM532,7)=ROUND(G532,7)</f>
        <v>1</v>
      </c>
    </row>
    <row r="533" spans="1:51" x14ac:dyDescent="0.3">
      <c r="A533" s="2">
        <v>45761.541666666664</v>
      </c>
      <c r="B533">
        <v>3.9595583212239598</v>
      </c>
      <c r="C533">
        <v>0.19797791606119799</v>
      </c>
      <c r="D533" t="s">
        <v>32</v>
      </c>
      <c r="E533" t="s">
        <v>1492</v>
      </c>
      <c r="F533">
        <v>84927.55</v>
      </c>
      <c r="G533">
        <v>854.32005712948603</v>
      </c>
      <c r="H533">
        <v>685.21885385572295</v>
      </c>
      <c r="I533">
        <v>1.9911230604646199E-3</v>
      </c>
      <c r="J533">
        <v>0</v>
      </c>
      <c r="K533" s="3">
        <v>0</v>
      </c>
      <c r="L533">
        <v>685.21885385572295</v>
      </c>
      <c r="M533">
        <v>1.9911230604646199E-3</v>
      </c>
      <c r="O533" t="str">
        <f>IF(B532=0,"NEUTRAL",IF(B532&gt;0,"LONG","SHORT"))</f>
        <v>LONG</v>
      </c>
      <c r="P533" t="str">
        <f>IF(OR(O533="LONG",O533="SHORT"),IF(B533=0,"NEUTRAL",IF(B533&gt;0,"LONG","SHORT")),"")</f>
        <v>LONG</v>
      </c>
      <c r="Q533" t="b">
        <f>IF(OR(O533="LONG",O533="SHORT"),IF(B533=0,"NEUTRAL",IF(B533&gt;0,"LONG","SHORT")=O533),TRUE)</f>
        <v>1</v>
      </c>
      <c r="R533">
        <f>AH532</f>
        <v>729.23420795106279</v>
      </c>
      <c r="S533">
        <f>AI532</f>
        <v>1.4733718861844047E-3</v>
      </c>
      <c r="T533">
        <f>R533+S533*F533</f>
        <v>854.36407248358319</v>
      </c>
      <c r="U533">
        <f>S533*F533</f>
        <v>125.12986453252034</v>
      </c>
      <c r="V533">
        <f>U533/T533</f>
        <v>0.14645965176037379</v>
      </c>
      <c r="W533">
        <f>C533</f>
        <v>0.19797791606119799</v>
      </c>
      <c r="X533">
        <f>W533-V533</f>
        <v>5.1518264300824207E-2</v>
      </c>
      <c r="Y533">
        <f>T533*W533</f>
        <v>169.1452186278581</v>
      </c>
      <c r="Z533">
        <f>Y533/T533</f>
        <v>0.19797791606119797</v>
      </c>
      <c r="AA533">
        <f>AI532*F533/T533</f>
        <v>0.14645965176037379</v>
      </c>
      <c r="AB533">
        <f t="shared" si="61"/>
        <v>0.19797791606119799</v>
      </c>
      <c r="AC533">
        <f t="shared" si="62"/>
        <v>5.1518264300824207E-2</v>
      </c>
      <c r="AD533" t="str">
        <f t="shared" si="64"/>
        <v>L-I</v>
      </c>
      <c r="AE533">
        <f>AC533*T533</f>
        <v>44.01535409533777</v>
      </c>
      <c r="AF533">
        <f>U533+AE533</f>
        <v>169.14521862785813</v>
      </c>
      <c r="AG533">
        <f>AE533/F533</f>
        <v>5.1826944372394791E-4</v>
      </c>
      <c r="AH533" s="9">
        <f>IF(AD533="S-D",R533-AE533/(1-0.001),IF(OR(AD533="L-D",AD533="S-I"),R533-AE533*(1-0.001),R533-AE533))</f>
        <v>685.218853855725</v>
      </c>
      <c r="AI533">
        <f>IF(OR(AD533="L-I"),S533+AG533*(1-0.001),S533+AG533)</f>
        <v>1.9911230604646286E-3</v>
      </c>
      <c r="AJ533">
        <f>AI533*F533</f>
        <v>169.10120327376276</v>
      </c>
      <c r="AK533">
        <f>AJ533/AM533</f>
        <v>0.19793659514672077</v>
      </c>
      <c r="AL533">
        <f>W533-AK533</f>
        <v>4.1320914477227522E-5</v>
      </c>
      <c r="AM533">
        <f>AH533+AI533*F533</f>
        <v>854.32005712948774</v>
      </c>
      <c r="AN533" t="b">
        <f>IF(AH533&gt;0,ROUND(AH533,7)=ROUND(H533,7),ROUND(AH533,7)=ROUND(-J533,7))</f>
        <v>1</v>
      </c>
      <c r="AO533" t="b">
        <f>IF(AI533&gt;0,ROUND(AI533,7)=ROUND(I533,7),ROUND(AI533,7)=ROUND(-K533,7))</f>
        <v>1</v>
      </c>
      <c r="AP533" t="b">
        <f>ROUND(AM533,7)=ROUND(G533,7)</f>
        <v>1</v>
      </c>
    </row>
    <row r="534" spans="1:51" x14ac:dyDescent="0.3">
      <c r="A534" s="2">
        <v>45762</v>
      </c>
      <c r="B534">
        <v>2.2346876482885998</v>
      </c>
      <c r="C534">
        <v>0.11173438241443</v>
      </c>
      <c r="D534" t="s">
        <v>32</v>
      </c>
      <c r="E534" t="s">
        <v>1492</v>
      </c>
      <c r="F534">
        <v>84500.01</v>
      </c>
      <c r="G534">
        <v>853.39588426388605</v>
      </c>
      <c r="H534">
        <v>758.03407807242797</v>
      </c>
      <c r="I534">
        <v>1.1285419515507499E-3</v>
      </c>
      <c r="J534">
        <v>0</v>
      </c>
      <c r="K534" s="3">
        <v>0</v>
      </c>
      <c r="L534">
        <v>758.03407807242797</v>
      </c>
      <c r="M534">
        <v>1.1285419515507499E-3</v>
      </c>
      <c r="O534" t="str">
        <f>IF(B533=0,"NEUTRAL",IF(B533&gt;0,"LONG","SHORT"))</f>
        <v>LONG</v>
      </c>
      <c r="P534" t="str">
        <f>IF(OR(O534="LONG",O534="SHORT"),IF(B534=0,"NEUTRAL",IF(B534&gt;0,"LONG","SHORT")),"")</f>
        <v>LONG</v>
      </c>
      <c r="Q534" t="b">
        <f>IF(OR(O534="LONG",O534="SHORT"),IF(B534=0,"NEUTRAL",IF(B534&gt;0,"LONG","SHORT")=O534),TRUE)</f>
        <v>1</v>
      </c>
      <c r="R534">
        <f>AH533</f>
        <v>685.218853855725</v>
      </c>
      <c r="S534">
        <f>AI533</f>
        <v>1.9911230604646286E-3</v>
      </c>
      <c r="T534">
        <f>R534+S534*F534</f>
        <v>853.46877237621675</v>
      </c>
      <c r="U534">
        <f>S534*F534</f>
        <v>168.24991852049172</v>
      </c>
      <c r="V534">
        <f>U534/T534</f>
        <v>0.19713658421508787</v>
      </c>
      <c r="W534">
        <f>C534</f>
        <v>0.11173438241443</v>
      </c>
      <c r="X534">
        <f>W534-V534</f>
        <v>-8.540220180065787E-2</v>
      </c>
      <c r="Y534">
        <f>T534*W534</f>
        <v>95.361806191458314</v>
      </c>
      <c r="Z534">
        <f>Y534/T534</f>
        <v>0.11173438241443</v>
      </c>
      <c r="AA534">
        <f>AI533*F534/T534</f>
        <v>0.19713658421508787</v>
      </c>
      <c r="AB534">
        <f t="shared" si="61"/>
        <v>0.11173438241443</v>
      </c>
      <c r="AC534">
        <f t="shared" si="62"/>
        <v>-8.540220180065787E-2</v>
      </c>
      <c r="AD534" t="str">
        <f t="shared" si="64"/>
        <v>L-D</v>
      </c>
      <c r="AE534">
        <f>AC534*T534</f>
        <v>-72.888112329033405</v>
      </c>
      <c r="AF534">
        <f>U534+AE534</f>
        <v>95.361806191458314</v>
      </c>
      <c r="AG534">
        <f>AE534/F534</f>
        <v>-8.6258110891387365E-4</v>
      </c>
      <c r="AH534" s="9">
        <f>IF(AD534="S-D",R534-AE534/(1-0.001),IF(OR(AD534="L-D",AD534="S-I"),R534-AE534*(1-0.001),R534-AE534))</f>
        <v>758.03407807242934</v>
      </c>
      <c r="AI534">
        <f>IF(OR(AD534="L-I"),S534+AG534*(1-0.001),S534+AG534)</f>
        <v>1.1285419515507549E-3</v>
      </c>
      <c r="AJ534">
        <f>AI534*F534</f>
        <v>95.3618061914583</v>
      </c>
      <c r="AK534">
        <f>AJ534/AM534</f>
        <v>0.11174392559171338</v>
      </c>
      <c r="AL534">
        <f>W534-AK534</f>
        <v>-9.5431772833831641E-6</v>
      </c>
      <c r="AM534">
        <f>AH534+AI534*F534</f>
        <v>853.39588426388764</v>
      </c>
      <c r="AN534" t="b">
        <f>IF(AH534&gt;0,ROUND(AH534,7)=ROUND(H534,7),ROUND(AH534,7)=ROUND(-J534,7))</f>
        <v>1</v>
      </c>
      <c r="AO534" t="b">
        <f>IF(AI534&gt;0,ROUND(AI534,7)=ROUND(I534,7),ROUND(AI534,7)=ROUND(-K534,7))</f>
        <v>1</v>
      </c>
      <c r="AP534" t="b">
        <f>ROUND(AM534,7)=ROUND(G534,7)</f>
        <v>1</v>
      </c>
    </row>
    <row r="535" spans="1:51" x14ac:dyDescent="0.3">
      <c r="A535" s="2">
        <v>45762.375</v>
      </c>
      <c r="B535">
        <v>3.4040328866902199</v>
      </c>
      <c r="C535">
        <v>0.17020164433451099</v>
      </c>
      <c r="D535" t="s">
        <v>32</v>
      </c>
      <c r="E535" t="s">
        <v>1492</v>
      </c>
      <c r="F535">
        <v>85716.77</v>
      </c>
      <c r="G535">
        <v>854.72030084209098</v>
      </c>
      <c r="H535">
        <v>709.28595130811004</v>
      </c>
      <c r="I535">
        <v>1.69668490231236E-3</v>
      </c>
      <c r="J535">
        <v>0</v>
      </c>
      <c r="K535" s="3">
        <v>0</v>
      </c>
      <c r="L535">
        <v>709.28595130811004</v>
      </c>
      <c r="M535">
        <v>1.69668490231236E-3</v>
      </c>
      <c r="O535" t="str">
        <f>IF(B534=0,"NEUTRAL",IF(B534&gt;0,"LONG","SHORT"))</f>
        <v>LONG</v>
      </c>
      <c r="P535" t="str">
        <f>IF(OR(O535="LONG",O535="SHORT"),IF(B535=0,"NEUTRAL",IF(B535&gt;0,"LONG","SHORT")),"")</f>
        <v>LONG</v>
      </c>
      <c r="Q535" t="b">
        <f>IF(OR(O535="LONG",O535="SHORT"),IF(B535=0,"NEUTRAL",IF(B535&gt;0,"LONG","SHORT")=O535),TRUE)</f>
        <v>1</v>
      </c>
      <c r="R535">
        <f>AH534</f>
        <v>758.03407807242934</v>
      </c>
      <c r="S535">
        <f>AI534</f>
        <v>1.1285419515507549E-3</v>
      </c>
      <c r="T535">
        <f>R535+S535*F535</f>
        <v>854.76904896885651</v>
      </c>
      <c r="U535">
        <f>S535*F535</f>
        <v>96.7349708964272</v>
      </c>
      <c r="V535">
        <f>U535/T535</f>
        <v>0.11317088635008793</v>
      </c>
      <c r="W535">
        <f>C535</f>
        <v>0.17020164433451099</v>
      </c>
      <c r="X535">
        <f>W535-V535</f>
        <v>5.7030757984423058E-2</v>
      </c>
      <c r="Y535">
        <f>T535*W535</f>
        <v>145.48309766074553</v>
      </c>
      <c r="Z535">
        <f>Y535/T535</f>
        <v>0.17020164433451099</v>
      </c>
      <c r="AA535">
        <f>AI534*F535/T535</f>
        <v>0.11317088635008793</v>
      </c>
      <c r="AB535">
        <f t="shared" si="61"/>
        <v>0.17020164433451099</v>
      </c>
      <c r="AC535">
        <f t="shared" si="62"/>
        <v>5.7030757984423058E-2</v>
      </c>
      <c r="AD535" t="str">
        <f t="shared" si="64"/>
        <v>L-I</v>
      </c>
      <c r="AE535">
        <f>AC535*T535</f>
        <v>48.748126764318314</v>
      </c>
      <c r="AF535">
        <f>U535+AE535</f>
        <v>145.4830976607455</v>
      </c>
      <c r="AG535">
        <f>AE535/F535</f>
        <v>5.6871166242403106E-4</v>
      </c>
      <c r="AH535" s="9">
        <f>IF(AD535="S-D",R535-AE535/(1-0.001),IF(OR(AD535="L-D",AD535="S-I"),R535-AE535*(1-0.001),R535-AE535))</f>
        <v>709.28595130811107</v>
      </c>
      <c r="AI535">
        <f>IF(OR(AD535="L-I"),S535+AG535*(1-0.001),S535+AG535)</f>
        <v>1.6966849023123619E-3</v>
      </c>
      <c r="AJ535">
        <f>AI535*F535</f>
        <v>145.43434953398119</v>
      </c>
      <c r="AK535">
        <f>AJ535/AM535</f>
        <v>0.17015431760623395</v>
      </c>
      <c r="AL535">
        <f>W535-AK535</f>
        <v>4.7326728277036212E-5</v>
      </c>
      <c r="AM535">
        <f>AH535+AI535*F535</f>
        <v>854.72030084209223</v>
      </c>
      <c r="AN535" t="b">
        <f>IF(AH535&gt;0,ROUND(AH535,7)=ROUND(H535,7),ROUND(AH535,7)=ROUND(-J535,7))</f>
        <v>1</v>
      </c>
      <c r="AO535" t="b">
        <f>IF(AI535&gt;0,ROUND(AI535,7)=ROUND(I535,7),ROUND(AI535,7)=ROUND(-K535,7))</f>
        <v>1</v>
      </c>
      <c r="AP535" t="b">
        <f>ROUND(AM535,7)=ROUND(G535,7)</f>
        <v>1</v>
      </c>
      <c r="AR535" s="9"/>
    </row>
    <row r="536" spans="1:51" x14ac:dyDescent="0.3">
      <c r="A536" s="2">
        <v>45762.416666666664</v>
      </c>
      <c r="B536">
        <v>4.7145249530347</v>
      </c>
      <c r="C536">
        <v>0.235726247651735</v>
      </c>
      <c r="D536" t="s">
        <v>32</v>
      </c>
      <c r="E536" t="s">
        <v>1492</v>
      </c>
      <c r="F536">
        <v>85850</v>
      </c>
      <c r="G536">
        <v>854.89047727542004</v>
      </c>
      <c r="H536">
        <v>653.41305510212203</v>
      </c>
      <c r="I536">
        <v>2.3468540730727698E-3</v>
      </c>
      <c r="J536">
        <v>0</v>
      </c>
      <c r="K536" s="3">
        <v>0</v>
      </c>
      <c r="L536">
        <v>653.41305510212203</v>
      </c>
      <c r="M536">
        <v>2.3468540730727698E-3</v>
      </c>
      <c r="O536" t="str">
        <f>IF(B535=0,"NEUTRAL",IF(B535&gt;0,"LONG","SHORT"))</f>
        <v>LONG</v>
      </c>
      <c r="P536" t="str">
        <f>IF(OR(O536="LONG",O536="SHORT"),IF(B536=0,"NEUTRAL",IF(B536&gt;0,"LONG","SHORT")),"")</f>
        <v>LONG</v>
      </c>
      <c r="Q536" t="b">
        <f>IF(OR(O536="LONG",O536="SHORT"),IF(B536=0,"NEUTRAL",IF(B536&gt;0,"LONG","SHORT")=O536),TRUE)</f>
        <v>1</v>
      </c>
      <c r="R536">
        <f>AH535</f>
        <v>709.28595130811107</v>
      </c>
      <c r="S536">
        <f>AI535</f>
        <v>1.6966849023123619E-3</v>
      </c>
      <c r="T536">
        <f>R536+S536*F536</f>
        <v>854.94635017162727</v>
      </c>
      <c r="U536">
        <f>S536*F536</f>
        <v>145.66039886351626</v>
      </c>
      <c r="V536">
        <f>U536/T536</f>
        <v>0.17037373027474237</v>
      </c>
      <c r="W536">
        <f>C536</f>
        <v>0.235726247651735</v>
      </c>
      <c r="X536">
        <f>W536-V536</f>
        <v>6.535251737699263E-2</v>
      </c>
      <c r="Y536">
        <f>T536*W536</f>
        <v>201.53329506950396</v>
      </c>
      <c r="Z536">
        <f>Y536/T536</f>
        <v>0.235726247651735</v>
      </c>
      <c r="AA536">
        <f>AI535*F536/T536</f>
        <v>0.17037373027474237</v>
      </c>
      <c r="AB536">
        <f t="shared" si="61"/>
        <v>0.235726247651735</v>
      </c>
      <c r="AC536">
        <f t="shared" si="62"/>
        <v>6.535251737699263E-2</v>
      </c>
      <c r="AD536" t="str">
        <f t="shared" si="64"/>
        <v>L-I</v>
      </c>
      <c r="AE536">
        <f>AC536*T536</f>
        <v>55.872896205987701</v>
      </c>
      <c r="AF536">
        <f>U536+AE536</f>
        <v>201.53329506950396</v>
      </c>
      <c r="AG536">
        <f>AE536/F536</f>
        <v>6.5081999075116716E-4</v>
      </c>
      <c r="AH536" s="9">
        <f>IF(AD536="S-D",R536-AE536/(1-0.001),IF(OR(AD536="L-D",AD536="S-I"),R536-AE536*(1-0.001),R536-AE536))</f>
        <v>653.41305510212339</v>
      </c>
      <c r="AI536">
        <f>IF(OR(AD536="L-I"),S536+AG536*(1-0.001),S536+AG536)</f>
        <v>2.3468540730727781E-3</v>
      </c>
      <c r="AJ536">
        <f>AI536*F536</f>
        <v>201.47742217329801</v>
      </c>
      <c r="AK536">
        <f>AJ536/AM536</f>
        <v>0.2356762971736644</v>
      </c>
      <c r="AL536">
        <f>W536-AK536</f>
        <v>4.9950478070603932E-5</v>
      </c>
      <c r="AM536">
        <f>AH536+AI536*F536</f>
        <v>854.8904772754214</v>
      </c>
      <c r="AN536" t="b">
        <f>IF(AH536&gt;0,ROUND(AH536,7)=ROUND(H536,7),ROUND(AH536,7)=ROUND(-J536,7))</f>
        <v>1</v>
      </c>
      <c r="AO536" t="b">
        <f>IF(AI536&gt;0,ROUND(AI536,7)=ROUND(I536,7),ROUND(AI536,7)=ROUND(-K536,7))</f>
        <v>1</v>
      </c>
      <c r="AP536" t="b">
        <f>ROUND(AM536,7)=ROUND(G536,7)</f>
        <v>1</v>
      </c>
    </row>
    <row r="537" spans="1:51" x14ac:dyDescent="0.3">
      <c r="A537" s="2">
        <v>45762.458333333336</v>
      </c>
      <c r="B537">
        <v>5.7984203324796804</v>
      </c>
      <c r="C537">
        <v>0.28992101662398401</v>
      </c>
      <c r="D537" t="s">
        <v>32</v>
      </c>
      <c r="E537" t="s">
        <v>1492</v>
      </c>
      <c r="F537">
        <v>85989</v>
      </c>
      <c r="G537">
        <v>855.17054833427005</v>
      </c>
      <c r="H537">
        <v>607.27139779541994</v>
      </c>
      <c r="I537">
        <v>2.8829170072782501E-3</v>
      </c>
      <c r="J537">
        <v>0</v>
      </c>
      <c r="K537" s="3">
        <v>0</v>
      </c>
      <c r="L537">
        <v>607.27139779541994</v>
      </c>
      <c r="M537">
        <v>2.8829170072782501E-3</v>
      </c>
      <c r="O537" t="str">
        <f>IF(B536=0,"NEUTRAL",IF(B536&gt;0,"LONG","SHORT"))</f>
        <v>LONG</v>
      </c>
      <c r="P537" t="str">
        <f>IF(OR(O537="LONG",O537="SHORT"),IF(B537=0,"NEUTRAL",IF(B537&gt;0,"LONG","SHORT")),"")</f>
        <v>LONG</v>
      </c>
      <c r="Q537" t="b">
        <f>IF(OR(O537="LONG",O537="SHORT"),IF(B537=0,"NEUTRAL",IF(B537&gt;0,"LONG","SHORT")=O537),TRUE)</f>
        <v>1</v>
      </c>
      <c r="R537">
        <f>AH536</f>
        <v>653.41305510212339</v>
      </c>
      <c r="S537">
        <f>AI536</f>
        <v>2.3468540730727781E-3</v>
      </c>
      <c r="T537">
        <f>R537+S537*F537</f>
        <v>855.21668999157851</v>
      </c>
      <c r="U537">
        <f>S537*F537</f>
        <v>201.80363488945511</v>
      </c>
      <c r="V537">
        <f>U537/T537</f>
        <v>0.23596783978975236</v>
      </c>
      <c r="W537">
        <f>C537</f>
        <v>0.28992101662398401</v>
      </c>
      <c r="X537">
        <f>W537-V537</f>
        <v>5.3953176834231648E-2</v>
      </c>
      <c r="Y537">
        <f>T537*W537</f>
        <v>247.945292196157</v>
      </c>
      <c r="Z537">
        <f>Y537/T537</f>
        <v>0.28992101662398401</v>
      </c>
      <c r="AA537">
        <f>AI536*F537/T537</f>
        <v>0.23596783978975236</v>
      </c>
      <c r="AB537">
        <f t="shared" si="61"/>
        <v>0.28992101662398401</v>
      </c>
      <c r="AC537">
        <f t="shared" si="62"/>
        <v>5.3953176834231648E-2</v>
      </c>
      <c r="AD537" t="str">
        <f t="shared" si="64"/>
        <v>L-I</v>
      </c>
      <c r="AE537">
        <f>AC537*T537</f>
        <v>46.141657306701902</v>
      </c>
      <c r="AF537">
        <f>U537+AE537</f>
        <v>247.94529219615703</v>
      </c>
      <c r="AG537">
        <f>AE537/F537</f>
        <v>5.3659953373922135E-4</v>
      </c>
      <c r="AH537" s="9">
        <f>IF(AD537="S-D",R537-AE537/(1-0.001),IF(OR(AD537="L-D",AD537="S-I"),R537-AE537*(1-0.001),R537-AE537))</f>
        <v>607.27139779542154</v>
      </c>
      <c r="AI537">
        <f>IF(OR(AD537="L-I"),S537+AG537*(1-0.001),S537+AG537)</f>
        <v>2.8829170072782601E-3</v>
      </c>
      <c r="AJ537">
        <f>AI537*F537</f>
        <v>247.89915053885031</v>
      </c>
      <c r="AK537">
        <f>AJ537/AM537</f>
        <v>0.28988270353991502</v>
      </c>
      <c r="AL537">
        <f>W537-AK537</f>
        <v>3.8313084068986036E-5</v>
      </c>
      <c r="AM537">
        <f>AH537+AI537*F537</f>
        <v>855.17054833427187</v>
      </c>
      <c r="AN537" t="b">
        <f>IF(AH537&gt;0,ROUND(AH537,7)=ROUND(H537,7),ROUND(AH537,7)=ROUND(-J537,7))</f>
        <v>1</v>
      </c>
      <c r="AO537" t="b">
        <f>IF(AI537&gt;0,ROUND(AI537,7)=ROUND(I537,7),ROUND(AI537,7)=ROUND(-K537,7))</f>
        <v>1</v>
      </c>
      <c r="AP537" t="b">
        <f>ROUND(AM537,7)=ROUND(G537,7)</f>
        <v>1</v>
      </c>
    </row>
    <row r="538" spans="1:51" x14ac:dyDescent="0.3">
      <c r="A538" s="2">
        <v>45762.583333333336</v>
      </c>
      <c r="B538">
        <v>6.8580421009858297</v>
      </c>
      <c r="C538">
        <v>0.34290210504929097</v>
      </c>
      <c r="D538" t="s">
        <v>32</v>
      </c>
      <c r="E538" t="s">
        <v>1492</v>
      </c>
      <c r="F538">
        <v>85819.74</v>
      </c>
      <c r="G538">
        <v>854.63692453180397</v>
      </c>
      <c r="H538">
        <v>561.61012798127103</v>
      </c>
      <c r="I538">
        <v>3.41444516786619E-3</v>
      </c>
      <c r="J538">
        <v>0</v>
      </c>
      <c r="K538" s="3">
        <v>0</v>
      </c>
      <c r="L538">
        <v>561.61012798127103</v>
      </c>
      <c r="M538">
        <v>3.41444516786619E-3</v>
      </c>
      <c r="O538" t="str">
        <f>IF(B537=0,"NEUTRAL",IF(B537&gt;0,"LONG","SHORT"))</f>
        <v>LONG</v>
      </c>
      <c r="P538" t="str">
        <f>IF(OR(O538="LONG",O538="SHORT"),IF(B538=0,"NEUTRAL",IF(B538&gt;0,"LONG","SHORT")),"")</f>
        <v>LONG</v>
      </c>
      <c r="Q538" t="b">
        <f>IF(OR(O538="LONG",O538="SHORT"),IF(B538=0,"NEUTRAL",IF(B538&gt;0,"LONG","SHORT")=O538),TRUE)</f>
        <v>1</v>
      </c>
      <c r="R538">
        <f>AH537</f>
        <v>607.27139779542154</v>
      </c>
      <c r="S538">
        <f>AI537</f>
        <v>2.8829170072782601E-3</v>
      </c>
      <c r="T538">
        <f>R538+S538*F538</f>
        <v>854.68258580161989</v>
      </c>
      <c r="U538">
        <f>S538*F538</f>
        <v>247.41118800619839</v>
      </c>
      <c r="V538">
        <f>U538/T538</f>
        <v>0.28947727743177037</v>
      </c>
      <c r="W538">
        <f>C538</f>
        <v>0.34290210504929097</v>
      </c>
      <c r="X538">
        <f>W538-V538</f>
        <v>5.3424827617520598E-2</v>
      </c>
      <c r="Y538">
        <f>T538*W538</f>
        <v>293.0724578203467</v>
      </c>
      <c r="Z538">
        <f>Y538/T538</f>
        <v>0.34290210504929097</v>
      </c>
      <c r="AA538">
        <f>AI537*F538/T538</f>
        <v>0.28947727743177037</v>
      </c>
      <c r="AB538">
        <f t="shared" si="61"/>
        <v>0.34290210504929097</v>
      </c>
      <c r="AC538">
        <f t="shared" si="62"/>
        <v>5.3424827617520598E-2</v>
      </c>
      <c r="AD538" t="str">
        <f t="shared" si="64"/>
        <v>L-I</v>
      </c>
      <c r="AE538">
        <f>AC538*T538</f>
        <v>45.661269814148298</v>
      </c>
      <c r="AF538">
        <f>U538+AE538</f>
        <v>293.0724578203467</v>
      </c>
      <c r="AG538">
        <f>AE538/F538</f>
        <v>5.3206022080873577E-4</v>
      </c>
      <c r="AH538" s="9">
        <f>IF(AD538="S-D",R538-AE538/(1-0.001),IF(OR(AD538="L-D",AD538="S-I"),R538-AE538*(1-0.001),R538-AE538))</f>
        <v>561.61012798127319</v>
      </c>
      <c r="AI538">
        <f>IF(OR(AD538="L-I"),S538+AG538*(1-0.001),S538+AG538)</f>
        <v>3.414445167866187E-3</v>
      </c>
      <c r="AJ538">
        <f>AI538*F538</f>
        <v>293.02679655053254</v>
      </c>
      <c r="AK538">
        <f>AJ538/AM538</f>
        <v>0.34286699783192831</v>
      </c>
      <c r="AL538">
        <f>W538-AK538</f>
        <v>3.5107217362662091E-5</v>
      </c>
      <c r="AM538">
        <f>AH538+AI538*F538</f>
        <v>854.63692453180579</v>
      </c>
      <c r="AN538" t="b">
        <f>IF(AH538&gt;0,ROUND(AH538,7)=ROUND(H538,7),ROUND(AH538,7)=ROUND(-J538,7))</f>
        <v>1</v>
      </c>
      <c r="AO538" t="b">
        <f>IF(AI538&gt;0,ROUND(AI538,7)=ROUND(I538,7),ROUND(AI538,7)=ROUND(-K538,7))</f>
        <v>1</v>
      </c>
      <c r="AP538" t="b">
        <f>ROUND(AM538,7)=ROUND(G538,7)</f>
        <v>1</v>
      </c>
    </row>
    <row r="539" spans="1:51" x14ac:dyDescent="0.3">
      <c r="A539" s="2">
        <v>45762.708333333336</v>
      </c>
      <c r="B539">
        <v>5.2267681809081701</v>
      </c>
      <c r="C539">
        <v>0.261338409045408</v>
      </c>
      <c r="D539" t="s">
        <v>32</v>
      </c>
      <c r="E539" t="s">
        <v>1492</v>
      </c>
      <c r="F539">
        <v>84918.14</v>
      </c>
      <c r="G539">
        <v>851.49105736901504</v>
      </c>
      <c r="H539">
        <v>628.94612402262999</v>
      </c>
      <c r="I539">
        <v>2.6206995742768802E-3</v>
      </c>
      <c r="J539">
        <v>0</v>
      </c>
      <c r="K539" s="3">
        <v>0</v>
      </c>
      <c r="L539">
        <v>628.94612402262999</v>
      </c>
      <c r="M539">
        <v>2.6206995742768802E-3</v>
      </c>
      <c r="O539" t="str">
        <f>IF(B538=0,"NEUTRAL",IF(B538&gt;0,"LONG","SHORT"))</f>
        <v>LONG</v>
      </c>
      <c r="P539" t="str">
        <f>IF(OR(O539="LONG",O539="SHORT"),IF(B539=0,"NEUTRAL",IF(B539&gt;0,"LONG","SHORT")),"")</f>
        <v>LONG</v>
      </c>
      <c r="Q539" t="b">
        <f>IF(OR(O539="LONG",O539="SHORT"),IF(B539=0,"NEUTRAL",IF(B539&gt;0,"LONG","SHORT")=O539),TRUE)</f>
        <v>1</v>
      </c>
      <c r="R539">
        <f>AH538</f>
        <v>561.61012798127319</v>
      </c>
      <c r="S539">
        <f>AI538</f>
        <v>3.414445167866187E-3</v>
      </c>
      <c r="T539">
        <f>R539+S539*F539</f>
        <v>851.55846076845751</v>
      </c>
      <c r="U539">
        <f>S539*F539</f>
        <v>289.94833278718437</v>
      </c>
      <c r="V539">
        <f>U539/T539</f>
        <v>0.34049140035028386</v>
      </c>
      <c r="W539">
        <f>C539</f>
        <v>0.261338409045408</v>
      </c>
      <c r="X539">
        <f>W539-V539</f>
        <v>-7.9152991304875853E-2</v>
      </c>
      <c r="Y539">
        <f>T539*W539</f>
        <v>222.54493334638516</v>
      </c>
      <c r="Z539">
        <f>Y539/T539</f>
        <v>0.261338409045408</v>
      </c>
      <c r="AA539">
        <f>AI538*F539/T539</f>
        <v>0.34049140035028386</v>
      </c>
      <c r="AB539">
        <f t="shared" si="61"/>
        <v>0.261338409045408</v>
      </c>
      <c r="AC539">
        <f t="shared" si="62"/>
        <v>-7.9152991304875853E-2</v>
      </c>
      <c r="AD539" t="str">
        <f t="shared" si="64"/>
        <v>L-D</v>
      </c>
      <c r="AE539">
        <f>AC539*T539</f>
        <v>-67.403399440799177</v>
      </c>
      <c r="AF539">
        <f>U539+AE539</f>
        <v>222.54493334638519</v>
      </c>
      <c r="AG539">
        <f>AE539/F539</f>
        <v>-7.9374559358929881E-4</v>
      </c>
      <c r="AH539" s="9">
        <f>IF(AD539="S-D",R539-AE539/(1-0.001),IF(OR(AD539="L-D",AD539="S-I"),R539-AE539*(1-0.001),R539-AE539))</f>
        <v>628.94612402263158</v>
      </c>
      <c r="AI539">
        <f>IF(OR(AD539="L-I"),S539+AG539*(1-0.001),S539+AG539)</f>
        <v>2.620699574276888E-3</v>
      </c>
      <c r="AJ539">
        <f>AI539*F539</f>
        <v>222.54493334638516</v>
      </c>
      <c r="AK539">
        <f>AJ539/AM539</f>
        <v>0.26135909639969274</v>
      </c>
      <c r="AL539">
        <f>W539-AK539</f>
        <v>-2.0687354284731896E-5</v>
      </c>
      <c r="AM539">
        <f>AH539+AI539*F539</f>
        <v>851.49105736901674</v>
      </c>
      <c r="AN539" t="b">
        <f>IF(AH539&gt;0,ROUND(AH539,7)=ROUND(H539,7),ROUND(AH539,7)=ROUND(-J539,7))</f>
        <v>1</v>
      </c>
      <c r="AO539" t="b">
        <f>IF(AI539&gt;0,ROUND(AI539,7)=ROUND(I539,7),ROUND(AI539,7)=ROUND(-K539,7))</f>
        <v>1</v>
      </c>
      <c r="AP539" t="b">
        <f>ROUND(AM539,7)=ROUND(G539,7)</f>
        <v>1</v>
      </c>
    </row>
    <row r="540" spans="1:51" x14ac:dyDescent="0.3">
      <c r="A540" s="2">
        <v>45762.791666666664</v>
      </c>
      <c r="B540">
        <v>3.2487367305362702</v>
      </c>
      <c r="C540">
        <v>0.16243683652681301</v>
      </c>
      <c r="D540" t="s">
        <v>32</v>
      </c>
      <c r="E540" t="s">
        <v>1492</v>
      </c>
      <c r="F540">
        <v>84483.23</v>
      </c>
      <c r="G540">
        <v>850.26801212557996</v>
      </c>
      <c r="H540">
        <v>712.13963881737698</v>
      </c>
      <c r="I540">
        <v>1.63497978602621E-3</v>
      </c>
      <c r="J540">
        <v>0</v>
      </c>
      <c r="K540" s="3">
        <v>0</v>
      </c>
      <c r="L540">
        <v>712.13963881737698</v>
      </c>
      <c r="M540">
        <v>1.63497978602621E-3</v>
      </c>
      <c r="O540" t="str">
        <f>IF(B539=0,"NEUTRAL",IF(B539&gt;0,"LONG","SHORT"))</f>
        <v>LONG</v>
      </c>
      <c r="P540" t="str">
        <f>IF(OR(O540="LONG",O540="SHORT"),IF(B540=0,"NEUTRAL",IF(B540&gt;0,"LONG","SHORT")),"")</f>
        <v>LONG</v>
      </c>
      <c r="Q540" t="b">
        <f>IF(OR(O540="LONG",O540="SHORT"),IF(B540=0,"NEUTRAL",IF(B540&gt;0,"LONG","SHORT")=O540),TRUE)</f>
        <v>1</v>
      </c>
      <c r="R540">
        <f>AH539</f>
        <v>628.94612402263158</v>
      </c>
      <c r="S540">
        <f>AI539</f>
        <v>2.620699574276888E-3</v>
      </c>
      <c r="T540">
        <f>R540+S540*F540</f>
        <v>850.35128891716795</v>
      </c>
      <c r="U540">
        <f>S540*F540</f>
        <v>221.4051648945364</v>
      </c>
      <c r="V540">
        <f>U540/T540</f>
        <v>0.26036905897617013</v>
      </c>
      <c r="W540">
        <f>C540</f>
        <v>0.16243683652681301</v>
      </c>
      <c r="X540">
        <f>W540-V540</f>
        <v>-9.793222244935712E-2</v>
      </c>
      <c r="Y540">
        <f>T540*W540</f>
        <v>138.12837330820275</v>
      </c>
      <c r="Z540">
        <f>Y540/T540</f>
        <v>0.16243683652681301</v>
      </c>
      <c r="AA540">
        <f>AI539*F540/T540</f>
        <v>0.26036905897617013</v>
      </c>
      <c r="AB540">
        <f t="shared" si="61"/>
        <v>0.16243683652681301</v>
      </c>
      <c r="AC540">
        <f t="shared" si="62"/>
        <v>-9.793222244935712E-2</v>
      </c>
      <c r="AD540" t="str">
        <f t="shared" si="64"/>
        <v>L-D</v>
      </c>
      <c r="AE540">
        <f>AC540*T540</f>
        <v>-83.276791586333644</v>
      </c>
      <c r="AF540">
        <f>U540+AE540</f>
        <v>138.12837330820275</v>
      </c>
      <c r="AG540">
        <f>AE540/F540</f>
        <v>-9.8571978825068188E-4</v>
      </c>
      <c r="AH540" s="9">
        <f>IF(AD540="S-D",R540-AE540/(1-0.001),IF(OR(AD540="L-D",AD540="S-I"),R540-AE540*(1-0.001),R540-AE540))</f>
        <v>712.13963881737891</v>
      </c>
      <c r="AI540">
        <f>IF(OR(AD540="L-I"),S540+AG540*(1-0.001),S540+AG540)</f>
        <v>1.6349797860262061E-3</v>
      </c>
      <c r="AJ540">
        <f>AI540*F540</f>
        <v>138.12837330820275</v>
      </c>
      <c r="AK540">
        <f>AJ540/AM540</f>
        <v>0.16245274588526054</v>
      </c>
      <c r="AL540">
        <f>W540-AK540</f>
        <v>-1.5909358447530053E-5</v>
      </c>
      <c r="AM540">
        <f>AH540+AI540*F540</f>
        <v>850.26801212558166</v>
      </c>
      <c r="AN540" t="b">
        <f>IF(AH540&gt;0,ROUND(AH540,7)=ROUND(H540,7),ROUND(AH540,7)=ROUND(-J540,7))</f>
        <v>1</v>
      </c>
      <c r="AO540" t="b">
        <f>IF(AI540&gt;0,ROUND(AI540,7)=ROUND(I540,7),ROUND(AI540,7)=ROUND(-K540,7))</f>
        <v>1</v>
      </c>
      <c r="AP540" t="b">
        <f>ROUND(AM540,7)=ROUND(G540,7)</f>
        <v>1</v>
      </c>
    </row>
    <row r="541" spans="1:51" x14ac:dyDescent="0.3">
      <c r="A541" s="2">
        <v>45762.833333333336</v>
      </c>
      <c r="B541">
        <v>1.6713315882848001</v>
      </c>
      <c r="C541">
        <v>8.3566579414240394E-2</v>
      </c>
      <c r="D541" t="s">
        <v>32</v>
      </c>
      <c r="E541" t="s">
        <v>1492</v>
      </c>
      <c r="F541">
        <v>84196</v>
      </c>
      <c r="G541">
        <v>849.73175286879496</v>
      </c>
      <c r="H541">
        <v>778.71700764969103</v>
      </c>
      <c r="I541">
        <v>8.4344559384179395E-4</v>
      </c>
      <c r="J541">
        <v>0</v>
      </c>
      <c r="K541" s="3">
        <v>0</v>
      </c>
      <c r="L541">
        <v>778.71700764969103</v>
      </c>
      <c r="M541">
        <v>8.4344559384179395E-4</v>
      </c>
      <c r="O541" t="str">
        <f>IF(B540=0,"NEUTRAL",IF(B540&gt;0,"LONG","SHORT"))</f>
        <v>LONG</v>
      </c>
      <c r="P541" t="str">
        <f>IF(OR(O541="LONG",O541="SHORT"),IF(B541=0,"NEUTRAL",IF(B541&gt;0,"LONG","SHORT")),"")</f>
        <v>LONG</v>
      </c>
      <c r="Q541" t="b">
        <f>IF(OR(O541="LONG",O541="SHORT"),IF(B541=0,"NEUTRAL",IF(B541&gt;0,"LONG","SHORT")=O541),TRUE)</f>
        <v>1</v>
      </c>
      <c r="R541">
        <f>AH540</f>
        <v>712.13963881737891</v>
      </c>
      <c r="S541">
        <f>AI540</f>
        <v>1.6349797860262061E-3</v>
      </c>
      <c r="T541">
        <f>R541+S541*F541</f>
        <v>849.79839688164134</v>
      </c>
      <c r="U541">
        <f>S541*F541</f>
        <v>137.65875806426246</v>
      </c>
      <c r="V541">
        <f>U541/T541</f>
        <v>0.1619899008628459</v>
      </c>
      <c r="W541">
        <f>C541</f>
        <v>8.3566579414240394E-2</v>
      </c>
      <c r="X541">
        <f>W541-V541</f>
        <v>-7.8423321448605504E-2</v>
      </c>
      <c r="Y541">
        <f>T541*W541</f>
        <v>71.014745219103858</v>
      </c>
      <c r="Z541">
        <f>Y541/T541</f>
        <v>8.3566579414240394E-2</v>
      </c>
      <c r="AA541">
        <f>AI540*F541/T541</f>
        <v>0.1619899008628459</v>
      </c>
      <c r="AB541">
        <f t="shared" si="61"/>
        <v>8.3566579414240394E-2</v>
      </c>
      <c r="AC541">
        <f t="shared" si="62"/>
        <v>-7.8423321448605504E-2</v>
      </c>
      <c r="AD541" t="str">
        <f t="shared" si="64"/>
        <v>L-D</v>
      </c>
      <c r="AE541">
        <f>AC541*T541</f>
        <v>-66.644012845158599</v>
      </c>
      <c r="AF541">
        <f>U541+AE541</f>
        <v>71.014745219103858</v>
      </c>
      <c r="AG541">
        <f>AE541/F541</f>
        <v>-7.9153419218441019E-4</v>
      </c>
      <c r="AH541" s="9">
        <f>IF(AD541="S-D",R541-AE541/(1-0.001),IF(OR(AD541="L-D",AD541="S-I"),R541-AE541*(1-0.001),R541-AE541))</f>
        <v>778.71700764969239</v>
      </c>
      <c r="AI541">
        <f>IF(OR(AD541="L-I"),S541+AG541*(1-0.001),S541+AG541)</f>
        <v>8.434455938417959E-4</v>
      </c>
      <c r="AJ541">
        <f>AI541*F541</f>
        <v>71.014745219103844</v>
      </c>
      <c r="AK541">
        <f>AJ541/AM541</f>
        <v>8.357313349695307E-2</v>
      </c>
      <c r="AL541">
        <f>W541-AK541</f>
        <v>-6.5540827126758794E-6</v>
      </c>
      <c r="AM541">
        <f>AH541+AI541*F541</f>
        <v>849.73175286879621</v>
      </c>
      <c r="AN541" t="b">
        <f>IF(AH541&gt;0,ROUND(AH541,7)=ROUND(H541,7),ROUND(AH541,7)=ROUND(-J541,7))</f>
        <v>1</v>
      </c>
      <c r="AO541" t="b">
        <f>IF(AI541&gt;0,ROUND(AI541,7)=ROUND(I541,7),ROUND(AI541,7)=ROUND(-K541,7))</f>
        <v>1</v>
      </c>
      <c r="AP541" t="b">
        <f>ROUND(AM541,7)=ROUND(G541,7)</f>
        <v>1</v>
      </c>
    </row>
    <row r="542" spans="1:51" x14ac:dyDescent="0.3">
      <c r="A542" s="2">
        <v>45762.875</v>
      </c>
      <c r="B542">
        <v>-0.52011174367760904</v>
      </c>
      <c r="C542">
        <v>-2.6005587183880401E-2</v>
      </c>
      <c r="D542" t="s">
        <v>32</v>
      </c>
      <c r="E542" t="s">
        <v>1492</v>
      </c>
      <c r="F542">
        <v>83998.52</v>
      </c>
      <c r="G542">
        <v>849.47224760974302</v>
      </c>
      <c r="H542">
        <v>871.56568920672896</v>
      </c>
      <c r="I542" s="3">
        <v>0</v>
      </c>
      <c r="J542">
        <v>0</v>
      </c>
      <c r="K542">
        <v>2.6302179606243798E-4</v>
      </c>
      <c r="L542">
        <v>871.56568920672896</v>
      </c>
      <c r="M542">
        <v>-2.6302179606243798E-4</v>
      </c>
      <c r="O542" t="str">
        <f>IF(B541=0,"NEUTRAL",IF(B541&gt;0,"LONG","SHORT"))</f>
        <v>LONG</v>
      </c>
      <c r="P542" t="str">
        <f>IF(OR(O542="LONG",O542="SHORT"),IF(B542=0,"NEUTRAL",IF(B542&gt;0,"LONG","SHORT")),"")</f>
        <v>SHORT</v>
      </c>
      <c r="Q542" t="b">
        <f>IF(OR(O542="LONG",O542="SHORT"),IF(B542=0,"NEUTRAL",IF(B542&gt;0,"LONG","SHORT")=O542),TRUE)</f>
        <v>0</v>
      </c>
      <c r="R542">
        <f>AH541</f>
        <v>778.71700764969239</v>
      </c>
      <c r="S542">
        <f>AI541</f>
        <v>8.434455938417959E-4</v>
      </c>
      <c r="T542">
        <f>R542+S542*F542</f>
        <v>849.56518923292435</v>
      </c>
      <c r="U542">
        <f>S542*F542</f>
        <v>70.848181583231977</v>
      </c>
      <c r="V542">
        <f>U542/T542</f>
        <v>8.3393461127098528E-2</v>
      </c>
      <c r="W542">
        <f>C542</f>
        <v>-2.6005587183880401E-2</v>
      </c>
      <c r="X542">
        <f>W542-V542</f>
        <v>-0.10939904831097894</v>
      </c>
      <c r="Y542">
        <f>T542*W542</f>
        <v>-22.093441596986665</v>
      </c>
      <c r="Z542">
        <f>Y542/T542</f>
        <v>-2.6005587183880401E-2</v>
      </c>
      <c r="AA542">
        <f>AI541*F542/T542</f>
        <v>8.3393461127098528E-2</v>
      </c>
      <c r="AB542">
        <f t="shared" si="61"/>
        <v>-2.6005587183880401E-2</v>
      </c>
      <c r="AC542">
        <f t="shared" si="62"/>
        <v>-0.10939904831097894</v>
      </c>
      <c r="AD542" t="str">
        <f t="shared" si="64"/>
        <v>TRANS-S</v>
      </c>
      <c r="AE542" s="8">
        <f>C542*T542</f>
        <v>-22.093441596986665</v>
      </c>
      <c r="AF542">
        <f>U542+AE542</f>
        <v>48.754739986245312</v>
      </c>
      <c r="AG542" s="8">
        <f>AE542/F542</f>
        <v>-2.6302179606243852E-4</v>
      </c>
      <c r="AH542" s="8">
        <f>AW542-AE542*(1-0.001)</f>
        <v>871.56568920673089</v>
      </c>
      <c r="AI542" s="8">
        <f>AX542+AG542</f>
        <v>-2.6302179606243852E-4</v>
      </c>
      <c r="AJ542">
        <f>AI542*F542</f>
        <v>-22.093441596986665</v>
      </c>
      <c r="AK542">
        <f t="shared" ref="AK542" si="66">AJ542/AM542</f>
        <v>-2.600843248164195E-2</v>
      </c>
      <c r="AL542">
        <f>W542-AK542</f>
        <v>2.8452977615493757E-6</v>
      </c>
      <c r="AM542" s="8">
        <f>AH542+AI542*F542</f>
        <v>849.47224760974427</v>
      </c>
      <c r="AN542" t="b">
        <f>IF(AH542&gt;0,ROUND(AH542,7)=ROUND(H542,7),ROUND(AH542,7)=ROUND(-J542,7))</f>
        <v>1</v>
      </c>
      <c r="AO542" t="b">
        <f>IF(AI542&gt;0,ROUND(AI542,7)=ROUND(I542,7),ROUND(AI542,7)=ROUND(-K542,7))</f>
        <v>1</v>
      </c>
      <c r="AP542" t="b">
        <f>ROUND(AM542,7)=ROUND(G542,7)</f>
        <v>1</v>
      </c>
      <c r="AR542" s="9">
        <f>AH541</f>
        <v>778.71700764969239</v>
      </c>
      <c r="AS542">
        <f>AI541</f>
        <v>8.434455938417959E-4</v>
      </c>
      <c r="AT542">
        <f>AR542+AS542*F542</f>
        <v>849.56518923292435</v>
      </c>
      <c r="AW542">
        <f>AR542+AS542*F542*(1-0.001)</f>
        <v>849.49434105134117</v>
      </c>
      <c r="AX542">
        <v>0</v>
      </c>
      <c r="AY542">
        <f>AW542+AX542*F542</f>
        <v>849.49434105134117</v>
      </c>
    </row>
    <row r="543" spans="1:51" x14ac:dyDescent="0.3">
      <c r="A543" s="2">
        <v>45762.916666666664</v>
      </c>
      <c r="B543">
        <v>-1.8733111006488099</v>
      </c>
      <c r="C543">
        <v>-9.3665555032440603E-2</v>
      </c>
      <c r="D543" t="s">
        <v>32</v>
      </c>
      <c r="E543" t="s">
        <v>1492</v>
      </c>
      <c r="F543">
        <v>84020.01</v>
      </c>
      <c r="G543">
        <v>849.409128605153</v>
      </c>
      <c r="H543">
        <v>928.97488873276097</v>
      </c>
      <c r="I543" s="3">
        <v>0</v>
      </c>
      <c r="J543">
        <v>0</v>
      </c>
      <c r="K543">
        <v>9.4698584453403701E-4</v>
      </c>
      <c r="L543">
        <v>928.97488873276097</v>
      </c>
      <c r="M543">
        <v>-9.4698584453403701E-4</v>
      </c>
      <c r="O543" t="str">
        <f>IF(B542=0,"NEUTRAL",IF(B542&gt;0,"LONG","SHORT"))</f>
        <v>SHORT</v>
      </c>
      <c r="P543" t="str">
        <f>IF(OR(O543="LONG",O543="SHORT"),IF(B543=0,"NEUTRAL",IF(B543&gt;0,"LONG","SHORT")),"")</f>
        <v>SHORT</v>
      </c>
      <c r="Q543" t="b">
        <f>IF(OR(O543="LONG",O543="SHORT"),IF(B543=0,"NEUTRAL",IF(B543&gt;0,"LONG","SHORT")=O543),TRUE)</f>
        <v>1</v>
      </c>
      <c r="R543">
        <f>AH542</f>
        <v>871.56568920673089</v>
      </c>
      <c r="S543">
        <f>AI542</f>
        <v>-2.6302179606243852E-4</v>
      </c>
      <c r="T543">
        <f>R543+S543*F543</f>
        <v>849.46659527134682</v>
      </c>
      <c r="U543">
        <f>S543*F543</f>
        <v>-22.099093935384044</v>
      </c>
      <c r="V543">
        <f>U543/T543</f>
        <v>-2.6015259526862133E-2</v>
      </c>
      <c r="W543">
        <f>C543</f>
        <v>-9.3665555032440603E-2</v>
      </c>
      <c r="X543">
        <f>W543-V543</f>
        <v>-6.7650295505578467E-2</v>
      </c>
      <c r="Y543">
        <f>T543*W543</f>
        <v>-79.565760127608286</v>
      </c>
      <c r="Z543">
        <f>Y543/T543</f>
        <v>-9.3665555032440603E-2</v>
      </c>
      <c r="AA543">
        <f>AI542*F543/T543</f>
        <v>-2.6015259526862133E-2</v>
      </c>
      <c r="AB543">
        <f t="shared" si="61"/>
        <v>-9.3665555032440603E-2</v>
      </c>
      <c r="AC543">
        <f t="shared" si="62"/>
        <v>-6.7650295505578467E-2</v>
      </c>
      <c r="AD543" t="str">
        <f t="shared" si="64"/>
        <v>S-I</v>
      </c>
      <c r="AE543">
        <f>AC543*T543</f>
        <v>-57.466666192224238</v>
      </c>
      <c r="AF543">
        <f>U543+AE543</f>
        <v>-79.565760127608286</v>
      </c>
      <c r="AG543">
        <f>AE543/F543</f>
        <v>-6.8396404847159914E-4</v>
      </c>
      <c r="AH543" s="9">
        <f>IF(AD543="S-D",R543-AE543/(1-0.001),IF(OR(AD543="L-D",AD543="S-I"),R543-AE543*(1-0.001),R543-AE543))</f>
        <v>928.97488873276291</v>
      </c>
      <c r="AI543">
        <f>IF(OR(AD543="L-I"),S543+AG543*(1-0.001),S543+AG543)</f>
        <v>-9.4698584453403766E-4</v>
      </c>
      <c r="AJ543">
        <f>AI543*F543</f>
        <v>-79.565760127608286</v>
      </c>
      <c r="AK543">
        <f>AJ543/AM543</f>
        <v>-9.3671891963612516E-2</v>
      </c>
      <c r="AL543">
        <f>W543-AK543</f>
        <v>6.3369311719130295E-6</v>
      </c>
      <c r="AM543">
        <f>AH543+AI543*F543</f>
        <v>849.40912860515459</v>
      </c>
      <c r="AN543" t="b">
        <f>IF(AH543&gt;0,ROUND(AH543,7)=ROUND(H543,7),ROUND(AH543,7)=ROUND(-J543,7))</f>
        <v>1</v>
      </c>
      <c r="AO543" t="b">
        <f>IF(AI543&gt;0,ROUND(AI543,7)=ROUND(I543,7),ROUND(AI543,7)=ROUND(-K543,7))</f>
        <v>1</v>
      </c>
      <c r="AP543" t="b">
        <f>ROUND(AM543,7)=ROUND(G543,7)</f>
        <v>1</v>
      </c>
    </row>
    <row r="544" spans="1:51" x14ac:dyDescent="0.3">
      <c r="A544" s="2">
        <v>45762.958333333336</v>
      </c>
      <c r="B544">
        <v>-3.56318077736905</v>
      </c>
      <c r="C544">
        <v>-0.178159038868452</v>
      </c>
      <c r="D544" t="s">
        <v>32</v>
      </c>
      <c r="E544" t="s">
        <v>1492</v>
      </c>
      <c r="F544">
        <v>84178</v>
      </c>
      <c r="G544">
        <v>849.18792642717699</v>
      </c>
      <c r="H544">
        <v>1000.49118524681</v>
      </c>
      <c r="I544" s="3">
        <v>0</v>
      </c>
      <c r="J544">
        <v>0</v>
      </c>
      <c r="K544">
        <v>1.7974204521328499E-3</v>
      </c>
      <c r="L544">
        <v>1000.49118524681</v>
      </c>
      <c r="M544">
        <v>-1.7974204521328499E-3</v>
      </c>
      <c r="O544" t="str">
        <f>IF(B543=0,"NEUTRAL",IF(B543&gt;0,"LONG","SHORT"))</f>
        <v>SHORT</v>
      </c>
      <c r="P544" t="str">
        <f>IF(OR(O544="LONG",O544="SHORT"),IF(B544=0,"NEUTRAL",IF(B544&gt;0,"LONG","SHORT")),"")</f>
        <v>SHORT</v>
      </c>
      <c r="Q544" t="b">
        <f>IF(OR(O544="LONG",O544="SHORT"),IF(B544=0,"NEUTRAL",IF(B544&gt;0,"LONG","SHORT")=O544),TRUE)</f>
        <v>1</v>
      </c>
      <c r="R544">
        <f>AH543</f>
        <v>928.97488873276291</v>
      </c>
      <c r="S544">
        <f>AI543</f>
        <v>-9.4698584453403766E-4</v>
      </c>
      <c r="T544">
        <f>R544+S544*F544</f>
        <v>849.25951431157671</v>
      </c>
      <c r="U544">
        <f>S544*F544</f>
        <v>-79.715374421186226</v>
      </c>
      <c r="V544">
        <f>U544/T544</f>
        <v>-9.386456445625431E-2</v>
      </c>
      <c r="W544">
        <f>C544</f>
        <v>-0.178159038868452</v>
      </c>
      <c r="X544">
        <f>W544-V544</f>
        <v>-8.4294474412197687E-2</v>
      </c>
      <c r="Y544">
        <f>T544*W544</f>
        <v>-151.30325881963887</v>
      </c>
      <c r="Z544">
        <f>Y544/T544</f>
        <v>-0.178159038868452</v>
      </c>
      <c r="AA544">
        <f>AI543*F544/T544</f>
        <v>-9.386456445625431E-2</v>
      </c>
      <c r="AB544">
        <f t="shared" si="61"/>
        <v>-0.178159038868452</v>
      </c>
      <c r="AC544">
        <f t="shared" si="62"/>
        <v>-8.4294474412197687E-2</v>
      </c>
      <c r="AD544" t="str">
        <f t="shared" si="64"/>
        <v>S-I</v>
      </c>
      <c r="AE544">
        <f>AC544*T544</f>
        <v>-71.587884398452644</v>
      </c>
      <c r="AF544">
        <f>U544+AE544</f>
        <v>-151.30325881963887</v>
      </c>
      <c r="AG544">
        <f>AE544/F544</f>
        <v>-8.504346075988102E-4</v>
      </c>
      <c r="AH544" s="9">
        <f>IF(AD544="S-D",R544-AE544/(1-0.001),IF(OR(AD544="L-D",AD544="S-I"),R544-AE544*(1-0.001),R544-AE544))</f>
        <v>1000.4911852468171</v>
      </c>
      <c r="AI544">
        <f>IF(OR(AD544="L-I"),S544+AG544*(1-0.001),S544+AG544)</f>
        <v>-1.7974204521328477E-3</v>
      </c>
      <c r="AJ544">
        <f>AI544*F544</f>
        <v>-151.30325881963887</v>
      </c>
      <c r="AK544">
        <f>AJ544/AM544</f>
        <v>-0.1781740579570214</v>
      </c>
      <c r="AL544">
        <f>W544-AK544</f>
        <v>1.5019088569406813E-5</v>
      </c>
      <c r="AM544">
        <f>AH544+AI544*F544</f>
        <v>849.18792642717813</v>
      </c>
      <c r="AN544" t="b">
        <f>IF(AH544&gt;0,ROUND(AH544,7)=ROUND(H544,7),ROUND(AH544,7)=ROUND(-J544,7))</f>
        <v>1</v>
      </c>
      <c r="AO544" t="b">
        <f>IF(AI544&gt;0,ROUND(AI544,7)=ROUND(I544,7),ROUND(AI544,7)=ROUND(-K544,7))</f>
        <v>1</v>
      </c>
      <c r="AP544" t="b">
        <f>ROUND(AM544,7)=ROUND(G544,7)</f>
        <v>1</v>
      </c>
    </row>
    <row r="545" spans="1:51" x14ac:dyDescent="0.3">
      <c r="A545" s="2">
        <v>45763</v>
      </c>
      <c r="B545">
        <v>-5.6971494278095198</v>
      </c>
      <c r="C545">
        <v>-0.28485747139047601</v>
      </c>
      <c r="D545" t="s">
        <v>32</v>
      </c>
      <c r="E545" t="s">
        <v>1492</v>
      </c>
      <c r="F545">
        <v>83838.47</v>
      </c>
      <c r="G545">
        <v>849.70682620619004</v>
      </c>
      <c r="H545">
        <v>1091.7781939588001</v>
      </c>
      <c r="I545" s="3">
        <v>0</v>
      </c>
      <c r="J545">
        <v>0</v>
      </c>
      <c r="K545">
        <v>2.8873543106477302E-3</v>
      </c>
      <c r="L545">
        <v>1091.7781939588001</v>
      </c>
      <c r="M545">
        <v>-2.8873543106477302E-3</v>
      </c>
      <c r="O545" t="str">
        <f>IF(B544=0,"NEUTRAL",IF(B544&gt;0,"LONG","SHORT"))</f>
        <v>SHORT</v>
      </c>
      <c r="P545" t="str">
        <f>IF(OR(O545="LONG",O545="SHORT"),IF(B545=0,"NEUTRAL",IF(B545&gt;0,"LONG","SHORT")),"")</f>
        <v>SHORT</v>
      </c>
      <c r="Q545" t="b">
        <f>IF(OR(O545="LONG",O545="SHORT"),IF(B545=0,"NEUTRAL",IF(B545&gt;0,"LONG","SHORT")=O545),TRUE)</f>
        <v>1</v>
      </c>
      <c r="R545">
        <f>AH544</f>
        <v>1000.4911852468171</v>
      </c>
      <c r="S545">
        <f>AI544</f>
        <v>-1.7974204521328477E-3</v>
      </c>
      <c r="T545">
        <f>R545+S545*F545</f>
        <v>849.79820459329085</v>
      </c>
      <c r="U545">
        <f>S545*F545</f>
        <v>-150.69298065352621</v>
      </c>
      <c r="V545">
        <f>U545/T545</f>
        <v>-0.17732795837765639</v>
      </c>
      <c r="W545">
        <f>C545</f>
        <v>-0.28485747139047601</v>
      </c>
      <c r="X545">
        <f>W545-V545</f>
        <v>-0.10752951301281963</v>
      </c>
      <c r="Y545">
        <f>T545*W545</f>
        <v>-242.07136775261122</v>
      </c>
      <c r="Z545">
        <f>Y545/T545</f>
        <v>-0.28485747139047601</v>
      </c>
      <c r="AA545">
        <f>AI544*F545/T545</f>
        <v>-0.17732795837765639</v>
      </c>
      <c r="AB545">
        <f t="shared" si="61"/>
        <v>-0.28485747139047601</v>
      </c>
      <c r="AC545">
        <f t="shared" si="62"/>
        <v>-0.10752951301281963</v>
      </c>
      <c r="AD545" t="str">
        <f t="shared" si="64"/>
        <v>S-I</v>
      </c>
      <c r="AE545">
        <f>AC545*T545</f>
        <v>-91.378387099085018</v>
      </c>
      <c r="AF545">
        <f>U545+AE545</f>
        <v>-242.07136775261122</v>
      </c>
      <c r="AG545">
        <f>AE545/F545</f>
        <v>-1.089933858514892E-3</v>
      </c>
      <c r="AH545" s="9">
        <f>IF(AD545="S-D",R545-AE545/(1-0.001),IF(OR(AD545="L-D",AD545="S-I"),R545-AE545*(1-0.001),R545-AE545))</f>
        <v>1091.7781939588031</v>
      </c>
      <c r="AI545">
        <f>IF(OR(AD545="L-I"),S545+AG545*(1-0.001),S545+AG545)</f>
        <v>-2.8873543106477397E-3</v>
      </c>
      <c r="AJ545">
        <f>AI545*F545</f>
        <v>-242.0713677526112</v>
      </c>
      <c r="AK545">
        <f>AJ545/AM545</f>
        <v>-0.28488810526969871</v>
      </c>
      <c r="AL545">
        <f>W545-AK545</f>
        <v>3.063387922269678E-5</v>
      </c>
      <c r="AM545">
        <f>AH545+AI545*F545</f>
        <v>849.70682620619186</v>
      </c>
      <c r="AN545" t="b">
        <f>IF(AH545&gt;0,ROUND(AH545,7)=ROUND(H545,7),ROUND(AH545,7)=ROUND(-J545,7))</f>
        <v>1</v>
      </c>
      <c r="AO545" t="b">
        <f>IF(AI545&gt;0,ROUND(AI545,7)=ROUND(I545,7),ROUND(AI545,7)=ROUND(-K545,7))</f>
        <v>1</v>
      </c>
      <c r="AP545" t="b">
        <f>ROUND(AM545,7)=ROUND(G545,7)</f>
        <v>1</v>
      </c>
    </row>
    <row r="546" spans="1:51" x14ac:dyDescent="0.3">
      <c r="A546" s="2">
        <v>45763.041666666664</v>
      </c>
      <c r="B546">
        <v>-7.5125802288099601</v>
      </c>
      <c r="C546">
        <v>-0.37562901144049798</v>
      </c>
      <c r="D546" t="s">
        <v>32</v>
      </c>
      <c r="E546" t="s">
        <v>1492</v>
      </c>
      <c r="F546">
        <v>83643.990000000005</v>
      </c>
      <c r="G546">
        <v>850.19048324450898</v>
      </c>
      <c r="H546">
        <v>1169.5759463469301</v>
      </c>
      <c r="I546" s="3">
        <v>0</v>
      </c>
      <c r="J546">
        <v>0</v>
      </c>
      <c r="K546">
        <v>3.8183910535881998E-3</v>
      </c>
      <c r="L546">
        <v>1169.5759463469301</v>
      </c>
      <c r="M546">
        <v>-3.8183910535881998E-3</v>
      </c>
      <c r="O546" t="str">
        <f>IF(B545=0,"NEUTRAL",IF(B545&gt;0,"LONG","SHORT"))</f>
        <v>SHORT</v>
      </c>
      <c r="P546" t="str">
        <f>IF(OR(O546="LONG",O546="SHORT"),IF(B546=0,"NEUTRAL",IF(B546&gt;0,"LONG","SHORT")),"")</f>
        <v>SHORT</v>
      </c>
      <c r="Q546" t="b">
        <f>IF(OR(O546="LONG",O546="SHORT"),IF(B546=0,"NEUTRAL",IF(B546&gt;0,"LONG","SHORT")=O546),TRUE)</f>
        <v>1</v>
      </c>
      <c r="R546">
        <f>AH545</f>
        <v>1091.7781939588031</v>
      </c>
      <c r="S546">
        <f>AI545</f>
        <v>-2.8873543106477397E-3</v>
      </c>
      <c r="T546">
        <f>R546+S546*F546</f>
        <v>850.26835887252662</v>
      </c>
      <c r="U546">
        <f>S546*F546</f>
        <v>-241.50983508627644</v>
      </c>
      <c r="V546">
        <f>U546/T546</f>
        <v>-0.28403954182950364</v>
      </c>
      <c r="W546">
        <f>C546</f>
        <v>-0.37562901144049798</v>
      </c>
      <c r="X546">
        <f>W546-V546</f>
        <v>-9.1589469610994345E-2</v>
      </c>
      <c r="Y546">
        <f>T546*W546</f>
        <v>-319.38546310242174</v>
      </c>
      <c r="Z546">
        <f>Y546/T546</f>
        <v>-0.37562901144049798</v>
      </c>
      <c r="AA546">
        <f>AI545*F546/T546</f>
        <v>-0.28403954182950364</v>
      </c>
      <c r="AB546">
        <f t="shared" si="61"/>
        <v>-0.37562901144049798</v>
      </c>
      <c r="AC546">
        <f t="shared" si="62"/>
        <v>-9.1589469610994345E-2</v>
      </c>
      <c r="AD546" t="str">
        <f t="shared" si="64"/>
        <v>S-I</v>
      </c>
      <c r="AE546">
        <f>AC546*T546</f>
        <v>-77.875628016145313</v>
      </c>
      <c r="AF546">
        <f>U546+AE546</f>
        <v>-319.38546310242174</v>
      </c>
      <c r="AG546">
        <f>AE546/F546</f>
        <v>-9.3103674294047075E-4</v>
      </c>
      <c r="AH546" s="9">
        <f>IF(AD546="S-D",R546-AE546/(1-0.001),IF(OR(AD546="L-D",AD546="S-I"),R546-AE546*(1-0.001),R546-AE546))</f>
        <v>1169.5759463469321</v>
      </c>
      <c r="AI546">
        <f>IF(OR(AD546="L-I"),S546+AG546*(1-0.001),S546+AG546)</f>
        <v>-3.8183910535882102E-3</v>
      </c>
      <c r="AJ546">
        <f>AI546*F546</f>
        <v>-319.38546310242174</v>
      </c>
      <c r="AK546">
        <f>AJ546/AM546</f>
        <v>-0.37566341825372807</v>
      </c>
      <c r="AL546">
        <f>W546-AK546</f>
        <v>3.4406813230081212E-5</v>
      </c>
      <c r="AM546">
        <f>AH546+AI546*F546</f>
        <v>850.19048324451046</v>
      </c>
      <c r="AN546" t="b">
        <f>IF(AH546&gt;0,ROUND(AH546,7)=ROUND(H546,7),ROUND(AH546,7)=ROUND(-J546,7))</f>
        <v>1</v>
      </c>
      <c r="AO546" t="b">
        <f>IF(AI546&gt;0,ROUND(AI546,7)=ROUND(I546,7),ROUND(AI546,7)=ROUND(-K546,7))</f>
        <v>1</v>
      </c>
      <c r="AP546" t="b">
        <f>ROUND(AM546,7)=ROUND(G546,7)</f>
        <v>1</v>
      </c>
    </row>
    <row r="547" spans="1:51" x14ac:dyDescent="0.3">
      <c r="A547" s="2">
        <v>45763.083333333336</v>
      </c>
      <c r="B547">
        <v>-9.1514324759455192</v>
      </c>
      <c r="C547">
        <v>-0.45757162379727601</v>
      </c>
      <c r="D547" t="s">
        <v>32</v>
      </c>
      <c r="E547" t="s">
        <v>1492</v>
      </c>
      <c r="F547">
        <v>83146.009999999995</v>
      </c>
      <c r="G547">
        <v>852.01955649776596</v>
      </c>
      <c r="H547">
        <v>1241.9126608317499</v>
      </c>
      <c r="I547" s="3">
        <v>0</v>
      </c>
      <c r="J547">
        <v>0</v>
      </c>
      <c r="K547">
        <v>4.6892581415991603E-3</v>
      </c>
      <c r="L547">
        <v>1241.9126608317499</v>
      </c>
      <c r="M547">
        <v>-4.6892581415991603E-3</v>
      </c>
      <c r="O547" t="str">
        <f>IF(B546=0,"NEUTRAL",IF(B546&gt;0,"LONG","SHORT"))</f>
        <v>SHORT</v>
      </c>
      <c r="P547" t="str">
        <f>IF(OR(O547="LONG",O547="SHORT"),IF(B547=0,"NEUTRAL",IF(B547&gt;0,"LONG","SHORT")),"")</f>
        <v>SHORT</v>
      </c>
      <c r="Q547" t="b">
        <f>IF(OR(O547="LONG",O547="SHORT"),IF(B547=0,"NEUTRAL",IF(B547&gt;0,"LONG","SHORT")=O547),TRUE)</f>
        <v>1</v>
      </c>
      <c r="R547">
        <f>AH546</f>
        <v>1169.5759463469321</v>
      </c>
      <c r="S547">
        <f>AI546</f>
        <v>-3.8183910535882102E-3</v>
      </c>
      <c r="T547">
        <f>R547+S547*F547</f>
        <v>852.09196562137629</v>
      </c>
      <c r="U547">
        <f>S547*F547</f>
        <v>-317.48398072555585</v>
      </c>
      <c r="V547">
        <f>U547/T547</f>
        <v>-0.37259356212100303</v>
      </c>
      <c r="W547">
        <f>C547</f>
        <v>-0.45757162379727601</v>
      </c>
      <c r="X547">
        <f>W547-V547</f>
        <v>-8.4978061676272976E-2</v>
      </c>
      <c r="Y547">
        <f>T547*W547</f>
        <v>-389.89310433398583</v>
      </c>
      <c r="Z547">
        <f>Y547/T547</f>
        <v>-0.45757162379727601</v>
      </c>
      <c r="AA547">
        <f>AI546*F547/T547</f>
        <v>-0.37259356212100303</v>
      </c>
      <c r="AB547">
        <f t="shared" si="61"/>
        <v>-0.45757162379727601</v>
      </c>
      <c r="AC547">
        <f t="shared" si="62"/>
        <v>-8.4978061676272976E-2</v>
      </c>
      <c r="AD547" t="str">
        <f t="shared" si="64"/>
        <v>S-I</v>
      </c>
      <c r="AE547">
        <f>AC547*T547</f>
        <v>-72.409123608429979</v>
      </c>
      <c r="AF547">
        <f>U547+AE547</f>
        <v>-389.89310433398583</v>
      </c>
      <c r="AG547">
        <f>AE547/F547</f>
        <v>-8.7086708801095789E-4</v>
      </c>
      <c r="AH547" s="9">
        <f>IF(AD547="S-D",R547-AE547/(1-0.001),IF(OR(AD547="L-D",AD547="S-I"),R547-AE547*(1-0.001),R547-AE547))</f>
        <v>1241.9126608317538</v>
      </c>
      <c r="AI547">
        <f>IF(OR(AD547="L-I"),S547+AG547*(1-0.001),S547+AG547)</f>
        <v>-4.6892581415991681E-3</v>
      </c>
      <c r="AJ547">
        <f>AI547*F547</f>
        <v>-389.89310433398583</v>
      </c>
      <c r="AK547">
        <f>AJ547/AM547</f>
        <v>-0.45761051065147379</v>
      </c>
      <c r="AL547">
        <f>W547-AK547</f>
        <v>3.8886854197783816E-5</v>
      </c>
      <c r="AM547">
        <f>AH547+AI547*F547</f>
        <v>852.01955649776801</v>
      </c>
      <c r="AN547" t="b">
        <f>IF(AH547&gt;0,ROUND(AH547,7)=ROUND(H547,7),ROUND(AH547,7)=ROUND(-J547,7))</f>
        <v>1</v>
      </c>
      <c r="AO547" t="b">
        <f>IF(AI547&gt;0,ROUND(AI547,7)=ROUND(I547,7),ROUND(AI547,7)=ROUND(-K547,7))</f>
        <v>1</v>
      </c>
      <c r="AP547" t="b">
        <f>ROUND(AM547,7)=ROUND(G547,7)</f>
        <v>1</v>
      </c>
    </row>
    <row r="548" spans="1:51" x14ac:dyDescent="0.3">
      <c r="A548" s="2">
        <v>45763.166666666664</v>
      </c>
      <c r="B548">
        <v>-10.9184653335442</v>
      </c>
      <c r="C548">
        <v>-0.54592326667721103</v>
      </c>
      <c r="D548" t="s">
        <v>32</v>
      </c>
      <c r="E548" t="s">
        <v>1492</v>
      </c>
      <c r="F548">
        <v>83900</v>
      </c>
      <c r="G548">
        <v>848.41412440574902</v>
      </c>
      <c r="H548">
        <v>1311.62122831892</v>
      </c>
      <c r="I548" s="3">
        <v>0</v>
      </c>
      <c r="J548">
        <v>0</v>
      </c>
      <c r="K548">
        <v>5.5209428356754802E-3</v>
      </c>
      <c r="L548">
        <v>1311.62122831892</v>
      </c>
      <c r="M548">
        <v>-5.5209428356754802E-3</v>
      </c>
      <c r="O548" t="str">
        <f>IF(B547=0,"NEUTRAL",IF(B547&gt;0,"LONG","SHORT"))</f>
        <v>SHORT</v>
      </c>
      <c r="P548" t="str">
        <f>IF(OR(O548="LONG",O548="SHORT"),IF(B548=0,"NEUTRAL",IF(B548&gt;0,"LONG","SHORT")),"")</f>
        <v>SHORT</v>
      </c>
      <c r="Q548" t="b">
        <f>IF(OR(O548="LONG",O548="SHORT"),IF(B548=0,"NEUTRAL",IF(B548&gt;0,"LONG","SHORT")=O548),TRUE)</f>
        <v>1</v>
      </c>
      <c r="R548">
        <f>AH547</f>
        <v>1241.9126608317538</v>
      </c>
      <c r="S548">
        <f>AI547</f>
        <v>-4.6892581415991681E-3</v>
      </c>
      <c r="T548">
        <f>R548+S548*F548</f>
        <v>848.48390275158363</v>
      </c>
      <c r="U548">
        <f>S548*F548</f>
        <v>-393.42875808017021</v>
      </c>
      <c r="V548">
        <f>U548/T548</f>
        <v>-0.46368441028085949</v>
      </c>
      <c r="W548">
        <f>C548</f>
        <v>-0.54592326667721103</v>
      </c>
      <c r="X548">
        <f>W548-V548</f>
        <v>-8.2238856396351534E-2</v>
      </c>
      <c r="Y548">
        <f>T548*W548</f>
        <v>-463.20710391317357</v>
      </c>
      <c r="Z548">
        <f>Y548/T548</f>
        <v>-0.54592326667721103</v>
      </c>
      <c r="AA548">
        <f>AI547*F548/T548</f>
        <v>-0.46368441028085949</v>
      </c>
      <c r="AB548">
        <f t="shared" si="61"/>
        <v>-0.54592326667721103</v>
      </c>
      <c r="AC548">
        <f t="shared" si="62"/>
        <v>-8.2238856396351534E-2</v>
      </c>
      <c r="AD548" t="str">
        <f t="shared" si="64"/>
        <v>S-I</v>
      </c>
      <c r="AE548">
        <f>AC548*T548</f>
        <v>-69.778345833003385</v>
      </c>
      <c r="AF548">
        <f>U548+AE548</f>
        <v>-463.20710391317357</v>
      </c>
      <c r="AG548">
        <f>AE548/F548</f>
        <v>-8.3168469407632166E-4</v>
      </c>
      <c r="AH548" s="9">
        <f>IF(AD548="S-D",R548-AE548/(1-0.001),IF(OR(AD548="L-D",AD548="S-I"),R548-AE548*(1-0.001),R548-AE548))</f>
        <v>1311.6212283189241</v>
      </c>
      <c r="AI548">
        <f>IF(OR(AD548="L-I"),S548+AG548*(1-0.001),S548+AG548)</f>
        <v>-5.5209428356754898E-3</v>
      </c>
      <c r="AJ548">
        <f>AI548*F548</f>
        <v>-463.20710391317357</v>
      </c>
      <c r="AK548">
        <f>AJ548/AM548</f>
        <v>-0.5459681664748508</v>
      </c>
      <c r="AL548">
        <f>W548-AK548</f>
        <v>4.4899797639774697E-5</v>
      </c>
      <c r="AM548">
        <f>AH548+AI548*F548</f>
        <v>848.4141244057505</v>
      </c>
      <c r="AN548" t="b">
        <f>IF(AH548&gt;0,ROUND(AH548,7)=ROUND(H548,7),ROUND(AH548,7)=ROUND(-J548,7))</f>
        <v>1</v>
      </c>
      <c r="AO548" t="b">
        <f>IF(AI548&gt;0,ROUND(AI548,7)=ROUND(I548,7),ROUND(AI548,7)=ROUND(-K548,7))</f>
        <v>1</v>
      </c>
      <c r="AP548" t="b">
        <f>ROUND(AM548,7)=ROUND(G548,7)</f>
        <v>1</v>
      </c>
    </row>
    <row r="549" spans="1:51" x14ac:dyDescent="0.3">
      <c r="A549" s="2">
        <v>45763.291666666664</v>
      </c>
      <c r="B549">
        <v>-12.0895683071078</v>
      </c>
      <c r="C549">
        <v>-0.60447841535539104</v>
      </c>
      <c r="D549" t="s">
        <v>32</v>
      </c>
      <c r="E549" t="s">
        <v>1492</v>
      </c>
      <c r="F549">
        <v>83363</v>
      </c>
      <c r="G549">
        <v>851.32447291548397</v>
      </c>
      <c r="H549">
        <v>1365.9646235484199</v>
      </c>
      <c r="I549" s="3">
        <v>0</v>
      </c>
      <c r="J549">
        <v>0</v>
      </c>
      <c r="K549">
        <v>6.1734840472744603E-3</v>
      </c>
      <c r="L549">
        <v>1365.9646235484199</v>
      </c>
      <c r="M549">
        <v>-6.1734840472744603E-3</v>
      </c>
      <c r="O549" t="str">
        <f>IF(B548=0,"NEUTRAL",IF(B548&gt;0,"LONG","SHORT"))</f>
        <v>SHORT</v>
      </c>
      <c r="P549" t="str">
        <f>IF(OR(O549="LONG",O549="SHORT"),IF(B549=0,"NEUTRAL",IF(B549&gt;0,"LONG","SHORT")),"")</f>
        <v>SHORT</v>
      </c>
      <c r="Q549" t="b">
        <f>IF(OR(O549="LONG",O549="SHORT"),IF(B549=0,"NEUTRAL",IF(B549&gt;0,"LONG","SHORT")=O549),TRUE)</f>
        <v>1</v>
      </c>
      <c r="R549">
        <f>AH548</f>
        <v>1311.6212283189241</v>
      </c>
      <c r="S549">
        <f>AI548</f>
        <v>-5.5209428356754898E-3</v>
      </c>
      <c r="T549">
        <f>R549+S549*F549</f>
        <v>851.3788707085082</v>
      </c>
      <c r="U549">
        <f>S549*F549</f>
        <v>-460.24235761041587</v>
      </c>
      <c r="V549">
        <f>U549/T549</f>
        <v>-0.54058466030218388</v>
      </c>
      <c r="W549">
        <f>C549</f>
        <v>-0.60447841535539104</v>
      </c>
      <c r="X549">
        <f>W549-V549</f>
        <v>-6.3893755053207157E-2</v>
      </c>
      <c r="Y549">
        <f>T549*W549</f>
        <v>-514.64015063294141</v>
      </c>
      <c r="Z549">
        <f>Y549/T549</f>
        <v>-0.60447841535539104</v>
      </c>
      <c r="AA549">
        <f>AI548*F549/T549</f>
        <v>-0.54058466030218388</v>
      </c>
      <c r="AB549">
        <f t="shared" si="61"/>
        <v>-0.60447841535539104</v>
      </c>
      <c r="AC549">
        <f t="shared" si="62"/>
        <v>-6.3893755053207157E-2</v>
      </c>
      <c r="AD549" t="str">
        <f t="shared" si="64"/>
        <v>S-I</v>
      </c>
      <c r="AE549">
        <f>AC549*T549</f>
        <v>-54.397793022525548</v>
      </c>
      <c r="AF549">
        <f>U549+AE549</f>
        <v>-514.64015063294141</v>
      </c>
      <c r="AG549">
        <f>AE549/F549</f>
        <v>-6.5254121159897735E-4</v>
      </c>
      <c r="AH549" s="9">
        <f>IF(AD549="S-D",R549-AE549/(1-0.001),IF(OR(AD549="L-D",AD549="S-I"),R549-AE549*(1-0.001),R549-AE549))</f>
        <v>1365.9646235484272</v>
      </c>
      <c r="AI549">
        <f>IF(OR(AD549="L-I"),S549+AG549*(1-0.001),S549+AG549)</f>
        <v>-6.1734840472744672E-3</v>
      </c>
      <c r="AJ549">
        <f>AI549*F549</f>
        <v>-514.64015063294141</v>
      </c>
      <c r="AK549">
        <f>AJ549/AM549</f>
        <v>-0.60451704021908426</v>
      </c>
      <c r="AL549">
        <f>W549-AK549</f>
        <v>3.8624863693215161E-5</v>
      </c>
      <c r="AM549">
        <f>AH549+AI549*F549</f>
        <v>851.32447291548579</v>
      </c>
      <c r="AN549" t="b">
        <f>IF(AH549&gt;0,ROUND(AH549,7)=ROUND(H549,7),ROUND(AH549,7)=ROUND(-J549,7))</f>
        <v>1</v>
      </c>
      <c r="AO549" t="b">
        <f>IF(AI549&gt;0,ROUND(AI549,7)=ROUND(I549,7),ROUND(AI549,7)=ROUND(-K549,7))</f>
        <v>1</v>
      </c>
      <c r="AP549" t="b">
        <f>ROUND(AM549,7)=ROUND(G549,7)</f>
        <v>1</v>
      </c>
      <c r="AR549" s="9"/>
      <c r="AW549" s="9"/>
    </row>
    <row r="550" spans="1:51" x14ac:dyDescent="0.3">
      <c r="A550" s="2">
        <v>45763.5</v>
      </c>
      <c r="B550">
        <v>-9.7191627393901001</v>
      </c>
      <c r="C550">
        <v>-0.48595813696950502</v>
      </c>
      <c r="D550" t="s">
        <v>32</v>
      </c>
      <c r="E550" t="s">
        <v>1492</v>
      </c>
      <c r="F550">
        <v>83937.02</v>
      </c>
      <c r="G550">
        <v>847.67446540788205</v>
      </c>
      <c r="H550">
        <v>1259.6604287625601</v>
      </c>
      <c r="I550" s="3">
        <v>0</v>
      </c>
      <c r="J550">
        <v>0</v>
      </c>
      <c r="K550">
        <v>4.9082748393341298E-3</v>
      </c>
      <c r="L550">
        <v>1259.6604287625601</v>
      </c>
      <c r="M550">
        <v>-4.9082748393341298E-3</v>
      </c>
      <c r="O550" t="str">
        <f>IF(B549=0,"NEUTRAL",IF(B549&gt;0,"LONG","SHORT"))</f>
        <v>SHORT</v>
      </c>
      <c r="P550" t="str">
        <f>IF(OR(O550="LONG",O550="SHORT"),IF(B550=0,"NEUTRAL",IF(B550&gt;0,"LONG","SHORT")),"")</f>
        <v>SHORT</v>
      </c>
      <c r="Q550" t="b">
        <f>IF(OR(O550="LONG",O550="SHORT"),IF(B550=0,"NEUTRAL",IF(B550&gt;0,"LONG","SHORT")=O550),TRUE)</f>
        <v>1</v>
      </c>
      <c r="R550">
        <f>AH549</f>
        <v>1365.9646235484272</v>
      </c>
      <c r="S550">
        <f>AI549</f>
        <v>-6.1734840472744672E-3</v>
      </c>
      <c r="T550">
        <f>R550+S550*F550</f>
        <v>847.78076960266924</v>
      </c>
      <c r="U550">
        <f>S550*F550</f>
        <v>-518.18385394575796</v>
      </c>
      <c r="V550">
        <f>U550/T550</f>
        <v>-0.61122388301944619</v>
      </c>
      <c r="W550">
        <f>C550</f>
        <v>-0.48595813696950502</v>
      </c>
      <c r="X550">
        <f>W550-V550</f>
        <v>0.12526574604994117</v>
      </c>
      <c r="Y550">
        <f>T550*W550</f>
        <v>-411.98596335468631</v>
      </c>
      <c r="Z550">
        <f>Y550/T550</f>
        <v>-0.48595813696950502</v>
      </c>
      <c r="AA550">
        <f>AI549*F550/T550</f>
        <v>-0.61122388301944619</v>
      </c>
      <c r="AB550">
        <f t="shared" si="61"/>
        <v>-0.48595813696950502</v>
      </c>
      <c r="AC550">
        <f t="shared" si="62"/>
        <v>0.12526574604994117</v>
      </c>
      <c r="AD550" t="str">
        <f t="shared" si="64"/>
        <v>S-D</v>
      </c>
      <c r="AE550">
        <f>AC550*T550</f>
        <v>106.19789059107165</v>
      </c>
      <c r="AF550">
        <f>U550+AE550</f>
        <v>-411.98596335468631</v>
      </c>
      <c r="AG550">
        <f>AE550/F550</f>
        <v>1.2652092079403301E-3</v>
      </c>
      <c r="AH550" s="9">
        <f>IF(AD550="S-D",R550-AE550/(1-0.001),IF(OR(AD550="L-D",AD550="S-I"),R550-AE550*(1-0.001),R550-AE550))</f>
        <v>1259.6604287625696</v>
      </c>
      <c r="AI550">
        <f>IF(OR(AD550="L-I"),S550+AG550*(1-0.001),S550+AG550)</f>
        <v>-4.9082748393341376E-3</v>
      </c>
      <c r="AJ550">
        <f>AI550*F550</f>
        <v>-411.98596335468631</v>
      </c>
      <c r="AK550">
        <f>AJ550/AM550</f>
        <v>-0.48601907945457251</v>
      </c>
      <c r="AL550">
        <f>W550-AK550</f>
        <v>6.0942485067494445E-5</v>
      </c>
      <c r="AM550">
        <f>AH550+AI550*F550</f>
        <v>847.6744654078833</v>
      </c>
      <c r="AN550" t="b">
        <f>IF(AH550&gt;0,ROUND(AH550,7)=ROUND(H550,7),ROUND(AH550,7)=ROUND(-J550,7))</f>
        <v>1</v>
      </c>
      <c r="AO550" t="b">
        <f>IF(AI550&gt;0,ROUND(AI550,7)=ROUND(I550,7),ROUND(AI550,7)=ROUND(-K550,7))</f>
        <v>1</v>
      </c>
      <c r="AP550" t="b">
        <f>ROUND(AM550,7)=ROUND(G550,7)</f>
        <v>1</v>
      </c>
    </row>
    <row r="551" spans="1:51" x14ac:dyDescent="0.3">
      <c r="A551" s="2">
        <v>45763.541666666664</v>
      </c>
      <c r="B551">
        <v>-8.6475041536176995</v>
      </c>
      <c r="C551">
        <v>-0.432375207680885</v>
      </c>
      <c r="D551" t="s">
        <v>32</v>
      </c>
      <c r="E551" t="s">
        <v>1492</v>
      </c>
      <c r="F551">
        <v>84048.11</v>
      </c>
      <c r="G551">
        <v>847.08290529852798</v>
      </c>
      <c r="H551">
        <v>1213.36057131038</v>
      </c>
      <c r="I551" s="3">
        <v>0</v>
      </c>
      <c r="J551">
        <v>0</v>
      </c>
      <c r="K551">
        <v>4.3579524395237403E-3</v>
      </c>
      <c r="L551">
        <v>1213.36057131038</v>
      </c>
      <c r="M551">
        <v>-4.3579524395237403E-3</v>
      </c>
      <c r="O551" t="str">
        <f>IF(B550=0,"NEUTRAL",IF(B550&gt;0,"LONG","SHORT"))</f>
        <v>SHORT</v>
      </c>
      <c r="P551" t="str">
        <f>IF(OR(O551="LONG",O551="SHORT"),IF(B551=0,"NEUTRAL",IF(B551&gt;0,"LONG","SHORT")),"")</f>
        <v>SHORT</v>
      </c>
      <c r="Q551" t="b">
        <f>IF(OR(O551="LONG",O551="SHORT"),IF(B551=0,"NEUTRAL",IF(B551&gt;0,"LONG","SHORT")=O551),TRUE)</f>
        <v>1</v>
      </c>
      <c r="R551">
        <f>AH550</f>
        <v>1259.6604287625696</v>
      </c>
      <c r="S551">
        <f>AI550</f>
        <v>-4.9082748393341376E-3</v>
      </c>
      <c r="T551">
        <f>R551+S551*F551</f>
        <v>847.12920515598171</v>
      </c>
      <c r="U551">
        <f>S551*F551</f>
        <v>-412.5312236065879</v>
      </c>
      <c r="V551">
        <f>U551/T551</f>
        <v>-0.48697556535148451</v>
      </c>
      <c r="W551">
        <f>C551</f>
        <v>-0.432375207680885</v>
      </c>
      <c r="X551">
        <f>W551-V551</f>
        <v>5.4600357670599509E-2</v>
      </c>
      <c r="Y551">
        <f>T551*W551</f>
        <v>-366.27766601186062</v>
      </c>
      <c r="Z551">
        <f>Y551/T551</f>
        <v>-0.432375207680885</v>
      </c>
      <c r="AA551">
        <f>AI550*F551/T551</f>
        <v>-0.48697556535148451</v>
      </c>
      <c r="AB551">
        <f t="shared" si="61"/>
        <v>-0.432375207680885</v>
      </c>
      <c r="AC551">
        <f t="shared" si="62"/>
        <v>5.4600357670599509E-2</v>
      </c>
      <c r="AD551" t="str">
        <f t="shared" si="64"/>
        <v>S-D</v>
      </c>
      <c r="AE551">
        <f>AC551*T551</f>
        <v>46.253557594727269</v>
      </c>
      <c r="AF551">
        <f>U551+AE551</f>
        <v>-366.27766601186062</v>
      </c>
      <c r="AG551">
        <f>AE551/F551</f>
        <v>5.5032239981038565E-4</v>
      </c>
      <c r="AH551" s="9">
        <f>IF(AD551="S-D",R551-AE551/(1-0.001),IF(OR(AD551="L-D",AD551="S-I"),R551-AE551*(1-0.001),R551-AE551))</f>
        <v>1213.3605713103902</v>
      </c>
      <c r="AI551">
        <f>IF(OR(AD551="L-I"),S551+AG551*(1-0.001),S551+AG551)</f>
        <v>-4.3579524395237516E-3</v>
      </c>
      <c r="AJ551">
        <f>AI551*F551</f>
        <v>-366.27766601186062</v>
      </c>
      <c r="AK551">
        <f>AJ551/AM551</f>
        <v>-0.43239884044499372</v>
      </c>
      <c r="AL551">
        <f>W551-AK551</f>
        <v>2.3632764108716398E-5</v>
      </c>
      <c r="AM551">
        <f>AH551+AI551*F551</f>
        <v>847.08290529852957</v>
      </c>
      <c r="AN551" t="b">
        <f>IF(AH551&gt;0,ROUND(AH551,7)=ROUND(H551,7),ROUND(AH551,7)=ROUND(-J551,7))</f>
        <v>1</v>
      </c>
      <c r="AO551" t="b">
        <f>IF(AI551&gt;0,ROUND(AI551,7)=ROUND(I551,7),ROUND(AI551,7)=ROUND(-K551,7))</f>
        <v>1</v>
      </c>
      <c r="AP551" t="b">
        <f>ROUND(AM551,7)=ROUND(G551,7)</f>
        <v>1</v>
      </c>
    </row>
    <row r="552" spans="1:51" x14ac:dyDescent="0.3">
      <c r="A552" s="2">
        <v>45763.625</v>
      </c>
      <c r="B552">
        <v>-7.3512684339904704</v>
      </c>
      <c r="C552">
        <v>-0.367563421699523</v>
      </c>
      <c r="D552" t="s">
        <v>32</v>
      </c>
      <c r="E552" t="s">
        <v>1492</v>
      </c>
      <c r="F552">
        <v>83736.37</v>
      </c>
      <c r="G552">
        <v>848.388337201637</v>
      </c>
      <c r="H552">
        <v>1160.2443809221199</v>
      </c>
      <c r="I552" s="3">
        <v>0</v>
      </c>
      <c r="J552">
        <v>0</v>
      </c>
      <c r="K552">
        <v>3.72426036285654E-3</v>
      </c>
      <c r="L552">
        <v>1160.2443809221199</v>
      </c>
      <c r="M552">
        <v>-3.72426036285654E-3</v>
      </c>
      <c r="O552" t="str">
        <f>IF(B551=0,"NEUTRAL",IF(B551&gt;0,"LONG","SHORT"))</f>
        <v>SHORT</v>
      </c>
      <c r="P552" t="str">
        <f>IF(OR(O552="LONG",O552="SHORT"),IF(B552=0,"NEUTRAL",IF(B552&gt;0,"LONG","SHORT")),"")</f>
        <v>SHORT</v>
      </c>
      <c r="Q552" t="b">
        <f>IF(OR(O552="LONG",O552="SHORT"),IF(B552=0,"NEUTRAL",IF(B552&gt;0,"LONG","SHORT")=O552),TRUE)</f>
        <v>1</v>
      </c>
      <c r="R552">
        <f>AH551</f>
        <v>1213.3605713103902</v>
      </c>
      <c r="S552">
        <f>AI551</f>
        <v>-4.3579524395237516E-3</v>
      </c>
      <c r="T552">
        <f>R552+S552*F552</f>
        <v>848.4414533920268</v>
      </c>
      <c r="U552">
        <f>S552*F552</f>
        <v>-364.91911791836344</v>
      </c>
      <c r="V552">
        <f>U552/T552</f>
        <v>-0.43010524351378038</v>
      </c>
      <c r="W552">
        <f>C552</f>
        <v>-0.367563421699523</v>
      </c>
      <c r="X552">
        <f>W552-V552</f>
        <v>6.2541821814257381E-2</v>
      </c>
      <c r="Y552">
        <f>T552*W552</f>
        <v>-311.85604372048971</v>
      </c>
      <c r="Z552">
        <f>Y552/T552</f>
        <v>-0.36756342169952294</v>
      </c>
      <c r="AA552">
        <f>AI551*F552/T552</f>
        <v>-0.43010524351378038</v>
      </c>
      <c r="AB552">
        <f t="shared" si="61"/>
        <v>-0.367563421699523</v>
      </c>
      <c r="AC552">
        <f t="shared" si="62"/>
        <v>6.2541821814257381E-2</v>
      </c>
      <c r="AD552" t="str">
        <f t="shared" si="64"/>
        <v>S-D</v>
      </c>
      <c r="AE552">
        <f>AC552*T552</f>
        <v>53.063074197873696</v>
      </c>
      <c r="AF552">
        <f>U552+AE552</f>
        <v>-311.85604372048977</v>
      </c>
      <c r="AG552">
        <f>AE552/F552</f>
        <v>6.33692076667208E-4</v>
      </c>
      <c r="AH552" s="9">
        <f>IF(AD552="S-D",R552-AE552/(1-0.001),IF(OR(AD552="L-D",AD552="S-I"),R552-AE552*(1-0.001),R552-AE552))</f>
        <v>1160.2443809221284</v>
      </c>
      <c r="AI552">
        <f>IF(OR(AD552="L-I"),S552+AG552*(1-0.001),S552+AG552)</f>
        <v>-3.7242603628565435E-3</v>
      </c>
      <c r="AJ552">
        <f>AI552*F552</f>
        <v>-311.85604372048977</v>
      </c>
      <c r="AK552">
        <f>AJ552/AM552</f>
        <v>-0.36758643423733223</v>
      </c>
      <c r="AL552">
        <f>W552-AK552</f>
        <v>2.3012537809230516E-5</v>
      </c>
      <c r="AM552">
        <f>AH552+AI552*F552</f>
        <v>848.38833720163859</v>
      </c>
      <c r="AN552" t="b">
        <f>IF(AH552&gt;0,ROUND(AH552,7)=ROUND(H552,7),ROUND(AH552,7)=ROUND(-J552,7))</f>
        <v>1</v>
      </c>
      <c r="AO552" t="b">
        <f>IF(AI552&gt;0,ROUND(AI552,7)=ROUND(I552,7),ROUND(AI552,7)=ROUND(-K552,7))</f>
        <v>1</v>
      </c>
      <c r="AP552" t="b">
        <f>ROUND(AM552,7)=ROUND(G552,7)</f>
        <v>1</v>
      </c>
    </row>
    <row r="553" spans="1:51" x14ac:dyDescent="0.3">
      <c r="A553" s="2">
        <v>45763.666666666664</v>
      </c>
      <c r="B553">
        <v>-5.6550413053761899</v>
      </c>
      <c r="C553">
        <v>-0.28275206526880903</v>
      </c>
      <c r="D553" t="s">
        <v>32</v>
      </c>
      <c r="E553" t="s">
        <v>1492</v>
      </c>
      <c r="F553">
        <v>84605.31</v>
      </c>
      <c r="G553">
        <v>845.07597852344702</v>
      </c>
      <c r="H553">
        <v>1084.0445024330199</v>
      </c>
      <c r="I553" s="3">
        <v>0</v>
      </c>
      <c r="J553">
        <v>0</v>
      </c>
      <c r="K553">
        <v>2.8245097607890201E-3</v>
      </c>
      <c r="L553">
        <v>1084.0445024330199</v>
      </c>
      <c r="M553">
        <v>-2.8245097607890201E-3</v>
      </c>
      <c r="O553" t="str">
        <f>IF(B552=0,"NEUTRAL",IF(B552&gt;0,"LONG","SHORT"))</f>
        <v>SHORT</v>
      </c>
      <c r="P553" t="str">
        <f>IF(OR(O553="LONG",O553="SHORT"),IF(B553=0,"NEUTRAL",IF(B553&gt;0,"LONG","SHORT")),"")</f>
        <v>SHORT</v>
      </c>
      <c r="Q553" t="b">
        <f>IF(OR(O553="LONG",O553="SHORT"),IF(B553=0,"NEUTRAL",IF(B553&gt;0,"LONG","SHORT")=O553),TRUE)</f>
        <v>1</v>
      </c>
      <c r="R553">
        <f>AH552</f>
        <v>1160.2443809221284</v>
      </c>
      <c r="S553">
        <f>AI552</f>
        <v>-3.7242603628565435E-3</v>
      </c>
      <c r="T553">
        <f>R553+S553*F553</f>
        <v>845.15217840193804</v>
      </c>
      <c r="U553">
        <f>S553*F553</f>
        <v>-315.09220252019031</v>
      </c>
      <c r="V553">
        <f>U553/T553</f>
        <v>-0.37282303775869646</v>
      </c>
      <c r="W553">
        <f>C553</f>
        <v>-0.28275206526880903</v>
      </c>
      <c r="X553">
        <f>W553-V553</f>
        <v>9.0070972489887435E-2</v>
      </c>
      <c r="Y553">
        <f>T553*W553</f>
        <v>-238.96852390958091</v>
      </c>
      <c r="Z553">
        <f>Y553/T553</f>
        <v>-0.28275206526880903</v>
      </c>
      <c r="AA553">
        <f>AI552*F553/T553</f>
        <v>-0.37282303775869646</v>
      </c>
      <c r="AB553">
        <f t="shared" si="61"/>
        <v>-0.28275206526880903</v>
      </c>
      <c r="AC553">
        <f t="shared" si="62"/>
        <v>9.0070972489887435E-2</v>
      </c>
      <c r="AD553" t="str">
        <f t="shared" si="64"/>
        <v>S-D</v>
      </c>
      <c r="AE553">
        <f>AC553*T553</f>
        <v>76.123678610609403</v>
      </c>
      <c r="AF553">
        <f>U553+AE553</f>
        <v>-238.96852390958091</v>
      </c>
      <c r="AG553">
        <f>AE553/F553</f>
        <v>8.9975060206752273E-4</v>
      </c>
      <c r="AH553" s="9">
        <f>IF(AD553="S-D",R553-AE553/(1-0.001),IF(OR(AD553="L-D",AD553="S-I"),R553-AE553*(1-0.001),R553-AE553))</f>
        <v>1084.0445024330299</v>
      </c>
      <c r="AI553">
        <f>IF(OR(AD553="L-I"),S553+AG553*(1-0.001),S553+AG553)</f>
        <v>-2.8245097607890205E-3</v>
      </c>
      <c r="AJ553">
        <f>AI553*F553</f>
        <v>-238.96852390958091</v>
      </c>
      <c r="AK553">
        <f>AJ553/AM553</f>
        <v>-0.28277756081425526</v>
      </c>
      <c r="AL553">
        <f>W553-AK553</f>
        <v>2.5495545446230228E-5</v>
      </c>
      <c r="AM553">
        <f>AH553+AI553*F553</f>
        <v>845.07597852344907</v>
      </c>
      <c r="AN553" t="b">
        <f>IF(AH553&gt;0,ROUND(AH553,7)=ROUND(H553,7),ROUND(AH553,7)=ROUND(-J553,7))</f>
        <v>1</v>
      </c>
      <c r="AO553" t="b">
        <f>IF(AI553&gt;0,ROUND(AI553,7)=ROUND(I553,7),ROUND(AI553,7)=ROUND(-K553,7))</f>
        <v>1</v>
      </c>
      <c r="AP553" t="b">
        <f>ROUND(AM553,7)=ROUND(G553,7)</f>
        <v>1</v>
      </c>
    </row>
    <row r="554" spans="1:51" x14ac:dyDescent="0.3">
      <c r="A554" s="2">
        <v>45763.708333333336</v>
      </c>
      <c r="B554">
        <v>-3.4438234899389899</v>
      </c>
      <c r="C554">
        <v>-0.17219117449694901</v>
      </c>
      <c r="D554" t="s">
        <v>32</v>
      </c>
      <c r="E554" t="s">
        <v>1492</v>
      </c>
      <c r="F554">
        <v>84846.58</v>
      </c>
      <c r="G554">
        <v>844.30016199527699</v>
      </c>
      <c r="H554">
        <v>989.69744424796704</v>
      </c>
      <c r="I554" s="3">
        <v>0</v>
      </c>
      <c r="J554">
        <v>0</v>
      </c>
      <c r="K554">
        <v>1.7136492979763101E-3</v>
      </c>
      <c r="L554">
        <v>989.69744424796704</v>
      </c>
      <c r="M554">
        <v>-1.7136492979763101E-3</v>
      </c>
      <c r="O554" t="str">
        <f>IF(B553=0,"NEUTRAL",IF(B553&gt;0,"LONG","SHORT"))</f>
        <v>SHORT</v>
      </c>
      <c r="P554" t="str">
        <f>IF(OR(O554="LONG",O554="SHORT"),IF(B554=0,"NEUTRAL",IF(B554&gt;0,"LONG","SHORT")),"")</f>
        <v>SHORT</v>
      </c>
      <c r="Q554" t="b">
        <f>IF(OR(O554="LONG",O554="SHORT"),IF(B554=0,"NEUTRAL",IF(B554&gt;0,"LONG","SHORT")=O554),TRUE)</f>
        <v>1</v>
      </c>
      <c r="R554">
        <f>AH553</f>
        <v>1084.0445024330299</v>
      </c>
      <c r="S554">
        <f>AI553</f>
        <v>-2.8245097607890205E-3</v>
      </c>
      <c r="T554">
        <f>R554+S554*F554</f>
        <v>844.39450905346348</v>
      </c>
      <c r="U554">
        <f>S554*F554</f>
        <v>-239.6499933795665</v>
      </c>
      <c r="V554">
        <f>U554/T554</f>
        <v>-0.28381282778378758</v>
      </c>
      <c r="W554">
        <f>C554</f>
        <v>-0.17219117449694901</v>
      </c>
      <c r="X554">
        <f>W554-V554</f>
        <v>0.11162165328683857</v>
      </c>
      <c r="Y554">
        <f>T554*W554</f>
        <v>-145.39728225269053</v>
      </c>
      <c r="Z554">
        <f>Y554/T554</f>
        <v>-0.17219117449694901</v>
      </c>
      <c r="AA554">
        <f>AI553*F554/T554</f>
        <v>-0.28381282778378758</v>
      </c>
      <c r="AB554">
        <f t="shared" si="61"/>
        <v>-0.17219117449694901</v>
      </c>
      <c r="AC554">
        <f t="shared" si="62"/>
        <v>0.11162165328683857</v>
      </c>
      <c r="AD554" t="str">
        <f t="shared" si="64"/>
        <v>S-D</v>
      </c>
      <c r="AE554">
        <f>AC554*T554</f>
        <v>94.252711126875965</v>
      </c>
      <c r="AF554">
        <f>U554+AE554</f>
        <v>-145.39728225269053</v>
      </c>
      <c r="AG554">
        <f>AE554/F554</f>
        <v>1.1108604628127139E-3</v>
      </c>
      <c r="AH554" s="9">
        <f>IF(AD554="S-D",R554-AE554/(1-0.001),IF(OR(AD554="L-D",AD554="S-I"),R554-AE554*(1-0.001),R554-AE554))</f>
        <v>989.69744424796886</v>
      </c>
      <c r="AI554">
        <f>IF(OR(AD554="L-I"),S554+AG554*(1-0.001),S554+AG554)</f>
        <v>-1.7136492979763066E-3</v>
      </c>
      <c r="AJ554">
        <f>AI554*F554</f>
        <v>-145.39728225269053</v>
      </c>
      <c r="AK554">
        <f>AJ554/AM554</f>
        <v>-0.17221041614996593</v>
      </c>
      <c r="AL554">
        <f>W554-AK554</f>
        <v>1.9241653016921489E-5</v>
      </c>
      <c r="AM554">
        <f>AH554+AI554*F554</f>
        <v>844.30016199527836</v>
      </c>
      <c r="AN554" t="b">
        <f>IF(AH554&gt;0,ROUND(AH554,7)=ROUND(H554,7),ROUND(AH554,7)=ROUND(-J554,7))</f>
        <v>1</v>
      </c>
      <c r="AO554" t="b">
        <f>IF(AI554&gt;0,ROUND(AI554,7)=ROUND(I554,7),ROUND(AI554,7)=ROUND(-K554,7))</f>
        <v>1</v>
      </c>
      <c r="AP554" t="b">
        <f>ROUND(AM554,7)=ROUND(G554,7)</f>
        <v>1</v>
      </c>
    </row>
    <row r="555" spans="1:51" x14ac:dyDescent="0.3">
      <c r="A555" s="2">
        <v>45763.75</v>
      </c>
      <c r="B555">
        <v>-1.5430474810861301</v>
      </c>
      <c r="C555">
        <v>-7.7152374054306694E-2</v>
      </c>
      <c r="D555" t="s">
        <v>32</v>
      </c>
      <c r="E555" t="s">
        <v>1492</v>
      </c>
      <c r="F555">
        <v>85048.55</v>
      </c>
      <c r="G555">
        <v>843.87334520655497</v>
      </c>
      <c r="H555">
        <v>908.98640423873906</v>
      </c>
      <c r="I555" s="3">
        <v>0</v>
      </c>
      <c r="J555">
        <v>0</v>
      </c>
      <c r="K555">
        <v>7.65598696652493E-4</v>
      </c>
      <c r="L555">
        <v>908.98640423873906</v>
      </c>
      <c r="M555">
        <v>-7.65598696652493E-4</v>
      </c>
      <c r="O555" t="str">
        <f>IF(B554=0,"NEUTRAL",IF(B554&gt;0,"LONG","SHORT"))</f>
        <v>SHORT</v>
      </c>
      <c r="P555" t="str">
        <f>IF(OR(O555="LONG",O555="SHORT"),IF(B555=0,"NEUTRAL",IF(B555&gt;0,"LONG","SHORT")),"")</f>
        <v>SHORT</v>
      </c>
      <c r="Q555" t="b">
        <f>IF(OR(O555="LONG",O555="SHORT"),IF(B555=0,"NEUTRAL",IF(B555&gt;0,"LONG","SHORT")=O555),TRUE)</f>
        <v>1</v>
      </c>
      <c r="R555">
        <f>AH554</f>
        <v>989.69744424796886</v>
      </c>
      <c r="S555">
        <f>AI554</f>
        <v>-1.7136492979763066E-3</v>
      </c>
      <c r="T555">
        <f>R555+S555*F555</f>
        <v>843.9540562465661</v>
      </c>
      <c r="U555">
        <f>S555*F555</f>
        <v>-145.74338800140282</v>
      </c>
      <c r="V555">
        <f>U555/T555</f>
        <v>-0.17269113990587071</v>
      </c>
      <c r="W555">
        <f>C555</f>
        <v>-7.7152374054306694E-2</v>
      </c>
      <c r="X555">
        <f>W555-V555</f>
        <v>9.5538765851564011E-2</v>
      </c>
      <c r="Y555">
        <f>T555*W555</f>
        <v>-65.113059032184452</v>
      </c>
      <c r="Z555">
        <f>Y555/T555</f>
        <v>-7.715237405430668E-2</v>
      </c>
      <c r="AA555">
        <f>AI554*F555/T555</f>
        <v>-0.17269113990587071</v>
      </c>
      <c r="AB555">
        <f t="shared" si="61"/>
        <v>-7.7152374054306694E-2</v>
      </c>
      <c r="AC555">
        <f t="shared" si="62"/>
        <v>9.5538765851564011E-2</v>
      </c>
      <c r="AD555" t="str">
        <f t="shared" si="64"/>
        <v>S-D</v>
      </c>
      <c r="AE555">
        <f>AC555*T555</f>
        <v>80.630328969218368</v>
      </c>
      <c r="AF555">
        <f>U555+AE555</f>
        <v>-65.113059032184452</v>
      </c>
      <c r="AG555">
        <f>AE555/F555</f>
        <v>9.4805060132381288E-4</v>
      </c>
      <c r="AH555" s="9">
        <f>IF(AD555="S-D",R555-AE555/(1-0.001),IF(OR(AD555="L-D",AD555="S-I"),R555-AE555*(1-0.001),R555-AE555))</f>
        <v>908.98640423874122</v>
      </c>
      <c r="AI555">
        <f>IF(OR(AD555="L-I"),S555+AG555*(1-0.001),S555+AG555)</f>
        <v>-7.6559869665249376E-4</v>
      </c>
      <c r="AJ555">
        <f>AI555*F555</f>
        <v>-65.113059032184452</v>
      </c>
      <c r="AK555">
        <f>AJ555/AM555</f>
        <v>-7.7159753181025734E-2</v>
      </c>
      <c r="AL555">
        <f>W555-AK555</f>
        <v>7.3791267190398413E-6</v>
      </c>
      <c r="AM555">
        <f>AH555+AI555*F555</f>
        <v>843.87334520655679</v>
      </c>
      <c r="AN555" t="b">
        <f>IF(AH555&gt;0,ROUND(AH555,7)=ROUND(H555,7),ROUND(AH555,7)=ROUND(-J555,7))</f>
        <v>1</v>
      </c>
      <c r="AO555" t="b">
        <f>IF(AI555&gt;0,ROUND(AI555,7)=ROUND(I555,7),ROUND(AI555,7)=ROUND(-K555,7))</f>
        <v>1</v>
      </c>
      <c r="AP555" t="b">
        <f>ROUND(AM555,7)=ROUND(G555,7)</f>
        <v>1</v>
      </c>
    </row>
    <row r="556" spans="1:51" x14ac:dyDescent="0.3">
      <c r="A556" s="2">
        <v>45763.833333333336</v>
      </c>
      <c r="B556">
        <v>0.33063573287783699</v>
      </c>
      <c r="C556">
        <v>1.6531786643891801E-2</v>
      </c>
      <c r="D556" t="s">
        <v>32</v>
      </c>
      <c r="E556" t="s">
        <v>1492</v>
      </c>
      <c r="F556">
        <v>84029.97</v>
      </c>
      <c r="G556">
        <v>844.57480746787303</v>
      </c>
      <c r="H556">
        <v>830.625145120365</v>
      </c>
      <c r="I556">
        <v>1.6600817955198999E-4</v>
      </c>
      <c r="J556">
        <v>0</v>
      </c>
      <c r="K556" s="3">
        <v>0</v>
      </c>
      <c r="L556">
        <v>830.625145120365</v>
      </c>
      <c r="M556">
        <v>1.6600817955198999E-4</v>
      </c>
      <c r="O556" t="str">
        <f>IF(B555=0,"NEUTRAL",IF(B555&gt;0,"LONG","SHORT"))</f>
        <v>SHORT</v>
      </c>
      <c r="P556" t="str">
        <f>IF(OR(O556="LONG",O556="SHORT"),IF(B556=0,"NEUTRAL",IF(B556&gt;0,"LONG","SHORT")),"")</f>
        <v>LONG</v>
      </c>
      <c r="Q556" t="b">
        <f>IF(OR(O556="LONG",O556="SHORT"),IF(B556=0,"NEUTRAL",IF(B556&gt;0,"LONG","SHORT")=O556),TRUE)</f>
        <v>0</v>
      </c>
      <c r="R556">
        <f>AH555</f>
        <v>908.98640423874122</v>
      </c>
      <c r="S556">
        <f>AI555</f>
        <v>-7.6559869665249376E-4</v>
      </c>
      <c r="T556">
        <f>R556+S556*F556</f>
        <v>844.65316872699304</v>
      </c>
      <c r="U556">
        <f>S556*F556</f>
        <v>-64.333235511748157</v>
      </c>
      <c r="V556">
        <f>U556/T556</f>
        <v>-7.6165268649506249E-2</v>
      </c>
      <c r="W556">
        <f>C556</f>
        <v>1.6531786643891801E-2</v>
      </c>
      <c r="X556">
        <f>W556-V556</f>
        <v>9.2697055293398056E-2</v>
      </c>
      <c r="Y556">
        <f>T556*W556</f>
        <v>13.963625973481792</v>
      </c>
      <c r="Z556">
        <f>Y556/T556</f>
        <v>1.6531786643891801E-2</v>
      </c>
      <c r="AA556">
        <f>AI555*F556/T556</f>
        <v>-7.6165268649506249E-2</v>
      </c>
      <c r="AB556">
        <f t="shared" si="61"/>
        <v>1.6531786643891801E-2</v>
      </c>
      <c r="AC556">
        <f t="shared" si="62"/>
        <v>9.2697055293398056E-2</v>
      </c>
      <c r="AD556" t="str">
        <f t="shared" si="64"/>
        <v>TRANS-L</v>
      </c>
      <c r="AE556" s="8">
        <f>C556*T556</f>
        <v>13.963625973481792</v>
      </c>
      <c r="AF556">
        <f>U556+AE556</f>
        <v>-50.369609538266367</v>
      </c>
      <c r="AG556" s="8">
        <f>AE556/F556</f>
        <v>1.6617435390589561E-4</v>
      </c>
      <c r="AH556" s="8">
        <f>AW556-AE556</f>
        <v>830.62514512036637</v>
      </c>
      <c r="AI556" s="8">
        <f>AX555+AG556*(1-0.001)</f>
        <v>1.6600817955198972E-4</v>
      </c>
      <c r="AJ556">
        <f>AI556*F556</f>
        <v>13.94966234750831</v>
      </c>
      <c r="AK556">
        <f t="shared" ref="AK556" si="67">AJ556/AM556</f>
        <v>1.6516787174046647E-2</v>
      </c>
      <c r="AL556">
        <f>W556-AK556</f>
        <v>1.4999469845154018E-5</v>
      </c>
      <c r="AM556">
        <f>AH556+AI556*F556</f>
        <v>844.57480746787473</v>
      </c>
      <c r="AN556" t="b">
        <f>IF(AH556&gt;0,ROUND(AH556,7)=ROUND(H556,7),ROUND(AH556,7)=ROUND(-J556,7))</f>
        <v>1</v>
      </c>
      <c r="AO556" t="b">
        <f>IF(AI556&gt;0,ROUND(AI556,7)=ROUND(I556,7),ROUND(AI556,7)=ROUND(-K556,7))</f>
        <v>1</v>
      </c>
      <c r="AP556" t="b">
        <f>ROUND(AM556,7)=ROUND(G556,7)</f>
        <v>1</v>
      </c>
      <c r="AR556" s="9">
        <f>AH555</f>
        <v>908.98640423874122</v>
      </c>
      <c r="AS556">
        <f>AI555</f>
        <v>-7.6559869665249376E-4</v>
      </c>
      <c r="AT556">
        <f>AR556+AS556*F556</f>
        <v>844.65316872699304</v>
      </c>
      <c r="AU556">
        <f>AS556*F556/(1-0.001)</f>
        <v>-64.397633144893049</v>
      </c>
      <c r="AW556" s="9">
        <f>AR556+AU556</f>
        <v>844.58877109384821</v>
      </c>
      <c r="AX556">
        <f>AS556-AU556/F556*(1-0.001)</f>
        <v>0</v>
      </c>
      <c r="AY556">
        <f>AW556+AX556*F556</f>
        <v>844.58877109384821</v>
      </c>
    </row>
    <row r="557" spans="1:51" x14ac:dyDescent="0.3">
      <c r="A557" s="2">
        <v>45763.875</v>
      </c>
      <c r="B557">
        <v>1.70247893928965</v>
      </c>
      <c r="C557">
        <v>8.5123946964482597E-2</v>
      </c>
      <c r="D557" t="s">
        <v>32</v>
      </c>
      <c r="E557" t="s">
        <v>1492</v>
      </c>
      <c r="F557">
        <v>84334.01</v>
      </c>
      <c r="G557">
        <v>844.56738289266798</v>
      </c>
      <c r="H557">
        <v>772.72744300457202</v>
      </c>
      <c r="I557">
        <v>8.5185015971724705E-4</v>
      </c>
      <c r="J557">
        <v>0</v>
      </c>
      <c r="K557" s="3">
        <v>0</v>
      </c>
      <c r="L557">
        <v>772.72744300457202</v>
      </c>
      <c r="M557">
        <v>8.5185015971724705E-4</v>
      </c>
      <c r="O557" t="str">
        <f>IF(B556=0,"NEUTRAL",IF(B556&gt;0,"LONG","SHORT"))</f>
        <v>LONG</v>
      </c>
      <c r="P557" t="str">
        <f>IF(OR(O557="LONG",O557="SHORT"),IF(B557=0,"NEUTRAL",IF(B557&gt;0,"LONG","SHORT")),"")</f>
        <v>LONG</v>
      </c>
      <c r="Q557" t="b">
        <f>IF(OR(O557="LONG",O557="SHORT"),IF(B557=0,"NEUTRAL",IF(B557&gt;0,"LONG","SHORT")=O557),TRUE)</f>
        <v>1</v>
      </c>
      <c r="R557">
        <f>AH556</f>
        <v>830.62514512036637</v>
      </c>
      <c r="S557">
        <f>AI556</f>
        <v>1.6600817955198972E-4</v>
      </c>
      <c r="T557">
        <f>R557+S557*F557</f>
        <v>844.62528059478564</v>
      </c>
      <c r="U557">
        <f>S557*F557</f>
        <v>14.000135474419295</v>
      </c>
      <c r="V557">
        <f>U557/T557</f>
        <v>1.6575558174816162E-2</v>
      </c>
      <c r="W557">
        <f>C557</f>
        <v>8.5123946964482597E-2</v>
      </c>
      <c r="X557">
        <f>W557-V557</f>
        <v>6.8548388789666431E-2</v>
      </c>
      <c r="Y557">
        <f>T557*W557</f>
        <v>71.897837590211765</v>
      </c>
      <c r="Z557">
        <f>Y557/T557</f>
        <v>8.5123946964482597E-2</v>
      </c>
      <c r="AA557">
        <f>AI556*F557/T557</f>
        <v>1.6575558174816162E-2</v>
      </c>
      <c r="AB557">
        <f t="shared" si="61"/>
        <v>8.5123946964482597E-2</v>
      </c>
      <c r="AC557">
        <f t="shared" si="62"/>
        <v>6.8548388789666431E-2</v>
      </c>
      <c r="AD557" t="str">
        <f t="shared" si="64"/>
        <v>L-I</v>
      </c>
      <c r="AE557">
        <f>AC557*T557</f>
        <v>57.89770211579247</v>
      </c>
      <c r="AF557">
        <f>U557+AE557</f>
        <v>71.897837590211765</v>
      </c>
      <c r="AG557">
        <f>AE557/F557</f>
        <v>6.8652850867393202E-4</v>
      </c>
      <c r="AH557" s="9">
        <f>IF(AD557="S-D",R557-AE557/(1-0.001),IF(OR(AD557="L-D",AD557="S-I"),R557-AE557*(1-0.001),R557-AE557))</f>
        <v>772.72744300457384</v>
      </c>
      <c r="AI557">
        <f>IF(OR(AD557="L-I"),S557+AG557*(1-0.001),S557+AG557)</f>
        <v>8.5185015971724781E-4</v>
      </c>
      <c r="AJ557">
        <f>AI557*F557</f>
        <v>71.839939888095969</v>
      </c>
      <c r="AK557">
        <f>AJ557/AM557</f>
        <v>8.5061229385915801E-2</v>
      </c>
      <c r="AL557">
        <f>W557-AK557</f>
        <v>6.2717578566795495E-5</v>
      </c>
      <c r="AM557">
        <f>AH557+AI557*F557</f>
        <v>844.5673828926698</v>
      </c>
      <c r="AN557" t="b">
        <f>IF(AH557&gt;0,ROUND(AH557,7)=ROUND(H557,7),ROUND(AH557,7)=ROUND(-J557,7))</f>
        <v>1</v>
      </c>
      <c r="AO557" t="b">
        <f>IF(AI557&gt;0,ROUND(AI557,7)=ROUND(I557,7),ROUND(AI557,7)=ROUND(-K557,7))</f>
        <v>1</v>
      </c>
      <c r="AP557" t="b">
        <f>ROUND(AM557,7)=ROUND(G557,7)</f>
        <v>1</v>
      </c>
      <c r="AR557" s="9"/>
    </row>
    <row r="558" spans="1:51" x14ac:dyDescent="0.3">
      <c r="A558" s="2">
        <v>45763.958333333336</v>
      </c>
      <c r="B558">
        <v>3.2085812091520101</v>
      </c>
      <c r="C558">
        <v>0.1604290604576</v>
      </c>
      <c r="D558" t="s">
        <v>32</v>
      </c>
      <c r="E558" t="s">
        <v>1492</v>
      </c>
      <c r="F558">
        <v>84545.36</v>
      </c>
      <c r="G558">
        <v>844.68391936720104</v>
      </c>
      <c r="H558">
        <v>709.22538628090297</v>
      </c>
      <c r="I558">
        <v>1.6021994948782199E-3</v>
      </c>
      <c r="J558">
        <v>0</v>
      </c>
      <c r="K558" s="3">
        <v>0</v>
      </c>
      <c r="L558">
        <v>709.22538628090297</v>
      </c>
      <c r="M558">
        <v>1.6021994948782199E-3</v>
      </c>
      <c r="O558" t="str">
        <f>IF(B557=0,"NEUTRAL",IF(B557&gt;0,"LONG","SHORT"))</f>
        <v>LONG</v>
      </c>
      <c r="P558" t="str">
        <f>IF(OR(O558="LONG",O558="SHORT"),IF(B558=0,"NEUTRAL",IF(B558&gt;0,"LONG","SHORT")),"")</f>
        <v>LONG</v>
      </c>
      <c r="Q558" t="b">
        <f>IF(OR(O558="LONG",O558="SHORT"),IF(B558=0,"NEUTRAL",IF(B558&gt;0,"LONG","SHORT")=O558),TRUE)</f>
        <v>1</v>
      </c>
      <c r="R558">
        <f>AH557</f>
        <v>772.72744300457384</v>
      </c>
      <c r="S558">
        <f>AI557</f>
        <v>8.5185015971724781E-4</v>
      </c>
      <c r="T558">
        <f>R558+S558*F558</f>
        <v>844.74742142392608</v>
      </c>
      <c r="U558">
        <f>S558*F558</f>
        <v>72.019978419352213</v>
      </c>
      <c r="V558">
        <f>U558/T558</f>
        <v>8.5256227592803588E-2</v>
      </c>
      <c r="W558">
        <f>C558</f>
        <v>0.1604290604576</v>
      </c>
      <c r="X558">
        <f>W558-V558</f>
        <v>7.517283286479641E-2</v>
      </c>
      <c r="Y558">
        <f>T558*W558</f>
        <v>135.52203514302073</v>
      </c>
      <c r="Z558">
        <f>Y558/T558</f>
        <v>0.1604290604576</v>
      </c>
      <c r="AA558">
        <f>AI557*F558/T558</f>
        <v>8.5256227592803588E-2</v>
      </c>
      <c r="AB558">
        <f t="shared" si="61"/>
        <v>0.1604290604576</v>
      </c>
      <c r="AC558">
        <f t="shared" si="62"/>
        <v>7.517283286479641E-2</v>
      </c>
      <c r="AD558" t="str">
        <f t="shared" si="64"/>
        <v>L-I</v>
      </c>
      <c r="AE558">
        <f>AC558*T558</f>
        <v>63.502056723668531</v>
      </c>
      <c r="AF558">
        <f>U558+AE558</f>
        <v>135.52203514302073</v>
      </c>
      <c r="AG558">
        <f>AE558/F558</f>
        <v>7.5110043559656651E-4</v>
      </c>
      <c r="AH558" s="9">
        <f>IF(AD558="S-D",R558-AE558/(1-0.001),IF(OR(AD558="L-D",AD558="S-I"),R558-AE558*(1-0.001),R558-AE558))</f>
        <v>709.22538628090535</v>
      </c>
      <c r="AI558">
        <f>IF(OR(AD558="L-I"),S558+AG558*(1-0.001),S558+AG558)</f>
        <v>1.6021994948782177E-3</v>
      </c>
      <c r="AJ558">
        <f>AI558*F558</f>
        <v>135.45853308629708</v>
      </c>
      <c r="AK558">
        <f>AJ558/AM558</f>
        <v>0.16036594278694954</v>
      </c>
      <c r="AL558">
        <f>W558-AK558</f>
        <v>6.3117670650453261E-5</v>
      </c>
      <c r="AM558">
        <f>AH558+AI558*F558</f>
        <v>844.68391936720241</v>
      </c>
      <c r="AN558" t="b">
        <f>IF(AH558&gt;0,ROUND(AH558,7)=ROUND(H558,7),ROUND(AH558,7)=ROUND(-J558,7))</f>
        <v>1</v>
      </c>
      <c r="AO558" t="b">
        <f>IF(AI558&gt;0,ROUND(AI558,7)=ROUND(I558,7),ROUND(AI558,7)=ROUND(-K558,7))</f>
        <v>1</v>
      </c>
      <c r="AP558" t="b">
        <f>ROUND(AM558,7)=ROUND(G558,7)</f>
        <v>1</v>
      </c>
    </row>
    <row r="559" spans="1:51" x14ac:dyDescent="0.3">
      <c r="A559" s="2">
        <v>45764</v>
      </c>
      <c r="B559">
        <v>4.2049429572750201</v>
      </c>
      <c r="C559">
        <v>0.21024714786375101</v>
      </c>
      <c r="D559" t="s">
        <v>32</v>
      </c>
      <c r="E559" t="s">
        <v>1492</v>
      </c>
      <c r="F559">
        <v>84460.43</v>
      </c>
      <c r="G559">
        <v>844.50560324682999</v>
      </c>
      <c r="H559">
        <v>666.98406901001999</v>
      </c>
      <c r="I559">
        <v>2.10183081280559E-3</v>
      </c>
      <c r="J559">
        <v>0</v>
      </c>
      <c r="K559" s="3">
        <v>0</v>
      </c>
      <c r="L559">
        <v>666.98406901001999</v>
      </c>
      <c r="M559">
        <v>2.10183081280559E-3</v>
      </c>
      <c r="O559" t="str">
        <f>IF(B558=0,"NEUTRAL",IF(B558&gt;0,"LONG","SHORT"))</f>
        <v>LONG</v>
      </c>
      <c r="P559" t="str">
        <f>IF(OR(O559="LONG",O559="SHORT"),IF(B559=0,"NEUTRAL",IF(B559&gt;0,"LONG","SHORT")),"")</f>
        <v>LONG</v>
      </c>
      <c r="Q559" t="b">
        <f>IF(OR(O559="LONG",O559="SHORT"),IF(B559=0,"NEUTRAL",IF(B559&gt;0,"LONG","SHORT")=O559),TRUE)</f>
        <v>1</v>
      </c>
      <c r="R559">
        <f>AH558</f>
        <v>709.22538628090535</v>
      </c>
      <c r="S559">
        <f>AI558</f>
        <v>1.6021994948782177E-3</v>
      </c>
      <c r="T559">
        <f>R559+S559*F559</f>
        <v>844.54784456410243</v>
      </c>
      <c r="U559">
        <f>S559*F559</f>
        <v>135.32245828319705</v>
      </c>
      <c r="V559">
        <f>U559/T559</f>
        <v>0.16023065970056583</v>
      </c>
      <c r="W559">
        <f>C559</f>
        <v>0.21024714786375101</v>
      </c>
      <c r="X559">
        <f>W559-V559</f>
        <v>5.0016488163185185E-2</v>
      </c>
      <c r="Y559">
        <f>T559*W559</f>
        <v>177.56377555408105</v>
      </c>
      <c r="Z559">
        <f>Y559/T559</f>
        <v>0.21024714786375101</v>
      </c>
      <c r="AA559">
        <f>AI558*F559/T559</f>
        <v>0.16023065970056583</v>
      </c>
      <c r="AB559">
        <f t="shared" si="61"/>
        <v>0.21024714786375101</v>
      </c>
      <c r="AC559">
        <f t="shared" si="62"/>
        <v>5.0016488163185185E-2</v>
      </c>
      <c r="AD559" t="str">
        <f t="shared" si="64"/>
        <v>L-I</v>
      </c>
      <c r="AE559">
        <f>AC559*T559</f>
        <v>42.241317270883989</v>
      </c>
      <c r="AF559">
        <f>U559+AE559</f>
        <v>177.56377555408105</v>
      </c>
      <c r="AG559">
        <f>AE559/F559</f>
        <v>5.0013144937675544E-4</v>
      </c>
      <c r="AH559" s="9">
        <f>IF(AD559="S-D",R559-AE559/(1-0.001),IF(OR(AD559="L-D",AD559="S-I"),R559-AE559*(1-0.001),R559-AE559))</f>
        <v>666.98406901002136</v>
      </c>
      <c r="AI559">
        <f>IF(OR(AD559="L-I"),S559+AG559*(1-0.001),S559+AG559)</f>
        <v>2.1018308128055965E-3</v>
      </c>
      <c r="AJ559">
        <f>AI559*F559</f>
        <v>177.52153423681017</v>
      </c>
      <c r="AK559">
        <f>AJ559/AM559</f>
        <v>0.21020764522378699</v>
      </c>
      <c r="AL559">
        <f>W559-AK559</f>
        <v>3.9502639964023034E-5</v>
      </c>
      <c r="AM559">
        <f>AH559+AI559*F559</f>
        <v>844.50560324683147</v>
      </c>
      <c r="AN559" t="b">
        <f>IF(AH559&gt;0,ROUND(AH559,7)=ROUND(H559,7),ROUND(AH559,7)=ROUND(-J559,7))</f>
        <v>1</v>
      </c>
      <c r="AO559" t="b">
        <f>IF(AI559&gt;0,ROUND(AI559,7)=ROUND(I559,7),ROUND(AI559,7)=ROUND(-K559,7))</f>
        <v>1</v>
      </c>
      <c r="AP559" t="b">
        <f>ROUND(AM559,7)=ROUND(G559,7)</f>
        <v>1</v>
      </c>
    </row>
    <row r="560" spans="1:51" x14ac:dyDescent="0.3">
      <c r="A560" s="2">
        <v>45764.166666666664</v>
      </c>
      <c r="B560">
        <v>2.49368355976664</v>
      </c>
      <c r="C560">
        <v>0.12468417798833201</v>
      </c>
      <c r="D560" t="s">
        <v>32</v>
      </c>
      <c r="E560" t="s">
        <v>1492</v>
      </c>
      <c r="F560">
        <v>84272.86</v>
      </c>
      <c r="G560">
        <v>844.03948287884702</v>
      </c>
      <c r="H560">
        <v>738.79215147237198</v>
      </c>
      <c r="I560">
        <v>1.24888761822578E-3</v>
      </c>
      <c r="J560">
        <v>0</v>
      </c>
      <c r="K560" s="3">
        <v>0</v>
      </c>
      <c r="L560">
        <v>738.79215147237198</v>
      </c>
      <c r="M560">
        <v>1.24888761822578E-3</v>
      </c>
      <c r="O560" t="str">
        <f>IF(B559=0,"NEUTRAL",IF(B559&gt;0,"LONG","SHORT"))</f>
        <v>LONG</v>
      </c>
      <c r="P560" t="str">
        <f>IF(OR(O560="LONG",O560="SHORT"),IF(B560=0,"NEUTRAL",IF(B560&gt;0,"LONG","SHORT")),"")</f>
        <v>LONG</v>
      </c>
      <c r="Q560" t="b">
        <f>IF(OR(O560="LONG",O560="SHORT"),IF(B560=0,"NEUTRAL",IF(B560&gt;0,"LONG","SHORT")=O560),TRUE)</f>
        <v>1</v>
      </c>
      <c r="R560">
        <f>AH559</f>
        <v>666.98406901002136</v>
      </c>
      <c r="S560">
        <f>AI559</f>
        <v>2.1018308128055965E-3</v>
      </c>
      <c r="T560">
        <f>R560+S560*F560</f>
        <v>844.1113628412736</v>
      </c>
      <c r="U560">
        <f>S560*F560</f>
        <v>177.12729383125225</v>
      </c>
      <c r="V560">
        <f>U560/T560</f>
        <v>0.20983877439469939</v>
      </c>
      <c r="W560">
        <f>C560</f>
        <v>0.12468417798833201</v>
      </c>
      <c r="X560">
        <f>W560-V560</f>
        <v>-8.5154596406367383E-2</v>
      </c>
      <c r="Y560">
        <f>T560*W560</f>
        <v>105.24733140647486</v>
      </c>
      <c r="Z560">
        <f>Y560/T560</f>
        <v>0.12468417798833201</v>
      </c>
      <c r="AA560">
        <f>AI559*F560/T560</f>
        <v>0.20983877439469939</v>
      </c>
      <c r="AB560">
        <f t="shared" si="61"/>
        <v>0.12468417798833201</v>
      </c>
      <c r="AC560">
        <f t="shared" si="62"/>
        <v>-8.5154596406367383E-2</v>
      </c>
      <c r="AD560" t="str">
        <f t="shared" si="64"/>
        <v>L-D</v>
      </c>
      <c r="AE560">
        <f>AC560*T560</f>
        <v>-71.879962424777389</v>
      </c>
      <c r="AF560">
        <f>U560+AE560</f>
        <v>105.24733140647486</v>
      </c>
      <c r="AG560">
        <f>AE560/F560</f>
        <v>-8.5294319457981363E-4</v>
      </c>
      <c r="AH560" s="9">
        <f>IF(AD560="S-D",R560-AE560/(1-0.001),IF(OR(AD560="L-D",AD560="S-I"),R560-AE560*(1-0.001),R560-AE560))</f>
        <v>738.79215147237392</v>
      </c>
      <c r="AI560">
        <f>IF(OR(AD560="L-I"),S560+AG560*(1-0.001),S560+AG560)</f>
        <v>1.2488876182257828E-3</v>
      </c>
      <c r="AJ560">
        <f>AI560*F560</f>
        <v>105.24733140647484</v>
      </c>
      <c r="AK560">
        <f>AJ560/AM560</f>
        <v>0.1246947963233869</v>
      </c>
      <c r="AL560">
        <f>W560-AK560</f>
        <v>-1.0618335054890515E-5</v>
      </c>
      <c r="AM560">
        <f>AH560+AI560*F560</f>
        <v>844.03948287884873</v>
      </c>
      <c r="AN560" t="b">
        <f>IF(AH560&gt;0,ROUND(AH560,7)=ROUND(H560,7),ROUND(AH560,7)=ROUND(-J560,7))</f>
        <v>1</v>
      </c>
      <c r="AO560" t="b">
        <f>IF(AI560&gt;0,ROUND(AI560,7)=ROUND(I560,7),ROUND(AI560,7)=ROUND(-K560,7))</f>
        <v>1</v>
      </c>
      <c r="AP560" t="b">
        <f>ROUND(AM560,7)=ROUND(G560,7)</f>
        <v>1</v>
      </c>
      <c r="AR560" s="9"/>
      <c r="AW560" s="9"/>
    </row>
    <row r="561" spans="1:51" x14ac:dyDescent="0.3">
      <c r="A561" s="2">
        <v>45764.958333333336</v>
      </c>
      <c r="B561">
        <v>3.5649975028943999</v>
      </c>
      <c r="C561">
        <v>0.17824987514471999</v>
      </c>
      <c r="D561" t="s">
        <v>32</v>
      </c>
      <c r="E561" t="s">
        <v>1492</v>
      </c>
      <c r="F561">
        <v>85062</v>
      </c>
      <c r="G561">
        <v>844.98063732637399</v>
      </c>
      <c r="H561">
        <v>694.39942395262403</v>
      </c>
      <c r="I561">
        <v>1.770252443791E-3</v>
      </c>
      <c r="J561">
        <v>0</v>
      </c>
      <c r="K561" s="3">
        <v>0</v>
      </c>
      <c r="L561">
        <v>694.39942395262403</v>
      </c>
      <c r="M561">
        <v>1.770252443791E-3</v>
      </c>
      <c r="O561" t="str">
        <f>IF(B560=0,"NEUTRAL",IF(B560&gt;0,"LONG","SHORT"))</f>
        <v>LONG</v>
      </c>
      <c r="P561" t="str">
        <f>IF(OR(O561="LONG",O561="SHORT"),IF(B561=0,"NEUTRAL",IF(B561&gt;0,"LONG","SHORT")),"")</f>
        <v>LONG</v>
      </c>
      <c r="Q561" t="b">
        <f>IF(OR(O561="LONG",O561="SHORT"),IF(B561=0,"NEUTRAL",IF(B561&gt;0,"LONG","SHORT")=O561),TRUE)</f>
        <v>1</v>
      </c>
      <c r="R561">
        <f>AH560</f>
        <v>738.79215147237392</v>
      </c>
      <c r="S561">
        <f>AI560</f>
        <v>1.2488876182257828E-3</v>
      </c>
      <c r="T561">
        <f>R561+S561*F561</f>
        <v>845.02503005389542</v>
      </c>
      <c r="U561">
        <f>S561*F561</f>
        <v>106.23287858152153</v>
      </c>
      <c r="V561">
        <f>U561/T561</f>
        <v>0.12571565906721843</v>
      </c>
      <c r="W561">
        <f>C561</f>
        <v>0.17824987514471999</v>
      </c>
      <c r="X561">
        <f>W561-V561</f>
        <v>5.2534216077501555E-2</v>
      </c>
      <c r="Y561">
        <f>T561*W561</f>
        <v>150.62560610127011</v>
      </c>
      <c r="Z561">
        <f>Y561/T561</f>
        <v>0.17824987514471999</v>
      </c>
      <c r="AA561">
        <f>AI560*F561/T561</f>
        <v>0.12571565906721843</v>
      </c>
      <c r="AB561">
        <f t="shared" si="61"/>
        <v>0.17824987514471999</v>
      </c>
      <c r="AC561">
        <f t="shared" si="62"/>
        <v>5.2534216077501555E-2</v>
      </c>
      <c r="AD561" t="str">
        <f t="shared" si="64"/>
        <v>L-I</v>
      </c>
      <c r="AE561">
        <f>AC561*T561</f>
        <v>44.39272751974859</v>
      </c>
      <c r="AF561">
        <f>U561+AE561</f>
        <v>150.62560610127014</v>
      </c>
      <c r="AG561">
        <f>AE561/F561</f>
        <v>5.2188671227749864E-4</v>
      </c>
      <c r="AH561" s="9">
        <f>IF(AD561="S-D",R561-AE561/(1-0.001),IF(OR(AD561="L-D",AD561="S-I"),R561-AE561*(1-0.001),R561-AE561))</f>
        <v>694.39942395262528</v>
      </c>
      <c r="AI561">
        <f>IF(OR(AD561="L-I"),S561+AG561*(1-0.001),S561+AG561)</f>
        <v>1.7702524437910039E-3</v>
      </c>
      <c r="AJ561">
        <f>AI561*F561</f>
        <v>150.58121337375036</v>
      </c>
      <c r="AK561">
        <f>AJ561/AM561</f>
        <v>0.17820670287807794</v>
      </c>
      <c r="AL561">
        <f>W561-AK561</f>
        <v>4.3172266642049761E-5</v>
      </c>
      <c r="AM561">
        <f>AH561+AI561*F561</f>
        <v>844.9806373263757</v>
      </c>
      <c r="AN561" t="b">
        <f>IF(AH561&gt;0,ROUND(AH561,7)=ROUND(H561,7),ROUND(AH561,7)=ROUND(-J561,7))</f>
        <v>1</v>
      </c>
      <c r="AO561" t="b">
        <f>IF(AI561&gt;0,ROUND(AI561,7)=ROUND(I561,7),ROUND(AI561,7)=ROUND(-K561,7))</f>
        <v>1</v>
      </c>
      <c r="AP561" t="b">
        <f>ROUND(AM561,7)=ROUND(G561,7)</f>
        <v>1</v>
      </c>
    </row>
    <row r="562" spans="1:51" x14ac:dyDescent="0.3">
      <c r="A562" s="2">
        <v>45765.333333333336</v>
      </c>
      <c r="B562">
        <v>2.1111053511575402</v>
      </c>
      <c r="C562">
        <v>0.105555267557877</v>
      </c>
      <c r="D562" t="s">
        <v>32</v>
      </c>
      <c r="E562" t="s">
        <v>1492</v>
      </c>
      <c r="F562">
        <v>84721.41</v>
      </c>
      <c r="G562">
        <v>844.31685727823697</v>
      </c>
      <c r="H562">
        <v>755.18834249103202</v>
      </c>
      <c r="I562">
        <v>1.0520187847110299E-3</v>
      </c>
      <c r="J562">
        <v>0</v>
      </c>
      <c r="K562" s="3">
        <v>0</v>
      </c>
      <c r="L562">
        <v>755.18834249103202</v>
      </c>
      <c r="M562">
        <v>1.0520187847110299E-3</v>
      </c>
      <c r="O562" t="str">
        <f>IF(B561=0,"NEUTRAL",IF(B561&gt;0,"LONG","SHORT"))</f>
        <v>LONG</v>
      </c>
      <c r="P562" t="str">
        <f>IF(OR(O562="LONG",O562="SHORT"),IF(B562=0,"NEUTRAL",IF(B562&gt;0,"LONG","SHORT")),"")</f>
        <v>LONG</v>
      </c>
      <c r="Q562" t="b">
        <f>IF(OR(O562="LONG",O562="SHORT"),IF(B562=0,"NEUTRAL",IF(B562&gt;0,"LONG","SHORT")=O562),TRUE)</f>
        <v>1</v>
      </c>
      <c r="R562">
        <f>AH561</f>
        <v>694.39942395262528</v>
      </c>
      <c r="S562">
        <f>AI561</f>
        <v>1.7702524437910039E-3</v>
      </c>
      <c r="T562">
        <f>R562+S562*F562</f>
        <v>844.37770704654486</v>
      </c>
      <c r="U562">
        <f>S562*F562</f>
        <v>149.9782830939196</v>
      </c>
      <c r="V562">
        <f>U562/T562</f>
        <v>0.17761989905976083</v>
      </c>
      <c r="W562">
        <f>C562</f>
        <v>0.105555267557877</v>
      </c>
      <c r="X562">
        <f>W562-V562</f>
        <v>-7.206463150188383E-2</v>
      </c>
      <c r="Y562">
        <f>T562*W562</f>
        <v>89.128514787204722</v>
      </c>
      <c r="Z562">
        <f>Y562/T562</f>
        <v>0.10555526755787699</v>
      </c>
      <c r="AA562">
        <f>AI561*F562/T562</f>
        <v>0.17761989905976083</v>
      </c>
      <c r="AB562">
        <f t="shared" si="61"/>
        <v>0.105555267557877</v>
      </c>
      <c r="AC562">
        <f t="shared" si="62"/>
        <v>-7.206463150188383E-2</v>
      </c>
      <c r="AD562" t="str">
        <f t="shared" si="64"/>
        <v>L-D</v>
      </c>
      <c r="AE562">
        <f>AC562*T562</f>
        <v>-60.849768306714871</v>
      </c>
      <c r="AF562">
        <f>U562+AE562</f>
        <v>89.128514787204722</v>
      </c>
      <c r="AG562">
        <f>AE562/F562</f>
        <v>-7.1823365907997601E-4</v>
      </c>
      <c r="AH562" s="9">
        <f>IF(AD562="S-D",R562-AE562/(1-0.001),IF(OR(AD562="L-D",AD562="S-I"),R562-AE562*(1-0.001),R562-AE562))</f>
        <v>755.18834249103338</v>
      </c>
      <c r="AI562">
        <f>IF(OR(AD562="L-I"),S562+AG562*(1-0.001),S562+AG562)</f>
        <v>1.052018784711028E-3</v>
      </c>
      <c r="AJ562">
        <f>AI562*F562</f>
        <v>89.128514787204736</v>
      </c>
      <c r="AK562">
        <f>AJ562/AM562</f>
        <v>0.10556287490755752</v>
      </c>
      <c r="AL562">
        <f>W562-AK562</f>
        <v>-7.6073496805134644E-6</v>
      </c>
      <c r="AM562">
        <f>AH562+AI562*F562</f>
        <v>844.3168572782381</v>
      </c>
      <c r="AN562" t="b">
        <f>IF(AH562&gt;0,ROUND(AH562,7)=ROUND(H562,7),ROUND(AH562,7)=ROUND(-J562,7))</f>
        <v>1</v>
      </c>
      <c r="AO562" t="b">
        <f>IF(AI562&gt;0,ROUND(AI562,7)=ROUND(I562,7),ROUND(AI562,7)=ROUND(-K562,7))</f>
        <v>1</v>
      </c>
      <c r="AP562" t="b">
        <f>ROUND(AM562,7)=ROUND(G562,7)</f>
        <v>1</v>
      </c>
    </row>
    <row r="563" spans="1:51" x14ac:dyDescent="0.3">
      <c r="A563" s="2">
        <v>45765.458333333336</v>
      </c>
      <c r="B563">
        <v>0.58162921253201905</v>
      </c>
      <c r="C563">
        <v>2.90814606266009E-2</v>
      </c>
      <c r="D563" t="s">
        <v>32</v>
      </c>
      <c r="E563" t="s">
        <v>1492</v>
      </c>
      <c r="F563">
        <v>84548.9</v>
      </c>
      <c r="G563">
        <v>844.07097517628802</v>
      </c>
      <c r="H563">
        <v>819.52228554781198</v>
      </c>
      <c r="I563">
        <v>2.90349012565222E-4</v>
      </c>
      <c r="J563">
        <v>0</v>
      </c>
      <c r="K563" s="3">
        <v>0</v>
      </c>
      <c r="L563">
        <v>819.52228554781198</v>
      </c>
      <c r="M563">
        <v>2.90349012565222E-4</v>
      </c>
      <c r="O563" t="str">
        <f>IF(B562=0,"NEUTRAL",IF(B562&gt;0,"LONG","SHORT"))</f>
        <v>LONG</v>
      </c>
      <c r="P563" t="str">
        <f>IF(OR(O563="LONG",O563="SHORT"),IF(B563=0,"NEUTRAL",IF(B563&gt;0,"LONG","SHORT")),"")</f>
        <v>LONG</v>
      </c>
      <c r="Q563" t="b">
        <f>IF(OR(O563="LONG",O563="SHORT"),IF(B563=0,"NEUTRAL",IF(B563&gt;0,"LONG","SHORT")=O563),TRUE)</f>
        <v>1</v>
      </c>
      <c r="R563">
        <f>AH562</f>
        <v>755.18834249103338</v>
      </c>
      <c r="S563">
        <f>AI562</f>
        <v>1.052018784711028E-3</v>
      </c>
      <c r="T563">
        <f>R563+S563*F563</f>
        <v>844.13537351768764</v>
      </c>
      <c r="U563">
        <f>S563*F563</f>
        <v>88.94703102665423</v>
      </c>
      <c r="V563">
        <f>U563/T563</f>
        <v>0.10537057658891068</v>
      </c>
      <c r="W563">
        <f>C563</f>
        <v>2.90814606266009E-2</v>
      </c>
      <c r="X563">
        <f>W563-V563</f>
        <v>-7.6289115962309778E-2</v>
      </c>
      <c r="Y563">
        <f>T563*W563</f>
        <v>24.548689628475678</v>
      </c>
      <c r="Z563">
        <f>Y563/T563</f>
        <v>2.90814606266009E-2</v>
      </c>
      <c r="AA563">
        <f>AI562*F563/T563</f>
        <v>0.10537057658891068</v>
      </c>
      <c r="AB563">
        <f t="shared" si="61"/>
        <v>2.90814606266009E-2</v>
      </c>
      <c r="AC563">
        <f t="shared" si="62"/>
        <v>-7.6289115962309778E-2</v>
      </c>
      <c r="AD563" t="str">
        <f t="shared" si="64"/>
        <v>L-D</v>
      </c>
      <c r="AE563">
        <f>AC563*T563</f>
        <v>-64.398341398178545</v>
      </c>
      <c r="AF563">
        <f>U563+AE563</f>
        <v>24.548689628475685</v>
      </c>
      <c r="AG563">
        <f>AE563/F563</f>
        <v>-7.6166977214580614E-4</v>
      </c>
      <c r="AH563" s="9">
        <f>IF(AD563="S-D",R563-AE563/(1-0.001),IF(OR(AD563="L-D",AD563="S-I"),R563-AE563*(1-0.001),R563-AE563))</f>
        <v>819.52228554781379</v>
      </c>
      <c r="AI563">
        <f>IF(OR(AD563="L-I"),S563+AG563*(1-0.001),S563+AG563)</f>
        <v>2.9034901256522183E-4</v>
      </c>
      <c r="AJ563">
        <f>AI563*F563</f>
        <v>24.548689628475682</v>
      </c>
      <c r="AK563">
        <f>AJ563/AM563</f>
        <v>2.9083679394790864E-2</v>
      </c>
      <c r="AL563">
        <f>W563-AK563</f>
        <v>-2.218768189964776E-6</v>
      </c>
      <c r="AM563">
        <f>AH563+AI563*F563</f>
        <v>844.07097517628949</v>
      </c>
      <c r="AN563" t="b">
        <f>IF(AH563&gt;0,ROUND(AH563,7)=ROUND(H563,7),ROUND(AH563,7)=ROUND(-J563,7))</f>
        <v>1</v>
      </c>
      <c r="AO563" t="b">
        <f>IF(AI563&gt;0,ROUND(AI563,7)=ROUND(I563,7),ROUND(AI563,7)=ROUND(-K563,7))</f>
        <v>1</v>
      </c>
      <c r="AP563" t="b">
        <f>ROUND(AM563,7)=ROUND(G563,7)</f>
        <v>1</v>
      </c>
    </row>
    <row r="564" spans="1:51" x14ac:dyDescent="0.3">
      <c r="A564" s="2">
        <v>45765.583333333336</v>
      </c>
      <c r="B564">
        <v>-0.56047048355833895</v>
      </c>
      <c r="C564">
        <v>-2.8023524177916901E-2</v>
      </c>
      <c r="D564" t="s">
        <v>32</v>
      </c>
      <c r="E564" t="s">
        <v>1492</v>
      </c>
      <c r="F564">
        <v>84645.6</v>
      </c>
      <c r="G564">
        <v>844.05082052923501</v>
      </c>
      <c r="H564">
        <v>867.705450719434</v>
      </c>
      <c r="I564" s="3">
        <v>0</v>
      </c>
      <c r="J564">
        <v>0</v>
      </c>
      <c r="K564">
        <v>2.7945492961476499E-4</v>
      </c>
      <c r="L564">
        <v>867.705450719434</v>
      </c>
      <c r="M564">
        <v>-2.7945492961476499E-4</v>
      </c>
      <c r="O564" t="str">
        <f>IF(B563=0,"NEUTRAL",IF(B563&gt;0,"LONG","SHORT"))</f>
        <v>LONG</v>
      </c>
      <c r="P564" t="str">
        <f>IF(OR(O564="LONG",O564="SHORT"),IF(B564=0,"NEUTRAL",IF(B564&gt;0,"LONG","SHORT")),"")</f>
        <v>SHORT</v>
      </c>
      <c r="Q564" t="b">
        <f>IF(OR(O564="LONG",O564="SHORT"),IF(B564=0,"NEUTRAL",IF(B564&gt;0,"LONG","SHORT")=O564),TRUE)</f>
        <v>0</v>
      </c>
      <c r="R564">
        <f>AH563</f>
        <v>819.52228554781379</v>
      </c>
      <c r="S564">
        <f>AI563</f>
        <v>2.9034901256522183E-4</v>
      </c>
      <c r="T564">
        <f>R564+S564*F564</f>
        <v>844.09905192580459</v>
      </c>
      <c r="U564">
        <f>S564*F564</f>
        <v>24.576766377990744</v>
      </c>
      <c r="V564">
        <f>U564/T564</f>
        <v>2.9115974389402603E-2</v>
      </c>
      <c r="W564">
        <f>C564</f>
        <v>-2.8023524177916901E-2</v>
      </c>
      <c r="X564">
        <f>W564-V564</f>
        <v>-5.7139498567319508E-2</v>
      </c>
      <c r="Y564">
        <f>T564*W564</f>
        <v>-23.654630190199519</v>
      </c>
      <c r="Z564">
        <f>Y564/T564</f>
        <v>-2.8023524177916901E-2</v>
      </c>
      <c r="AA564">
        <f>AI563*F564/T564</f>
        <v>2.9115974389402603E-2</v>
      </c>
      <c r="AB564">
        <f t="shared" si="61"/>
        <v>-2.8023524177916901E-2</v>
      </c>
      <c r="AC564">
        <f t="shared" si="62"/>
        <v>-5.7139498567319508E-2</v>
      </c>
      <c r="AD564" t="str">
        <f t="shared" si="64"/>
        <v>TRANS-S</v>
      </c>
      <c r="AE564" s="8">
        <f>C564*T564</f>
        <v>-23.654630190199519</v>
      </c>
      <c r="AF564">
        <f>U564+AE564</f>
        <v>0.92213618779122442</v>
      </c>
      <c r="AG564" s="8">
        <f>AE564/F564</f>
        <v>-2.7945492961476461E-4</v>
      </c>
      <c r="AH564" s="8">
        <f>AW564-AE564*(1-0.001)</f>
        <v>867.70545071943593</v>
      </c>
      <c r="AI564" s="8">
        <f>AX564+AG564</f>
        <v>-2.7945492961476461E-4</v>
      </c>
      <c r="AJ564">
        <f>AI564*F564</f>
        <v>-23.654630190199523</v>
      </c>
      <c r="AK564">
        <f t="shared" ref="AK564" si="68">AJ564/AM564</f>
        <v>-2.8025125519536381E-2</v>
      </c>
      <c r="AL564">
        <f>W564-AK564</f>
        <v>1.6013416194796126E-6</v>
      </c>
      <c r="AM564" s="8">
        <f>AH564+AI564*F564</f>
        <v>844.05082052923638</v>
      </c>
      <c r="AN564" t="b">
        <f>IF(AH564&gt;0,ROUND(AH564,7)=ROUND(H564,7),ROUND(AH564,7)=ROUND(-J564,7))</f>
        <v>1</v>
      </c>
      <c r="AO564" t="b">
        <f>IF(AI564&gt;0,ROUND(AI564,7)=ROUND(I564,7),ROUND(AI564,7)=ROUND(-K564,7))</f>
        <v>1</v>
      </c>
      <c r="AP564" t="b">
        <f>ROUND(AM564,7)=ROUND(G564,7)</f>
        <v>1</v>
      </c>
      <c r="AR564" s="9">
        <f>AH563</f>
        <v>819.52228554781379</v>
      </c>
      <c r="AS564">
        <f>AI563</f>
        <v>2.9034901256522183E-4</v>
      </c>
      <c r="AT564">
        <f>AR564+AS564*F564</f>
        <v>844.09905192580459</v>
      </c>
      <c r="AW564">
        <f>AR564+AS564*F564*(1-0.001)</f>
        <v>844.07447515942658</v>
      </c>
      <c r="AX564">
        <v>0</v>
      </c>
      <c r="AY564">
        <f>AW564+AX564*F564</f>
        <v>844.07447515942658</v>
      </c>
    </row>
    <row r="565" spans="1:51" x14ac:dyDescent="0.3">
      <c r="A565" s="2">
        <v>45765.75</v>
      </c>
      <c r="B565">
        <v>-1.68634143044188</v>
      </c>
      <c r="C565">
        <v>-8.4317071522094195E-2</v>
      </c>
      <c r="D565" t="s">
        <v>32</v>
      </c>
      <c r="E565" t="s">
        <v>1492</v>
      </c>
      <c r="F565">
        <v>84478.12</v>
      </c>
      <c r="G565">
        <v>844.05005962822099</v>
      </c>
      <c r="H565">
        <v>915.22189933237598</v>
      </c>
      <c r="I565" s="3">
        <v>0</v>
      </c>
      <c r="J565">
        <v>0</v>
      </c>
      <c r="K565">
        <v>8.4248844202682396E-4</v>
      </c>
      <c r="L565">
        <v>915.22189933237598</v>
      </c>
      <c r="M565">
        <v>-8.4248844202682396E-4</v>
      </c>
      <c r="O565" t="str">
        <f>IF(B564=0,"NEUTRAL",IF(B564&gt;0,"LONG","SHORT"))</f>
        <v>SHORT</v>
      </c>
      <c r="P565" t="str">
        <f>IF(OR(O565="LONG",O565="SHORT"),IF(B565=0,"NEUTRAL",IF(B565&gt;0,"LONG","SHORT")),"")</f>
        <v>SHORT</v>
      </c>
      <c r="Q565" t="b">
        <f>IF(OR(O565="LONG",O565="SHORT"),IF(B565=0,"NEUTRAL",IF(B565&gt;0,"LONG","SHORT")=O565),TRUE)</f>
        <v>1</v>
      </c>
      <c r="R565">
        <f>AH564</f>
        <v>867.70545071943593</v>
      </c>
      <c r="S565">
        <f>AI564</f>
        <v>-2.7945492961476461E-4</v>
      </c>
      <c r="T565">
        <f>R565+S565*F565</f>
        <v>844.09762364084827</v>
      </c>
      <c r="U565">
        <f>S565*F565</f>
        <v>-23.607827078587636</v>
      </c>
      <c r="V565">
        <f>U565/T565</f>
        <v>-2.7968124085884689E-2</v>
      </c>
      <c r="W565">
        <f>C565</f>
        <v>-8.4317071522094195E-2</v>
      </c>
      <c r="X565">
        <f>W565-V565</f>
        <v>-5.6348947436209509E-2</v>
      </c>
      <c r="Y565">
        <f>T565*W565</f>
        <v>-71.171839704155147</v>
      </c>
      <c r="Z565">
        <f>Y565/T565</f>
        <v>-8.4317071522094195E-2</v>
      </c>
      <c r="AA565">
        <f>AI564*F565/T565</f>
        <v>-2.7968124085884689E-2</v>
      </c>
      <c r="AB565">
        <f t="shared" si="61"/>
        <v>-8.4317071522094195E-2</v>
      </c>
      <c r="AC565">
        <f t="shared" si="62"/>
        <v>-5.6348947436209509E-2</v>
      </c>
      <c r="AD565" t="str">
        <f t="shared" si="64"/>
        <v>S-I</v>
      </c>
      <c r="AE565">
        <f>AC565*T565</f>
        <v>-47.564012625567514</v>
      </c>
      <c r="AF565">
        <f>U565+AE565</f>
        <v>-71.171839704155147</v>
      </c>
      <c r="AG565">
        <f>AE565/F565</f>
        <v>-5.6303351241206027E-4</v>
      </c>
      <c r="AH565" s="9">
        <f>IF(AD565="S-D",R565-AE565/(1-0.001),IF(OR(AD565="L-D",AD565="S-I"),R565-AE565*(1-0.001),R565-AE565))</f>
        <v>915.22189933237792</v>
      </c>
      <c r="AI565">
        <f>IF(OR(AD565="L-I"),S565+AG565*(1-0.001),S565+AG565)</f>
        <v>-8.4248844202682483E-4</v>
      </c>
      <c r="AJ565">
        <f>AI565*F565</f>
        <v>-71.171839704155147</v>
      </c>
      <c r="AK565">
        <f>AJ565/AM565</f>
        <v>-8.4321822968064328E-2</v>
      </c>
      <c r="AL565">
        <f>W565-AK565</f>
        <v>4.7514459701331058E-6</v>
      </c>
      <c r="AM565">
        <f>AH565+AI565*F565</f>
        <v>844.05005962822281</v>
      </c>
      <c r="AN565" t="b">
        <f>IF(AH565&gt;0,ROUND(AH565,7)=ROUND(H565,7),ROUND(AH565,7)=ROUND(-J565,7))</f>
        <v>1</v>
      </c>
      <c r="AO565" t="b">
        <f>IF(AI565&gt;0,ROUND(AI565,7)=ROUND(I565,7),ROUND(AI565,7)=ROUND(-K565,7))</f>
        <v>1</v>
      </c>
      <c r="AP565" t="b">
        <f>ROUND(AM565,7)=ROUND(G565,7)</f>
        <v>1</v>
      </c>
    </row>
    <row r="566" spans="1:51" x14ac:dyDescent="0.3">
      <c r="A566" s="2">
        <v>45766.208333333336</v>
      </c>
      <c r="B566">
        <v>-0.62072156260051203</v>
      </c>
      <c r="C566">
        <v>-3.10360781300256E-2</v>
      </c>
      <c r="D566" t="s">
        <v>32</v>
      </c>
      <c r="E566" t="s">
        <v>1492</v>
      </c>
      <c r="F566">
        <v>84883.71</v>
      </c>
      <c r="G566">
        <v>843.66298122132503</v>
      </c>
      <c r="H566">
        <v>869.84837963802295</v>
      </c>
      <c r="I566" s="3">
        <v>0</v>
      </c>
      <c r="J566">
        <v>0</v>
      </c>
      <c r="K566">
        <v>3.0848555531676902E-4</v>
      </c>
      <c r="L566">
        <v>869.84837963802295</v>
      </c>
      <c r="M566">
        <v>-3.0848555531676902E-4</v>
      </c>
      <c r="O566" t="str">
        <f>IF(B565=0,"NEUTRAL",IF(B565&gt;0,"LONG","SHORT"))</f>
        <v>SHORT</v>
      </c>
      <c r="P566" t="str">
        <f>IF(OR(O566="LONG",O566="SHORT"),IF(B566=0,"NEUTRAL",IF(B566&gt;0,"LONG","SHORT")),"")</f>
        <v>SHORT</v>
      </c>
      <c r="Q566" t="b">
        <f>IF(OR(O566="LONG",O566="SHORT"),IF(B566=0,"NEUTRAL",IF(B566&gt;0,"LONG","SHORT")=O566),TRUE)</f>
        <v>1</v>
      </c>
      <c r="R566">
        <f>AH565</f>
        <v>915.22189933237792</v>
      </c>
      <c r="S566">
        <f>AI565</f>
        <v>-8.4248844202682483E-4</v>
      </c>
      <c r="T566">
        <f>R566+S566*F566</f>
        <v>843.70835474102114</v>
      </c>
      <c r="U566">
        <f>S566*F566</f>
        <v>-71.513544591356819</v>
      </c>
      <c r="V566">
        <f>U566/T566</f>
        <v>-8.4760977166461887E-2</v>
      </c>
      <c r="W566">
        <f>C566</f>
        <v>-3.10360781300256E-2</v>
      </c>
      <c r="X566">
        <f>W566-V566</f>
        <v>5.3724899036436291E-2</v>
      </c>
      <c r="Y566">
        <f>T566*W566</f>
        <v>-26.185398416697687</v>
      </c>
      <c r="Z566">
        <f>Y566/T566</f>
        <v>-3.10360781300256E-2</v>
      </c>
      <c r="AA566">
        <f>AI565*F566/T566</f>
        <v>-8.4760977166461887E-2</v>
      </c>
      <c r="AB566">
        <f t="shared" si="61"/>
        <v>-3.10360781300256E-2</v>
      </c>
      <c r="AC566">
        <f t="shared" si="62"/>
        <v>5.3724899036436291E-2</v>
      </c>
      <c r="AD566" t="str">
        <f t="shared" si="64"/>
        <v>S-D</v>
      </c>
      <c r="AE566">
        <f>AC566*T566</f>
        <v>45.328146174659132</v>
      </c>
      <c r="AF566">
        <f>U566+AE566</f>
        <v>-26.185398416697687</v>
      </c>
      <c r="AG566">
        <f>AE566/F566</f>
        <v>5.3400288671005456E-4</v>
      </c>
      <c r="AH566" s="9">
        <f>IF(AD566="S-D",R566-AE566/(1-0.001),IF(OR(AD566="L-D",AD566="S-I"),R566-AE566*(1-0.001),R566-AE566))</f>
        <v>869.84837963802443</v>
      </c>
      <c r="AI566">
        <f>IF(OR(AD566="L-I"),S566+AG566*(1-0.001),S566+AG566)</f>
        <v>-3.0848555531677027E-4</v>
      </c>
      <c r="AJ566">
        <f>AI566*F566</f>
        <v>-26.185398416697687</v>
      </c>
      <c r="AK566">
        <f>AJ566/AM566</f>
        <v>-3.1037747299034569E-2</v>
      </c>
      <c r="AL566">
        <f>W566-AK566</f>
        <v>1.6691690089692957E-6</v>
      </c>
      <c r="AM566">
        <f>AH566+AI566*F566</f>
        <v>843.66298122132673</v>
      </c>
      <c r="AN566" t="b">
        <f>IF(AH566&gt;0,ROUND(AH566,7)=ROUND(H566,7),ROUND(AH566,7)=ROUND(-J566,7))</f>
        <v>1</v>
      </c>
      <c r="AO566" t="b">
        <f>IF(AI566&gt;0,ROUND(AI566,7)=ROUND(I566,7),ROUND(AI566,7)=ROUND(-K566,7))</f>
        <v>1</v>
      </c>
      <c r="AP566" t="b">
        <f>ROUND(AM566,7)=ROUND(G566,7)</f>
        <v>1</v>
      </c>
    </row>
    <row r="567" spans="1:51" x14ac:dyDescent="0.3">
      <c r="A567" s="2">
        <v>45766.333333333336</v>
      </c>
      <c r="B567">
        <v>0.73106155554336605</v>
      </c>
      <c r="C567">
        <v>3.6553077777168298E-2</v>
      </c>
      <c r="D567" t="s">
        <v>32</v>
      </c>
      <c r="E567" t="s">
        <v>1492</v>
      </c>
      <c r="F567">
        <v>84921.98</v>
      </c>
      <c r="G567">
        <v>843.59411400450199</v>
      </c>
      <c r="H567">
        <v>812.78690501744904</v>
      </c>
      <c r="I567">
        <v>3.6277073364344298E-4</v>
      </c>
      <c r="J567">
        <v>0</v>
      </c>
      <c r="K567" s="3">
        <v>0</v>
      </c>
      <c r="L567">
        <v>812.78690501744904</v>
      </c>
      <c r="M567">
        <v>3.6277073364344298E-4</v>
      </c>
      <c r="O567" t="str">
        <f>IF(B566=0,"NEUTRAL",IF(B566&gt;0,"LONG","SHORT"))</f>
        <v>SHORT</v>
      </c>
      <c r="P567" t="str">
        <f>IF(OR(O567="LONG",O567="SHORT"),IF(B567=0,"NEUTRAL",IF(B567&gt;0,"LONG","SHORT")),"")</f>
        <v>LONG</v>
      </c>
      <c r="Q567" t="b">
        <f>IF(OR(O567="LONG",O567="SHORT"),IF(B567=0,"NEUTRAL",IF(B567&gt;0,"LONG","SHORT")=O567),TRUE)</f>
        <v>0</v>
      </c>
      <c r="R567">
        <f>AH566</f>
        <v>869.84837963802443</v>
      </c>
      <c r="S567">
        <f>AI566</f>
        <v>-3.0848555531677027E-4</v>
      </c>
      <c r="T567">
        <f>R567+S567*F567</f>
        <v>843.65117547912473</v>
      </c>
      <c r="U567">
        <f>S567*F567</f>
        <v>-26.197204158899655</v>
      </c>
      <c r="V567">
        <f>U567/T567</f>
        <v>-3.1052175259545855E-2</v>
      </c>
      <c r="W567">
        <f>C567</f>
        <v>3.6553077777168298E-2</v>
      </c>
      <c r="X567">
        <f>W567-V567</f>
        <v>6.760525303671415E-2</v>
      </c>
      <c r="Y567">
        <f>T567*W567</f>
        <v>30.838047034087907</v>
      </c>
      <c r="Z567">
        <f>Y567/T567</f>
        <v>3.6553077777168298E-2</v>
      </c>
      <c r="AA567">
        <f>AI566*F567/T567</f>
        <v>-3.1052175259545855E-2</v>
      </c>
      <c r="AB567">
        <f t="shared" si="61"/>
        <v>3.6553077777168298E-2</v>
      </c>
      <c r="AC567">
        <f t="shared" si="62"/>
        <v>6.760525303671415E-2</v>
      </c>
      <c r="AD567" t="str">
        <f t="shared" si="64"/>
        <v>TRANS-L</v>
      </c>
      <c r="AE567" s="8">
        <f>C567*T567</f>
        <v>30.838047034087907</v>
      </c>
      <c r="AF567">
        <f>U567+AE567</f>
        <v>4.6408428751882518</v>
      </c>
      <c r="AG567" s="8">
        <f>AE567/F567</f>
        <v>3.6313386751095426E-4</v>
      </c>
      <c r="AH567" s="8">
        <f>AW567-AE567</f>
        <v>812.78690501745029</v>
      </c>
      <c r="AI567" s="8">
        <f>AX566+AG567*(1-0.001)</f>
        <v>3.627707336434433E-4</v>
      </c>
      <c r="AJ567">
        <f>AI567*F567</f>
        <v>30.807208987053819</v>
      </c>
      <c r="AK567">
        <f t="shared" ref="AK567" si="69">AJ567/AM567</f>
        <v>3.6518994710398531E-2</v>
      </c>
      <c r="AL567">
        <f>W567-AK567</f>
        <v>3.4083066769767523E-5</v>
      </c>
      <c r="AM567">
        <f>AH567+AI567*F567</f>
        <v>843.59411400450415</v>
      </c>
      <c r="AN567" t="b">
        <f>IF(AH567&gt;0,ROUND(AH567,7)=ROUND(H567,7),ROUND(AH567,7)=ROUND(-J567,7))</f>
        <v>1</v>
      </c>
      <c r="AO567" t="b">
        <f>IF(AI567&gt;0,ROUND(AI567,7)=ROUND(I567,7),ROUND(AI567,7)=ROUND(-K567,7))</f>
        <v>1</v>
      </c>
      <c r="AP567" t="b">
        <f>ROUND(AM567,7)=ROUND(G567,7)</f>
        <v>1</v>
      </c>
      <c r="AR567" s="9">
        <f>AH566</f>
        <v>869.84837963802443</v>
      </c>
      <c r="AS567">
        <f>AI566</f>
        <v>-3.0848555531677027E-4</v>
      </c>
      <c r="AT567">
        <f>AR567+AS567*F567</f>
        <v>843.65117547912473</v>
      </c>
      <c r="AU567">
        <f>AS567*F567/(1-0.001)</f>
        <v>-26.223427586486142</v>
      </c>
      <c r="AW567" s="9">
        <f>AR567+AU567</f>
        <v>843.62495205153823</v>
      </c>
      <c r="AX567">
        <f>AS567-AU567/F567*(1-0.001)</f>
        <v>0</v>
      </c>
      <c r="AY567">
        <f>AW567+AX567*F567</f>
        <v>843.62495205153823</v>
      </c>
    </row>
    <row r="568" spans="1:51" x14ac:dyDescent="0.3">
      <c r="A568" s="2">
        <v>45766.416666666664</v>
      </c>
      <c r="B568">
        <v>2.0857554433348899</v>
      </c>
      <c r="C568">
        <v>0.10428777216674399</v>
      </c>
      <c r="D568" t="s">
        <v>32</v>
      </c>
      <c r="E568" t="s">
        <v>1492</v>
      </c>
      <c r="F568">
        <v>85311.63</v>
      </c>
      <c r="G568">
        <v>843.67842489125405</v>
      </c>
      <c r="H568">
        <v>755.74417540462002</v>
      </c>
      <c r="I568">
        <v>1.03074164081302E-3</v>
      </c>
      <c r="J568">
        <v>0</v>
      </c>
      <c r="K568" s="3">
        <v>0</v>
      </c>
      <c r="L568">
        <v>755.74417540462002</v>
      </c>
      <c r="M568">
        <v>1.03074164081302E-3</v>
      </c>
      <c r="O568" t="str">
        <f>IF(B567=0,"NEUTRAL",IF(B567&gt;0,"LONG","SHORT"))</f>
        <v>LONG</v>
      </c>
      <c r="P568" t="str">
        <f>IF(OR(O568="LONG",O568="SHORT"),IF(B568=0,"NEUTRAL",IF(B568&gt;0,"LONG","SHORT")),"")</f>
        <v>LONG</v>
      </c>
      <c r="Q568" t="b">
        <f>IF(OR(O568="LONG",O568="SHORT"),IF(B568=0,"NEUTRAL",IF(B568&gt;0,"LONG","SHORT")=O568),TRUE)</f>
        <v>1</v>
      </c>
      <c r="R568">
        <f>AH567</f>
        <v>812.78690501745029</v>
      </c>
      <c r="S568">
        <f>AI567</f>
        <v>3.627707336434433E-4</v>
      </c>
      <c r="T568">
        <f>R568+S568*F568</f>
        <v>843.73546762086823</v>
      </c>
      <c r="U568">
        <f>S568*F568</f>
        <v>30.94856260341799</v>
      </c>
      <c r="V568">
        <f>U568/T568</f>
        <v>3.6680409667600576E-2</v>
      </c>
      <c r="W568">
        <f>C568</f>
        <v>0.10428777216674399</v>
      </c>
      <c r="X568">
        <f>W568-V568</f>
        <v>6.7607362499143425E-2</v>
      </c>
      <c r="Y568">
        <f>T568*W568</f>
        <v>87.991292216246308</v>
      </c>
      <c r="Z568">
        <f>Y568/T568</f>
        <v>0.10428777216674399</v>
      </c>
      <c r="AA568">
        <f>AI567*F568/T568</f>
        <v>3.6680409667600576E-2</v>
      </c>
      <c r="AB568">
        <f t="shared" si="61"/>
        <v>0.10428777216674399</v>
      </c>
      <c r="AC568">
        <f t="shared" si="62"/>
        <v>6.7607362499143425E-2</v>
      </c>
      <c r="AD568" t="str">
        <f t="shared" si="64"/>
        <v>L-I</v>
      </c>
      <c r="AE568">
        <f>AC568*T568</f>
        <v>57.042729612828332</v>
      </c>
      <c r="AF568">
        <f>U568+AE568</f>
        <v>87.991292216246322</v>
      </c>
      <c r="AG568">
        <f>AE568/F568</f>
        <v>6.6863954671629567E-4</v>
      </c>
      <c r="AH568" s="9">
        <f>IF(AD568="S-D",R568-AE568/(1-0.001),IF(OR(AD568="L-D",AD568="S-I"),R568-AE568*(1-0.001),R568-AE568))</f>
        <v>755.74417540462196</v>
      </c>
      <c r="AI568">
        <f>IF(OR(AD568="L-I"),S568+AG568*(1-0.001),S568+AG568)</f>
        <v>1.0307416408130228E-3</v>
      </c>
      <c r="AJ568">
        <f>AI568*F568</f>
        <v>87.934249486633504</v>
      </c>
      <c r="AK568">
        <f>AJ568/AM568</f>
        <v>0.10422721133110362</v>
      </c>
      <c r="AL568">
        <f>W568-AK568</f>
        <v>6.0560835640377508E-5</v>
      </c>
      <c r="AM568">
        <f>AH568+AI568*F568</f>
        <v>843.67842489125542</v>
      </c>
      <c r="AN568" t="b">
        <f>IF(AH568&gt;0,ROUND(AH568,7)=ROUND(H568,7),ROUND(AH568,7)=ROUND(-J568,7))</f>
        <v>1</v>
      </c>
      <c r="AO568" t="b">
        <f>IF(AI568&gt;0,ROUND(AI568,7)=ROUND(I568,7),ROUND(AI568,7)=ROUND(-K568,7))</f>
        <v>1</v>
      </c>
      <c r="AP568" t="b">
        <f>ROUND(AM568,7)=ROUND(G568,7)</f>
        <v>1</v>
      </c>
    </row>
    <row r="569" spans="1:51" x14ac:dyDescent="0.3">
      <c r="A569" s="2">
        <v>45766.5</v>
      </c>
      <c r="B569">
        <v>3.6246540334010602</v>
      </c>
      <c r="C569">
        <v>0.18123270167005301</v>
      </c>
      <c r="D569" t="s">
        <v>32</v>
      </c>
      <c r="E569" t="s">
        <v>1492</v>
      </c>
      <c r="F569">
        <v>85250</v>
      </c>
      <c r="G569">
        <v>843.54988040126204</v>
      </c>
      <c r="H569">
        <v>690.72429273636101</v>
      </c>
      <c r="I569">
        <v>1.7926755151308001E-3</v>
      </c>
      <c r="J569">
        <v>0</v>
      </c>
      <c r="K569" s="3">
        <v>0</v>
      </c>
      <c r="L569">
        <v>690.72429273636101</v>
      </c>
      <c r="M569">
        <v>1.7926755151308001E-3</v>
      </c>
      <c r="O569" t="str">
        <f>IF(B568=0,"NEUTRAL",IF(B568&gt;0,"LONG","SHORT"))</f>
        <v>LONG</v>
      </c>
      <c r="P569" t="str">
        <f>IF(OR(O569="LONG",O569="SHORT"),IF(B569=0,"NEUTRAL",IF(B569&gt;0,"LONG","SHORT")),"")</f>
        <v>LONG</v>
      </c>
      <c r="Q569" t="b">
        <f>IF(OR(O569="LONG",O569="SHORT"),IF(B569=0,"NEUTRAL",IF(B569&gt;0,"LONG","SHORT")=O569),TRUE)</f>
        <v>1</v>
      </c>
      <c r="R569">
        <f>AH568</f>
        <v>755.74417540462196</v>
      </c>
      <c r="S569">
        <f>AI568</f>
        <v>1.0307416408130228E-3</v>
      </c>
      <c r="T569">
        <f>R569+S569*F569</f>
        <v>843.61490028393212</v>
      </c>
      <c r="U569">
        <f>S569*F569</f>
        <v>87.870724879310202</v>
      </c>
      <c r="V569">
        <f>U569/T569</f>
        <v>0.1041597592097246</v>
      </c>
      <c r="W569">
        <f>C569</f>
        <v>0.18123270167005301</v>
      </c>
      <c r="X569">
        <f>W569-V569</f>
        <v>7.7072942460328406E-2</v>
      </c>
      <c r="Y569">
        <f>T569*W569</f>
        <v>152.89060754756937</v>
      </c>
      <c r="Z569">
        <f>Y569/T569</f>
        <v>0.18123270167005298</v>
      </c>
      <c r="AA569">
        <f>AI568*F569/T569</f>
        <v>0.1041597592097246</v>
      </c>
      <c r="AB569">
        <f t="shared" si="61"/>
        <v>0.18123270167005301</v>
      </c>
      <c r="AC569">
        <f t="shared" si="62"/>
        <v>7.7072942460328406E-2</v>
      </c>
      <c r="AD569" t="str">
        <f t="shared" si="64"/>
        <v>L-I</v>
      </c>
      <c r="AE569">
        <f>AC569*T569</f>
        <v>65.019882668259186</v>
      </c>
      <c r="AF569">
        <f>U569+AE569</f>
        <v>152.8906075475694</v>
      </c>
      <c r="AG569">
        <f>AE569/F569</f>
        <v>7.6269657088867085E-4</v>
      </c>
      <c r="AH569" s="9">
        <f>IF(AD569="S-D",R569-AE569/(1-0.001),IF(OR(AD569="L-D",AD569="S-I"),R569-AE569*(1-0.001),R569-AE569))</f>
        <v>690.72429273636271</v>
      </c>
      <c r="AI569">
        <f>IF(OR(AD569="L-I"),S569+AG569*(1-0.001),S569+AG569)</f>
        <v>1.7926755151308049E-3</v>
      </c>
      <c r="AJ569">
        <f>AI569*F569</f>
        <v>152.82558766490112</v>
      </c>
      <c r="AK569">
        <f>AJ569/AM569</f>
        <v>0.18116959200113253</v>
      </c>
      <c r="AL569">
        <f>W569-AK569</f>
        <v>6.31096689204802E-5</v>
      </c>
      <c r="AM569">
        <f>AH569+AI569*F569</f>
        <v>843.54988040126386</v>
      </c>
      <c r="AN569" t="b">
        <f>IF(AH569&gt;0,ROUND(AH569,7)=ROUND(H569,7),ROUND(AH569,7)=ROUND(-J569,7))</f>
        <v>1</v>
      </c>
      <c r="AO569" t="b">
        <f>IF(AI569&gt;0,ROUND(AI569,7)=ROUND(I569,7),ROUND(AI569,7)=ROUND(-K569,7))</f>
        <v>1</v>
      </c>
      <c r="AP569" t="b">
        <f>ROUND(AM569,7)=ROUND(G569,7)</f>
        <v>1</v>
      </c>
    </row>
    <row r="570" spans="1:51" x14ac:dyDescent="0.3">
      <c r="A570" s="2">
        <v>45766.625</v>
      </c>
      <c r="B570">
        <v>4.9747752170412598</v>
      </c>
      <c r="C570">
        <v>0.24873876085206301</v>
      </c>
      <c r="D570" t="s">
        <v>32</v>
      </c>
      <c r="E570" t="s">
        <v>1492</v>
      </c>
      <c r="F570">
        <v>85472.54</v>
      </c>
      <c r="G570">
        <v>843.89212415576503</v>
      </c>
      <c r="H570">
        <v>634.026038101479</v>
      </c>
      <c r="I570">
        <v>2.4553626937293001E-3</v>
      </c>
      <c r="J570">
        <v>0</v>
      </c>
      <c r="K570" s="3">
        <v>0</v>
      </c>
      <c r="L570">
        <v>634.026038101479</v>
      </c>
      <c r="M570">
        <v>2.4553626937293001E-3</v>
      </c>
      <c r="O570" t="str">
        <f>IF(B569=0,"NEUTRAL",IF(B569&gt;0,"LONG","SHORT"))</f>
        <v>LONG</v>
      </c>
      <c r="P570" t="str">
        <f>IF(OR(O570="LONG",O570="SHORT"),IF(B570=0,"NEUTRAL",IF(B570&gt;0,"LONG","SHORT")),"")</f>
        <v>LONG</v>
      </c>
      <c r="Q570" t="b">
        <f>IF(OR(O570="LONG",O570="SHORT"),IF(B570=0,"NEUTRAL",IF(B570&gt;0,"LONG","SHORT")=O570),TRUE)</f>
        <v>1</v>
      </c>
      <c r="R570">
        <f>AH569</f>
        <v>690.72429273636271</v>
      </c>
      <c r="S570">
        <f>AI569</f>
        <v>1.7926755151308049E-3</v>
      </c>
      <c r="T570">
        <f>R570+S570*F570</f>
        <v>843.94882241040102</v>
      </c>
      <c r="U570">
        <f>S570*F570</f>
        <v>153.22452967403831</v>
      </c>
      <c r="V570">
        <f>U570/T570</f>
        <v>0.18155666031550818</v>
      </c>
      <c r="W570">
        <f>C570</f>
        <v>0.24873876085206301</v>
      </c>
      <c r="X570">
        <f>W570-V570</f>
        <v>6.7182100536554823E-2</v>
      </c>
      <c r="Y570">
        <f>T570*W570</f>
        <v>209.92278430892094</v>
      </c>
      <c r="Z570">
        <f>Y570/T570</f>
        <v>0.24873876085206301</v>
      </c>
      <c r="AA570">
        <f>AI569*F570/T570</f>
        <v>0.18155666031550818</v>
      </c>
      <c r="AB570">
        <f t="shared" si="61"/>
        <v>0.24873876085206301</v>
      </c>
      <c r="AC570">
        <f t="shared" si="62"/>
        <v>6.7182100536554823E-2</v>
      </c>
      <c r="AD570" t="str">
        <f t="shared" si="64"/>
        <v>L-I</v>
      </c>
      <c r="AE570">
        <f>AC570*T570</f>
        <v>56.698254634882616</v>
      </c>
      <c r="AF570">
        <f>U570+AE570</f>
        <v>209.92278430892094</v>
      </c>
      <c r="AG570">
        <f>AE570/F570</f>
        <v>6.6335052912763119E-4</v>
      </c>
      <c r="AH570" s="9">
        <f>IF(AD570="S-D",R570-AE570/(1-0.001),IF(OR(AD570="L-D",AD570="S-I"),R570-AE570*(1-0.001),R570-AE570))</f>
        <v>634.02603810148014</v>
      </c>
      <c r="AI570">
        <f>IF(OR(AD570="L-I"),S570+AG570*(1-0.001),S570+AG570)</f>
        <v>2.4553626937293084E-3</v>
      </c>
      <c r="AJ570">
        <f>AI570*F570</f>
        <v>209.86608605428603</v>
      </c>
      <c r="AK570">
        <f>AJ570/AM570</f>
        <v>0.24868828615296901</v>
      </c>
      <c r="AL570">
        <f>W570-AK570</f>
        <v>5.0474699093999709E-5</v>
      </c>
      <c r="AM570">
        <f>AH570+AI570*F570</f>
        <v>843.89212415576617</v>
      </c>
      <c r="AN570" t="b">
        <f>IF(AH570&gt;0,ROUND(AH570,7)=ROUND(H570,7),ROUND(AH570,7)=ROUND(-J570,7))</f>
        <v>1</v>
      </c>
      <c r="AO570" t="b">
        <f>IF(AI570&gt;0,ROUND(AI570,7)=ROUND(I570,7),ROUND(AI570,7)=ROUND(-K570,7))</f>
        <v>1</v>
      </c>
      <c r="AP570" t="b">
        <f>ROUND(AM570,7)=ROUND(G570,7)</f>
        <v>1</v>
      </c>
    </row>
    <row r="571" spans="1:51" x14ac:dyDescent="0.3">
      <c r="A571" s="2">
        <v>45766.875</v>
      </c>
      <c r="B571">
        <v>3.71364612172819</v>
      </c>
      <c r="C571">
        <v>0.18568230608640901</v>
      </c>
      <c r="D571" t="s">
        <v>32</v>
      </c>
      <c r="E571" t="s">
        <v>1492</v>
      </c>
      <c r="F571">
        <v>85085.55</v>
      </c>
      <c r="G571">
        <v>842.88952686189702</v>
      </c>
      <c r="H571">
        <v>686.370126637927</v>
      </c>
      <c r="I571">
        <v>1.83955325227338E-3</v>
      </c>
      <c r="J571">
        <v>0</v>
      </c>
      <c r="K571" s="3">
        <v>0</v>
      </c>
      <c r="L571">
        <v>686.370126637927</v>
      </c>
      <c r="M571">
        <v>1.83955325227338E-3</v>
      </c>
      <c r="O571" t="str">
        <f>IF(B570=0,"NEUTRAL",IF(B570&gt;0,"LONG","SHORT"))</f>
        <v>LONG</v>
      </c>
      <c r="P571" t="str">
        <f>IF(OR(O571="LONG",O571="SHORT"),IF(B571=0,"NEUTRAL",IF(B571&gt;0,"LONG","SHORT")),"")</f>
        <v>LONG</v>
      </c>
      <c r="Q571" t="b">
        <f>IF(OR(O571="LONG",O571="SHORT"),IF(B571=0,"NEUTRAL",IF(B571&gt;0,"LONG","SHORT")=O571),TRUE)</f>
        <v>1</v>
      </c>
      <c r="R571">
        <f>AH570</f>
        <v>634.02603810148014</v>
      </c>
      <c r="S571">
        <f>AI570</f>
        <v>2.4553626937293084E-3</v>
      </c>
      <c r="T571">
        <f>R571+S571*F571</f>
        <v>842.94192334691991</v>
      </c>
      <c r="U571">
        <f>S571*F571</f>
        <v>208.91588524543977</v>
      </c>
      <c r="V571">
        <f>U571/T571</f>
        <v>0.24784137490271516</v>
      </c>
      <c r="W571">
        <f>C571</f>
        <v>0.18568230608640901</v>
      </c>
      <c r="X571">
        <f>W571-V571</f>
        <v>-6.2159068816306146E-2</v>
      </c>
      <c r="Y571">
        <f>T571*W571</f>
        <v>156.51940022396911</v>
      </c>
      <c r="Z571">
        <f>Y571/T571</f>
        <v>0.18568230608640901</v>
      </c>
      <c r="AA571">
        <f>AI570*F571/T571</f>
        <v>0.24784137490271516</v>
      </c>
      <c r="AB571">
        <f t="shared" si="61"/>
        <v>0.18568230608640901</v>
      </c>
      <c r="AC571">
        <f t="shared" si="62"/>
        <v>-6.2159068816306146E-2</v>
      </c>
      <c r="AD571" t="str">
        <f t="shared" si="64"/>
        <v>L-D</v>
      </c>
      <c r="AE571">
        <f>AC571*T571</f>
        <v>-52.396485021470653</v>
      </c>
      <c r="AF571">
        <f>U571+AE571</f>
        <v>156.51940022396911</v>
      </c>
      <c r="AG571">
        <f>AE571/F571</f>
        <v>-6.1580944145593055E-4</v>
      </c>
      <c r="AH571" s="9">
        <f>IF(AD571="S-D",R571-AE571/(1-0.001),IF(OR(AD571="L-D",AD571="S-I"),R571-AE571*(1-0.001),R571-AE571))</f>
        <v>686.37012663792927</v>
      </c>
      <c r="AI571">
        <f>IF(OR(AD571="L-I"),S571+AG571*(1-0.001),S571+AG571)</f>
        <v>1.8395532522733778E-3</v>
      </c>
      <c r="AJ571">
        <f>AI571*F571</f>
        <v>156.51940022396911</v>
      </c>
      <c r="AK571">
        <f>AJ571/AM571</f>
        <v>0.1856938486431256</v>
      </c>
      <c r="AL571">
        <f>W571-AK571</f>
        <v>-1.1542556716592767E-5</v>
      </c>
      <c r="AM571">
        <f>AH571+AI571*F571</f>
        <v>842.88952686189839</v>
      </c>
      <c r="AN571" t="b">
        <f>IF(AH571&gt;0,ROUND(AH571,7)=ROUND(H571,7),ROUND(AH571,7)=ROUND(-J571,7))</f>
        <v>1</v>
      </c>
      <c r="AO571" t="b">
        <f>IF(AI571&gt;0,ROUND(AI571,7)=ROUND(I571,7),ROUND(AI571,7)=ROUND(-K571,7))</f>
        <v>1</v>
      </c>
      <c r="AP571" t="b">
        <f>ROUND(AM571,7)=ROUND(G571,7)</f>
        <v>1</v>
      </c>
    </row>
    <row r="572" spans="1:51" x14ac:dyDescent="0.3">
      <c r="A572" s="2">
        <v>45767.041666666664</v>
      </c>
      <c r="B572">
        <v>2.15887119499846</v>
      </c>
      <c r="C572">
        <v>0.10794355974992299</v>
      </c>
      <c r="D572" t="s">
        <v>32</v>
      </c>
      <c r="E572" t="s">
        <v>1492</v>
      </c>
      <c r="F572">
        <v>85077.01</v>
      </c>
      <c r="G572">
        <v>842.80829618691905</v>
      </c>
      <c r="H572">
        <v>751.82549595160799</v>
      </c>
      <c r="I572">
        <v>1.0694169933253401E-3</v>
      </c>
      <c r="J572">
        <v>0</v>
      </c>
      <c r="K572" s="3">
        <v>0</v>
      </c>
      <c r="L572">
        <v>751.82549595160799</v>
      </c>
      <c r="M572">
        <v>1.0694169933253401E-3</v>
      </c>
      <c r="O572" t="str">
        <f>IF(B571=0,"NEUTRAL",IF(B571&gt;0,"LONG","SHORT"))</f>
        <v>LONG</v>
      </c>
      <c r="P572" t="str">
        <f>IF(OR(O572="LONG",O572="SHORT"),IF(B572=0,"NEUTRAL",IF(B572&gt;0,"LONG","SHORT")),"")</f>
        <v>LONG</v>
      </c>
      <c r="Q572" t="b">
        <f>IF(OR(O572="LONG",O572="SHORT"),IF(B572=0,"NEUTRAL",IF(B572&gt;0,"LONG","SHORT")=O572),TRUE)</f>
        <v>1</v>
      </c>
      <c r="R572">
        <f>AH571</f>
        <v>686.37012663792927</v>
      </c>
      <c r="S572">
        <f>AI571</f>
        <v>1.8395532522733778E-3</v>
      </c>
      <c r="T572">
        <f>R572+S572*F572</f>
        <v>842.87381707712393</v>
      </c>
      <c r="U572">
        <f>S572*F572</f>
        <v>156.50369043919468</v>
      </c>
      <c r="V572">
        <f>U572/T572</f>
        <v>0.18567867131276</v>
      </c>
      <c r="W572">
        <f>C572</f>
        <v>0.10794355974992299</v>
      </c>
      <c r="X572">
        <f>W572-V572</f>
        <v>-7.7735111562837009E-2</v>
      </c>
      <c r="Y572">
        <f>T572*W572</f>
        <v>90.982800235310194</v>
      </c>
      <c r="Z572">
        <f>Y572/T572</f>
        <v>0.10794355974992299</v>
      </c>
      <c r="AA572">
        <f>AI571*F572/T572</f>
        <v>0.18567867131276</v>
      </c>
      <c r="AB572">
        <f t="shared" si="61"/>
        <v>0.10794355974992299</v>
      </c>
      <c r="AC572">
        <f t="shared" si="62"/>
        <v>-7.7735111562837009E-2</v>
      </c>
      <c r="AD572" t="str">
        <f t="shared" si="64"/>
        <v>L-D</v>
      </c>
      <c r="AE572">
        <f>AC572*T572</f>
        <v>-65.520890203884505</v>
      </c>
      <c r="AF572">
        <f>U572+AE572</f>
        <v>90.982800235310179</v>
      </c>
      <c r="AG572">
        <f>AE572/F572</f>
        <v>-7.7013625894803439E-4</v>
      </c>
      <c r="AH572" s="9">
        <f>IF(AD572="S-D",R572-AE572/(1-0.001),IF(OR(AD572="L-D",AD572="S-I"),R572-AE572*(1-0.001),R572-AE572))</f>
        <v>751.82549595160992</v>
      </c>
      <c r="AI572">
        <f>IF(OR(AD572="L-I"),S572+AG572*(1-0.001),S572+AG572)</f>
        <v>1.0694169933253435E-3</v>
      </c>
      <c r="AJ572">
        <f>AI572*F572</f>
        <v>90.982800235310179</v>
      </c>
      <c r="AK572">
        <f>AJ572/AM572</f>
        <v>0.10795195140690902</v>
      </c>
      <c r="AL572">
        <f>W572-AK572</f>
        <v>-8.3916569860315038E-6</v>
      </c>
      <c r="AM572">
        <f>AH572+AI572*F572</f>
        <v>842.80829618692007</v>
      </c>
      <c r="AN572" t="b">
        <f>IF(AH572&gt;0,ROUND(AH572,7)=ROUND(H572,7),ROUND(AH572,7)=ROUND(-J572,7))</f>
        <v>1</v>
      </c>
      <c r="AO572" t="b">
        <f>IF(AI572&gt;0,ROUND(AI572,7)=ROUND(I572,7),ROUND(AI572,7)=ROUND(-K572,7))</f>
        <v>1</v>
      </c>
      <c r="AP572" t="b">
        <f>ROUND(AM572,7)=ROUND(G572,7)</f>
        <v>1</v>
      </c>
    </row>
    <row r="573" spans="1:51" x14ac:dyDescent="0.3">
      <c r="A573" s="2">
        <v>45767.291666666664</v>
      </c>
      <c r="B573">
        <v>0.92793322051099003</v>
      </c>
      <c r="C573">
        <v>4.6396661025549499E-2</v>
      </c>
      <c r="D573" t="s">
        <v>32</v>
      </c>
      <c r="E573" t="s">
        <v>1492</v>
      </c>
      <c r="F573">
        <v>85088.54</v>
      </c>
      <c r="G573">
        <v>842.76873549715401</v>
      </c>
      <c r="H573">
        <v>803.66467258108401</v>
      </c>
      <c r="I573">
        <v>4.59569090221441E-4</v>
      </c>
      <c r="J573">
        <v>0</v>
      </c>
      <c r="K573" s="3">
        <v>0</v>
      </c>
      <c r="L573">
        <v>803.66467258108401</v>
      </c>
      <c r="M573">
        <v>4.59569090221441E-4</v>
      </c>
      <c r="O573" t="str">
        <f>IF(B572=0,"NEUTRAL",IF(B572&gt;0,"LONG","SHORT"))</f>
        <v>LONG</v>
      </c>
      <c r="P573" t="str">
        <f>IF(OR(O573="LONG",O573="SHORT"),IF(B573=0,"NEUTRAL",IF(B573&gt;0,"LONG","SHORT")),"")</f>
        <v>LONG</v>
      </c>
      <c r="Q573" t="b">
        <f>IF(OR(O573="LONG",O573="SHORT"),IF(B573=0,"NEUTRAL",IF(B573&gt;0,"LONG","SHORT")=O573),TRUE)</f>
        <v>1</v>
      </c>
      <c r="R573">
        <f>AH572</f>
        <v>751.82549595160992</v>
      </c>
      <c r="S573">
        <f>AI572</f>
        <v>1.0694169933253435E-3</v>
      </c>
      <c r="T573">
        <f>R573+S573*F573</f>
        <v>842.82062656485311</v>
      </c>
      <c r="U573">
        <f>S573*F573</f>
        <v>90.995130613243219</v>
      </c>
      <c r="V573">
        <f>U573/T573</f>
        <v>0.10796500197689615</v>
      </c>
      <c r="W573">
        <f>C573</f>
        <v>4.6396661025549499E-2</v>
      </c>
      <c r="X573">
        <f>W573-V573</f>
        <v>-6.1568340951346653E-2</v>
      </c>
      <c r="Y573">
        <f>T573*W573</f>
        <v>39.104062916070731</v>
      </c>
      <c r="Z573">
        <f>Y573/T573</f>
        <v>4.6396661025549499E-2</v>
      </c>
      <c r="AA573">
        <f>AI572*F573/T573</f>
        <v>0.10796500197689615</v>
      </c>
      <c r="AB573">
        <f t="shared" si="61"/>
        <v>4.6396661025549499E-2</v>
      </c>
      <c r="AC573">
        <f t="shared" si="62"/>
        <v>-6.1568340951346653E-2</v>
      </c>
      <c r="AD573" t="str">
        <f t="shared" si="64"/>
        <v>L-D</v>
      </c>
      <c r="AE573">
        <f>AC573*T573</f>
        <v>-51.891067697172488</v>
      </c>
      <c r="AF573">
        <f>U573+AE573</f>
        <v>39.104062916070731</v>
      </c>
      <c r="AG573">
        <f>AE573/F573</f>
        <v>-6.0984790310390205E-4</v>
      </c>
      <c r="AH573" s="9">
        <f>IF(AD573="S-D",R573-AE573/(1-0.001),IF(OR(AD573="L-D",AD573="S-I"),R573-AE573*(1-0.001),R573-AE573))</f>
        <v>803.66467258108526</v>
      </c>
      <c r="AI573">
        <f>IF(OR(AD573="L-I"),S573+AG573*(1-0.001),S573+AG573)</f>
        <v>4.5956909022144149E-4</v>
      </c>
      <c r="AJ573">
        <f>AI573*F573</f>
        <v>39.104062916070731</v>
      </c>
      <c r="AK573">
        <f>AJ573/AM573</f>
        <v>4.6399517766879353E-2</v>
      </c>
      <c r="AL573">
        <f>W573-AK573</f>
        <v>-2.85674132985414E-6</v>
      </c>
      <c r="AM573">
        <f>AH573+AI573*F573</f>
        <v>842.76873549715594</v>
      </c>
      <c r="AN573" t="b">
        <f>IF(AH573&gt;0,ROUND(AH573,7)=ROUND(H573,7),ROUND(AH573,7)=ROUND(-J573,7))</f>
        <v>1</v>
      </c>
      <c r="AO573" t="b">
        <f>IF(AI573&gt;0,ROUND(AI573,7)=ROUND(I573,7),ROUND(AI573,7)=ROUND(-K573,7))</f>
        <v>1</v>
      </c>
      <c r="AP573" t="b">
        <f>ROUND(AM573,7)=ROUND(G573,7)</f>
        <v>1</v>
      </c>
    </row>
    <row r="574" spans="1:51" x14ac:dyDescent="0.3">
      <c r="A574" s="2">
        <v>45767.375</v>
      </c>
      <c r="B574">
        <v>-0.30412096691645402</v>
      </c>
      <c r="C574">
        <v>-1.52060483458227E-2</v>
      </c>
      <c r="D574" t="s">
        <v>32</v>
      </c>
      <c r="E574" t="s">
        <v>1492</v>
      </c>
      <c r="F574">
        <v>84784.01</v>
      </c>
      <c r="G574">
        <v>842.57700575775698</v>
      </c>
      <c r="H574">
        <v>855.39005976845306</v>
      </c>
      <c r="I574" s="3">
        <v>0</v>
      </c>
      <c r="J574">
        <v>0</v>
      </c>
      <c r="K574">
        <v>1.5112583151817601E-4</v>
      </c>
      <c r="L574">
        <v>855.39005976845306</v>
      </c>
      <c r="M574">
        <v>-1.5112583151817601E-4</v>
      </c>
      <c r="O574" t="str">
        <f>IF(B573=0,"NEUTRAL",IF(B573&gt;0,"LONG","SHORT"))</f>
        <v>LONG</v>
      </c>
      <c r="P574" t="str">
        <f>IF(OR(O574="LONG",O574="SHORT"),IF(B574=0,"NEUTRAL",IF(B574&gt;0,"LONG","SHORT")),"")</f>
        <v>SHORT</v>
      </c>
      <c r="Q574" t="b">
        <f>IF(OR(O574="LONG",O574="SHORT"),IF(B574=0,"NEUTRAL",IF(B574&gt;0,"LONG","SHORT")=O574),TRUE)</f>
        <v>0</v>
      </c>
      <c r="R574">
        <f>AH573</f>
        <v>803.66467258108526</v>
      </c>
      <c r="S574">
        <f>AI573</f>
        <v>4.5956909022144149E-4</v>
      </c>
      <c r="T574">
        <f>R574+S574*F574</f>
        <v>842.62878292211087</v>
      </c>
      <c r="U574">
        <f>S574*F574</f>
        <v>38.964110341025595</v>
      </c>
      <c r="V574">
        <f>U574/T574</f>
        <v>4.6241133854820239E-2</v>
      </c>
      <c r="W574">
        <f>C574</f>
        <v>-1.52060483458227E-2</v>
      </c>
      <c r="X574">
        <f>W574-V574</f>
        <v>-6.1447182200642936E-2</v>
      </c>
      <c r="Y574">
        <f>T574*W574</f>
        <v>-12.813054010695359</v>
      </c>
      <c r="Z574">
        <f>Y574/T574</f>
        <v>-1.52060483458227E-2</v>
      </c>
      <c r="AA574">
        <f>AI573*F574/T574</f>
        <v>4.6241133854820239E-2</v>
      </c>
      <c r="AB574">
        <f t="shared" si="61"/>
        <v>-1.52060483458227E-2</v>
      </c>
      <c r="AC574">
        <f t="shared" si="62"/>
        <v>-6.1447182200642936E-2</v>
      </c>
      <c r="AD574" t="str">
        <f t="shared" si="64"/>
        <v>TRANS-S</v>
      </c>
      <c r="AE574" s="8">
        <f>C574*T574</f>
        <v>-12.813054010695359</v>
      </c>
      <c r="AF574">
        <f>U574+AE574</f>
        <v>26.151056330330235</v>
      </c>
      <c r="AG574" s="8">
        <f>AE574/F574</f>
        <v>-1.5112583151817612E-4</v>
      </c>
      <c r="AH574" s="8">
        <f>AW574-AE574*(1-0.001)</f>
        <v>855.39005976845453</v>
      </c>
      <c r="AI574" s="8">
        <f>AX574+AG574</f>
        <v>-1.5112583151817612E-4</v>
      </c>
      <c r="AJ574">
        <f>AI574*F574</f>
        <v>-12.813054010695359</v>
      </c>
      <c r="AK574">
        <f t="shared" ref="AK574" si="70">AJ574/AM574</f>
        <v>-1.5206982772063816E-2</v>
      </c>
      <c r="AL574">
        <f>W574-AK574</f>
        <v>9.3442624111636508E-7</v>
      </c>
      <c r="AM574" s="8">
        <f>AH574+AI574*F574</f>
        <v>842.57700575775914</v>
      </c>
      <c r="AN574" t="b">
        <f>IF(AH574&gt;0,ROUND(AH574,7)=ROUND(H574,7),ROUND(AH574,7)=ROUND(-J574,7))</f>
        <v>1</v>
      </c>
      <c r="AO574" t="b">
        <f>IF(AI574&gt;0,ROUND(AI574,7)=ROUND(I574,7),ROUND(AI574,7)=ROUND(-K574,7))</f>
        <v>1</v>
      </c>
      <c r="AP574" t="b">
        <f>ROUND(AM574,7)=ROUND(G574,7)</f>
        <v>1</v>
      </c>
      <c r="AR574" s="9">
        <f>AH573</f>
        <v>803.66467258108526</v>
      </c>
      <c r="AS574">
        <f>AI573</f>
        <v>4.5956909022144149E-4</v>
      </c>
      <c r="AT574">
        <f>AR574+AS574*F574</f>
        <v>842.62878292211087</v>
      </c>
      <c r="AW574">
        <f>AR574+AS574*F574*(1-0.001)</f>
        <v>842.58981881176987</v>
      </c>
      <c r="AX574">
        <v>0</v>
      </c>
      <c r="AY574">
        <f>AW574+AX574*F574</f>
        <v>842.58981881176987</v>
      </c>
    </row>
    <row r="575" spans="1:51" x14ac:dyDescent="0.3">
      <c r="A575" s="2">
        <v>45767.458333333336</v>
      </c>
      <c r="B575">
        <v>-1.45696218992252</v>
      </c>
      <c r="C575">
        <v>-7.2848109496126398E-2</v>
      </c>
      <c r="D575" t="s">
        <v>32</v>
      </c>
      <c r="E575" t="s">
        <v>1492</v>
      </c>
      <c r="F575">
        <v>84551.14</v>
      </c>
      <c r="G575">
        <v>842.56359358578698</v>
      </c>
      <c r="H575">
        <v>903.94629927979804</v>
      </c>
      <c r="I575" s="3">
        <v>0</v>
      </c>
      <c r="J575">
        <v>0</v>
      </c>
      <c r="K575">
        <v>7.2598318241493703E-4</v>
      </c>
      <c r="L575">
        <v>903.94629927979804</v>
      </c>
      <c r="M575">
        <v>-7.2598318241493703E-4</v>
      </c>
      <c r="O575" t="str">
        <f>IF(B574=0,"NEUTRAL",IF(B574&gt;0,"LONG","SHORT"))</f>
        <v>SHORT</v>
      </c>
      <c r="P575" t="str">
        <f>IF(OR(O575="LONG",O575="SHORT"),IF(B575=0,"NEUTRAL",IF(B575&gt;0,"LONG","SHORT")),"")</f>
        <v>SHORT</v>
      </c>
      <c r="Q575" t="b">
        <f>IF(OR(O575="LONG",O575="SHORT"),IF(B575=0,"NEUTRAL",IF(B575&gt;0,"LONG","SHORT")=O575),TRUE)</f>
        <v>1</v>
      </c>
      <c r="R575">
        <f>AH574</f>
        <v>855.39005976845453</v>
      </c>
      <c r="S575">
        <f>AI574</f>
        <v>-1.5112583151817612E-4</v>
      </c>
      <c r="T575">
        <f>R575+S575*F575</f>
        <v>842.61219843014476</v>
      </c>
      <c r="U575">
        <f>S575*F575</f>
        <v>-12.777861338309721</v>
      </c>
      <c r="V575">
        <f>U575/T575</f>
        <v>-1.5164581479019553E-2</v>
      </c>
      <c r="W575">
        <f>C575</f>
        <v>-7.2848109496126398E-2</v>
      </c>
      <c r="X575">
        <f>W575-V575</f>
        <v>-5.7683528017106842E-2</v>
      </c>
      <c r="Y575">
        <f>T575*W575</f>
        <v>-61.382705694010973</v>
      </c>
      <c r="Z575">
        <f>Y575/T575</f>
        <v>-7.2848109496126398E-2</v>
      </c>
      <c r="AA575">
        <f>AI574*F575/T575</f>
        <v>-1.5164581479019553E-2</v>
      </c>
      <c r="AB575">
        <f t="shared" si="61"/>
        <v>-7.2848109496126398E-2</v>
      </c>
      <c r="AC575">
        <f t="shared" si="62"/>
        <v>-5.7683528017106842E-2</v>
      </c>
      <c r="AD575" t="str">
        <f t="shared" si="64"/>
        <v>S-I</v>
      </c>
      <c r="AE575">
        <f>AC575*T575</f>
        <v>-48.604844355701246</v>
      </c>
      <c r="AF575">
        <f>U575+AE575</f>
        <v>-61.382705694010966</v>
      </c>
      <c r="AG575">
        <f>AE575/F575</f>
        <v>-5.7485735089676197E-4</v>
      </c>
      <c r="AH575" s="9">
        <f>IF(AD575="S-D",R575-AE575/(1-0.001),IF(OR(AD575="L-D",AD575="S-I"),R575-AE575*(1-0.001),R575-AE575))</f>
        <v>903.94629927980009</v>
      </c>
      <c r="AI575">
        <f>IF(OR(AD575="L-I"),S575+AG575*(1-0.001),S575+AG575)</f>
        <v>-7.2598318241493811E-4</v>
      </c>
      <c r="AJ575">
        <f>AI575*F575</f>
        <v>-61.382705694010973</v>
      </c>
      <c r="AK575">
        <f>AJ575/AM575</f>
        <v>-7.2852311874499517E-2</v>
      </c>
      <c r="AL575">
        <f>W575-AK575</f>
        <v>4.2023783731193198E-6</v>
      </c>
      <c r="AM575">
        <f>AH575+AI575*F575</f>
        <v>842.56359358578914</v>
      </c>
      <c r="AN575" t="b">
        <f>IF(AH575&gt;0,ROUND(AH575,7)=ROUND(H575,7),ROUND(AH575,7)=ROUND(-J575,7))</f>
        <v>1</v>
      </c>
      <c r="AO575" t="b">
        <f>IF(AI575&gt;0,ROUND(AI575,7)=ROUND(I575,7),ROUND(AI575,7)=ROUND(-K575,7))</f>
        <v>1</v>
      </c>
      <c r="AP575" t="b">
        <f>ROUND(AM575,7)=ROUND(G575,7)</f>
        <v>1</v>
      </c>
      <c r="AR575" s="9"/>
      <c r="AW575" s="9"/>
    </row>
    <row r="576" spans="1:51" x14ac:dyDescent="0.3">
      <c r="A576" s="2">
        <v>45767.541666666664</v>
      </c>
      <c r="B576">
        <v>-3.31315761309303</v>
      </c>
      <c r="C576">
        <v>-0.16565788065465101</v>
      </c>
      <c r="D576" t="s">
        <v>32</v>
      </c>
      <c r="E576" t="s">
        <v>1492</v>
      </c>
      <c r="F576">
        <v>84129.83</v>
      </c>
      <c r="G576">
        <v>842.79090643408199</v>
      </c>
      <c r="H576">
        <v>982.41887444206895</v>
      </c>
      <c r="I576" s="3">
        <v>0</v>
      </c>
      <c r="J576">
        <v>0</v>
      </c>
      <c r="K576">
        <v>1.65967253241789E-3</v>
      </c>
      <c r="L576">
        <v>982.41887444206895</v>
      </c>
      <c r="M576">
        <v>-1.65967253241789E-3</v>
      </c>
      <c r="O576" t="str">
        <f>IF(B575=0,"NEUTRAL",IF(B575&gt;0,"LONG","SHORT"))</f>
        <v>SHORT</v>
      </c>
      <c r="P576" t="str">
        <f>IF(OR(O576="LONG",O576="SHORT"),IF(B576=0,"NEUTRAL",IF(B576&gt;0,"LONG","SHORT")),"")</f>
        <v>SHORT</v>
      </c>
      <c r="Q576" t="b">
        <f>IF(OR(O576="LONG",O576="SHORT"),IF(B576=0,"NEUTRAL",IF(B576&gt;0,"LONG","SHORT")=O576),TRUE)</f>
        <v>1</v>
      </c>
      <c r="R576">
        <f>AH575</f>
        <v>903.94629927980009</v>
      </c>
      <c r="S576">
        <f>AI575</f>
        <v>-7.2598318241493811E-4</v>
      </c>
      <c r="T576">
        <f>R576+S576*F576</f>
        <v>842.86945756037233</v>
      </c>
      <c r="U576">
        <f>S576*F576</f>
        <v>-61.076841719427733</v>
      </c>
      <c r="V576">
        <f>U576/T576</f>
        <v>-7.2462990765154139E-2</v>
      </c>
      <c r="W576">
        <f>C576</f>
        <v>-0.16565788065465101</v>
      </c>
      <c r="X576">
        <f>W576-V576</f>
        <v>-9.3194889889496868E-2</v>
      </c>
      <c r="Y576">
        <f>T576*W576</f>
        <v>-139.6279680079866</v>
      </c>
      <c r="Z576">
        <f>Y576/T576</f>
        <v>-0.16565788065465101</v>
      </c>
      <c r="AA576">
        <f>AI575*F576/T576</f>
        <v>-7.2462990765154139E-2</v>
      </c>
      <c r="AB576">
        <f t="shared" si="61"/>
        <v>-0.16565788065465101</v>
      </c>
      <c r="AC576">
        <f t="shared" si="62"/>
        <v>-9.3194889889496868E-2</v>
      </c>
      <c r="AD576" t="str">
        <f t="shared" si="64"/>
        <v>S-I</v>
      </c>
      <c r="AE576">
        <f>AC576*T576</f>
        <v>-78.551126288558848</v>
      </c>
      <c r="AF576">
        <f>U576+AE576</f>
        <v>-139.62796800798657</v>
      </c>
      <c r="AG576">
        <f>AE576/F576</f>
        <v>-9.3368935000295199E-4</v>
      </c>
      <c r="AH576" s="9">
        <f>IF(AD576="S-D",R576-AE576/(1-0.001),IF(OR(AD576="L-D",AD576="S-I"),R576-AE576*(1-0.001),R576-AE576))</f>
        <v>982.41887444207032</v>
      </c>
      <c r="AI576">
        <f>IF(OR(AD576="L-I"),S576+AG576*(1-0.001),S576+AG576)</f>
        <v>-1.6596725324178902E-3</v>
      </c>
      <c r="AJ576">
        <f>AI576*F576</f>
        <v>-139.6279680079866</v>
      </c>
      <c r="AK576">
        <f>AJ576/AM576</f>
        <v>-0.16567332056151837</v>
      </c>
      <c r="AL576">
        <f>W576-AK576</f>
        <v>1.5439906867364961E-5</v>
      </c>
      <c r="AM576">
        <f>AH576+AI576*F576</f>
        <v>842.79090643408369</v>
      </c>
      <c r="AN576" t="b">
        <f>IF(AH576&gt;0,ROUND(AH576,7)=ROUND(H576,7),ROUND(AH576,7)=ROUND(-J576,7))</f>
        <v>1</v>
      </c>
      <c r="AO576" t="b">
        <f>IF(AI576&gt;0,ROUND(AI576,7)=ROUND(I576,7),ROUND(AI576,7)=ROUND(-K576,7))</f>
        <v>1</v>
      </c>
      <c r="AP576" t="b">
        <f>ROUND(AM576,7)=ROUND(G576,7)</f>
        <v>1</v>
      </c>
    </row>
    <row r="577" spans="1:51" x14ac:dyDescent="0.3">
      <c r="A577" s="2">
        <v>45767.625</v>
      </c>
      <c r="B577">
        <v>-4.7596573451610302</v>
      </c>
      <c r="C577">
        <v>-0.23798286725805101</v>
      </c>
      <c r="D577" t="s">
        <v>32</v>
      </c>
      <c r="E577" t="s">
        <v>1492</v>
      </c>
      <c r="F577">
        <v>84315.21</v>
      </c>
      <c r="G577">
        <v>842.42267540192302</v>
      </c>
      <c r="H577">
        <v>1042.91925160296</v>
      </c>
      <c r="I577" s="3">
        <v>0</v>
      </c>
      <c r="J577">
        <v>0</v>
      </c>
      <c r="K577">
        <v>2.3779407796178302E-3</v>
      </c>
      <c r="L577">
        <v>1042.91925160296</v>
      </c>
      <c r="M577">
        <v>-2.3779407796178302E-3</v>
      </c>
      <c r="O577" t="str">
        <f>IF(B576=0,"NEUTRAL",IF(B576&gt;0,"LONG","SHORT"))</f>
        <v>SHORT</v>
      </c>
      <c r="P577" t="str">
        <f>IF(OR(O577="LONG",O577="SHORT"),IF(B577=0,"NEUTRAL",IF(B577&gt;0,"LONG","SHORT")),"")</f>
        <v>SHORT</v>
      </c>
      <c r="Q577" t="b">
        <f>IF(OR(O577="LONG",O577="SHORT"),IF(B577=0,"NEUTRAL",IF(B577&gt;0,"LONG","SHORT")=O577),TRUE)</f>
        <v>1</v>
      </c>
      <c r="R577">
        <f>AH576</f>
        <v>982.41887444207032</v>
      </c>
      <c r="S577">
        <f>AI576</f>
        <v>-1.6596725324178902E-3</v>
      </c>
      <c r="T577">
        <f>R577+S577*F577</f>
        <v>842.48323634002406</v>
      </c>
      <c r="U577">
        <f>S577*F577</f>
        <v>-139.93563810204623</v>
      </c>
      <c r="V577">
        <f>U577/T577</f>
        <v>-0.16609901783917344</v>
      </c>
      <c r="W577">
        <f>C577</f>
        <v>-0.23798286725805101</v>
      </c>
      <c r="X577">
        <f>W577-V577</f>
        <v>-7.1883849418877571E-2</v>
      </c>
      <c r="Y577">
        <f>T577*W577</f>
        <v>-200.49657620104117</v>
      </c>
      <c r="Z577">
        <f>Y577/T577</f>
        <v>-0.23798286725805101</v>
      </c>
      <c r="AA577">
        <f>AI576*F577/T577</f>
        <v>-0.16609901783917344</v>
      </c>
      <c r="AB577">
        <f t="shared" si="61"/>
        <v>-0.23798286725805101</v>
      </c>
      <c r="AC577">
        <f t="shared" si="62"/>
        <v>-7.1883849418877571E-2</v>
      </c>
      <c r="AD577" t="str">
        <f t="shared" si="64"/>
        <v>S-I</v>
      </c>
      <c r="AE577">
        <f>AC577*T577</f>
        <v>-60.560938098994932</v>
      </c>
      <c r="AF577">
        <f>U577+AE577</f>
        <v>-200.49657620104117</v>
      </c>
      <c r="AG577">
        <f>AE577/F577</f>
        <v>-7.1826824719994084E-4</v>
      </c>
      <c r="AH577" s="9">
        <f>IF(AD577="S-D",R577-AE577/(1-0.001),IF(OR(AD577="L-D",AD577="S-I"),R577-AE577*(1-0.001),R577-AE577))</f>
        <v>1042.9192516029661</v>
      </c>
      <c r="AI577">
        <f>IF(OR(AD577="L-I"),S577+AG577*(1-0.001),S577+AG577)</f>
        <v>-2.3779407796178311E-3</v>
      </c>
      <c r="AJ577">
        <f>AI577*F577</f>
        <v>-200.49657620104117</v>
      </c>
      <c r="AK577">
        <f>AJ577/AM577</f>
        <v>-0.23799997561245967</v>
      </c>
      <c r="AL577">
        <f>W577-AK577</f>
        <v>1.7108354408656989E-5</v>
      </c>
      <c r="AM577">
        <f>AH577+AI577*F577</f>
        <v>842.42267540192495</v>
      </c>
      <c r="AN577" t="b">
        <f>IF(AH577&gt;0,ROUND(AH577,7)=ROUND(H577,7),ROUND(AH577,7)=ROUND(-J577,7))</f>
        <v>1</v>
      </c>
      <c r="AO577" t="b">
        <f>IF(AI577&gt;0,ROUND(AI577,7)=ROUND(I577,7),ROUND(AI577,7)=ROUND(-K577,7))</f>
        <v>1</v>
      </c>
      <c r="AP577" t="b">
        <f>ROUND(AM577,7)=ROUND(G577,7)</f>
        <v>1</v>
      </c>
    </row>
    <row r="578" spans="1:51" x14ac:dyDescent="0.3">
      <c r="A578" s="2">
        <v>45767.75</v>
      </c>
      <c r="B578">
        <v>-5.8029124849311398</v>
      </c>
      <c r="C578">
        <v>-0.29014562424655699</v>
      </c>
      <c r="D578" t="s">
        <v>32</v>
      </c>
      <c r="E578" t="s">
        <v>1492</v>
      </c>
      <c r="F578">
        <v>84604.11</v>
      </c>
      <c r="G578">
        <v>841.69264594724905</v>
      </c>
      <c r="H578">
        <v>1085.91857268276</v>
      </c>
      <c r="I578" s="3">
        <v>0</v>
      </c>
      <c r="J578">
        <v>0</v>
      </c>
      <c r="K578">
        <v>2.8866910453346898E-3</v>
      </c>
      <c r="L578">
        <v>1085.91857268276</v>
      </c>
      <c r="M578">
        <v>-2.8866910453346898E-3</v>
      </c>
      <c r="O578" t="str">
        <f>IF(B577=0,"NEUTRAL",IF(B577&gt;0,"LONG","SHORT"))</f>
        <v>SHORT</v>
      </c>
      <c r="P578" t="str">
        <f>IF(OR(O578="LONG",O578="SHORT"),IF(B578=0,"NEUTRAL",IF(B578&gt;0,"LONG","SHORT")),"")</f>
        <v>SHORT</v>
      </c>
      <c r="Q578" t="b">
        <f>IF(OR(O578="LONG",O578="SHORT"),IF(B578=0,"NEUTRAL",IF(B578&gt;0,"LONG","SHORT")=O578),TRUE)</f>
        <v>1</v>
      </c>
      <c r="R578">
        <f>AH577</f>
        <v>1042.9192516029661</v>
      </c>
      <c r="S578">
        <f>AI577</f>
        <v>-2.3779407796178311E-3</v>
      </c>
      <c r="T578">
        <f>R578+S578*F578</f>
        <v>841.73568831069338</v>
      </c>
      <c r="U578">
        <f>S578*F578</f>
        <v>-201.18356329227274</v>
      </c>
      <c r="V578">
        <f>U578/T578</f>
        <v>-0.23901037592457858</v>
      </c>
      <c r="W578">
        <f>C578</f>
        <v>-0.29014562424655699</v>
      </c>
      <c r="X578">
        <f>W578-V578</f>
        <v>-5.113524832197841E-2</v>
      </c>
      <c r="Y578">
        <f>T578*W578</f>
        <v>-244.22592673551145</v>
      </c>
      <c r="Z578">
        <f>Y578/T578</f>
        <v>-0.29014562424655699</v>
      </c>
      <c r="AA578">
        <f>AI577*F578/T578</f>
        <v>-0.23901037592457858</v>
      </c>
      <c r="AB578">
        <f t="shared" si="61"/>
        <v>-0.29014562424655699</v>
      </c>
      <c r="AC578">
        <f t="shared" si="62"/>
        <v>-5.113524832197841E-2</v>
      </c>
      <c r="AD578" t="str">
        <f t="shared" si="64"/>
        <v>S-I</v>
      </c>
      <c r="AE578">
        <f>AC578*T578</f>
        <v>-43.042363443238727</v>
      </c>
      <c r="AF578">
        <f>U578+AE578</f>
        <v>-244.22592673551145</v>
      </c>
      <c r="AG578">
        <f>AE578/F578</f>
        <v>-5.0875026571686321E-4</v>
      </c>
      <c r="AH578" s="9">
        <f>IF(AD578="S-D",R578-AE578/(1-0.001),IF(OR(AD578="L-D",AD578="S-I"),R578-AE578*(1-0.001),R578-AE578))</f>
        <v>1085.9185726827616</v>
      </c>
      <c r="AI578">
        <f>IF(OR(AD578="L-I"),S578+AG578*(1-0.001),S578+AG578)</f>
        <v>-2.8866910453346942E-3</v>
      </c>
      <c r="AJ578">
        <f>AI578*F578</f>
        <v>-244.22592673551145</v>
      </c>
      <c r="AK578">
        <f>AJ578/AM578</f>
        <v>-0.29016046167381787</v>
      </c>
      <c r="AL578">
        <f>W578-AK578</f>
        <v>1.4837427260883107E-5</v>
      </c>
      <c r="AM578">
        <f>AH578+AI578*F578</f>
        <v>841.69264594725018</v>
      </c>
      <c r="AN578" t="b">
        <f>IF(AH578&gt;0,ROUND(AH578,7)=ROUND(H578,7),ROUND(AH578,7)=ROUND(-J578,7))</f>
        <v>1</v>
      </c>
      <c r="AO578" t="b">
        <f>IF(AI578&gt;0,ROUND(AI578,7)=ROUND(I578,7),ROUND(AI578,7)=ROUND(-K578,7))</f>
        <v>1</v>
      </c>
      <c r="AP578" t="b">
        <f>ROUND(AM578,7)=ROUND(G578,7)</f>
        <v>1</v>
      </c>
    </row>
    <row r="579" spans="1:51" x14ac:dyDescent="0.3">
      <c r="A579" s="2">
        <v>45767.916666666664</v>
      </c>
      <c r="B579">
        <v>-3.9314796345920602</v>
      </c>
      <c r="C579">
        <v>-0.196573981729603</v>
      </c>
      <c r="D579" t="s">
        <v>32</v>
      </c>
      <c r="E579" t="s">
        <v>1492</v>
      </c>
      <c r="F579">
        <v>85127.58</v>
      </c>
      <c r="G579">
        <v>840.10088993561703</v>
      </c>
      <c r="H579">
        <v>1005.25872255275</v>
      </c>
      <c r="I579" s="3">
        <v>0</v>
      </c>
      <c r="J579">
        <v>0</v>
      </c>
      <c r="K579">
        <v>1.9401213169355099E-3</v>
      </c>
      <c r="L579">
        <v>1005.25872255275</v>
      </c>
      <c r="M579">
        <v>-1.9401213169355099E-3</v>
      </c>
      <c r="O579" t="str">
        <f>IF(B578=0,"NEUTRAL",IF(B578&gt;0,"LONG","SHORT"))</f>
        <v>SHORT</v>
      </c>
      <c r="P579" t="str">
        <f>IF(OR(O579="LONG",O579="SHORT"),IF(B579=0,"NEUTRAL",IF(B579&gt;0,"LONG","SHORT")),"")</f>
        <v>SHORT</v>
      </c>
      <c r="Q579" t="b">
        <f>IF(OR(O579="LONG",O579="SHORT"),IF(B579=0,"NEUTRAL",IF(B579&gt;0,"LONG","SHORT")=O579),TRUE)</f>
        <v>1</v>
      </c>
      <c r="R579">
        <f>AH578</f>
        <v>1085.9185726827616</v>
      </c>
      <c r="S579">
        <f>AI578</f>
        <v>-2.8866910453346942E-3</v>
      </c>
      <c r="T579">
        <f>R579+S579*F579</f>
        <v>840.18154978574876</v>
      </c>
      <c r="U579">
        <f>S579*F579</f>
        <v>-245.73702289701282</v>
      </c>
      <c r="V579">
        <f>U579/T579</f>
        <v>-0.29248086078500202</v>
      </c>
      <c r="W579">
        <f>C579</f>
        <v>-0.196573981729603</v>
      </c>
      <c r="X579">
        <f>W579-V579</f>
        <v>9.5906879055399019E-2</v>
      </c>
      <c r="Y579">
        <f>T579*W579</f>
        <v>-165.15783261713329</v>
      </c>
      <c r="Z579">
        <f>Y579/T579</f>
        <v>-0.19657398172960297</v>
      </c>
      <c r="AA579">
        <f>AI578*F579/T579</f>
        <v>-0.29248086078500202</v>
      </c>
      <c r="AB579">
        <f t="shared" si="61"/>
        <v>-0.196573981729603</v>
      </c>
      <c r="AC579">
        <f t="shared" si="62"/>
        <v>9.5906879055399019E-2</v>
      </c>
      <c r="AD579" t="str">
        <f t="shared" si="64"/>
        <v>S-D</v>
      </c>
      <c r="AE579">
        <f>AC579*T579</f>
        <v>80.579190279879512</v>
      </c>
      <c r="AF579">
        <f>U579+AE579</f>
        <v>-165.15783261713329</v>
      </c>
      <c r="AG579">
        <f>AE579/F579</f>
        <v>9.4656972839918046E-4</v>
      </c>
      <c r="AH579" s="9">
        <f>IF(AD579="S-D",R579-AE579/(1-0.001),IF(OR(AD579="L-D",AD579="S-I"),R579-AE579*(1-0.001),R579-AE579))</f>
        <v>1005.258722552752</v>
      </c>
      <c r="AI579">
        <f>IF(OR(AD579="L-I"),S579+AG579*(1-0.001),S579+AG579)</f>
        <v>-1.9401213169355138E-3</v>
      </c>
      <c r="AJ579">
        <f>AI579*F579</f>
        <v>-165.15783261713332</v>
      </c>
      <c r="AK579">
        <f>AJ579/AM579</f>
        <v>-0.19659285521027151</v>
      </c>
      <c r="AL579">
        <f>W579-AK579</f>
        <v>1.8873480668507581E-5</v>
      </c>
      <c r="AM579">
        <f>AH579+AI579*F579</f>
        <v>840.10088993561874</v>
      </c>
      <c r="AN579" t="b">
        <f>IF(AH579&gt;0,ROUND(AH579,7)=ROUND(H579,7),ROUND(AH579,7)=ROUND(-J579,7))</f>
        <v>1</v>
      </c>
      <c r="AO579" t="b">
        <f>IF(AI579&gt;0,ROUND(AI579,7)=ROUND(I579,7),ROUND(AI579,7)=ROUND(-K579,7))</f>
        <v>1</v>
      </c>
      <c r="AP579" t="b">
        <f>ROUND(AM579,7)=ROUND(G579,7)</f>
        <v>1</v>
      </c>
    </row>
    <row r="580" spans="1:51" x14ac:dyDescent="0.3">
      <c r="A580" s="2">
        <v>45767.958333333336</v>
      </c>
      <c r="B580">
        <v>-2.8239599245970499</v>
      </c>
      <c r="C580">
        <v>-0.14119799622985199</v>
      </c>
      <c r="D580" t="s">
        <v>32</v>
      </c>
      <c r="E580" t="s">
        <v>1492</v>
      </c>
      <c r="F580">
        <v>85009.27</v>
      </c>
      <c r="G580">
        <v>840.28410404239196</v>
      </c>
      <c r="H580">
        <v>958.937076320605</v>
      </c>
      <c r="I580" s="3">
        <v>0</v>
      </c>
      <c r="J580">
        <v>0</v>
      </c>
      <c r="K580">
        <v>1.3957651004203699E-3</v>
      </c>
      <c r="L580">
        <v>958.937076320605</v>
      </c>
      <c r="M580">
        <v>-1.3957651004203699E-3</v>
      </c>
      <c r="O580" t="str">
        <f>IF(B579=0,"NEUTRAL",IF(B579&gt;0,"LONG","SHORT"))</f>
        <v>SHORT</v>
      </c>
      <c r="P580" t="str">
        <f>IF(OR(O580="LONG",O580="SHORT"),IF(B580=0,"NEUTRAL",IF(B580&gt;0,"LONG","SHORT")),"")</f>
        <v>SHORT</v>
      </c>
      <c r="Q580" t="b">
        <f>IF(OR(O580="LONG",O580="SHORT"),IF(B580=0,"NEUTRAL",IF(B580&gt;0,"LONG","SHORT")=O580),TRUE)</f>
        <v>1</v>
      </c>
      <c r="R580">
        <f>AH579</f>
        <v>1005.258722552752</v>
      </c>
      <c r="S580">
        <f>AI579</f>
        <v>-1.9401213169355138E-3</v>
      </c>
      <c r="T580">
        <f>R580+S580*F580</f>
        <v>840.33042568862538</v>
      </c>
      <c r="U580">
        <f>S580*F580</f>
        <v>-164.92829686412668</v>
      </c>
      <c r="V580">
        <f>U580/T580</f>
        <v>-0.19626600658779303</v>
      </c>
      <c r="W580">
        <f>C580</f>
        <v>-0.14119799622985199</v>
      </c>
      <c r="X580">
        <f>W580-V580</f>
        <v>5.5068010357941038E-2</v>
      </c>
      <c r="Y580">
        <f>T580*W580</f>
        <v>-118.65297227821245</v>
      </c>
      <c r="Z580">
        <f>Y580/T580</f>
        <v>-0.14119799622985199</v>
      </c>
      <c r="AA580">
        <f>AI579*F580/T580</f>
        <v>-0.19626600658779303</v>
      </c>
      <c r="AB580">
        <f t="shared" ref="AB580:AB643" si="71">C580</f>
        <v>-0.14119799622985199</v>
      </c>
      <c r="AC580">
        <f t="shared" ref="AC580:AC643" si="72">AB580-AA580</f>
        <v>5.5068010357941038E-2</v>
      </c>
      <c r="AD580" t="str">
        <f t="shared" si="64"/>
        <v>S-D</v>
      </c>
      <c r="AE580">
        <f>AC580*T580</f>
        <v>46.275324585914227</v>
      </c>
      <c r="AF580">
        <f>U580+AE580</f>
        <v>-118.65297227821245</v>
      </c>
      <c r="AG580">
        <f>AE580/F580</f>
        <v>5.4435621651514269E-4</v>
      </c>
      <c r="AH580" s="9">
        <f>IF(AD580="S-D",R580-AE580/(1-0.001),IF(OR(AD580="L-D",AD580="S-I"),R580-AE580*(1-0.001),R580-AE580))</f>
        <v>958.93707632060568</v>
      </c>
      <c r="AI580">
        <f>IF(OR(AD580="L-I"),S580+AG580*(1-0.001),S580+AG580)</f>
        <v>-1.395765100420371E-3</v>
      </c>
      <c r="AJ580">
        <f>AI580*F580</f>
        <v>-118.65297227821243</v>
      </c>
      <c r="AK580">
        <f>AJ580/AM580</f>
        <v>-0.1412057799349091</v>
      </c>
      <c r="AL580">
        <f>W580-AK580</f>
        <v>7.7837050571072375E-6</v>
      </c>
      <c r="AM580">
        <f>AH580+AI580*F580</f>
        <v>840.28410404239321</v>
      </c>
      <c r="AN580" t="b">
        <f>IF(AH580&gt;0,ROUND(AH580,7)=ROUND(H580,7),ROUND(AH580,7)=ROUND(-J580,7))</f>
        <v>1</v>
      </c>
      <c r="AO580" t="b">
        <f>IF(AI580&gt;0,ROUND(AI580,7)=ROUND(I580,7),ROUND(AI580,7)=ROUND(-K580,7))</f>
        <v>1</v>
      </c>
      <c r="AP580" t="b">
        <f>ROUND(AM580,7)=ROUND(G580,7)</f>
        <v>1</v>
      </c>
    </row>
    <row r="581" spans="1:51" x14ac:dyDescent="0.3">
      <c r="A581" s="2">
        <v>45768.041666666664</v>
      </c>
      <c r="B581">
        <v>-1.22426981809087</v>
      </c>
      <c r="C581">
        <v>-6.1213490904543699E-2</v>
      </c>
      <c r="D581" t="s">
        <v>32</v>
      </c>
      <c r="E581" t="s">
        <v>1492</v>
      </c>
      <c r="F581">
        <v>85179.24</v>
      </c>
      <c r="G581">
        <v>839.97933030343802</v>
      </c>
      <c r="H581">
        <v>891.40153148543197</v>
      </c>
      <c r="I581" s="3">
        <v>0</v>
      </c>
      <c r="J581">
        <v>0</v>
      </c>
      <c r="K581">
        <v>6.03694059514898E-4</v>
      </c>
      <c r="L581">
        <v>891.40153148543197</v>
      </c>
      <c r="M581">
        <v>-6.03694059514898E-4</v>
      </c>
      <c r="O581" t="str">
        <f>IF(B580=0,"NEUTRAL",IF(B580&gt;0,"LONG","SHORT"))</f>
        <v>SHORT</v>
      </c>
      <c r="P581" t="str">
        <f>IF(OR(O581="LONG",O581="SHORT"),IF(B581=0,"NEUTRAL",IF(B581&gt;0,"LONG","SHORT")),"")</f>
        <v>SHORT</v>
      </c>
      <c r="Q581" t="b">
        <f>IF(OR(O581="LONG",O581="SHORT"),IF(B581=0,"NEUTRAL",IF(B581&gt;0,"LONG","SHORT")=O581),TRUE)</f>
        <v>1</v>
      </c>
      <c r="R581">
        <f>AH580</f>
        <v>958.93707632060568</v>
      </c>
      <c r="S581">
        <f>AI580</f>
        <v>-1.395765100420371E-3</v>
      </c>
      <c r="T581">
        <f>R581+S581*F581</f>
        <v>840.04686584827482</v>
      </c>
      <c r="U581">
        <f>S581*F581</f>
        <v>-118.89021047233089</v>
      </c>
      <c r="V581">
        <f>U581/T581</f>
        <v>-0.14152806861826239</v>
      </c>
      <c r="W581">
        <f>C581</f>
        <v>-6.1213490904543699E-2</v>
      </c>
      <c r="X581">
        <f>W581-V581</f>
        <v>8.0314577713718693E-2</v>
      </c>
      <c r="Y581">
        <f>T581*W581</f>
        <v>-51.422201181993813</v>
      </c>
      <c r="Z581">
        <f>Y581/T581</f>
        <v>-6.1213490904543699E-2</v>
      </c>
      <c r="AA581">
        <f>AI580*F581/T581</f>
        <v>-0.14152806861826239</v>
      </c>
      <c r="AB581">
        <f t="shared" si="71"/>
        <v>-6.1213490904543699E-2</v>
      </c>
      <c r="AC581">
        <f t="shared" si="72"/>
        <v>8.0314577713718693E-2</v>
      </c>
      <c r="AD581" t="str">
        <f t="shared" si="64"/>
        <v>S-D</v>
      </c>
      <c r="AE581">
        <f>AC581*T581</f>
        <v>67.468009290337093</v>
      </c>
      <c r="AF581">
        <f>U581+AE581</f>
        <v>-51.422201181993799</v>
      </c>
      <c r="AG581">
        <f>AE581/F581</f>
        <v>7.920710409054729E-4</v>
      </c>
      <c r="AH581" s="9">
        <f>IF(AD581="S-D",R581-AE581/(1-0.001),IF(OR(AD581="L-D",AD581="S-I"),R581-AE581*(1-0.001),R581-AE581))</f>
        <v>891.40153148543345</v>
      </c>
      <c r="AI581">
        <f>IF(OR(AD581="L-I"),S581+AG581*(1-0.001),S581+AG581)</f>
        <v>-6.0369405951489811E-4</v>
      </c>
      <c r="AJ581">
        <f>AI581*F581</f>
        <v>-51.422201181993792</v>
      </c>
      <c r="AK581">
        <f>AJ581/AM581</f>
        <v>-6.1218412557149118E-2</v>
      </c>
      <c r="AL581">
        <f>W581-AK581</f>
        <v>4.9216526054191023E-6</v>
      </c>
      <c r="AM581">
        <f>AH581+AI581*F581</f>
        <v>839.97933030343961</v>
      </c>
      <c r="AN581" t="b">
        <f>IF(AH581&gt;0,ROUND(AH581,7)=ROUND(H581,7),ROUND(AH581,7)=ROUND(-J581,7))</f>
        <v>1</v>
      </c>
      <c r="AO581" t="b">
        <f>IF(AI581&gt;0,ROUND(AI581,7)=ROUND(I581,7),ROUND(AI581,7)=ROUND(-K581,7))</f>
        <v>1</v>
      </c>
      <c r="AP581" t="b">
        <f>ROUND(AM581,7)=ROUND(G581,7)</f>
        <v>1</v>
      </c>
    </row>
    <row r="582" spans="1:51" x14ac:dyDescent="0.3">
      <c r="A582" s="2">
        <v>45768.083333333336</v>
      </c>
      <c r="B582">
        <v>0.54995842884153401</v>
      </c>
      <c r="C582">
        <v>2.74979214420767E-2</v>
      </c>
      <c r="D582" t="s">
        <v>32</v>
      </c>
      <c r="E582" t="s">
        <v>1492</v>
      </c>
      <c r="F582">
        <v>86625.68</v>
      </c>
      <c r="G582">
        <v>839.03070163756604</v>
      </c>
      <c r="H582">
        <v>815.98010105813103</v>
      </c>
      <c r="I582">
        <v>2.6609431036426503E-4</v>
      </c>
      <c r="J582">
        <v>0</v>
      </c>
      <c r="K582" s="3">
        <v>0</v>
      </c>
      <c r="L582">
        <v>815.98010105813103</v>
      </c>
      <c r="M582">
        <v>2.6609431036426503E-4</v>
      </c>
      <c r="O582" t="str">
        <f>IF(B581=0,"NEUTRAL",IF(B581&gt;0,"LONG","SHORT"))</f>
        <v>SHORT</v>
      </c>
      <c r="P582" t="str">
        <f>IF(OR(O582="LONG",O582="SHORT"),IF(B582=0,"NEUTRAL",IF(B582&gt;0,"LONG","SHORT")),"")</f>
        <v>LONG</v>
      </c>
      <c r="Q582" t="b">
        <f>IF(OR(O582="LONG",O582="SHORT"),IF(B582=0,"NEUTRAL",IF(B582&gt;0,"LONG","SHORT")=O582),TRUE)</f>
        <v>0</v>
      </c>
      <c r="R582">
        <f>AH581</f>
        <v>891.40153148543345</v>
      </c>
      <c r="S582">
        <f>AI581</f>
        <v>-6.0369405951489811E-4</v>
      </c>
      <c r="T582">
        <f>R582+S582*F582</f>
        <v>839.10612306799499</v>
      </c>
      <c r="U582">
        <f>S582*F582</f>
        <v>-52.295408417438516</v>
      </c>
      <c r="V582">
        <f>U582/T582</f>
        <v>-6.2322758683052634E-2</v>
      </c>
      <c r="W582">
        <f>C582</f>
        <v>2.74979214420767E-2</v>
      </c>
      <c r="X582">
        <f>W582-V582</f>
        <v>8.9820680125129337E-2</v>
      </c>
      <c r="Y582">
        <f>T582*W582</f>
        <v>23.073674253689269</v>
      </c>
      <c r="Z582">
        <f>Y582/T582</f>
        <v>2.74979214420767E-2</v>
      </c>
      <c r="AA582">
        <f>AI581*F582/T582</f>
        <v>-6.2322758683052634E-2</v>
      </c>
      <c r="AB582">
        <f t="shared" si="71"/>
        <v>2.74979214420767E-2</v>
      </c>
      <c r="AC582">
        <f t="shared" si="72"/>
        <v>8.9820680125129337E-2</v>
      </c>
      <c r="AD582" t="str">
        <f t="shared" si="64"/>
        <v>TRANS-L</v>
      </c>
      <c r="AE582" s="8">
        <f>C582*T582</f>
        <v>23.073674253689269</v>
      </c>
      <c r="AF582">
        <f>U582+AE582</f>
        <v>-29.221734163749247</v>
      </c>
      <c r="AG582" s="8">
        <f>AE582/F582</f>
        <v>2.6636067103530121E-4</v>
      </c>
      <c r="AH582" s="8">
        <f>AW582-AE582</f>
        <v>815.98010105813205</v>
      </c>
      <c r="AI582" s="8">
        <f>AX581+AG582*(1-0.001)</f>
        <v>2.6609431036426589E-4</v>
      </c>
      <c r="AJ582">
        <f>AI582*F582</f>
        <v>23.050600579435578</v>
      </c>
      <c r="AK582">
        <f t="shared" ref="AK582" si="73">AJ582/AM582</f>
        <v>2.7472892868457444E-2</v>
      </c>
      <c r="AL582">
        <f>W582-AK582</f>
        <v>2.5028573619256117E-5</v>
      </c>
      <c r="AM582">
        <f>AH582+AI582*F582</f>
        <v>839.03070163756763</v>
      </c>
      <c r="AN582" t="b">
        <f>IF(AH582&gt;0,ROUND(AH582,7)=ROUND(H582,7),ROUND(AH582,7)=ROUND(-J582,7))</f>
        <v>1</v>
      </c>
      <c r="AO582" t="b">
        <f>IF(AI582&gt;0,ROUND(AI582,7)=ROUND(I582,7),ROUND(AI582,7)=ROUND(-K582,7))</f>
        <v>1</v>
      </c>
      <c r="AP582" t="b">
        <f>ROUND(AM582,7)=ROUND(G582,7)</f>
        <v>1</v>
      </c>
      <c r="AR582" s="9">
        <f>AH581</f>
        <v>891.40153148543345</v>
      </c>
      <c r="AS582">
        <f>AI581</f>
        <v>-6.0369405951489811E-4</v>
      </c>
      <c r="AT582">
        <f>AR582+AS582*F582</f>
        <v>839.10612306799499</v>
      </c>
      <c r="AU582">
        <f>AS582*F582/(1-0.001)</f>
        <v>-52.347756173612126</v>
      </c>
      <c r="AW582" s="9">
        <f>AR582+AU582</f>
        <v>839.05377531182137</v>
      </c>
      <c r="AX582">
        <f>AS582-AU582/F582*(1-0.001)</f>
        <v>0</v>
      </c>
      <c r="AY582">
        <f>AW582+AX582*F582</f>
        <v>839.05377531182137</v>
      </c>
    </row>
    <row r="583" spans="1:51" x14ac:dyDescent="0.3">
      <c r="A583" s="2">
        <v>45768.125</v>
      </c>
      <c r="B583">
        <v>3.1530997564101999</v>
      </c>
      <c r="C583">
        <v>0.15765498782050999</v>
      </c>
      <c r="D583" t="s">
        <v>32</v>
      </c>
      <c r="E583" t="s">
        <v>1492</v>
      </c>
      <c r="F583">
        <v>87293.07</v>
      </c>
      <c r="G583">
        <v>839.09921313583197</v>
      </c>
      <c r="H583">
        <v>706.90291753019005</v>
      </c>
      <c r="I583">
        <v>1.5143962241864299E-3</v>
      </c>
      <c r="J583">
        <v>0</v>
      </c>
      <c r="K583" s="3">
        <v>0</v>
      </c>
      <c r="L583">
        <v>706.90291753019005</v>
      </c>
      <c r="M583">
        <v>1.5143962241864299E-3</v>
      </c>
      <c r="O583" t="str">
        <f>IF(B582=0,"NEUTRAL",IF(B582&gt;0,"LONG","SHORT"))</f>
        <v>LONG</v>
      </c>
      <c r="P583" t="str">
        <f>IF(OR(O583="LONG",O583="SHORT"),IF(B583=0,"NEUTRAL",IF(B583&gt;0,"LONG","SHORT")),"")</f>
        <v>LONG</v>
      </c>
      <c r="Q583" t="b">
        <f>IF(OR(O583="LONG",O583="SHORT"),IF(B583=0,"NEUTRAL",IF(B583&gt;0,"LONG","SHORT")=O583),TRUE)</f>
        <v>1</v>
      </c>
      <c r="R583">
        <f>AH582</f>
        <v>815.98010105813205</v>
      </c>
      <c r="S583">
        <f>AI582</f>
        <v>2.6609431036426589E-4</v>
      </c>
      <c r="T583">
        <f>R583+S583*F583</f>
        <v>839.20829031936159</v>
      </c>
      <c r="U583">
        <f>S583*F583</f>
        <v>23.228189261229591</v>
      </c>
      <c r="V583">
        <f>U583/T583</f>
        <v>2.7678693751214112E-2</v>
      </c>
      <c r="W583">
        <f>C583</f>
        <v>0.15765498782050999</v>
      </c>
      <c r="X583">
        <f>W583-V583</f>
        <v>0.12997629406929587</v>
      </c>
      <c r="Y583">
        <f>T583*W583</f>
        <v>132.30537278916995</v>
      </c>
      <c r="Z583">
        <f>Y583/T583</f>
        <v>0.15765498782050996</v>
      </c>
      <c r="AA583">
        <f>AI582*F583/T583</f>
        <v>2.7678693751214112E-2</v>
      </c>
      <c r="AB583">
        <f t="shared" si="71"/>
        <v>0.15765498782050999</v>
      </c>
      <c r="AC583">
        <f t="shared" si="72"/>
        <v>0.12997629406929587</v>
      </c>
      <c r="AD583" t="str">
        <f t="shared" si="64"/>
        <v>L-I</v>
      </c>
      <c r="AE583">
        <f>AC583*T583</f>
        <v>109.07718352794036</v>
      </c>
      <c r="AF583">
        <f>U583+AE583</f>
        <v>132.30537278916995</v>
      </c>
      <c r="AG583">
        <f>AE583/F583</f>
        <v>1.2495514652874546E-3</v>
      </c>
      <c r="AH583" s="9">
        <f>IF(AD583="S-D",R583-AE583/(1-0.001),IF(OR(AD583="L-D",AD583="S-I"),R583-AE583*(1-0.001),R583-AE583))</f>
        <v>706.90291753019164</v>
      </c>
      <c r="AI583">
        <f>IF(OR(AD583="L-I"),S583+AG583*(1-0.001),S583+AG583)</f>
        <v>1.514396224186433E-3</v>
      </c>
      <c r="AJ583">
        <f>AI583*F583</f>
        <v>132.19629560564201</v>
      </c>
      <c r="AK583">
        <f>AJ583/AM583</f>
        <v>0.1575454887052099</v>
      </c>
      <c r="AL583">
        <f>W583-AK583</f>
        <v>1.0949911530008793E-4</v>
      </c>
      <c r="AM583">
        <f>AH583+AI583*F583</f>
        <v>839.09921313583368</v>
      </c>
      <c r="AN583" t="b">
        <f>IF(AH583&gt;0,ROUND(AH583,7)=ROUND(H583,7),ROUND(AH583,7)=ROUND(-J583,7))</f>
        <v>1</v>
      </c>
      <c r="AO583" t="b">
        <f>IF(AI583&gt;0,ROUND(AI583,7)=ROUND(I583,7),ROUND(AI583,7)=ROUND(-K583,7))</f>
        <v>1</v>
      </c>
      <c r="AP583" t="b">
        <f>ROUND(AM583,7)=ROUND(G583,7)</f>
        <v>1</v>
      </c>
    </row>
    <row r="584" spans="1:51" x14ac:dyDescent="0.3">
      <c r="A584" s="2">
        <v>45768.166666666664</v>
      </c>
      <c r="B584">
        <v>5.5346695454721004</v>
      </c>
      <c r="C584">
        <v>0.27673347727360498</v>
      </c>
      <c r="D584" t="s">
        <v>32</v>
      </c>
      <c r="E584" t="s">
        <v>1492</v>
      </c>
      <c r="F584">
        <v>87350.01</v>
      </c>
      <c r="G584">
        <v>839.08549467648504</v>
      </c>
      <c r="H584">
        <v>606.95473717767402</v>
      </c>
      <c r="I584">
        <v>2.6574783162452999E-3</v>
      </c>
      <c r="J584">
        <v>0</v>
      </c>
      <c r="K584" s="3">
        <v>0</v>
      </c>
      <c r="L584">
        <v>606.95473717767402</v>
      </c>
      <c r="M584">
        <v>2.6574783162452999E-3</v>
      </c>
      <c r="O584" t="str">
        <f>IF(B583=0,"NEUTRAL",IF(B583&gt;0,"LONG","SHORT"))</f>
        <v>LONG</v>
      </c>
      <c r="P584" t="str">
        <f>IF(OR(O584="LONG",O584="SHORT"),IF(B584=0,"NEUTRAL",IF(B584&gt;0,"LONG","SHORT")),"")</f>
        <v>LONG</v>
      </c>
      <c r="Q584" t="b">
        <f>IF(OR(O584="LONG",O584="SHORT"),IF(B584=0,"NEUTRAL",IF(B584&gt;0,"LONG","SHORT")=O584),TRUE)</f>
        <v>1</v>
      </c>
      <c r="R584">
        <f>AH583</f>
        <v>706.90291753019164</v>
      </c>
      <c r="S584">
        <f>AI583</f>
        <v>1.514396224186433E-3</v>
      </c>
      <c r="T584">
        <f>R584+S584*F584</f>
        <v>839.18544285683879</v>
      </c>
      <c r="U584">
        <f>S584*F584</f>
        <v>132.28252532664715</v>
      </c>
      <c r="V584">
        <f>U584/T584</f>
        <v>0.15763205433630709</v>
      </c>
      <c r="W584">
        <f>C584</f>
        <v>0.27673347727360498</v>
      </c>
      <c r="X584">
        <f>W584-V584</f>
        <v>0.11910142293729789</v>
      </c>
      <c r="Y584">
        <f>T584*W584</f>
        <v>232.23070567916312</v>
      </c>
      <c r="Z584">
        <f>Y584/T584</f>
        <v>0.27673347727360498</v>
      </c>
      <c r="AA584">
        <f>AI583*F584/T584</f>
        <v>0.15763205433630709</v>
      </c>
      <c r="AB584">
        <f t="shared" si="71"/>
        <v>0.27673347727360498</v>
      </c>
      <c r="AC584">
        <f t="shared" si="72"/>
        <v>0.11910142293729789</v>
      </c>
      <c r="AD584" t="str">
        <f t="shared" si="64"/>
        <v>L-I</v>
      </c>
      <c r="AE584">
        <f>AC584*T584</f>
        <v>99.94818035251599</v>
      </c>
      <c r="AF584">
        <f>U584+AE584</f>
        <v>232.23070567916312</v>
      </c>
      <c r="AG584">
        <f>AE584/F584</f>
        <v>1.1442263183772503E-3</v>
      </c>
      <c r="AH584" s="9">
        <f>IF(AD584="S-D",R584-AE584/(1-0.001),IF(OR(AD584="L-D",AD584="S-I"),R584-AE584*(1-0.001),R584-AE584))</f>
        <v>606.95473717767561</v>
      </c>
      <c r="AI584">
        <f>IF(OR(AD584="L-I"),S584+AG584*(1-0.001),S584+AG584)</f>
        <v>2.657478316245306E-3</v>
      </c>
      <c r="AJ584">
        <f>AI584*F584</f>
        <v>232.13075749881062</v>
      </c>
      <c r="AK584">
        <f>AJ584/AM584</f>
        <v>0.27664732494071997</v>
      </c>
      <c r="AL584">
        <f>W584-AK584</f>
        <v>8.6152332885003347E-5</v>
      </c>
      <c r="AM584">
        <f>AH584+AI584*F584</f>
        <v>839.08549467648618</v>
      </c>
      <c r="AN584" t="b">
        <f>IF(AH584&gt;0,ROUND(AH584,7)=ROUND(H584,7),ROUND(AH584,7)=ROUND(-J584,7))</f>
        <v>1</v>
      </c>
      <c r="AO584" t="b">
        <f>IF(AI584&gt;0,ROUND(AI584,7)=ROUND(I584,7),ROUND(AI584,7)=ROUND(-K584,7))</f>
        <v>1</v>
      </c>
      <c r="AP584" t="b">
        <f>ROUND(AM584,7)=ROUND(G584,7)</f>
        <v>1</v>
      </c>
    </row>
    <row r="585" spans="1:51" x14ac:dyDescent="0.3">
      <c r="A585" s="2">
        <v>45768.208333333336</v>
      </c>
      <c r="B585">
        <v>7.8822421728894598</v>
      </c>
      <c r="C585">
        <v>0.39411210864447299</v>
      </c>
      <c r="D585" t="s">
        <v>32</v>
      </c>
      <c r="E585" t="s">
        <v>1492</v>
      </c>
      <c r="F585">
        <v>87205.56</v>
      </c>
      <c r="G585">
        <v>838.60282635371595</v>
      </c>
      <c r="H585">
        <v>508.159157189871</v>
      </c>
      <c r="I585">
        <v>3.7892500107085301E-3</v>
      </c>
      <c r="J585">
        <v>0</v>
      </c>
      <c r="K585" s="3">
        <v>0</v>
      </c>
      <c r="L585">
        <v>508.159157189871</v>
      </c>
      <c r="M585">
        <v>3.7892500107085301E-3</v>
      </c>
      <c r="O585" t="str">
        <f>IF(B584=0,"NEUTRAL",IF(B584&gt;0,"LONG","SHORT"))</f>
        <v>LONG</v>
      </c>
      <c r="P585" t="str">
        <f>IF(OR(O585="LONG",O585="SHORT"),IF(B585=0,"NEUTRAL",IF(B585&gt;0,"LONG","SHORT")),"")</f>
        <v>LONG</v>
      </c>
      <c r="Q585" t="b">
        <f>IF(OR(O585="LONG",O585="SHORT"),IF(B585=0,"NEUTRAL",IF(B585&gt;0,"LONG","SHORT")=O585),TRUE)</f>
        <v>1</v>
      </c>
      <c r="R585">
        <f>AH584</f>
        <v>606.95473717767561</v>
      </c>
      <c r="S585">
        <f>AI584</f>
        <v>2.657478316245306E-3</v>
      </c>
      <c r="T585">
        <f>R585+S585*F585</f>
        <v>838.70162193370459</v>
      </c>
      <c r="U585">
        <f>S585*F585</f>
        <v>231.746884756029</v>
      </c>
      <c r="V585">
        <f>U585/T585</f>
        <v>0.27631624727482346</v>
      </c>
      <c r="W585">
        <f>C585</f>
        <v>0.39411210864447299</v>
      </c>
      <c r="X585">
        <f>W585-V585</f>
        <v>0.11779586136964953</v>
      </c>
      <c r="Y585">
        <f>T585*W585</f>
        <v>330.54246474383189</v>
      </c>
      <c r="Z585">
        <f>Y585/T585</f>
        <v>0.39411210864447299</v>
      </c>
      <c r="AA585">
        <f>AI584*F585/T585</f>
        <v>0.27631624727482346</v>
      </c>
      <c r="AB585">
        <f t="shared" si="71"/>
        <v>0.39411210864447299</v>
      </c>
      <c r="AC585">
        <f t="shared" si="72"/>
        <v>0.11779586136964953</v>
      </c>
      <c r="AD585" t="str">
        <f t="shared" si="64"/>
        <v>L-I</v>
      </c>
      <c r="AE585">
        <f>AC585*T585</f>
        <v>98.795579987802881</v>
      </c>
      <c r="AF585">
        <f>U585+AE585</f>
        <v>330.54246474383189</v>
      </c>
      <c r="AG585">
        <f>AE585/F585</f>
        <v>1.1329045990622947E-3</v>
      </c>
      <c r="AH585" s="9">
        <f>IF(AD585="S-D",R585-AE585/(1-0.001),IF(OR(AD585="L-D",AD585="S-I"),R585-AE585*(1-0.001),R585-AE585))</f>
        <v>508.15915718987276</v>
      </c>
      <c r="AI585">
        <f>IF(OR(AD585="L-I"),S585+AG585*(1-0.001),S585+AG585)</f>
        <v>3.7892500107085383E-3</v>
      </c>
      <c r="AJ585">
        <f>AI585*F585</f>
        <v>330.44366916384405</v>
      </c>
      <c r="AK585">
        <f>AJ585/AM585</f>
        <v>0.39404072915020821</v>
      </c>
      <c r="AL585">
        <f>W585-AK585</f>
        <v>7.1379494264778298E-5</v>
      </c>
      <c r="AM585">
        <f>AH585+AI585*F585</f>
        <v>838.60282635371686</v>
      </c>
      <c r="AN585" t="b">
        <f>IF(AH585&gt;0,ROUND(AH585,7)=ROUND(H585,7),ROUND(AH585,7)=ROUND(-J585,7))</f>
        <v>1</v>
      </c>
      <c r="AO585" t="b">
        <f>IF(AI585&gt;0,ROUND(AI585,7)=ROUND(I585,7),ROUND(AI585,7)=ROUND(-K585,7))</f>
        <v>1</v>
      </c>
      <c r="AP585" t="b">
        <f>ROUND(AM585,7)=ROUND(G585,7)</f>
        <v>1</v>
      </c>
    </row>
    <row r="586" spans="1:51" x14ac:dyDescent="0.3">
      <c r="A586" s="2">
        <v>45768.25</v>
      </c>
      <c r="B586">
        <v>10.3131730380594</v>
      </c>
      <c r="C586">
        <v>0.515658651902972</v>
      </c>
      <c r="D586" t="s">
        <v>32</v>
      </c>
      <c r="E586" t="s">
        <v>1492</v>
      </c>
      <c r="F586">
        <v>87351.14</v>
      </c>
      <c r="G586">
        <v>839.052743418104</v>
      </c>
      <c r="H586">
        <v>406.43720501907899</v>
      </c>
      <c r="I586">
        <v>4.9526032333295803E-3</v>
      </c>
      <c r="J586">
        <v>0</v>
      </c>
      <c r="K586" s="3">
        <v>0</v>
      </c>
      <c r="L586">
        <v>406.43720501907899</v>
      </c>
      <c r="M586">
        <v>4.9526032333295803E-3</v>
      </c>
      <c r="O586" t="str">
        <f>IF(B585=0,"NEUTRAL",IF(B585&gt;0,"LONG","SHORT"))</f>
        <v>LONG</v>
      </c>
      <c r="P586" t="str">
        <f>IF(OR(O586="LONG",O586="SHORT"),IF(B586=0,"NEUTRAL",IF(B586&gt;0,"LONG","SHORT")),"")</f>
        <v>LONG</v>
      </c>
      <c r="Q586" t="b">
        <f>IF(OR(O586="LONG",O586="SHORT"),IF(B586=0,"NEUTRAL",IF(B586&gt;0,"LONG","SHORT")=O586),TRUE)</f>
        <v>1</v>
      </c>
      <c r="R586">
        <f>AH585</f>
        <v>508.15915718987276</v>
      </c>
      <c r="S586">
        <f>AI585</f>
        <v>3.7892500107085383E-3</v>
      </c>
      <c r="T586">
        <f>R586+S586*F586</f>
        <v>839.15446537027583</v>
      </c>
      <c r="U586">
        <f>S586*F586</f>
        <v>330.99530818040301</v>
      </c>
      <c r="V586">
        <f>U586/T586</f>
        <v>0.39443907151748486</v>
      </c>
      <c r="W586">
        <f>C586</f>
        <v>0.515658651902972</v>
      </c>
      <c r="X586">
        <f>W586-V586</f>
        <v>0.12121958038548714</v>
      </c>
      <c r="Y586">
        <f>T586*W586</f>
        <v>432.71726035119565</v>
      </c>
      <c r="Z586">
        <f>Y586/T586</f>
        <v>0.515658651902972</v>
      </c>
      <c r="AA586">
        <f>AI585*F586/T586</f>
        <v>0.39443907151748486</v>
      </c>
      <c r="AB586">
        <f t="shared" si="71"/>
        <v>0.515658651902972</v>
      </c>
      <c r="AC586">
        <f t="shared" si="72"/>
        <v>0.12121958038548714</v>
      </c>
      <c r="AD586" t="str">
        <f t="shared" si="64"/>
        <v>L-I</v>
      </c>
      <c r="AE586">
        <f>AC586*T586</f>
        <v>101.72195217079263</v>
      </c>
      <c r="AF586">
        <f>U586+AE586</f>
        <v>432.71726035119565</v>
      </c>
      <c r="AG586">
        <f>AE586/F586</f>
        <v>1.1645177403614038E-3</v>
      </c>
      <c r="AH586" s="9">
        <f>IF(AD586="S-D",R586-AE586/(1-0.001),IF(OR(AD586="L-D",AD586="S-I"),R586-AE586*(1-0.001),R586-AE586))</f>
        <v>406.43720501908012</v>
      </c>
      <c r="AI586">
        <f>IF(OR(AD586="L-I"),S586+AG586*(1-0.001),S586+AG586)</f>
        <v>4.9526032333295812E-3</v>
      </c>
      <c r="AJ586">
        <f>AI586*F586</f>
        <v>432.6155383990249</v>
      </c>
      <c r="AK586">
        <f>AJ586/AM586</f>
        <v>0.51559993313012742</v>
      </c>
      <c r="AL586">
        <f>W586-AK586</f>
        <v>5.871877284457927E-5</v>
      </c>
      <c r="AM586">
        <f>AH586+AI586*F586</f>
        <v>839.05274341810502</v>
      </c>
      <c r="AN586" t="b">
        <f>IF(AH586&gt;0,ROUND(AH586,7)=ROUND(H586,7),ROUND(AH586,7)=ROUND(-J586,7))</f>
        <v>1</v>
      </c>
      <c r="AO586" t="b">
        <f>IF(AI586&gt;0,ROUND(AI586,7)=ROUND(I586,7),ROUND(AI586,7)=ROUND(-K586,7))</f>
        <v>1</v>
      </c>
      <c r="AP586" t="b">
        <f>ROUND(AM586,7)=ROUND(G586,7)</f>
        <v>1</v>
      </c>
    </row>
    <row r="587" spans="1:51" x14ac:dyDescent="0.3">
      <c r="A587" s="2">
        <v>45768.291666666664</v>
      </c>
      <c r="B587">
        <v>12.735639460957399</v>
      </c>
      <c r="C587">
        <v>0.63678197304787298</v>
      </c>
      <c r="D587" t="s">
        <v>32</v>
      </c>
      <c r="E587" t="s">
        <v>1492</v>
      </c>
      <c r="F587">
        <v>87550</v>
      </c>
      <c r="G587">
        <v>839.93629769827498</v>
      </c>
      <c r="H587">
        <v>305.11680621078699</v>
      </c>
      <c r="I587">
        <v>6.1087320558251097E-3</v>
      </c>
      <c r="J587">
        <v>0</v>
      </c>
      <c r="K587" s="3">
        <v>0</v>
      </c>
      <c r="L587">
        <v>305.11680621078699</v>
      </c>
      <c r="M587">
        <v>6.1087320558251097E-3</v>
      </c>
      <c r="O587" t="str">
        <f>IF(B586=0,"NEUTRAL",IF(B586&gt;0,"LONG","SHORT"))</f>
        <v>LONG</v>
      </c>
      <c r="P587" t="str">
        <f>IF(OR(O587="LONG",O587="SHORT"),IF(B587=0,"NEUTRAL",IF(B587&gt;0,"LONG","SHORT")),"")</f>
        <v>LONG</v>
      </c>
      <c r="Q587" t="b">
        <f>IF(OR(O587="LONG",O587="SHORT"),IF(B587=0,"NEUTRAL",IF(B587&gt;0,"LONG","SHORT")=O587),TRUE)</f>
        <v>1</v>
      </c>
      <c r="R587">
        <f>AH586</f>
        <v>406.43720501908012</v>
      </c>
      <c r="S587">
        <f>AI586</f>
        <v>4.9526032333295812E-3</v>
      </c>
      <c r="T587">
        <f>R587+S587*F587</f>
        <v>840.03761809708499</v>
      </c>
      <c r="U587">
        <f>S587*F587</f>
        <v>433.60041307800486</v>
      </c>
      <c r="V587">
        <f>U587/T587</f>
        <v>0.51616785217336869</v>
      </c>
      <c r="W587">
        <f>C587</f>
        <v>0.63678197304787298</v>
      </c>
      <c r="X587">
        <f>W587-V587</f>
        <v>0.12061412087450429</v>
      </c>
      <c r="Y587">
        <f>T587*W587</f>
        <v>534.92081188629743</v>
      </c>
      <c r="Z587">
        <f>Y587/T587</f>
        <v>0.63678197304787298</v>
      </c>
      <c r="AA587">
        <f>AI586*F587/T587</f>
        <v>0.51616785217336869</v>
      </c>
      <c r="AB587">
        <f t="shared" si="71"/>
        <v>0.63678197304787298</v>
      </c>
      <c r="AC587">
        <f t="shared" si="72"/>
        <v>0.12061412087450429</v>
      </c>
      <c r="AD587" t="str">
        <f t="shared" si="64"/>
        <v>L-I</v>
      </c>
      <c r="AE587">
        <f>AC587*T587</f>
        <v>101.32039880829248</v>
      </c>
      <c r="AF587">
        <f>U587+AE587</f>
        <v>534.92081188629732</v>
      </c>
      <c r="AG587">
        <f>AE587/F587</f>
        <v>1.1572861086041402E-3</v>
      </c>
      <c r="AH587" s="9">
        <f>IF(AD587="S-D",R587-AE587/(1-0.001),IF(OR(AD587="L-D",AD587="S-I"),R587-AE587*(1-0.001),R587-AE587))</f>
        <v>305.11680621078767</v>
      </c>
      <c r="AI587">
        <f>IF(OR(AD587="L-I"),S587+AG587*(1-0.001),S587+AG587)</f>
        <v>6.1087320558251175E-3</v>
      </c>
      <c r="AJ587">
        <f>AI587*F587</f>
        <v>534.81949148748902</v>
      </c>
      <c r="AK587">
        <f>AJ587/AM587</f>
        <v>0.63673815854021798</v>
      </c>
      <c r="AL587">
        <f>W587-AK587</f>
        <v>4.3814507655004498E-5</v>
      </c>
      <c r="AM587">
        <f>AH587+AI587*F587</f>
        <v>839.93629769827669</v>
      </c>
      <c r="AN587" t="b">
        <f>IF(AH587&gt;0,ROUND(AH587,7)=ROUND(H587,7),ROUND(AH587,7)=ROUND(-J587,7))</f>
        <v>1</v>
      </c>
      <c r="AO587" t="b">
        <f>IF(AI587&gt;0,ROUND(AI587,7)=ROUND(I587,7),ROUND(AI587,7)=ROUND(-K587,7))</f>
        <v>1</v>
      </c>
      <c r="AP587" t="b">
        <f>ROUND(AM587,7)=ROUND(G587,7)</f>
        <v>1</v>
      </c>
    </row>
    <row r="588" spans="1:51" x14ac:dyDescent="0.3">
      <c r="A588" s="2">
        <v>45768.333333333336</v>
      </c>
      <c r="B588">
        <v>14.609883827776301</v>
      </c>
      <c r="C588">
        <v>0.73049419138881899</v>
      </c>
      <c r="D588" t="s">
        <v>32</v>
      </c>
      <c r="E588" t="s">
        <v>1492</v>
      </c>
      <c r="F588">
        <v>87521.73</v>
      </c>
      <c r="G588">
        <v>839.68480820594198</v>
      </c>
      <c r="H588">
        <v>226.32116909596201</v>
      </c>
      <c r="I588">
        <v>7.0081297422934898E-3</v>
      </c>
      <c r="J588">
        <v>0</v>
      </c>
      <c r="K588" s="3">
        <v>0</v>
      </c>
      <c r="L588">
        <v>226.32116909596201</v>
      </c>
      <c r="M588">
        <v>7.0081297422934898E-3</v>
      </c>
      <c r="O588" t="str">
        <f>IF(B587=0,"NEUTRAL",IF(B587&gt;0,"LONG","SHORT"))</f>
        <v>LONG</v>
      </c>
      <c r="P588" t="str">
        <f>IF(OR(O588="LONG",O588="SHORT"),IF(B588=0,"NEUTRAL",IF(B588&gt;0,"LONG","SHORT")),"")</f>
        <v>LONG</v>
      </c>
      <c r="Q588" t="b">
        <f>IF(OR(O588="LONG",O588="SHORT"),IF(B588=0,"NEUTRAL",IF(B588&gt;0,"LONG","SHORT")=O588),TRUE)</f>
        <v>1</v>
      </c>
      <c r="R588">
        <f>AH587</f>
        <v>305.11680621078767</v>
      </c>
      <c r="S588">
        <f>AI587</f>
        <v>6.1087320558251175E-3</v>
      </c>
      <c r="T588">
        <f>R588+S588*F588</f>
        <v>839.76360384305849</v>
      </c>
      <c r="U588">
        <f>S588*F588</f>
        <v>534.64679763227082</v>
      </c>
      <c r="V588">
        <f>U588/T588</f>
        <v>0.6366634552694781</v>
      </c>
      <c r="W588">
        <f>C588</f>
        <v>0.73049419138881899</v>
      </c>
      <c r="X588">
        <f>W588-V588</f>
        <v>9.3830736119340896E-2</v>
      </c>
      <c r="Y588">
        <f>T588*W588</f>
        <v>613.44243474709549</v>
      </c>
      <c r="Z588">
        <f>Y588/T588</f>
        <v>0.73049419138881888</v>
      </c>
      <c r="AA588">
        <f>AI587*F588/T588</f>
        <v>0.6366634552694781</v>
      </c>
      <c r="AB588">
        <f t="shared" si="71"/>
        <v>0.73049419138881899</v>
      </c>
      <c r="AC588">
        <f t="shared" si="72"/>
        <v>9.3830736119340896E-2</v>
      </c>
      <c r="AD588" t="str">
        <f t="shared" si="64"/>
        <v>L-I</v>
      </c>
      <c r="AE588">
        <f>AC588*T588</f>
        <v>78.795637114824743</v>
      </c>
      <c r="AF588">
        <f>U588+AE588</f>
        <v>613.4424347470956</v>
      </c>
      <c r="AG588">
        <f>AE588/F588</f>
        <v>9.0029798445282957E-4</v>
      </c>
      <c r="AH588" s="9">
        <f>IF(AD588="S-D",R588-AE588/(1-0.001),IF(OR(AD588="L-D",AD588="S-I"),R588-AE588*(1-0.001),R588-AE588))</f>
        <v>226.32116909596294</v>
      </c>
      <c r="AI588">
        <f>IF(OR(AD588="L-I"),S588+AG588*(1-0.001),S588+AG588)</f>
        <v>7.0081297422934941E-3</v>
      </c>
      <c r="AJ588">
        <f>AI588*F588</f>
        <v>613.3636391099808</v>
      </c>
      <c r="AK588">
        <f>AJ588/AM588</f>
        <v>0.73046890108740103</v>
      </c>
      <c r="AL588">
        <f>W588-AK588</f>
        <v>2.5290301417957295E-5</v>
      </c>
      <c r="AM588">
        <f>AH588+AI588*F588</f>
        <v>839.68480820594368</v>
      </c>
      <c r="AN588" t="b">
        <f>IF(AH588&gt;0,ROUND(AH588,7)=ROUND(H588,7),ROUND(AH588,7)=ROUND(-J588,7))</f>
        <v>1</v>
      </c>
      <c r="AO588" t="b">
        <f>IF(AI588&gt;0,ROUND(AI588,7)=ROUND(I588,7),ROUND(AI588,7)=ROUND(-K588,7))</f>
        <v>1</v>
      </c>
      <c r="AP588" t="b">
        <f>ROUND(AM588,7)=ROUND(G588,7)</f>
        <v>1</v>
      </c>
    </row>
    <row r="589" spans="1:51" x14ac:dyDescent="0.3">
      <c r="A589" s="2">
        <v>45768.375</v>
      </c>
      <c r="B589">
        <v>16.612250052103899</v>
      </c>
      <c r="C589">
        <v>0.83061250260519903</v>
      </c>
      <c r="D589" t="s">
        <v>32</v>
      </c>
      <c r="E589" t="s">
        <v>1492</v>
      </c>
      <c r="F589">
        <v>87434.78</v>
      </c>
      <c r="G589">
        <v>838.99125904657899</v>
      </c>
      <c r="H589">
        <v>142.12889082532899</v>
      </c>
      <c r="I589">
        <v>7.9700820225229608E-3</v>
      </c>
      <c r="J589">
        <v>0</v>
      </c>
      <c r="K589" s="3">
        <v>0</v>
      </c>
      <c r="L589">
        <v>142.12889082532899</v>
      </c>
      <c r="M589">
        <v>7.9700820225229608E-3</v>
      </c>
      <c r="O589" t="str">
        <f>IF(B588=0,"NEUTRAL",IF(B588&gt;0,"LONG","SHORT"))</f>
        <v>LONG</v>
      </c>
      <c r="P589" t="str">
        <f>IF(OR(O589="LONG",O589="SHORT"),IF(B589=0,"NEUTRAL",IF(B589&gt;0,"LONG","SHORT")),"")</f>
        <v>LONG</v>
      </c>
      <c r="Q589" t="b">
        <f>IF(OR(O589="LONG",O589="SHORT"),IF(B589=0,"NEUTRAL",IF(B589&gt;0,"LONG","SHORT")=O589),TRUE)</f>
        <v>1</v>
      </c>
      <c r="R589">
        <f>AH588</f>
        <v>226.32116909596294</v>
      </c>
      <c r="S589">
        <f>AI588</f>
        <v>7.0081297422934941E-3</v>
      </c>
      <c r="T589">
        <f>R589+S589*F589</f>
        <v>839.0754513248512</v>
      </c>
      <c r="U589">
        <f>S589*F589</f>
        <v>612.75428222888831</v>
      </c>
      <c r="V589">
        <f>U589/T589</f>
        <v>0.73027316108627061</v>
      </c>
      <c r="W589">
        <f>C589</f>
        <v>0.83061250260519903</v>
      </c>
      <c r="X589">
        <f>W589-V589</f>
        <v>0.10033934151892843</v>
      </c>
      <c r="Y589">
        <f>T589*W589</f>
        <v>696.94656049952152</v>
      </c>
      <c r="Z589">
        <f>Y589/T589</f>
        <v>0.83061250260519903</v>
      </c>
      <c r="AA589">
        <f>AI588*F589/T589</f>
        <v>0.73027316108627061</v>
      </c>
      <c r="AB589">
        <f t="shared" si="71"/>
        <v>0.83061250260519903</v>
      </c>
      <c r="AC589">
        <f t="shared" si="72"/>
        <v>0.10033934151892843</v>
      </c>
      <c r="AD589" t="str">
        <f t="shared" si="64"/>
        <v>L-I</v>
      </c>
      <c r="AE589">
        <f>AC589*T589</f>
        <v>84.192278270633253</v>
      </c>
      <c r="AF589">
        <f>U589+AE589</f>
        <v>696.94656049952152</v>
      </c>
      <c r="AG589">
        <f>AE589/F589</f>
        <v>9.6291519542490136E-4</v>
      </c>
      <c r="AH589" s="9">
        <f>IF(AD589="S-D",R589-AE589/(1-0.001),IF(OR(AD589="L-D",AD589="S-I"),R589-AE589*(1-0.001),R589-AE589))</f>
        <v>142.12889082532968</v>
      </c>
      <c r="AI589">
        <f>IF(OR(AD589="L-I"),S589+AG589*(1-0.001),S589+AG589)</f>
        <v>7.9700820225229712E-3</v>
      </c>
      <c r="AJ589">
        <f>AI589*F589</f>
        <v>696.86236822125102</v>
      </c>
      <c r="AK589">
        <f>AJ589/AM589</f>
        <v>0.83059550466968723</v>
      </c>
      <c r="AL589">
        <f>W589-AK589</f>
        <v>1.6997935511797735E-5</v>
      </c>
      <c r="AM589">
        <f>AH589+AI589*F589</f>
        <v>838.99125904658069</v>
      </c>
      <c r="AN589" t="b">
        <f>IF(AH589&gt;0,ROUND(AH589,7)=ROUND(H589,7),ROUND(AH589,7)=ROUND(-J589,7))</f>
        <v>1</v>
      </c>
      <c r="AO589" t="b">
        <f>IF(AI589&gt;0,ROUND(AI589,7)=ROUND(I589,7),ROUND(AI589,7)=ROUND(-K589,7))</f>
        <v>1</v>
      </c>
      <c r="AP589" t="b">
        <f>ROUND(AM589,7)=ROUND(G589,7)</f>
        <v>1</v>
      </c>
    </row>
    <row r="590" spans="1:51" x14ac:dyDescent="0.3">
      <c r="A590" s="2">
        <v>45768.416666666664</v>
      </c>
      <c r="B590">
        <v>18.881514171457098</v>
      </c>
      <c r="C590">
        <v>0.94407570857285505</v>
      </c>
      <c r="D590" t="s">
        <v>32</v>
      </c>
      <c r="E590" t="s">
        <v>1492</v>
      </c>
      <c r="F590">
        <v>87569.279999999999</v>
      </c>
      <c r="G590">
        <v>839.96808612895904</v>
      </c>
      <c r="H590">
        <v>46.979941175765703</v>
      </c>
      <c r="I590">
        <v>9.0555517294785698E-3</v>
      </c>
      <c r="J590">
        <v>0</v>
      </c>
      <c r="K590" s="3">
        <v>0</v>
      </c>
      <c r="L590">
        <v>46.979941175765703</v>
      </c>
      <c r="M590">
        <v>9.0555517294785698E-3</v>
      </c>
      <c r="O590" t="str">
        <f>IF(B589=0,"NEUTRAL",IF(B589&gt;0,"LONG","SHORT"))</f>
        <v>LONG</v>
      </c>
      <c r="P590" t="str">
        <f>IF(OR(O590="LONG",O590="SHORT"),IF(B590=0,"NEUTRAL",IF(B590&gt;0,"LONG","SHORT")),"")</f>
        <v>LONG</v>
      </c>
      <c r="Q590" t="b">
        <f>IF(OR(O590="LONG",O590="SHORT"),IF(B590=0,"NEUTRAL",IF(B590&gt;0,"LONG","SHORT")=O590),TRUE)</f>
        <v>1</v>
      </c>
      <c r="R590">
        <f>AH589</f>
        <v>142.12889082532968</v>
      </c>
      <c r="S590">
        <f>AI589</f>
        <v>7.9700820225229712E-3</v>
      </c>
      <c r="T590">
        <f>R590+S590*F590</f>
        <v>840.06323507861009</v>
      </c>
      <c r="U590">
        <f>S590*F590</f>
        <v>697.93434425328041</v>
      </c>
      <c r="V590">
        <f>U590/T590</f>
        <v>0.83081167596623873</v>
      </c>
      <c r="W590">
        <f>C590</f>
        <v>0.94407570857285505</v>
      </c>
      <c r="X590">
        <f>W590-V590</f>
        <v>0.11326403260661633</v>
      </c>
      <c r="Y590">
        <f>T590*W590</f>
        <v>793.08329390284371</v>
      </c>
      <c r="Z590">
        <f>Y590/T590</f>
        <v>0.94407570857285505</v>
      </c>
      <c r="AA590">
        <f>AI589*F590/T590</f>
        <v>0.83081167596623873</v>
      </c>
      <c r="AB590">
        <f t="shared" si="71"/>
        <v>0.94407570857285505</v>
      </c>
      <c r="AC590">
        <f t="shared" si="72"/>
        <v>0.11326403260661633</v>
      </c>
      <c r="AD590" t="str">
        <f t="shared" si="64"/>
        <v>L-I</v>
      </c>
      <c r="AE590">
        <f>AC590*T590</f>
        <v>95.148949649563292</v>
      </c>
      <c r="AF590">
        <f>U590+AE590</f>
        <v>793.08329390284371</v>
      </c>
      <c r="AG590">
        <f>AE590/F590</f>
        <v>1.0865562632188285E-3</v>
      </c>
      <c r="AH590" s="9">
        <f>IF(AD590="S-D",R590-AE590/(1-0.001),IF(OR(AD590="L-D",AD590="S-I"),R590-AE590*(1-0.001),R590-AE590))</f>
        <v>46.979941175766385</v>
      </c>
      <c r="AI590">
        <f>IF(OR(AD590="L-I"),S590+AG590*(1-0.001),S590+AG590)</f>
        <v>9.0555517294785802E-3</v>
      </c>
      <c r="AJ590">
        <f>AI590*F590</f>
        <v>792.98814495319402</v>
      </c>
      <c r="AK590">
        <f>AJ590/AM590</f>
        <v>0.94406937364456778</v>
      </c>
      <c r="AL590">
        <f>W590-AK590</f>
        <v>6.3349282872771084E-6</v>
      </c>
      <c r="AM590">
        <f>AH590+AI590*F590</f>
        <v>839.96808612896041</v>
      </c>
      <c r="AN590" t="b">
        <f>IF(AH590&gt;0,ROUND(AH590,7)=ROUND(H590,7),ROUND(AH590,7)=ROUND(-J590,7))</f>
        <v>1</v>
      </c>
      <c r="AO590" t="b">
        <f>IF(AI590&gt;0,ROUND(AI590,7)=ROUND(I590,7),ROUND(AI590,7)=ROUND(-K590,7))</f>
        <v>1</v>
      </c>
      <c r="AP590" t="b">
        <f>ROUND(AM590,7)=ROUND(G590,7)</f>
        <v>1</v>
      </c>
    </row>
    <row r="591" spans="1:51" x14ac:dyDescent="0.3">
      <c r="A591" s="2">
        <v>45768.458333333336</v>
      </c>
      <c r="B591">
        <v>20</v>
      </c>
      <c r="C591">
        <v>1</v>
      </c>
      <c r="D591" t="s">
        <v>32</v>
      </c>
      <c r="E591" t="s">
        <v>1492</v>
      </c>
      <c r="F591">
        <v>87516.05</v>
      </c>
      <c r="G591">
        <v>839.43907916922296</v>
      </c>
      <c r="H591">
        <v>0</v>
      </c>
      <c r="I591">
        <v>9.5918300605343006E-3</v>
      </c>
      <c r="J591" s="3">
        <v>2.1316282072802999E-14</v>
      </c>
      <c r="K591" s="3">
        <v>0</v>
      </c>
      <c r="L591" s="3">
        <v>-2.1316282072802999E-14</v>
      </c>
      <c r="M591">
        <v>9.5918300605343006E-3</v>
      </c>
      <c r="O591" t="str">
        <f>IF(B590=0,"NEUTRAL",IF(B590&gt;0,"LONG","SHORT"))</f>
        <v>LONG</v>
      </c>
      <c r="P591" t="str">
        <f>IF(OR(O591="LONG",O591="SHORT"),IF(B591=0,"NEUTRAL",IF(B591&gt;0,"LONG","SHORT")),"")</f>
        <v>LONG</v>
      </c>
      <c r="Q591" t="b">
        <f>IF(OR(O591="LONG",O591="SHORT"),IF(B591=0,"NEUTRAL",IF(B591&gt;0,"LONG","SHORT")=O591),TRUE)</f>
        <v>1</v>
      </c>
      <c r="R591">
        <f>AH590</f>
        <v>46.979941175766385</v>
      </c>
      <c r="S591">
        <f>AI590</f>
        <v>9.0555517294785802E-3</v>
      </c>
      <c r="T591">
        <f>R591+S591*F591</f>
        <v>839.48605911040033</v>
      </c>
      <c r="U591">
        <f>S591*F591</f>
        <v>792.50611793463395</v>
      </c>
      <c r="V591">
        <f>U591/T591</f>
        <v>0.94403725867044075</v>
      </c>
      <c r="W591">
        <f>C591</f>
        <v>1</v>
      </c>
      <c r="X591">
        <f>W591-V591</f>
        <v>5.5962741329559251E-2</v>
      </c>
      <c r="Y591">
        <f>T591*W591</f>
        <v>839.48605911040033</v>
      </c>
      <c r="Z591">
        <f>Y591/T591</f>
        <v>1</v>
      </c>
      <c r="AA591">
        <f>AI590*F591/T591</f>
        <v>0.94403725867044075</v>
      </c>
      <c r="AB591">
        <f t="shared" si="71"/>
        <v>1</v>
      </c>
      <c r="AC591">
        <f t="shared" si="72"/>
        <v>5.5962741329559251E-2</v>
      </c>
      <c r="AD591" t="str">
        <f t="shared" si="64"/>
        <v>L-I</v>
      </c>
      <c r="AE591">
        <f>AC591*T591</f>
        <v>46.97994117576642</v>
      </c>
      <c r="AF591">
        <f>U591+AE591</f>
        <v>839.48605911040033</v>
      </c>
      <c r="AG591">
        <f>AE591/F591</f>
        <v>5.3681514620194145E-4</v>
      </c>
      <c r="AH591" s="9">
        <f>IF(AD591="S-D",R591-AE591/(1-0.001),IF(OR(AD591="L-D",AD591="S-I"),R591-AE591*(1-0.001),R591-AE591))</f>
        <v>-3.5527136788005009E-14</v>
      </c>
      <c r="AI591">
        <f>IF(OR(AD591="L-I"),S591+AG591*(1-0.001),S591+AG591)</f>
        <v>9.5918300605343197E-3</v>
      </c>
      <c r="AJ591">
        <f>AI591*F591</f>
        <v>839.43907916922456</v>
      </c>
      <c r="AK591">
        <f>AJ591/AM591</f>
        <v>1</v>
      </c>
      <c r="AL591">
        <f>W591-AK591</f>
        <v>0</v>
      </c>
      <c r="AM591">
        <f>AH591+AI591*F591</f>
        <v>839.43907916922456</v>
      </c>
      <c r="AN591" t="b">
        <f>IF(AH591&gt;0,ROUND(AH591,7)=ROUND(H591,7),ROUND(AH591,7)=ROUND(-J591,7))</f>
        <v>1</v>
      </c>
      <c r="AO591" t="b">
        <f>IF(AI591&gt;0,ROUND(AI591,7)=ROUND(I591,7),ROUND(AI591,7)=ROUND(-K591,7))</f>
        <v>1</v>
      </c>
      <c r="AP591" t="b">
        <f>ROUND(AM591,7)=ROUND(G591,7)</f>
        <v>1</v>
      </c>
    </row>
    <row r="592" spans="1:51" x14ac:dyDescent="0.3">
      <c r="A592" s="2">
        <v>45768.583333333336</v>
      </c>
      <c r="B592">
        <v>18.354122791989202</v>
      </c>
      <c r="C592">
        <v>0.91770613959946101</v>
      </c>
      <c r="D592" t="s">
        <v>32</v>
      </c>
      <c r="E592" t="s">
        <v>1492</v>
      </c>
      <c r="F592">
        <v>87038.71</v>
      </c>
      <c r="G592">
        <v>834.79181111345201</v>
      </c>
      <c r="H592">
        <v>68.635190781324695</v>
      </c>
      <c r="I592">
        <v>8.8024813365469995E-3</v>
      </c>
      <c r="J592">
        <v>0</v>
      </c>
      <c r="K592" s="3">
        <v>0</v>
      </c>
      <c r="L592">
        <v>68.635190781324695</v>
      </c>
      <c r="M592">
        <v>8.8024813365469995E-3</v>
      </c>
      <c r="O592" t="str">
        <f>IF(B591=0,"NEUTRAL",IF(B591&gt;0,"LONG","SHORT"))</f>
        <v>LONG</v>
      </c>
      <c r="P592" t="str">
        <f>IF(OR(O592="LONG",O592="SHORT"),IF(B592=0,"NEUTRAL",IF(B592&gt;0,"LONG","SHORT")),"")</f>
        <v>LONG</v>
      </c>
      <c r="Q592" t="b">
        <f>IF(OR(O592="LONG",O592="SHORT"),IF(B592=0,"NEUTRAL",IF(B592&gt;0,"LONG","SHORT")=O592),TRUE)</f>
        <v>1</v>
      </c>
      <c r="R592">
        <f>AH591</f>
        <v>-3.5527136788005009E-14</v>
      </c>
      <c r="S592">
        <f>AI591</f>
        <v>9.5918300605343197E-3</v>
      </c>
      <c r="T592">
        <f>R592+S592*F592</f>
        <v>834.86051500812914</v>
      </c>
      <c r="U592">
        <f>S592*F592</f>
        <v>834.86051500812914</v>
      </c>
      <c r="V592">
        <f>U592/T592</f>
        <v>1</v>
      </c>
      <c r="W592">
        <f>C592</f>
        <v>0.91770613959946101</v>
      </c>
      <c r="X592">
        <f>W592-V592</f>
        <v>-8.2293860400538987E-2</v>
      </c>
      <c r="Y592">
        <f>T592*W592</f>
        <v>766.15662033212811</v>
      </c>
      <c r="Z592">
        <f>Y592/T592</f>
        <v>0.91770613959946101</v>
      </c>
      <c r="AA592">
        <f>AI591*F592/T592</f>
        <v>1</v>
      </c>
      <c r="AB592">
        <f t="shared" si="71"/>
        <v>0.91770613959946101</v>
      </c>
      <c r="AC592">
        <f t="shared" si="72"/>
        <v>-8.2293860400538987E-2</v>
      </c>
      <c r="AD592" t="str">
        <f t="shared" ref="AD592:AD655" si="74">IF(Q592,IF(O592="LONG",IF(AC592&gt;0,"L-I","L-D"),IF(O592="SHORT",IF(AC592&lt;0,"S-I","S-D"),IF(AC592&gt;0,"L-I","S-I"))),IF(AB592&gt;0,"TRANS-L","TRANS-S"))</f>
        <v>L-D</v>
      </c>
      <c r="AE592">
        <f>AC592*T592</f>
        <v>-68.70389467600107</v>
      </c>
      <c r="AF592">
        <f>U592+AE592</f>
        <v>766.15662033212811</v>
      </c>
      <c r="AG592">
        <f>AE592/F592</f>
        <v>-7.8934872398730483E-4</v>
      </c>
      <c r="AH592" s="9">
        <f>IF(AD592="S-D",R592-AE592/(1-0.001),IF(OR(AD592="L-D",AD592="S-I"),R592-AE592*(1-0.001),R592-AE592))</f>
        <v>68.635190781325036</v>
      </c>
      <c r="AI592">
        <f>IF(OR(AD592="L-I"),S592+AG592*(1-0.001),S592+AG592)</f>
        <v>8.8024813365470151E-3</v>
      </c>
      <c r="AJ592">
        <f>AI592*F592</f>
        <v>766.15662033212811</v>
      </c>
      <c r="AK592">
        <f>AJ592/AM592</f>
        <v>0.91778166739587586</v>
      </c>
      <c r="AL592">
        <f>W592-AK592</f>
        <v>-7.5527796414842641E-5</v>
      </c>
      <c r="AM592">
        <f>AH592+AI592*F592</f>
        <v>834.79181111345315</v>
      </c>
      <c r="AN592" t="b">
        <f>IF(AH592&gt;0,ROUND(AH592,7)=ROUND(H592,7),ROUND(AH592,7)=ROUND(-J592,7))</f>
        <v>1</v>
      </c>
      <c r="AO592" t="b">
        <f>IF(AI592&gt;0,ROUND(AI592,7)=ROUND(I592,7),ROUND(AI592,7)=ROUND(-K592,7))</f>
        <v>1</v>
      </c>
      <c r="AP592" t="b">
        <f>ROUND(AM592,7)=ROUND(G592,7)</f>
        <v>1</v>
      </c>
    </row>
    <row r="593" spans="1:42" x14ac:dyDescent="0.3">
      <c r="A593" s="2">
        <v>45768.625</v>
      </c>
      <c r="B593">
        <v>17.260105988326298</v>
      </c>
      <c r="C593">
        <v>0.86300529941631898</v>
      </c>
      <c r="D593" t="s">
        <v>32</v>
      </c>
      <c r="E593" t="s">
        <v>1492</v>
      </c>
      <c r="F593">
        <v>87028.09</v>
      </c>
      <c r="G593">
        <v>834.65261470481198</v>
      </c>
      <c r="H593">
        <v>114.303533569556</v>
      </c>
      <c r="I593">
        <v>8.27720200610234E-3</v>
      </c>
      <c r="J593">
        <v>0</v>
      </c>
      <c r="K593" s="3">
        <v>0</v>
      </c>
      <c r="L593">
        <v>114.303533569556</v>
      </c>
      <c r="M593">
        <v>8.27720200610234E-3</v>
      </c>
      <c r="O593" t="str">
        <f>IF(B592=0,"NEUTRAL",IF(B592&gt;0,"LONG","SHORT"))</f>
        <v>LONG</v>
      </c>
      <c r="P593" t="str">
        <f>IF(OR(O593="LONG",O593="SHORT"),IF(B593=0,"NEUTRAL",IF(B593&gt;0,"LONG","SHORT")),"")</f>
        <v>LONG</v>
      </c>
      <c r="Q593" t="b">
        <f>IF(OR(O593="LONG",O593="SHORT"),IF(B593=0,"NEUTRAL",IF(B593&gt;0,"LONG","SHORT")=O593),TRUE)</f>
        <v>1</v>
      </c>
      <c r="R593">
        <f>AH592</f>
        <v>68.635190781325036</v>
      </c>
      <c r="S593">
        <f>AI592</f>
        <v>8.8024813365470151E-3</v>
      </c>
      <c r="T593">
        <f>R593+S593*F593</f>
        <v>834.6983287616589</v>
      </c>
      <c r="U593">
        <f>S593*F593</f>
        <v>766.06313798033386</v>
      </c>
      <c r="V593">
        <f>U593/T593</f>
        <v>0.91777245932293794</v>
      </c>
      <c r="W593">
        <f>C593</f>
        <v>0.86300529941631898</v>
      </c>
      <c r="X593">
        <f>W593-V593</f>
        <v>-5.4767159906618956E-2</v>
      </c>
      <c r="Y593">
        <f>T593*W593</f>
        <v>720.34908113525648</v>
      </c>
      <c r="Z593">
        <f>Y593/T593</f>
        <v>0.86300529941631898</v>
      </c>
      <c r="AA593">
        <f>AI592*F593/T593</f>
        <v>0.91777245932293794</v>
      </c>
      <c r="AB593">
        <f t="shared" si="71"/>
        <v>0.86300529941631898</v>
      </c>
      <c r="AC593">
        <f t="shared" si="72"/>
        <v>-5.4767159906618956E-2</v>
      </c>
      <c r="AD593" t="str">
        <f t="shared" si="74"/>
        <v>L-D</v>
      </c>
      <c r="AE593">
        <f>AC593*T593</f>
        <v>-45.714056845077373</v>
      </c>
      <c r="AF593">
        <f>U593+AE593</f>
        <v>720.34908113525648</v>
      </c>
      <c r="AG593">
        <f>AE593/F593</f>
        <v>-5.2527933044465734E-4</v>
      </c>
      <c r="AH593" s="9">
        <f>IF(AD593="S-D",R593-AE593/(1-0.001),IF(OR(AD593="L-D",AD593="S-I"),R593-AE593*(1-0.001),R593-AE593))</f>
        <v>114.30353356955733</v>
      </c>
      <c r="AI593">
        <f>IF(OR(AD593="L-I"),S593+AG593*(1-0.001),S593+AG593)</f>
        <v>8.2772020061023573E-3</v>
      </c>
      <c r="AJ593">
        <f>AI593*F593</f>
        <v>720.34908113525648</v>
      </c>
      <c r="AK593">
        <f>AJ593/AM593</f>
        <v>0.86305256635422833</v>
      </c>
      <c r="AL593">
        <f>W593-AK593</f>
        <v>-4.7266937909351547E-5</v>
      </c>
      <c r="AM593">
        <f>AH593+AI593*F593</f>
        <v>834.6526147048138</v>
      </c>
      <c r="AN593" t="b">
        <f>IF(AH593&gt;0,ROUND(AH593,7)=ROUND(H593,7),ROUND(AH593,7)=ROUND(-J593,7))</f>
        <v>1</v>
      </c>
      <c r="AO593" t="b">
        <f>IF(AI593&gt;0,ROUND(AI593,7)=ROUND(I593,7),ROUND(AI593,7)=ROUND(-K593,7))</f>
        <v>1</v>
      </c>
      <c r="AP593" t="b">
        <f>ROUND(AM593,7)=ROUND(G593,7)</f>
        <v>1</v>
      </c>
    </row>
    <row r="594" spans="1:42" x14ac:dyDescent="0.3">
      <c r="A594" s="2">
        <v>45768.708333333336</v>
      </c>
      <c r="B594">
        <v>16.051859147315099</v>
      </c>
      <c r="C594">
        <v>0.80259295736575498</v>
      </c>
      <c r="D594" t="s">
        <v>32</v>
      </c>
      <c r="E594" t="s">
        <v>1492</v>
      </c>
      <c r="F594">
        <v>88044.800000000003</v>
      </c>
      <c r="G594">
        <v>843.01600470396897</v>
      </c>
      <c r="H594">
        <v>166.37546198452699</v>
      </c>
      <c r="I594">
        <v>7.6851846187332099E-3</v>
      </c>
      <c r="J594">
        <v>0</v>
      </c>
      <c r="K594" s="3">
        <v>0</v>
      </c>
      <c r="L594">
        <v>166.37546198452699</v>
      </c>
      <c r="M594">
        <v>7.6851846187332099E-3</v>
      </c>
      <c r="O594" t="str">
        <f>IF(B593=0,"NEUTRAL",IF(B593&gt;0,"LONG","SHORT"))</f>
        <v>LONG</v>
      </c>
      <c r="P594" t="str">
        <f>IF(OR(O594="LONG",O594="SHORT"),IF(B594=0,"NEUTRAL",IF(B594&gt;0,"LONG","SHORT")),"")</f>
        <v>LONG</v>
      </c>
      <c r="Q594" t="b">
        <f>IF(OR(O594="LONG",O594="SHORT"),IF(B594=0,"NEUTRAL",IF(B594&gt;0,"LONG","SHORT")=O594),TRUE)</f>
        <v>1</v>
      </c>
      <c r="R594">
        <f>AH593</f>
        <v>114.30353356955733</v>
      </c>
      <c r="S594">
        <f>AI593</f>
        <v>8.2772020061023573E-3</v>
      </c>
      <c r="T594">
        <f>R594+S594*F594</f>
        <v>843.06812875643823</v>
      </c>
      <c r="U594">
        <f>S594*F594</f>
        <v>728.76459518688091</v>
      </c>
      <c r="V594">
        <f>U594/T594</f>
        <v>0.86441957693483218</v>
      </c>
      <c r="W594">
        <f>C594</f>
        <v>0.80259295736575498</v>
      </c>
      <c r="X594">
        <f>W594-V594</f>
        <v>-6.1826619569077201E-2</v>
      </c>
      <c r="Y594">
        <f>T594*W594</f>
        <v>676.64054271944281</v>
      </c>
      <c r="Z594">
        <f>Y594/T594</f>
        <v>0.80259295736575487</v>
      </c>
      <c r="AA594">
        <f>AI593*F594/T594</f>
        <v>0.86441957693483218</v>
      </c>
      <c r="AB594">
        <f t="shared" si="71"/>
        <v>0.80259295736575498</v>
      </c>
      <c r="AC594">
        <f t="shared" si="72"/>
        <v>-6.1826619569077201E-2</v>
      </c>
      <c r="AD594" t="str">
        <f t="shared" si="74"/>
        <v>L-D</v>
      </c>
      <c r="AE594">
        <f>AC594*T594</f>
        <v>-52.124052467438098</v>
      </c>
      <c r="AF594">
        <f>U594+AE594</f>
        <v>676.64054271944281</v>
      </c>
      <c r="AG594" s="11">
        <f>AE594/F594</f>
        <v>-5.9201738736913592E-4</v>
      </c>
      <c r="AH594" s="9">
        <f>IF(AD594="S-D",R594-AE594/(1-0.001),IF(OR(AD594="L-D",AD594="S-I"),R594-AE594*(1-0.001),R594-AE594))</f>
        <v>166.37546198452799</v>
      </c>
      <c r="AI594">
        <f>IF(OR(AD594="L-I"),S594+AG594*(1-0.001),S594+AG594)</f>
        <v>7.6851846187332212E-3</v>
      </c>
      <c r="AJ594">
        <f>AI594*F594</f>
        <v>676.64054271944269</v>
      </c>
      <c r="AK594">
        <f>AJ594/AM594</f>
        <v>0.80264258204332484</v>
      </c>
      <c r="AL594">
        <f>W594-AK594</f>
        <v>-4.9624677569859443E-5</v>
      </c>
      <c r="AM594">
        <f>AH594+AI594*F594</f>
        <v>843.01600470397068</v>
      </c>
      <c r="AN594" t="b">
        <f>IF(AH594&gt;0,ROUND(AH594,7)=ROUND(H594,7),ROUND(AH594,7)=ROUND(-J594,7))</f>
        <v>1</v>
      </c>
      <c r="AO594" t="b">
        <f>IF(AI594&gt;0,ROUND(AI594,7)=ROUND(I594,7),ROUND(AI594,7)=ROUND(-K594,7))</f>
        <v>1</v>
      </c>
      <c r="AP594" t="b">
        <f>ROUND(AM594,7)=ROUND(G594,7)</f>
        <v>1</v>
      </c>
    </row>
    <row r="595" spans="1:42" x14ac:dyDescent="0.3">
      <c r="A595" s="2">
        <v>45768.75</v>
      </c>
      <c r="B595">
        <v>14.4757027164774</v>
      </c>
      <c r="C595">
        <v>0.72378513582387305</v>
      </c>
      <c r="D595" t="s">
        <v>32</v>
      </c>
      <c r="E595" t="s">
        <v>1492</v>
      </c>
      <c r="F595">
        <v>87176.960000000006</v>
      </c>
      <c r="G595">
        <v>836.28185821316401</v>
      </c>
      <c r="H595">
        <v>230.946697396432</v>
      </c>
      <c r="I595">
        <v>6.9437516611812597E-3</v>
      </c>
      <c r="J595">
        <v>0</v>
      </c>
      <c r="K595" s="3">
        <v>0</v>
      </c>
      <c r="L595">
        <v>230.946697396432</v>
      </c>
      <c r="M595">
        <v>6.9437516611812597E-3</v>
      </c>
      <c r="O595" t="str">
        <f>IF(B594=0,"NEUTRAL",IF(B594&gt;0,"LONG","SHORT"))</f>
        <v>LONG</v>
      </c>
      <c r="P595" t="str">
        <f>IF(OR(O595="LONG",O595="SHORT"),IF(B595=0,"NEUTRAL",IF(B595&gt;0,"LONG","SHORT")),"")</f>
        <v>LONG</v>
      </c>
      <c r="Q595" t="b">
        <f>IF(OR(O595="LONG",O595="SHORT"),IF(B595=0,"NEUTRAL",IF(B595&gt;0,"LONG","SHORT")=O595),TRUE)</f>
        <v>1</v>
      </c>
      <c r="R595">
        <f>AH594</f>
        <v>166.37546198452799</v>
      </c>
      <c r="S595">
        <f>AI594</f>
        <v>7.6851846187332212E-3</v>
      </c>
      <c r="T595">
        <f>R595+S595*F595</f>
        <v>836.34649408444932</v>
      </c>
      <c r="U595">
        <f>S595*F595</f>
        <v>669.97103209992133</v>
      </c>
      <c r="V595">
        <f>U595/T595</f>
        <v>0.80106873985684646</v>
      </c>
      <c r="W595">
        <f>C595</f>
        <v>0.72378513582387305</v>
      </c>
      <c r="X595">
        <f>W595-V595</f>
        <v>-7.7283604032973408E-2</v>
      </c>
      <c r="Y595">
        <f>T595*W595</f>
        <v>605.33516081673315</v>
      </c>
      <c r="Z595">
        <f>Y595/T595</f>
        <v>0.72378513582387305</v>
      </c>
      <c r="AA595">
        <f>AI594*F595/T595</f>
        <v>0.80106873985684646</v>
      </c>
      <c r="AB595">
        <f t="shared" si="71"/>
        <v>0.72378513582387305</v>
      </c>
      <c r="AC595">
        <f t="shared" si="72"/>
        <v>-7.7283604032973408E-2</v>
      </c>
      <c r="AD595" t="str">
        <f t="shared" si="74"/>
        <v>L-D</v>
      </c>
      <c r="AE595">
        <f>AC595*T595</f>
        <v>-64.635871283188123</v>
      </c>
      <c r="AF595">
        <f>U595+AE595</f>
        <v>605.33516081673315</v>
      </c>
      <c r="AG595">
        <f>AE595/F595</f>
        <v>-7.4143295755195091E-4</v>
      </c>
      <c r="AH595" s="9">
        <f>IF(AD595="S-D",R595-AE595/(1-0.001),IF(OR(AD595="L-D",AD595="S-I"),R595-AE595*(1-0.001),R595-AE595))</f>
        <v>230.94669739643291</v>
      </c>
      <c r="AI595">
        <f>IF(OR(AD595="L-I"),S595+AG595*(1-0.001),S595+AG595)</f>
        <v>6.9437516611812701E-3</v>
      </c>
      <c r="AJ595">
        <f>AI595*F595</f>
        <v>605.33516081673315</v>
      </c>
      <c r="AK595">
        <f>AJ595/AM595</f>
        <v>0.72384107687104082</v>
      </c>
      <c r="AL595">
        <f>W595-AK595</f>
        <v>-5.5941047167773483E-5</v>
      </c>
      <c r="AM595">
        <f>AH595+AI595*F595</f>
        <v>836.28185821316606</v>
      </c>
      <c r="AN595" t="b">
        <f>IF(AH595&gt;0,ROUND(AH595,7)=ROUND(H595,7),ROUND(AH595,7)=ROUND(-J595,7))</f>
        <v>1</v>
      </c>
      <c r="AO595" t="b">
        <f>IF(AI595&gt;0,ROUND(AI595,7)=ROUND(I595,7),ROUND(AI595,7)=ROUND(-K595,7))</f>
        <v>1</v>
      </c>
      <c r="AP595" t="b">
        <f>ROUND(AM595,7)=ROUND(G595,7)</f>
        <v>1</v>
      </c>
    </row>
    <row r="596" spans="1:42" x14ac:dyDescent="0.3">
      <c r="A596" s="2">
        <v>45768.791666666664</v>
      </c>
      <c r="B596">
        <v>12.729742463644699</v>
      </c>
      <c r="C596">
        <v>0.63648712318223799</v>
      </c>
      <c r="D596" t="s">
        <v>32</v>
      </c>
      <c r="E596" t="s">
        <v>1492</v>
      </c>
      <c r="F596">
        <v>86847.39</v>
      </c>
      <c r="G596">
        <v>833.92118533333098</v>
      </c>
      <c r="H596">
        <v>303.09512160931598</v>
      </c>
      <c r="I596">
        <v>6.1121705986099803E-3</v>
      </c>
      <c r="J596">
        <v>0</v>
      </c>
      <c r="K596" s="3">
        <v>0</v>
      </c>
      <c r="L596">
        <v>303.09512160931598</v>
      </c>
      <c r="M596">
        <v>6.1121705986099803E-3</v>
      </c>
      <c r="O596" t="str">
        <f>IF(B595=0,"NEUTRAL",IF(B595&gt;0,"LONG","SHORT"))</f>
        <v>LONG</v>
      </c>
      <c r="P596" t="str">
        <f>IF(OR(O596="LONG",O596="SHORT"),IF(B596=0,"NEUTRAL",IF(B596&gt;0,"LONG","SHORT")),"")</f>
        <v>LONG</v>
      </c>
      <c r="Q596" t="b">
        <f>IF(OR(O596="LONG",O596="SHORT"),IF(B596=0,"NEUTRAL",IF(B596&gt;0,"LONG","SHORT")=O596),TRUE)</f>
        <v>1</v>
      </c>
      <c r="R596">
        <f>AH595</f>
        <v>230.94669739643291</v>
      </c>
      <c r="S596">
        <f>AI595</f>
        <v>6.9437516611812701E-3</v>
      </c>
      <c r="T596">
        <f>R596+S596*F596</f>
        <v>833.99340597819048</v>
      </c>
      <c r="U596">
        <f>S596*F596</f>
        <v>603.04670858175757</v>
      </c>
      <c r="V596">
        <f>U596/T596</f>
        <v>0.72308330528638221</v>
      </c>
      <c r="W596">
        <f>C596</f>
        <v>0.63648712318223799</v>
      </c>
      <c r="X596">
        <f>W596-V596</f>
        <v>-8.6596182104144215E-2</v>
      </c>
      <c r="Y596">
        <f>T596*W596</f>
        <v>530.82606372401472</v>
      </c>
      <c r="Z596">
        <f>Y596/T596</f>
        <v>0.63648712318223799</v>
      </c>
      <c r="AA596">
        <f>AI595*F596/T596</f>
        <v>0.72308330528638221</v>
      </c>
      <c r="AB596">
        <f t="shared" si="71"/>
        <v>0.63648712318223799</v>
      </c>
      <c r="AC596">
        <f t="shared" si="72"/>
        <v>-8.6596182104144215E-2</v>
      </c>
      <c r="AD596" t="str">
        <f t="shared" si="74"/>
        <v>L-D</v>
      </c>
      <c r="AE596">
        <f>AC596*T596</f>
        <v>-72.220644857742855</v>
      </c>
      <c r="AF596">
        <f>U596+AE596</f>
        <v>530.82606372401472</v>
      </c>
      <c r="AG596">
        <f>AE596/F596</f>
        <v>-8.3158106257128568E-4</v>
      </c>
      <c r="AH596" s="9">
        <f>IF(AD596="S-D",R596-AE596/(1-0.001),IF(OR(AD596="L-D",AD596="S-I"),R596-AE596*(1-0.001),R596-AE596))</f>
        <v>303.09512160931803</v>
      </c>
      <c r="AI596">
        <f>IF(OR(AD596="L-I"),S596+AG596*(1-0.001),S596+AG596)</f>
        <v>6.1121705986099846E-3</v>
      </c>
      <c r="AJ596">
        <f>AI596*F596</f>
        <v>530.82606372401483</v>
      </c>
      <c r="AK596">
        <f>AJ596/AM596</f>
        <v>0.6365422453104298</v>
      </c>
      <c r="AL596">
        <f>W596-AK596</f>
        <v>-5.5122128191809061E-5</v>
      </c>
      <c r="AM596">
        <f>AH596+AI596*F596</f>
        <v>833.92118533333291</v>
      </c>
      <c r="AN596" t="b">
        <f>IF(AH596&gt;0,ROUND(AH596,7)=ROUND(H596,7),ROUND(AH596,7)=ROUND(-J596,7))</f>
        <v>1</v>
      </c>
      <c r="AO596" t="b">
        <f>IF(AI596&gt;0,ROUND(AI596,7)=ROUND(I596,7),ROUND(AI596,7)=ROUND(-K596,7))</f>
        <v>1</v>
      </c>
      <c r="AP596" t="b">
        <f>ROUND(AM596,7)=ROUND(G596,7)</f>
        <v>1</v>
      </c>
    </row>
    <row r="597" spans="1:42" x14ac:dyDescent="0.3">
      <c r="A597" s="2">
        <v>45768.833333333336</v>
      </c>
      <c r="B597">
        <v>10.876777160997801</v>
      </c>
      <c r="C597">
        <v>0.54383885804989396</v>
      </c>
      <c r="D597" t="s">
        <v>32</v>
      </c>
      <c r="E597" t="s">
        <v>1492</v>
      </c>
      <c r="F597">
        <v>86786.29</v>
      </c>
      <c r="G597">
        <v>833.47059474619903</v>
      </c>
      <c r="H597">
        <v>380.15494820308498</v>
      </c>
      <c r="I597">
        <v>5.2233555155210996E-3</v>
      </c>
      <c r="J597">
        <v>0</v>
      </c>
      <c r="K597" s="3">
        <v>0</v>
      </c>
      <c r="L597">
        <v>380.15494820308498</v>
      </c>
      <c r="M597">
        <v>5.2233555155210996E-3</v>
      </c>
      <c r="O597" t="str">
        <f>IF(B596=0,"NEUTRAL",IF(B596&gt;0,"LONG","SHORT"))</f>
        <v>LONG</v>
      </c>
      <c r="P597" t="str">
        <f>IF(OR(O597="LONG",O597="SHORT"),IF(B597=0,"NEUTRAL",IF(B597&gt;0,"LONG","SHORT")),"")</f>
        <v>LONG</v>
      </c>
      <c r="Q597" t="b">
        <f>IF(OR(O597="LONG",O597="SHORT"),IF(B597=0,"NEUTRAL",IF(B597&gt;0,"LONG","SHORT")=O597),TRUE)</f>
        <v>1</v>
      </c>
      <c r="R597">
        <f>AH596</f>
        <v>303.09512160931803</v>
      </c>
      <c r="S597">
        <f>AI596</f>
        <v>6.1121705986099846E-3</v>
      </c>
      <c r="T597">
        <f>R597+S597*F597</f>
        <v>833.54773170975773</v>
      </c>
      <c r="U597">
        <f>S597*F597</f>
        <v>530.45261010043964</v>
      </c>
      <c r="V597">
        <f>U597/T597</f>
        <v>0.63637940566688966</v>
      </c>
      <c r="W597">
        <f>C597</f>
        <v>0.54383885804989396</v>
      </c>
      <c r="X597">
        <f>W597-V597</f>
        <v>-9.2540547616995705E-2</v>
      </c>
      <c r="Y597">
        <f>T597*W597</f>
        <v>453.31564654311404</v>
      </c>
      <c r="Z597">
        <f>Y597/T597</f>
        <v>0.54383885804989396</v>
      </c>
      <c r="AA597">
        <f>AI596*F597/T597</f>
        <v>0.63637940566688966</v>
      </c>
      <c r="AB597">
        <f t="shared" si="71"/>
        <v>0.54383885804989396</v>
      </c>
      <c r="AC597">
        <f t="shared" si="72"/>
        <v>-9.2540547616995705E-2</v>
      </c>
      <c r="AD597" t="str">
        <f t="shared" si="74"/>
        <v>L-D</v>
      </c>
      <c r="AE597">
        <f>AC597*T597</f>
        <v>-77.136963557325601</v>
      </c>
      <c r="AF597">
        <f>U597+AE597</f>
        <v>453.31564654311404</v>
      </c>
      <c r="AG597">
        <f>AE597/F597</f>
        <v>-8.8881508308887968E-4</v>
      </c>
      <c r="AH597" s="9">
        <f>IF(AD597="S-D",R597-AE597/(1-0.001),IF(OR(AD597="L-D",AD597="S-I"),R597-AE597*(1-0.001),R597-AE597))</f>
        <v>380.15494820308629</v>
      </c>
      <c r="AI597">
        <f>IF(OR(AD597="L-I"),S597+AG597*(1-0.001),S597+AG597)</f>
        <v>5.2233555155211048E-3</v>
      </c>
      <c r="AJ597">
        <f>AI597*F597</f>
        <v>453.31564654311404</v>
      </c>
      <c r="AK597">
        <f>AJ597/AM597</f>
        <v>0.5438891898533661</v>
      </c>
      <c r="AL597">
        <f>W597-AK597</f>
        <v>-5.0331803472136727E-5</v>
      </c>
      <c r="AM597">
        <f>AH597+AI597*F597</f>
        <v>833.47059474620028</v>
      </c>
      <c r="AN597" t="b">
        <f>IF(AH597&gt;0,ROUND(AH597,7)=ROUND(H597,7),ROUND(AH597,7)=ROUND(-J597,7))</f>
        <v>1</v>
      </c>
      <c r="AO597" t="b">
        <f>IF(AI597&gt;0,ROUND(AI597,7)=ROUND(I597,7),ROUND(AI597,7)=ROUND(-K597,7))</f>
        <v>1</v>
      </c>
      <c r="AP597" t="b">
        <f>ROUND(AM597,7)=ROUND(G597,7)</f>
        <v>1</v>
      </c>
    </row>
    <row r="598" spans="1:42" x14ac:dyDescent="0.3">
      <c r="A598" s="2">
        <v>45768.875</v>
      </c>
      <c r="B598">
        <v>9.5519141238315992</v>
      </c>
      <c r="C598">
        <v>0.47759570619157998</v>
      </c>
      <c r="D598" t="s">
        <v>32</v>
      </c>
      <c r="E598" t="s">
        <v>1492</v>
      </c>
      <c r="F598">
        <v>87415.1</v>
      </c>
      <c r="G598">
        <v>836.69812342270495</v>
      </c>
      <c r="H598">
        <v>437.067483906397</v>
      </c>
      <c r="I598">
        <v>4.5716431087570496E-3</v>
      </c>
      <c r="J598">
        <v>0</v>
      </c>
      <c r="K598" s="3">
        <v>0</v>
      </c>
      <c r="L598">
        <v>437.067483906397</v>
      </c>
      <c r="M598">
        <v>4.5716431087570496E-3</v>
      </c>
      <c r="O598" t="str">
        <f>IF(B597=0,"NEUTRAL",IF(B597&gt;0,"LONG","SHORT"))</f>
        <v>LONG</v>
      </c>
      <c r="P598" t="str">
        <f>IF(OR(O598="LONG",O598="SHORT"),IF(B598=0,"NEUTRAL",IF(B598&gt;0,"LONG","SHORT")),"")</f>
        <v>LONG</v>
      </c>
      <c r="Q598" t="b">
        <f>IF(OR(O598="LONG",O598="SHORT"),IF(B598=0,"NEUTRAL",IF(B598&gt;0,"LONG","SHORT")=O598),TRUE)</f>
        <v>1</v>
      </c>
      <c r="R598">
        <f>AH597</f>
        <v>380.15494820308629</v>
      </c>
      <c r="S598">
        <f>AI597</f>
        <v>5.2233555155211048E-3</v>
      </c>
      <c r="T598">
        <f>R598+S598*F598</f>
        <v>836.75509292791526</v>
      </c>
      <c r="U598">
        <f>S598*F598</f>
        <v>456.60014472482897</v>
      </c>
      <c r="V598">
        <f>U598/T598</f>
        <v>0.54567955257628065</v>
      </c>
      <c r="W598">
        <f>C598</f>
        <v>0.47759570619157998</v>
      </c>
      <c r="X598">
        <f>W598-V598</f>
        <v>-6.8083846384700664E-2</v>
      </c>
      <c r="Y598">
        <f>T598*W598</f>
        <v>399.6306395163088</v>
      </c>
      <c r="Z598">
        <f>Y598/T598</f>
        <v>0.47759570619157998</v>
      </c>
      <c r="AA598">
        <f>AI597*F598/T598</f>
        <v>0.54567955257628065</v>
      </c>
      <c r="AB598">
        <f t="shared" si="71"/>
        <v>0.47759570619157998</v>
      </c>
      <c r="AC598">
        <f t="shared" si="72"/>
        <v>-6.8083846384700664E-2</v>
      </c>
      <c r="AD598" t="str">
        <f t="shared" si="74"/>
        <v>L-D</v>
      </c>
      <c r="AE598">
        <f>AC598*T598</f>
        <v>-56.969505208520111</v>
      </c>
      <c r="AF598">
        <f>U598+AE598</f>
        <v>399.63063951630886</v>
      </c>
      <c r="AG598">
        <f>AE598/F598</f>
        <v>-6.5171240676405E-4</v>
      </c>
      <c r="AH598" s="9">
        <f>IF(AD598="S-D",R598-AE598/(1-0.001),IF(OR(AD598="L-D",AD598="S-I"),R598-AE598*(1-0.001),R598-AE598))</f>
        <v>437.06748390639791</v>
      </c>
      <c r="AI598">
        <f>IF(OR(AD598="L-I"),S598+AG598*(1-0.001),S598+AG598)</f>
        <v>4.5716431087570548E-3</v>
      </c>
      <c r="AJ598">
        <f>AI598*F598</f>
        <v>399.63063951630886</v>
      </c>
      <c r="AK598">
        <f>AJ598/AM598</f>
        <v>0.47762822495827706</v>
      </c>
      <c r="AL598">
        <f>W598-AK598</f>
        <v>-3.2518766697076096E-5</v>
      </c>
      <c r="AM598">
        <f>AH598+AI598*F598</f>
        <v>836.69812342270677</v>
      </c>
      <c r="AN598" t="b">
        <f>IF(AH598&gt;0,ROUND(AH598,7)=ROUND(H598,7),ROUND(AH598,7)=ROUND(-J598,7))</f>
        <v>1</v>
      </c>
      <c r="AO598" t="b">
        <f>IF(AI598&gt;0,ROUND(AI598,7)=ROUND(I598,7),ROUND(AI598,7)=ROUND(-K598,7))</f>
        <v>1</v>
      </c>
      <c r="AP598" t="b">
        <f>ROUND(AM598,7)=ROUND(G598,7)</f>
        <v>1</v>
      </c>
    </row>
    <row r="599" spans="1:42" x14ac:dyDescent="0.3">
      <c r="A599" s="2">
        <v>45768.916666666664</v>
      </c>
      <c r="B599">
        <v>8.5091202841554008</v>
      </c>
      <c r="C599">
        <v>0.42545601420777002</v>
      </c>
      <c r="D599" t="s">
        <v>32</v>
      </c>
      <c r="E599" t="s">
        <v>1492</v>
      </c>
      <c r="F599">
        <v>87367.92</v>
      </c>
      <c r="G599">
        <v>836.43890483346695</v>
      </c>
      <c r="H599">
        <v>480.55242280647701</v>
      </c>
      <c r="I599">
        <v>4.0734228539146796E-3</v>
      </c>
      <c r="J599">
        <v>0</v>
      </c>
      <c r="K599" s="3">
        <v>0</v>
      </c>
      <c r="L599">
        <v>480.55242280647701</v>
      </c>
      <c r="M599">
        <v>4.0734228539146796E-3</v>
      </c>
      <c r="O599" t="str">
        <f>IF(B598=0,"NEUTRAL",IF(B598&gt;0,"LONG","SHORT"))</f>
        <v>LONG</v>
      </c>
      <c r="P599" t="str">
        <f>IF(OR(O599="LONG",O599="SHORT"),IF(B599=0,"NEUTRAL",IF(B599&gt;0,"LONG","SHORT")),"")</f>
        <v>LONG</v>
      </c>
      <c r="Q599" t="b">
        <f>IF(OR(O599="LONG",O599="SHORT"),IF(B599=0,"NEUTRAL",IF(B599&gt;0,"LONG","SHORT")=O599),TRUE)</f>
        <v>1</v>
      </c>
      <c r="R599">
        <f>AH598</f>
        <v>437.06748390639791</v>
      </c>
      <c r="S599">
        <f>AI598</f>
        <v>4.5716431087570548E-3</v>
      </c>
      <c r="T599">
        <f>R599+S599*F599</f>
        <v>836.48243330083551</v>
      </c>
      <c r="U599">
        <f>S599*F599</f>
        <v>399.41494939443766</v>
      </c>
      <c r="V599">
        <f>U599/T599</f>
        <v>0.47749352944366097</v>
      </c>
      <c r="W599">
        <f>C599</f>
        <v>0.42545601420777002</v>
      </c>
      <c r="X599">
        <f>W599-V599</f>
        <v>-5.2037515235890952E-2</v>
      </c>
      <c r="Y599">
        <f>T599*W599</f>
        <v>355.88648202699034</v>
      </c>
      <c r="Z599">
        <f>Y599/T599</f>
        <v>0.42545601420777007</v>
      </c>
      <c r="AA599">
        <f>AI598*F599/T599</f>
        <v>0.47749352944366097</v>
      </c>
      <c r="AB599">
        <f t="shared" si="71"/>
        <v>0.42545601420777002</v>
      </c>
      <c r="AC599">
        <f t="shared" si="72"/>
        <v>-5.2037515235890952E-2</v>
      </c>
      <c r="AD599" t="str">
        <f t="shared" si="74"/>
        <v>L-D</v>
      </c>
      <c r="AE599">
        <f>AC599*T599</f>
        <v>-43.528467367447362</v>
      </c>
      <c r="AF599">
        <f>U599+AE599</f>
        <v>355.88648202699028</v>
      </c>
      <c r="AG599">
        <f>AE599/F599</f>
        <v>-4.9822025484236505E-4</v>
      </c>
      <c r="AH599" s="9">
        <f>IF(AD599="S-D",R599-AE599/(1-0.001),IF(OR(AD599="L-D",AD599="S-I"),R599-AE599*(1-0.001),R599-AE599))</f>
        <v>480.55242280647781</v>
      </c>
      <c r="AI599">
        <f>IF(OR(AD599="L-I"),S599+AG599*(1-0.001),S599+AG599)</f>
        <v>4.07342285391469E-3</v>
      </c>
      <c r="AJ599">
        <f>AI599*F599</f>
        <v>355.88648202699034</v>
      </c>
      <c r="AK599">
        <f>AJ599/AM599</f>
        <v>0.42547815503374514</v>
      </c>
      <c r="AL599">
        <f>W599-AK599</f>
        <v>-2.2140825975125455E-5</v>
      </c>
      <c r="AM599">
        <f>AH599+AI599*F599</f>
        <v>836.43890483346809</v>
      </c>
      <c r="AN599" t="b">
        <f>IF(AH599&gt;0,ROUND(AH599,7)=ROUND(H599,7),ROUND(AH599,7)=ROUND(-J599,7))</f>
        <v>1</v>
      </c>
      <c r="AO599" t="b">
        <f>IF(AI599&gt;0,ROUND(AI599,7)=ROUND(I599,7),ROUND(AI599,7)=ROUND(-K599,7))</f>
        <v>1</v>
      </c>
      <c r="AP599" t="b">
        <f>ROUND(AM599,7)=ROUND(G599,7)</f>
        <v>1</v>
      </c>
    </row>
    <row r="600" spans="1:42" x14ac:dyDescent="0.3">
      <c r="A600" s="2">
        <v>45769</v>
      </c>
      <c r="B600">
        <v>6.8782134438662901</v>
      </c>
      <c r="C600">
        <v>0.343910672193314</v>
      </c>
      <c r="D600" t="s">
        <v>32</v>
      </c>
      <c r="E600" t="s">
        <v>1492</v>
      </c>
      <c r="F600">
        <v>87168.08</v>
      </c>
      <c r="G600">
        <v>835.55717987257106</v>
      </c>
      <c r="H600">
        <v>548.17686843804199</v>
      </c>
      <c r="I600">
        <v>3.2968526028625202E-3</v>
      </c>
      <c r="J600">
        <v>0</v>
      </c>
      <c r="K600" s="3">
        <v>0</v>
      </c>
      <c r="L600">
        <v>548.17686843804199</v>
      </c>
      <c r="M600">
        <v>3.2968526028625202E-3</v>
      </c>
      <c r="O600" t="str">
        <f>IF(B599=0,"NEUTRAL",IF(B599&gt;0,"LONG","SHORT"))</f>
        <v>LONG</v>
      </c>
      <c r="P600" t="str">
        <f>IF(OR(O600="LONG",O600="SHORT"),IF(B600=0,"NEUTRAL",IF(B600&gt;0,"LONG","SHORT")),"")</f>
        <v>LONG</v>
      </c>
      <c r="Q600" t="b">
        <f>IF(OR(O600="LONG",O600="SHORT"),IF(B600=0,"NEUTRAL",IF(B600&gt;0,"LONG","SHORT")=O600),TRUE)</f>
        <v>1</v>
      </c>
      <c r="R600">
        <f>AH599</f>
        <v>480.55242280647781</v>
      </c>
      <c r="S600">
        <f>AI599</f>
        <v>4.07342285391469E-3</v>
      </c>
      <c r="T600">
        <f>R600+S600*F600</f>
        <v>835.62487201034185</v>
      </c>
      <c r="U600">
        <f>S600*F600</f>
        <v>355.07244920386404</v>
      </c>
      <c r="V600">
        <f>U600/T600</f>
        <v>0.42491847849099157</v>
      </c>
      <c r="W600">
        <f>C600</f>
        <v>0.343910672193314</v>
      </c>
      <c r="X600">
        <f>W600-V600</f>
        <v>-8.1007806297677565E-2</v>
      </c>
      <c r="Y600">
        <f>T600*W600</f>
        <v>287.38031143452866</v>
      </c>
      <c r="Z600">
        <f>Y600/T600</f>
        <v>0.343910672193314</v>
      </c>
      <c r="AA600">
        <f>AI599*F600/T600</f>
        <v>0.42491847849099157</v>
      </c>
      <c r="AB600">
        <f t="shared" si="71"/>
        <v>0.343910672193314</v>
      </c>
      <c r="AC600">
        <f t="shared" si="72"/>
        <v>-8.1007806297677565E-2</v>
      </c>
      <c r="AD600" t="str">
        <f t="shared" si="74"/>
        <v>L-D</v>
      </c>
      <c r="AE600">
        <f>AC600*T600</f>
        <v>-67.692137769335375</v>
      </c>
      <c r="AF600">
        <f>U600+AE600</f>
        <v>287.38031143452866</v>
      </c>
      <c r="AG600">
        <f>AE600/F600</f>
        <v>-7.7657025105216698E-4</v>
      </c>
      <c r="AH600" s="9">
        <f>IF(AD600="S-D",R600-AE600/(1-0.001),IF(OR(AD600="L-D",AD600="S-I"),R600-AE600*(1-0.001),R600-AE600))</f>
        <v>548.17686843804381</v>
      </c>
      <c r="AI600">
        <f>IF(OR(AD600="L-I"),S600+AG600*(1-0.001),S600+AG600)</f>
        <v>3.2968526028625232E-3</v>
      </c>
      <c r="AJ600">
        <f>AI600*F600</f>
        <v>287.38031143452866</v>
      </c>
      <c r="AK600">
        <f>AJ600/AM600</f>
        <v>0.34393853389944645</v>
      </c>
      <c r="AL600">
        <f>W600-AK600</f>
        <v>-2.7861706132448205E-5</v>
      </c>
      <c r="AM600">
        <f>AH600+AI600*F600</f>
        <v>835.55717987257253</v>
      </c>
      <c r="AN600" t="b">
        <f>IF(AH600&gt;0,ROUND(AH600,7)=ROUND(H600,7),ROUND(AH600,7)=ROUND(-J600,7))</f>
        <v>1</v>
      </c>
      <c r="AO600" t="b">
        <f>IF(AI600&gt;0,ROUND(AI600,7)=ROUND(I600,7),ROUND(AI600,7)=ROUND(-K600,7))</f>
        <v>1</v>
      </c>
      <c r="AP600" t="b">
        <f>ROUND(AM600,7)=ROUND(G600,7)</f>
        <v>1</v>
      </c>
    </row>
    <row r="601" spans="1:42" x14ac:dyDescent="0.3">
      <c r="A601" s="2">
        <v>45769.083333333336</v>
      </c>
      <c r="B601">
        <v>4.5243421473533099</v>
      </c>
      <c r="C601">
        <v>0.22621710736766501</v>
      </c>
      <c r="D601" t="s">
        <v>32</v>
      </c>
      <c r="E601" t="s">
        <v>1492</v>
      </c>
      <c r="F601">
        <v>87709.85</v>
      </c>
      <c r="G601">
        <v>837.24357064270703</v>
      </c>
      <c r="H601">
        <v>647.822187889769</v>
      </c>
      <c r="I601">
        <v>2.1596363778177501E-3</v>
      </c>
      <c r="J601">
        <v>0</v>
      </c>
      <c r="K601" s="3">
        <v>0</v>
      </c>
      <c r="L601">
        <v>647.822187889769</v>
      </c>
      <c r="M601">
        <v>2.1596363778177501E-3</v>
      </c>
      <c r="O601" t="str">
        <f>IF(B600=0,"NEUTRAL",IF(B600&gt;0,"LONG","SHORT"))</f>
        <v>LONG</v>
      </c>
      <c r="P601" t="str">
        <f>IF(OR(O601="LONG",O601="SHORT"),IF(B601=0,"NEUTRAL",IF(B601&gt;0,"LONG","SHORT")),"")</f>
        <v>LONG</v>
      </c>
      <c r="Q601" t="b">
        <f>IF(OR(O601="LONG",O601="SHORT"),IF(B601=0,"NEUTRAL",IF(B601&gt;0,"LONG","SHORT")=O601),TRUE)</f>
        <v>1</v>
      </c>
      <c r="R601">
        <f>AH600</f>
        <v>548.17686843804381</v>
      </c>
      <c r="S601">
        <f>AI600</f>
        <v>3.2968526028625232E-3</v>
      </c>
      <c r="T601">
        <f>R601+S601*F601</f>
        <v>837.34331570722532</v>
      </c>
      <c r="U601">
        <f>S601*F601</f>
        <v>289.1664472691815</v>
      </c>
      <c r="V601">
        <f>U601/T601</f>
        <v>0.34533797767878488</v>
      </c>
      <c r="W601">
        <f>C601</f>
        <v>0.22621710736766501</v>
      </c>
      <c r="X601">
        <f>W601-V601</f>
        <v>-0.11912087031111987</v>
      </c>
      <c r="Y601">
        <f>T601*W601</f>
        <v>189.421382752938</v>
      </c>
      <c r="Z601">
        <f>Y601/T601</f>
        <v>0.22621710736766501</v>
      </c>
      <c r="AA601">
        <f>AI600*F601/T601</f>
        <v>0.34533797767878488</v>
      </c>
      <c r="AB601">
        <f t="shared" si="71"/>
        <v>0.22621710736766501</v>
      </c>
      <c r="AC601">
        <f t="shared" si="72"/>
        <v>-0.11912087031111987</v>
      </c>
      <c r="AD601" t="str">
        <f t="shared" si="74"/>
        <v>L-D</v>
      </c>
      <c r="AE601">
        <f>AC601*T601</f>
        <v>-99.745064516243488</v>
      </c>
      <c r="AF601">
        <f>U601+AE601</f>
        <v>189.42138275293803</v>
      </c>
      <c r="AG601">
        <f>AE601/F601</f>
        <v>-1.1372162250447753E-3</v>
      </c>
      <c r="AH601" s="9">
        <f>IF(AD601="S-D",R601-AE601/(1-0.001),IF(OR(AD601="L-D",AD601="S-I"),R601-AE601*(1-0.001),R601-AE601))</f>
        <v>647.82218788977104</v>
      </c>
      <c r="AI601">
        <f>IF(OR(AD601="L-I"),S601+AG601*(1-0.001),S601+AG601)</f>
        <v>2.1596363778177479E-3</v>
      </c>
      <c r="AJ601">
        <f>AI601*F601</f>
        <v>189.421382752938</v>
      </c>
      <c r="AK601">
        <f>AJ601/AM601</f>
        <v>0.22624405775672771</v>
      </c>
      <c r="AL601">
        <f>W601-AK601</f>
        <v>-2.6950389062696534E-5</v>
      </c>
      <c r="AM601">
        <f>AH601+AI601*F601</f>
        <v>837.24357064270907</v>
      </c>
      <c r="AN601" t="b">
        <f>IF(AH601&gt;0,ROUND(AH601,7)=ROUND(H601,7),ROUND(AH601,7)=ROUND(-J601,7))</f>
        <v>1</v>
      </c>
      <c r="AO601" t="b">
        <f>IF(AI601&gt;0,ROUND(AI601,7)=ROUND(I601,7),ROUND(AI601,7)=ROUND(-K601,7))</f>
        <v>1</v>
      </c>
      <c r="AP601" t="b">
        <f>ROUND(AM601,7)=ROUND(G601,7)</f>
        <v>1</v>
      </c>
    </row>
    <row r="602" spans="1:42" x14ac:dyDescent="0.3">
      <c r="A602" s="2">
        <v>45769.125</v>
      </c>
      <c r="B602">
        <v>3.4907042622109801</v>
      </c>
      <c r="C602">
        <v>0.17453521311054901</v>
      </c>
      <c r="D602" t="s">
        <v>32</v>
      </c>
      <c r="E602" t="s">
        <v>1492</v>
      </c>
      <c r="F602">
        <v>88400.01</v>
      </c>
      <c r="G602">
        <v>838.68954203665396</v>
      </c>
      <c r="H602">
        <v>692.30091320902102</v>
      </c>
      <c r="I602">
        <v>1.6559797767854701E-3</v>
      </c>
      <c r="J602">
        <v>0</v>
      </c>
      <c r="K602" s="3">
        <v>0</v>
      </c>
      <c r="L602">
        <v>692.30091320902102</v>
      </c>
      <c r="M602">
        <v>1.6559797767854701E-3</v>
      </c>
      <c r="O602" t="str">
        <f>IF(B601=0,"NEUTRAL",IF(B601&gt;0,"LONG","SHORT"))</f>
        <v>LONG</v>
      </c>
      <c r="P602" t="str">
        <f>IF(OR(O602="LONG",O602="SHORT"),IF(B602=0,"NEUTRAL",IF(B602&gt;0,"LONG","SHORT")),"")</f>
        <v>LONG</v>
      </c>
      <c r="Q602" t="b">
        <f>IF(OR(O602="LONG",O602="SHORT"),IF(B602=0,"NEUTRAL",IF(B602&gt;0,"LONG","SHORT")=O602),TRUE)</f>
        <v>1</v>
      </c>
      <c r="R602">
        <f>AH601</f>
        <v>647.82218788977104</v>
      </c>
      <c r="S602">
        <f>AI601</f>
        <v>2.1596363778177479E-3</v>
      </c>
      <c r="T602">
        <f>R602+S602*F602</f>
        <v>838.73406528522378</v>
      </c>
      <c r="U602">
        <f>S602*F602</f>
        <v>190.91187739545268</v>
      </c>
      <c r="V602">
        <f>U602/T602</f>
        <v>0.22761908130025732</v>
      </c>
      <c r="W602">
        <f>C602</f>
        <v>0.17453521311054901</v>
      </c>
      <c r="X602">
        <f>W602-V602</f>
        <v>-5.3083868189708311E-2</v>
      </c>
      <c r="Y602">
        <f>T602*W602</f>
        <v>146.38862882763365</v>
      </c>
      <c r="Z602">
        <f>Y602/T602</f>
        <v>0.17453521311054901</v>
      </c>
      <c r="AA602">
        <f>AI601*F602/T602</f>
        <v>0.22761908130025732</v>
      </c>
      <c r="AB602">
        <f t="shared" si="71"/>
        <v>0.17453521311054901</v>
      </c>
      <c r="AC602">
        <f t="shared" si="72"/>
        <v>-5.3083868189708311E-2</v>
      </c>
      <c r="AD602" t="str">
        <f t="shared" si="74"/>
        <v>L-D</v>
      </c>
      <c r="AE602">
        <f>AC602*T602</f>
        <v>-44.523248567819024</v>
      </c>
      <c r="AF602">
        <f>U602+AE602</f>
        <v>146.38862882763365</v>
      </c>
      <c r="AG602">
        <f>AE602/F602</f>
        <v>-5.0365660103227398E-4</v>
      </c>
      <c r="AH602" s="9">
        <f>IF(AD602="S-D",R602-AE602/(1-0.001),IF(OR(AD602="L-D",AD602="S-I"),R602-AE602*(1-0.001),R602-AE602))</f>
        <v>692.30091320902227</v>
      </c>
      <c r="AI602">
        <f>IF(OR(AD602="L-I"),S602+AG602*(1-0.001),S602+AG602)</f>
        <v>1.655979776785474E-3</v>
      </c>
      <c r="AJ602">
        <f>AI602*F602</f>
        <v>146.38862882763365</v>
      </c>
      <c r="AK602">
        <f>AJ602/AM602</f>
        <v>0.17454447860664463</v>
      </c>
      <c r="AL602">
        <f>W602-AK602</f>
        <v>-9.2654960956173316E-6</v>
      </c>
      <c r="AM602">
        <f>AH602+AI602*F602</f>
        <v>838.68954203665589</v>
      </c>
      <c r="AN602" t="b">
        <f>IF(AH602&gt;0,ROUND(AH602,7)=ROUND(H602,7),ROUND(AH602,7)=ROUND(-J602,7))</f>
        <v>1</v>
      </c>
      <c r="AO602" t="b">
        <f>IF(AI602&gt;0,ROUND(AI602,7)=ROUND(I602,7),ROUND(AI602,7)=ROUND(-K602,7))</f>
        <v>1</v>
      </c>
      <c r="AP602" t="b">
        <f>ROUND(AM602,7)=ROUND(G602,7)</f>
        <v>1</v>
      </c>
    </row>
    <row r="603" spans="1:42" x14ac:dyDescent="0.3">
      <c r="A603" s="2">
        <v>45769.375</v>
      </c>
      <c r="B603">
        <v>5.1679039632488397</v>
      </c>
      <c r="C603">
        <v>0.258395198162442</v>
      </c>
      <c r="D603" t="s">
        <v>32</v>
      </c>
      <c r="E603" t="s">
        <v>1492</v>
      </c>
      <c r="F603">
        <v>88476.83</v>
      </c>
      <c r="G603">
        <v>838.74652402282504</v>
      </c>
      <c r="H603">
        <v>622.07053292713999</v>
      </c>
      <c r="I603">
        <v>2.44895743999514E-3</v>
      </c>
      <c r="J603">
        <v>0</v>
      </c>
      <c r="K603" s="3">
        <v>0</v>
      </c>
      <c r="L603">
        <v>622.07053292713999</v>
      </c>
      <c r="M603">
        <v>2.44895743999514E-3</v>
      </c>
      <c r="O603" t="str">
        <f>IF(B602=0,"NEUTRAL",IF(B602&gt;0,"LONG","SHORT"))</f>
        <v>LONG</v>
      </c>
      <c r="P603" t="str">
        <f>IF(OR(O603="LONG",O603="SHORT"),IF(B603=0,"NEUTRAL",IF(B603&gt;0,"LONG","SHORT")),"")</f>
        <v>LONG</v>
      </c>
      <c r="Q603" t="b">
        <f>IF(OR(O603="LONG",O603="SHORT"),IF(B603=0,"NEUTRAL",IF(B603&gt;0,"LONG","SHORT")=O603),TRUE)</f>
        <v>1</v>
      </c>
      <c r="R603">
        <f>AH602</f>
        <v>692.30091320902227</v>
      </c>
      <c r="S603">
        <f>AI602</f>
        <v>1.655979776785474E-3</v>
      </c>
      <c r="T603">
        <f>R603+S603*F603</f>
        <v>838.81675440310858</v>
      </c>
      <c r="U603">
        <f>S603*F603</f>
        <v>146.51584119408633</v>
      </c>
      <c r="V603">
        <f>U603/T603</f>
        <v>0.17466966464963513</v>
      </c>
      <c r="W603">
        <f>C603</f>
        <v>0.258395198162442</v>
      </c>
      <c r="X603">
        <f>W603-V603</f>
        <v>8.3725533512806871E-2</v>
      </c>
      <c r="Y603">
        <f>T603*W603</f>
        <v>216.74622147596767</v>
      </c>
      <c r="Z603">
        <f>Y603/T603</f>
        <v>0.258395198162442</v>
      </c>
      <c r="AA603">
        <f>AI602*F603/T603</f>
        <v>0.17466966464963513</v>
      </c>
      <c r="AB603">
        <f t="shared" si="71"/>
        <v>0.258395198162442</v>
      </c>
      <c r="AC603">
        <f t="shared" si="72"/>
        <v>8.3725533512806871E-2</v>
      </c>
      <c r="AD603" t="str">
        <f t="shared" si="74"/>
        <v>L-I</v>
      </c>
      <c r="AE603">
        <f>AC603*T603</f>
        <v>70.230380281881352</v>
      </c>
      <c r="AF603">
        <f>U603+AE603</f>
        <v>216.74622147596767</v>
      </c>
      <c r="AG603">
        <f>AE603/F603</f>
        <v>7.9377143464431704E-4</v>
      </c>
      <c r="AH603" s="9">
        <f>IF(AD603="S-D",R603-AE603/(1-0.001),IF(OR(AD603="L-D",AD603="S-I"),R603-AE603*(1-0.001),R603-AE603))</f>
        <v>622.0705329271409</v>
      </c>
      <c r="AI603">
        <f>IF(OR(AD603="L-I"),S603+AG603*(1-0.001),S603+AG603)</f>
        <v>2.448957439995147E-3</v>
      </c>
      <c r="AJ603">
        <f>AI603*F603</f>
        <v>216.67599109568582</v>
      </c>
      <c r="AK603">
        <f>AJ603/AM603</f>
        <v>0.25833310170569351</v>
      </c>
      <c r="AL603">
        <f>W603-AK603</f>
        <v>6.2096456748483853E-5</v>
      </c>
      <c r="AM603">
        <f>AH603+AI603*F603</f>
        <v>838.74652402282675</v>
      </c>
      <c r="AN603" t="b">
        <f>IF(AH603&gt;0,ROUND(AH603,7)=ROUND(H603,7),ROUND(AH603,7)=ROUND(-J603,7))</f>
        <v>1</v>
      </c>
      <c r="AO603" t="b">
        <f>IF(AI603&gt;0,ROUND(AI603,7)=ROUND(I603,7),ROUND(AI603,7)=ROUND(-K603,7))</f>
        <v>1</v>
      </c>
      <c r="AP603" t="b">
        <f>ROUND(AM603,7)=ROUND(G603,7)</f>
        <v>1</v>
      </c>
    </row>
    <row r="604" spans="1:42" x14ac:dyDescent="0.3">
      <c r="A604" s="2">
        <v>45769.416666666664</v>
      </c>
      <c r="B604">
        <v>6.1833379646689597</v>
      </c>
      <c r="C604">
        <v>0.30916689823344801</v>
      </c>
      <c r="D604" t="s">
        <v>32</v>
      </c>
      <c r="E604" t="s">
        <v>1492</v>
      </c>
      <c r="F604">
        <v>88414.33</v>
      </c>
      <c r="G604">
        <v>838.55072177388104</v>
      </c>
      <c r="H604">
        <v>579.32812398257897</v>
      </c>
      <c r="I604">
        <v>2.9319070538825699E-3</v>
      </c>
      <c r="J604">
        <v>0</v>
      </c>
      <c r="K604" s="3">
        <v>0</v>
      </c>
      <c r="L604">
        <v>579.32812398257897</v>
      </c>
      <c r="M604">
        <v>2.9319070538825699E-3</v>
      </c>
      <c r="O604" t="str">
        <f>IF(B603=0,"NEUTRAL",IF(B603&gt;0,"LONG","SHORT"))</f>
        <v>LONG</v>
      </c>
      <c r="P604" t="str">
        <f>IF(OR(O604="LONG",O604="SHORT"),IF(B604=0,"NEUTRAL",IF(B604&gt;0,"LONG","SHORT")),"")</f>
        <v>LONG</v>
      </c>
      <c r="Q604" t="b">
        <f>IF(OR(O604="LONG",O604="SHORT"),IF(B604=0,"NEUTRAL",IF(B604&gt;0,"LONG","SHORT")=O604),TRUE)</f>
        <v>1</v>
      </c>
      <c r="R604">
        <f>AH603</f>
        <v>622.0705329271409</v>
      </c>
      <c r="S604">
        <f>AI603</f>
        <v>2.448957439995147E-3</v>
      </c>
      <c r="T604">
        <f>R604+S604*F604</f>
        <v>838.59346418282701</v>
      </c>
      <c r="U604">
        <f>S604*F604</f>
        <v>216.52293125568613</v>
      </c>
      <c r="V604">
        <f>U604/T604</f>
        <v>0.25819773287486608</v>
      </c>
      <c r="W604">
        <f>C604</f>
        <v>0.30916689823344801</v>
      </c>
      <c r="X604">
        <f>W604-V604</f>
        <v>5.0969165358581925E-2</v>
      </c>
      <c r="Y604">
        <f>T604*W604</f>
        <v>259.26534020024673</v>
      </c>
      <c r="Z604">
        <f>Y604/T604</f>
        <v>0.30916689823344801</v>
      </c>
      <c r="AA604">
        <f>AI603*F604/T604</f>
        <v>0.25819773287486608</v>
      </c>
      <c r="AB604">
        <f t="shared" si="71"/>
        <v>0.30916689823344801</v>
      </c>
      <c r="AC604">
        <f t="shared" si="72"/>
        <v>5.0969165358581925E-2</v>
      </c>
      <c r="AD604" t="str">
        <f t="shared" si="74"/>
        <v>L-I</v>
      </c>
      <c r="AE604">
        <f>AC604*T604</f>
        <v>42.742408944560559</v>
      </c>
      <c r="AF604">
        <f>U604+AE604</f>
        <v>259.26534020024667</v>
      </c>
      <c r="AG604">
        <f>AE604/F604</f>
        <v>4.834330469343664E-4</v>
      </c>
      <c r="AH604" s="9">
        <f>IF(AD604="S-D",R604-AE604/(1-0.001),IF(OR(AD604="L-D",AD604="S-I"),R604-AE604*(1-0.001),R604-AE604))</f>
        <v>579.32812398258034</v>
      </c>
      <c r="AI604">
        <f>IF(OR(AD604="L-I"),S604+AG604*(1-0.001),S604+AG604)</f>
        <v>2.931907053882579E-3</v>
      </c>
      <c r="AJ604">
        <f>AI604*F604</f>
        <v>259.22259779130212</v>
      </c>
      <c r="AK604">
        <f>AJ604/AM604</f>
        <v>0.30913168525207257</v>
      </c>
      <c r="AL604">
        <f>W604-AK604</f>
        <v>3.5212981375432051E-5</v>
      </c>
      <c r="AM604">
        <f>AH604+AI604*F604</f>
        <v>838.55072177388251</v>
      </c>
      <c r="AN604" t="b">
        <f>IF(AH604&gt;0,ROUND(AH604,7)=ROUND(H604,7),ROUND(AH604,7)=ROUND(-J604,7))</f>
        <v>1</v>
      </c>
      <c r="AO604" t="b">
        <f>IF(AI604&gt;0,ROUND(AI604,7)=ROUND(I604,7),ROUND(AI604,7)=ROUND(-K604,7))</f>
        <v>1</v>
      </c>
      <c r="AP604" t="b">
        <f>ROUND(AM604,7)=ROUND(G604,7)</f>
        <v>1</v>
      </c>
    </row>
    <row r="605" spans="1:42" x14ac:dyDescent="0.3">
      <c r="A605" s="2">
        <v>45769.5</v>
      </c>
      <c r="B605">
        <v>7.3384231908193396</v>
      </c>
      <c r="C605">
        <v>0.36692115954096699</v>
      </c>
      <c r="D605" t="s">
        <v>32</v>
      </c>
      <c r="E605" t="s">
        <v>1492</v>
      </c>
      <c r="F605">
        <v>88513.71</v>
      </c>
      <c r="G605">
        <v>838.79381975355204</v>
      </c>
      <c r="H605">
        <v>531.05318063893696</v>
      </c>
      <c r="I605">
        <v>3.4767567545707298E-3</v>
      </c>
      <c r="J605">
        <v>0</v>
      </c>
      <c r="K605" s="3">
        <v>0</v>
      </c>
      <c r="L605">
        <v>531.05318063893696</v>
      </c>
      <c r="M605">
        <v>3.4767567545707298E-3</v>
      </c>
      <c r="O605" t="str">
        <f>IF(B604=0,"NEUTRAL",IF(B604&gt;0,"LONG","SHORT"))</f>
        <v>LONG</v>
      </c>
      <c r="P605" t="str">
        <f>IF(OR(O605="LONG",O605="SHORT"),IF(B605=0,"NEUTRAL",IF(B605&gt;0,"LONG","SHORT")),"")</f>
        <v>LONG</v>
      </c>
      <c r="Q605" t="b">
        <f>IF(OR(O605="LONG",O605="SHORT"),IF(B605=0,"NEUTRAL",IF(B605&gt;0,"LONG","SHORT")=O605),TRUE)</f>
        <v>1</v>
      </c>
      <c r="R605">
        <f>AH604</f>
        <v>579.32812398258034</v>
      </c>
      <c r="S605">
        <f>AI604</f>
        <v>2.931907053882579E-3</v>
      </c>
      <c r="T605">
        <f>R605+S605*F605</f>
        <v>838.84209469689733</v>
      </c>
      <c r="U605">
        <f>S605*F605</f>
        <v>259.513970714317</v>
      </c>
      <c r="V605">
        <f>U605/T605</f>
        <v>0.30937165928480065</v>
      </c>
      <c r="W605">
        <f>C605</f>
        <v>0.36692115954096699</v>
      </c>
      <c r="X605">
        <f>W605-V605</f>
        <v>5.7549500256166342E-2</v>
      </c>
      <c r="Y605">
        <f>T605*W605</f>
        <v>307.78891405795923</v>
      </c>
      <c r="Z605">
        <f>Y605/T605</f>
        <v>0.36692115954096705</v>
      </c>
      <c r="AA605">
        <f>AI604*F605/T605</f>
        <v>0.30937165928480065</v>
      </c>
      <c r="AB605">
        <f t="shared" si="71"/>
        <v>0.36692115954096699</v>
      </c>
      <c r="AC605">
        <f t="shared" si="72"/>
        <v>5.7549500256166342E-2</v>
      </c>
      <c r="AD605" t="str">
        <f t="shared" si="74"/>
        <v>L-I</v>
      </c>
      <c r="AE605">
        <f>AC605*T605</f>
        <v>48.274943343642207</v>
      </c>
      <c r="AF605">
        <f>U605+AE605</f>
        <v>307.78891405795923</v>
      </c>
      <c r="AG605">
        <f>AE605/F605</f>
        <v>5.4539509578394355E-4</v>
      </c>
      <c r="AH605" s="9">
        <f>IF(AD605="S-D",R605-AE605/(1-0.001),IF(OR(AD605="L-D",AD605="S-I"),R605-AE605*(1-0.001),R605-AE605))</f>
        <v>531.0531806389381</v>
      </c>
      <c r="AI605">
        <f>IF(OR(AD605="L-I"),S605+AG605*(1-0.001),S605+AG605)</f>
        <v>3.4767567545707385E-3</v>
      </c>
      <c r="AJ605">
        <f>AI605*F605</f>
        <v>307.74063911461553</v>
      </c>
      <c r="AK605">
        <f>AJ605/AM605</f>
        <v>0.36688472407323286</v>
      </c>
      <c r="AL605">
        <f>W605-AK605</f>
        <v>3.6435467734130533E-5</v>
      </c>
      <c r="AM605">
        <f>AH605+AI605*F605</f>
        <v>838.79381975355363</v>
      </c>
      <c r="AN605" t="b">
        <f>IF(AH605&gt;0,ROUND(AH605,7)=ROUND(H605,7),ROUND(AH605,7)=ROUND(-J605,7))</f>
        <v>1</v>
      </c>
      <c r="AO605" t="b">
        <f>IF(AI605&gt;0,ROUND(AI605,7)=ROUND(I605,7),ROUND(AI605,7)=ROUND(-K605,7))</f>
        <v>1</v>
      </c>
      <c r="AP605" t="b">
        <f>ROUND(AM605,7)=ROUND(G605,7)</f>
        <v>1</v>
      </c>
    </row>
    <row r="606" spans="1:42" x14ac:dyDescent="0.3">
      <c r="A606" s="2">
        <v>45769.625</v>
      </c>
      <c r="B606">
        <v>8.8454832224451607</v>
      </c>
      <c r="C606">
        <v>0.44227416112225798</v>
      </c>
      <c r="D606" t="s">
        <v>32</v>
      </c>
      <c r="E606" t="s">
        <v>1492</v>
      </c>
      <c r="F606">
        <v>90236.160000000003</v>
      </c>
      <c r="G606">
        <v>844.72246319490296</v>
      </c>
      <c r="H606">
        <v>471.15695007968401</v>
      </c>
      <c r="I606">
        <v>4.1398649179577099E-3</v>
      </c>
      <c r="J606">
        <v>0</v>
      </c>
      <c r="K606" s="3">
        <v>0</v>
      </c>
      <c r="L606">
        <v>471.15695007968401</v>
      </c>
      <c r="M606">
        <v>4.1398649179577099E-3</v>
      </c>
      <c r="O606" t="str">
        <f>IF(B605=0,"NEUTRAL",IF(B605&gt;0,"LONG","SHORT"))</f>
        <v>LONG</v>
      </c>
      <c r="P606" t="str">
        <f>IF(OR(O606="LONG",O606="SHORT"),IF(B606=0,"NEUTRAL",IF(B606&gt;0,"LONG","SHORT")),"")</f>
        <v>LONG</v>
      </c>
      <c r="Q606" t="b">
        <f>IF(OR(O606="LONG",O606="SHORT"),IF(B606=0,"NEUTRAL",IF(B606&gt;0,"LONG","SHORT")=O606),TRUE)</f>
        <v>1</v>
      </c>
      <c r="R606">
        <f>AH605</f>
        <v>531.0531806389381</v>
      </c>
      <c r="S606">
        <f>AI605</f>
        <v>3.4767567545707385E-3</v>
      </c>
      <c r="T606">
        <f>R606+S606*F606</f>
        <v>844.78235942546394</v>
      </c>
      <c r="U606">
        <f>S606*F606</f>
        <v>313.72917878652589</v>
      </c>
      <c r="V606">
        <f>U606/T606</f>
        <v>0.37137278647709093</v>
      </c>
      <c r="W606">
        <f>C606</f>
        <v>0.44227416112225798</v>
      </c>
      <c r="X606">
        <f>W606-V606</f>
        <v>7.0901374645167048E-2</v>
      </c>
      <c r="Y606">
        <f>T606*W606</f>
        <v>373.62540934577891</v>
      </c>
      <c r="Z606">
        <f>Y606/T606</f>
        <v>0.44227416112225798</v>
      </c>
      <c r="AA606">
        <f>AI605*F606/T606</f>
        <v>0.37137278647709093</v>
      </c>
      <c r="AB606">
        <f t="shared" si="71"/>
        <v>0.44227416112225798</v>
      </c>
      <c r="AC606">
        <f t="shared" si="72"/>
        <v>7.0901374645167048E-2</v>
      </c>
      <c r="AD606" t="str">
        <f t="shared" si="74"/>
        <v>L-I</v>
      </c>
      <c r="AE606">
        <f>AC606*T606</f>
        <v>59.896230559252984</v>
      </c>
      <c r="AF606">
        <f>U606+AE606</f>
        <v>373.62540934577885</v>
      </c>
      <c r="AG606">
        <f>AE606/F606</f>
        <v>6.6377193532230296E-4</v>
      </c>
      <c r="AH606" s="9">
        <f>IF(AD606="S-D",R606-AE606/(1-0.001),IF(OR(AD606="L-D",AD606="S-I"),R606-AE606*(1-0.001),R606-AE606))</f>
        <v>471.15695007968509</v>
      </c>
      <c r="AI606">
        <f>IF(OR(AD606="L-I"),S606+AG606*(1-0.001),S606+AG606)</f>
        <v>4.1398649179577194E-3</v>
      </c>
      <c r="AJ606">
        <f>AI606*F606</f>
        <v>373.56551311521963</v>
      </c>
      <c r="AK606">
        <f>AJ606/AM606</f>
        <v>0.44223461478971704</v>
      </c>
      <c r="AL606">
        <f>W606-AK606</f>
        <v>3.9546332540940643E-5</v>
      </c>
      <c r="AM606">
        <f>AH606+AI606*F606</f>
        <v>844.72246319490478</v>
      </c>
      <c r="AN606" t="b">
        <f>IF(AH606&gt;0,ROUND(AH606,7)=ROUND(H606,7),ROUND(AH606,7)=ROUND(-J606,7))</f>
        <v>1</v>
      </c>
      <c r="AO606" t="b">
        <f>IF(AI606&gt;0,ROUND(AI606,7)=ROUND(I606,7),ROUND(AI606,7)=ROUND(-K606,7))</f>
        <v>1</v>
      </c>
      <c r="AP606" t="b">
        <f>ROUND(AM606,7)=ROUND(G606,7)</f>
        <v>1</v>
      </c>
    </row>
    <row r="607" spans="1:42" x14ac:dyDescent="0.3">
      <c r="A607" s="2">
        <v>45769.666666666664</v>
      </c>
      <c r="B607">
        <v>10.7268579027182</v>
      </c>
      <c r="C607">
        <v>0.53634289513591005</v>
      </c>
      <c r="D607" t="s">
        <v>32</v>
      </c>
      <c r="E607" t="s">
        <v>1492</v>
      </c>
      <c r="F607">
        <v>90797.73</v>
      </c>
      <c r="G607">
        <v>846.96886967963803</v>
      </c>
      <c r="H607">
        <v>392.73949283686699</v>
      </c>
      <c r="I607">
        <v>5.0026512429635697E-3</v>
      </c>
      <c r="J607">
        <v>0</v>
      </c>
      <c r="K607" s="3">
        <v>0</v>
      </c>
      <c r="L607">
        <v>392.73949283686699</v>
      </c>
      <c r="M607">
        <v>5.0026512429635697E-3</v>
      </c>
      <c r="O607" t="str">
        <f>IF(B606=0,"NEUTRAL",IF(B606&gt;0,"LONG","SHORT"))</f>
        <v>LONG</v>
      </c>
      <c r="P607" t="str">
        <f>IF(OR(O607="LONG",O607="SHORT"),IF(B607=0,"NEUTRAL",IF(B607&gt;0,"LONG","SHORT")),"")</f>
        <v>LONG</v>
      </c>
      <c r="Q607" t="b">
        <f>IF(OR(O607="LONG",O607="SHORT"),IF(B607=0,"NEUTRAL",IF(B607&gt;0,"LONG","SHORT")=O607),TRUE)</f>
        <v>1</v>
      </c>
      <c r="R607">
        <f>AH606</f>
        <v>471.15695007968509</v>
      </c>
      <c r="S607">
        <f>AI606</f>
        <v>4.1398649179577194E-3</v>
      </c>
      <c r="T607">
        <f>R607+S607*F607</f>
        <v>847.04728713688223</v>
      </c>
      <c r="U607">
        <f>S607*F607</f>
        <v>375.89033705719714</v>
      </c>
      <c r="V607">
        <f>U607/T607</f>
        <v>0.44376546949078832</v>
      </c>
      <c r="W607">
        <f>C607</f>
        <v>0.53634289513591005</v>
      </c>
      <c r="X607">
        <f>W607-V607</f>
        <v>9.2577425645121725E-2</v>
      </c>
      <c r="Y607">
        <f>T607*W607</f>
        <v>454.30779430001394</v>
      </c>
      <c r="Z607">
        <f>Y607/T607</f>
        <v>0.53634289513591005</v>
      </c>
      <c r="AA607">
        <f>AI606*F607/T607</f>
        <v>0.44376546949078832</v>
      </c>
      <c r="AB607">
        <f t="shared" si="71"/>
        <v>0.53634289513591005</v>
      </c>
      <c r="AC607">
        <f t="shared" si="72"/>
        <v>9.2577425645121725E-2</v>
      </c>
      <c r="AD607" t="str">
        <f t="shared" si="74"/>
        <v>L-I</v>
      </c>
      <c r="AE607">
        <f>AC607*T607</f>
        <v>78.417457242816781</v>
      </c>
      <c r="AF607">
        <f>U607+AE607</f>
        <v>454.30779430001394</v>
      </c>
      <c r="AG607">
        <f>AE607/F607</f>
        <v>8.6364997498083692E-4</v>
      </c>
      <c r="AH607" s="9">
        <f>IF(AD607="S-D",R607-AE607/(1-0.001),IF(OR(AD607="L-D",AD607="S-I"),R607-AE607*(1-0.001),R607-AE607))</f>
        <v>392.73949283686829</v>
      </c>
      <c r="AI607">
        <f>IF(OR(AD607="L-I"),S607+AG607*(1-0.001),S607+AG607)</f>
        <v>5.0026512429635758E-3</v>
      </c>
      <c r="AJ607">
        <f>AI607*F607</f>
        <v>454.22937684277116</v>
      </c>
      <c r="AK607">
        <f>AJ607/AM607</f>
        <v>0.53629996698058158</v>
      </c>
      <c r="AL607">
        <f>W607-AK607</f>
        <v>4.2928155328469941E-5</v>
      </c>
      <c r="AM607">
        <f>AH607+AI607*F607</f>
        <v>846.96886967963951</v>
      </c>
      <c r="AN607" t="b">
        <f>IF(AH607&gt;0,ROUND(AH607,7)=ROUND(H607,7),ROUND(AH607,7)=ROUND(-J607,7))</f>
        <v>1</v>
      </c>
      <c r="AO607" t="b">
        <f>IF(AI607&gt;0,ROUND(AI607,7)=ROUND(I607,7),ROUND(AI607,7)=ROUND(-K607,7))</f>
        <v>1</v>
      </c>
      <c r="AP607" t="b">
        <f>ROUND(AM607,7)=ROUND(G607,7)</f>
        <v>1</v>
      </c>
    </row>
    <row r="608" spans="1:42" x14ac:dyDescent="0.3">
      <c r="A608" s="2">
        <v>45769.708333333336</v>
      </c>
      <c r="B608">
        <v>12.306495349308801</v>
      </c>
      <c r="C608">
        <v>0.61532476746544096</v>
      </c>
      <c r="D608" t="s">
        <v>32</v>
      </c>
      <c r="E608" t="s">
        <v>1492</v>
      </c>
      <c r="F608">
        <v>90934.61</v>
      </c>
      <c r="G608">
        <v>847.58696444715997</v>
      </c>
      <c r="H608">
        <v>326.07135822215702</v>
      </c>
      <c r="I608">
        <v>5.7350617792829702E-3</v>
      </c>
      <c r="J608">
        <v>0</v>
      </c>
      <c r="K608" s="3">
        <v>0</v>
      </c>
      <c r="L608">
        <v>326.07135822215702</v>
      </c>
      <c r="M608">
        <v>5.7350617792829702E-3</v>
      </c>
      <c r="O608" t="str">
        <f>IF(B607=0,"NEUTRAL",IF(B607&gt;0,"LONG","SHORT"))</f>
        <v>LONG</v>
      </c>
      <c r="P608" t="str">
        <f>IF(OR(O608="LONG",O608="SHORT"),IF(B608=0,"NEUTRAL",IF(B608&gt;0,"LONG","SHORT")),"")</f>
        <v>LONG</v>
      </c>
      <c r="Q608" t="b">
        <f>IF(OR(O608="LONG",O608="SHORT"),IF(B608=0,"NEUTRAL",IF(B608&gt;0,"LONG","SHORT")=O608),TRUE)</f>
        <v>1</v>
      </c>
      <c r="R608">
        <f>AH607</f>
        <v>392.73949283686829</v>
      </c>
      <c r="S608">
        <f>AI607</f>
        <v>5.0026512429635758E-3</v>
      </c>
      <c r="T608">
        <f>R608+S608*F608</f>
        <v>847.65363258177626</v>
      </c>
      <c r="U608">
        <f>S608*F608</f>
        <v>454.91413974490803</v>
      </c>
      <c r="V608">
        <f>U608/T608</f>
        <v>0.53667455934723529</v>
      </c>
      <c r="W608">
        <f>C608</f>
        <v>0.61532476746544096</v>
      </c>
      <c r="X608">
        <f>W608-V608</f>
        <v>7.8650208118205667E-2</v>
      </c>
      <c r="Y608">
        <f>T608*W608</f>
        <v>521.58227435961783</v>
      </c>
      <c r="Z608">
        <f>Y608/T608</f>
        <v>0.61532476746544096</v>
      </c>
      <c r="AA608">
        <f>AI607*F608/T608</f>
        <v>0.53667455934723529</v>
      </c>
      <c r="AB608">
        <f t="shared" si="71"/>
        <v>0.61532476746544096</v>
      </c>
      <c r="AC608">
        <f t="shared" si="72"/>
        <v>7.8650208118205667E-2</v>
      </c>
      <c r="AD608" t="str">
        <f t="shared" si="74"/>
        <v>L-I</v>
      </c>
      <c r="AE608">
        <f>AC608*T608</f>
        <v>66.668134614709743</v>
      </c>
      <c r="AF608">
        <f>U608+AE608</f>
        <v>521.58227435961771</v>
      </c>
      <c r="AG608">
        <f>AE608/F608</f>
        <v>7.3314367999939459E-4</v>
      </c>
      <c r="AH608" s="9">
        <f>IF(AD608="S-D",R608-AE608/(1-0.001),IF(OR(AD608="L-D",AD608="S-I"),R608-AE608*(1-0.001),R608-AE608))</f>
        <v>326.07135822215855</v>
      </c>
      <c r="AI608">
        <f>IF(OR(AD608="L-I"),S608+AG608*(1-0.001),S608+AG608)</f>
        <v>5.7350617792829711E-3</v>
      </c>
      <c r="AJ608">
        <f>AI608*F608</f>
        <v>521.51560622500301</v>
      </c>
      <c r="AK608">
        <f>AJ608/AM608</f>
        <v>0.6152945102986116</v>
      </c>
      <c r="AL608">
        <f>W608-AK608</f>
        <v>3.0257166829361637E-5</v>
      </c>
      <c r="AM608">
        <f>AH608+AI608*F608</f>
        <v>847.58696444716156</v>
      </c>
      <c r="AN608" t="b">
        <f>IF(AH608&gt;0,ROUND(AH608,7)=ROUND(H608,7),ROUND(AH608,7)=ROUND(-J608,7))</f>
        <v>1</v>
      </c>
      <c r="AO608" t="b">
        <f>IF(AI608&gt;0,ROUND(AI608,7)=ROUND(I608,7),ROUND(AI608,7)=ROUND(-K608,7))</f>
        <v>1</v>
      </c>
      <c r="AP608" t="b">
        <f>ROUND(AM608,7)=ROUND(G608,7)</f>
        <v>1</v>
      </c>
    </row>
    <row r="609" spans="1:44" x14ac:dyDescent="0.3">
      <c r="A609" s="2">
        <v>45769.75</v>
      </c>
      <c r="B609">
        <v>13.7854924927711</v>
      </c>
      <c r="C609">
        <v>0.68927462463855804</v>
      </c>
      <c r="D609" t="s">
        <v>32</v>
      </c>
      <c r="E609" t="s">
        <v>1492</v>
      </c>
      <c r="F609">
        <v>90673.1</v>
      </c>
      <c r="G609">
        <v>846.02401784225503</v>
      </c>
      <c r="H609">
        <v>262.90075921691698</v>
      </c>
      <c r="I609">
        <v>6.4310502081139503E-3</v>
      </c>
      <c r="J609">
        <v>0</v>
      </c>
      <c r="K609" s="3">
        <v>0</v>
      </c>
      <c r="L609">
        <v>262.90075921691698</v>
      </c>
      <c r="M609">
        <v>6.4310502081139503E-3</v>
      </c>
      <c r="O609" t="str">
        <f>IF(B608=0,"NEUTRAL",IF(B608&gt;0,"LONG","SHORT"))</f>
        <v>LONG</v>
      </c>
      <c r="P609" t="str">
        <f>IF(OR(O609="LONG",O609="SHORT"),IF(B609=0,"NEUTRAL",IF(B609&gt;0,"LONG","SHORT")),"")</f>
        <v>LONG</v>
      </c>
      <c r="Q609" t="b">
        <f>IF(OR(O609="LONG",O609="SHORT"),IF(B609=0,"NEUTRAL",IF(B609&gt;0,"LONG","SHORT")=O609),TRUE)</f>
        <v>1</v>
      </c>
      <c r="R609">
        <f>AH608</f>
        <v>326.07135822215855</v>
      </c>
      <c r="S609">
        <f>AI608</f>
        <v>5.7350617792829711E-3</v>
      </c>
      <c r="T609">
        <f>R609+S609*F609</f>
        <v>846.08718844126133</v>
      </c>
      <c r="U609">
        <f>S609*F609</f>
        <v>520.01583021910278</v>
      </c>
      <c r="V609">
        <f>U609/T609</f>
        <v>0.61461258050381684</v>
      </c>
      <c r="W609">
        <f>C609</f>
        <v>0.68927462463855804</v>
      </c>
      <c r="X609">
        <f>W609-V609</f>
        <v>7.4662044134741201E-2</v>
      </c>
      <c r="Y609">
        <f>T609*W609</f>
        <v>583.18642922434333</v>
      </c>
      <c r="Z609">
        <f>Y609/T609</f>
        <v>0.68927462463855804</v>
      </c>
      <c r="AA609">
        <f>AI608*F609/T609</f>
        <v>0.61461258050381684</v>
      </c>
      <c r="AB609">
        <f t="shared" si="71"/>
        <v>0.68927462463855804</v>
      </c>
      <c r="AC609">
        <f t="shared" si="72"/>
        <v>7.4662044134741201E-2</v>
      </c>
      <c r="AD609" t="str">
        <f t="shared" si="74"/>
        <v>L-I</v>
      </c>
      <c r="AE609">
        <f>AC609*T609</f>
        <v>63.170599005240547</v>
      </c>
      <c r="AF609">
        <f>U609+AE609</f>
        <v>583.18642922434333</v>
      </c>
      <c r="AG609">
        <f>AE609/F609</f>
        <v>6.9668511394493568E-4</v>
      </c>
      <c r="AH609" s="9">
        <f>IF(AD609="S-D",R609-AE609/(1-0.001),IF(OR(AD609="L-D",AD609="S-I"),R609-AE609*(1-0.001),R609-AE609))</f>
        <v>262.900759216918</v>
      </c>
      <c r="AI609">
        <f>IF(OR(AD609="L-I"),S609+AG609*(1-0.001),S609+AG609)</f>
        <v>6.4310502081139616E-3</v>
      </c>
      <c r="AJ609">
        <f>AI609*F609</f>
        <v>583.12325862533805</v>
      </c>
      <c r="AK609">
        <f>AJ609/AM609</f>
        <v>0.68925142351462565</v>
      </c>
      <c r="AL609">
        <f>W609-AK609</f>
        <v>2.3201123932392598E-5</v>
      </c>
      <c r="AM609">
        <f>AH609+AI609*F609</f>
        <v>846.02401784225606</v>
      </c>
      <c r="AN609" t="b">
        <f>IF(AH609&gt;0,ROUND(AH609,7)=ROUND(H609,7),ROUND(AH609,7)=ROUND(-J609,7))</f>
        <v>1</v>
      </c>
      <c r="AO609" t="b">
        <f>IF(AI609&gt;0,ROUND(AI609,7)=ROUND(I609,7),ROUND(AI609,7)=ROUND(-K609,7))</f>
        <v>1</v>
      </c>
      <c r="AP609" t="b">
        <f>ROUND(AM609,7)=ROUND(G609,7)</f>
        <v>1</v>
      </c>
    </row>
    <row r="610" spans="1:44" x14ac:dyDescent="0.3">
      <c r="A610" s="2">
        <v>45769.791666666664</v>
      </c>
      <c r="B610">
        <v>15.397457741172101</v>
      </c>
      <c r="C610">
        <v>0.76987288705860901</v>
      </c>
      <c r="D610" t="s">
        <v>32</v>
      </c>
      <c r="E610" t="s">
        <v>1492</v>
      </c>
      <c r="F610">
        <v>91396.14</v>
      </c>
      <c r="G610">
        <v>850.60678675978602</v>
      </c>
      <c r="H610">
        <v>195.76313427317999</v>
      </c>
      <c r="I610">
        <v>7.1648939713056196E-3</v>
      </c>
      <c r="J610">
        <v>0</v>
      </c>
      <c r="K610" s="3">
        <v>0</v>
      </c>
      <c r="L610">
        <v>195.76313427317999</v>
      </c>
      <c r="M610">
        <v>7.1648939713056196E-3</v>
      </c>
      <c r="O610" t="str">
        <f>IF(B609=0,"NEUTRAL",IF(B609&gt;0,"LONG","SHORT"))</f>
        <v>LONG</v>
      </c>
      <c r="P610" t="str">
        <f>IF(OR(O610="LONG",O610="SHORT"),IF(B610=0,"NEUTRAL",IF(B610&gt;0,"LONG","SHORT")),"")</f>
        <v>LONG</v>
      </c>
      <c r="Q610" t="b">
        <f>IF(OR(O610="LONG",O610="SHORT"),IF(B610=0,"NEUTRAL",IF(B610&gt;0,"LONG","SHORT")=O610),TRUE)</f>
        <v>1</v>
      </c>
      <c r="R610">
        <f>AH609</f>
        <v>262.900759216918</v>
      </c>
      <c r="S610">
        <f>AI609</f>
        <v>6.4310502081139616E-3</v>
      </c>
      <c r="T610">
        <f>R610+S610*F610</f>
        <v>850.67392438473075</v>
      </c>
      <c r="U610">
        <f>S610*F610</f>
        <v>587.77316516781275</v>
      </c>
      <c r="V610">
        <f>U610/T610</f>
        <v>0.69095002011838202</v>
      </c>
      <c r="W610">
        <f>C610</f>
        <v>0.76987288705860901</v>
      </c>
      <c r="X610">
        <f>W610-V610</f>
        <v>7.8922866940226988E-2</v>
      </c>
      <c r="Y610">
        <f>T610*W610</f>
        <v>654.91079011154955</v>
      </c>
      <c r="Z610">
        <f>Y610/T610</f>
        <v>0.76987288705860901</v>
      </c>
      <c r="AA610">
        <f>AI609*F610/T610</f>
        <v>0.69095002011838202</v>
      </c>
      <c r="AB610">
        <f t="shared" si="71"/>
        <v>0.76987288705860901</v>
      </c>
      <c r="AC610">
        <f t="shared" si="72"/>
        <v>7.8922866940226988E-2</v>
      </c>
      <c r="AD610" t="str">
        <f t="shared" si="74"/>
        <v>L-I</v>
      </c>
      <c r="AE610">
        <f>AC610*T610</f>
        <v>67.137624943736824</v>
      </c>
      <c r="AF610">
        <f>U610+AE610</f>
        <v>654.91079011154955</v>
      </c>
      <c r="AG610">
        <f>AE610/F610</f>
        <v>7.3457834153320726E-4</v>
      </c>
      <c r="AH610" s="9">
        <f>IF(AD610="S-D",R610-AE610/(1-0.001),IF(OR(AD610="L-D",AD610="S-I"),R610-AE610*(1-0.001),R610-AE610))</f>
        <v>195.76313427318118</v>
      </c>
      <c r="AI610">
        <f>IF(OR(AD610="L-I"),S610+AG610*(1-0.001),S610+AG610)</f>
        <v>7.1648939713056352E-3</v>
      </c>
      <c r="AJ610">
        <f>AI610*F610</f>
        <v>654.84365248660583</v>
      </c>
      <c r="AK610">
        <f>AJ610/AM610</f>
        <v>0.76985472333356175</v>
      </c>
      <c r="AL610">
        <f>W610-AK610</f>
        <v>1.8163725047259938E-5</v>
      </c>
      <c r="AM610">
        <f>AH610+AI610*F610</f>
        <v>850.60678675978704</v>
      </c>
      <c r="AN610" t="b">
        <f>IF(AH610&gt;0,ROUND(AH610,7)=ROUND(H610,7),ROUND(AH610,7)=ROUND(-J610,7))</f>
        <v>1</v>
      </c>
      <c r="AO610" t="b">
        <f>IF(AI610&gt;0,ROUND(AI610,7)=ROUND(I610,7),ROUND(AI610,7)=ROUND(-K610,7))</f>
        <v>1</v>
      </c>
      <c r="AP610" t="b">
        <f>ROUND(AM610,7)=ROUND(G610,7)</f>
        <v>1</v>
      </c>
    </row>
    <row r="611" spans="1:44" x14ac:dyDescent="0.3">
      <c r="A611" s="2">
        <v>45769.833333333336</v>
      </c>
      <c r="B611">
        <v>17.1810786865402</v>
      </c>
      <c r="C611">
        <v>0.85905393432701405</v>
      </c>
      <c r="D611" t="s">
        <v>32</v>
      </c>
      <c r="E611" t="s">
        <v>1492</v>
      </c>
      <c r="F611">
        <v>91504.36</v>
      </c>
      <c r="G611">
        <v>851.30640741855598</v>
      </c>
      <c r="H611">
        <v>119.99896746907901</v>
      </c>
      <c r="I611">
        <v>7.9920502143228708E-3</v>
      </c>
      <c r="J611">
        <v>0</v>
      </c>
      <c r="K611" s="3">
        <v>0</v>
      </c>
      <c r="L611">
        <v>119.99896746907901</v>
      </c>
      <c r="M611">
        <v>7.9920502143228708E-3</v>
      </c>
      <c r="O611" t="str">
        <f>IF(B610=0,"NEUTRAL",IF(B610&gt;0,"LONG","SHORT"))</f>
        <v>LONG</v>
      </c>
      <c r="P611" t="str">
        <f>IF(OR(O611="LONG",O611="SHORT"),IF(B611=0,"NEUTRAL",IF(B611&gt;0,"LONG","SHORT")),"")</f>
        <v>LONG</v>
      </c>
      <c r="Q611" t="b">
        <f>IF(OR(O611="LONG",O611="SHORT"),IF(B611=0,"NEUTRAL",IF(B611&gt;0,"LONG","SHORT")=O611),TRUE)</f>
        <v>1</v>
      </c>
      <c r="R611">
        <f>AH610</f>
        <v>195.76313427318118</v>
      </c>
      <c r="S611">
        <f>AI610</f>
        <v>7.1648939713056352E-3</v>
      </c>
      <c r="T611">
        <f>R611+S611*F611</f>
        <v>851.38217158536168</v>
      </c>
      <c r="U611">
        <f>S611*F611</f>
        <v>655.61903731218047</v>
      </c>
      <c r="V611">
        <f>U611/T611</f>
        <v>0.77006432503907152</v>
      </c>
      <c r="W611">
        <f>C611</f>
        <v>0.85905393432701405</v>
      </c>
      <c r="X611">
        <f>W611-V611</f>
        <v>8.8989609287942528E-2</v>
      </c>
      <c r="Y611">
        <f>T611*W611</f>
        <v>731.38320411628195</v>
      </c>
      <c r="Z611">
        <f>Y611/T611</f>
        <v>0.85905393432701416</v>
      </c>
      <c r="AA611">
        <f>AI610*F611/T611</f>
        <v>0.77006432503907152</v>
      </c>
      <c r="AB611">
        <f t="shared" si="71"/>
        <v>0.85905393432701405</v>
      </c>
      <c r="AC611">
        <f t="shared" si="72"/>
        <v>8.8989609287942528E-2</v>
      </c>
      <c r="AD611" t="str">
        <f t="shared" si="74"/>
        <v>L-I</v>
      </c>
      <c r="AE611">
        <f>AC611*T611</f>
        <v>75.764166804101379</v>
      </c>
      <c r="AF611">
        <f>U611+AE611</f>
        <v>731.38320411628183</v>
      </c>
      <c r="AG611">
        <f>AE611/F611</f>
        <v>8.2798422724448737E-4</v>
      </c>
      <c r="AH611" s="9">
        <f>IF(AD611="S-D",R611-AE611/(1-0.001),IF(OR(AD611="L-D",AD611="S-I"),R611-AE611*(1-0.001),R611-AE611))</f>
        <v>119.9989674690798</v>
      </c>
      <c r="AI611">
        <f>IF(OR(AD611="L-I"),S611+AG611*(1-0.001),S611+AG611)</f>
        <v>7.9920502143228777E-3</v>
      </c>
      <c r="AJ611">
        <f>AI611*F611</f>
        <v>731.30743994947773</v>
      </c>
      <c r="AK611">
        <f>AJ611/AM611</f>
        <v>0.8590413904754266</v>
      </c>
      <c r="AL611">
        <f>W611-AK611</f>
        <v>1.25438515874432E-5</v>
      </c>
      <c r="AM611">
        <f>AH611+AI611*F611</f>
        <v>851.30640741855757</v>
      </c>
      <c r="AN611" t="b">
        <f>IF(AH611&gt;0,ROUND(AH611,7)=ROUND(H611,7),ROUND(AH611,7)=ROUND(-J611,7))</f>
        <v>1</v>
      </c>
      <c r="AO611" t="b">
        <f>IF(AI611&gt;0,ROUND(AI611,7)=ROUND(I611,7),ROUND(AI611,7)=ROUND(-K611,7))</f>
        <v>1</v>
      </c>
      <c r="AP611" t="b">
        <f>ROUND(AM611,7)=ROUND(G611,7)</f>
        <v>1</v>
      </c>
    </row>
    <row r="612" spans="1:44" x14ac:dyDescent="0.3">
      <c r="A612" s="2">
        <v>45769.875</v>
      </c>
      <c r="B612">
        <v>18.7074227415373</v>
      </c>
      <c r="C612">
        <v>0.93537113707686703</v>
      </c>
      <c r="D612" t="s">
        <v>32</v>
      </c>
      <c r="E612" t="s">
        <v>1492</v>
      </c>
      <c r="F612">
        <v>91414.79</v>
      </c>
      <c r="G612">
        <v>850.52553321406299</v>
      </c>
      <c r="H612">
        <v>54.972700672398801</v>
      </c>
      <c r="I612">
        <v>8.7026708975830296E-3</v>
      </c>
      <c r="J612">
        <v>0</v>
      </c>
      <c r="K612" s="3">
        <v>0</v>
      </c>
      <c r="L612">
        <v>54.972700672398801</v>
      </c>
      <c r="M612">
        <v>8.7026708975830296E-3</v>
      </c>
      <c r="O612" t="str">
        <f>IF(B611=0,"NEUTRAL",IF(B611&gt;0,"LONG","SHORT"))</f>
        <v>LONG</v>
      </c>
      <c r="P612" t="str">
        <f>IF(OR(O612="LONG",O612="SHORT"),IF(B612=0,"NEUTRAL",IF(B612&gt;0,"LONG","SHORT")),"")</f>
        <v>LONG</v>
      </c>
      <c r="Q612" t="b">
        <f>IF(OR(O612="LONG",O612="SHORT"),IF(B612=0,"NEUTRAL",IF(B612&gt;0,"LONG","SHORT")=O612),TRUE)</f>
        <v>1</v>
      </c>
      <c r="R612">
        <f>AH611</f>
        <v>119.9989674690798</v>
      </c>
      <c r="S612">
        <f>AI611</f>
        <v>7.9920502143228777E-3</v>
      </c>
      <c r="T612">
        <f>R612+S612*F612</f>
        <v>850.59055948086063</v>
      </c>
      <c r="U612">
        <f>S612*F612</f>
        <v>730.59159201178079</v>
      </c>
      <c r="V612">
        <f>U612/T612</f>
        <v>0.85892276121390465</v>
      </c>
      <c r="W612">
        <f>C612</f>
        <v>0.93537113707686703</v>
      </c>
      <c r="X612">
        <f>W612-V612</f>
        <v>7.6448375862962381E-2</v>
      </c>
      <c r="Y612">
        <f>T612*W612</f>
        <v>795.61785880846116</v>
      </c>
      <c r="Z612">
        <f>Y612/T612</f>
        <v>0.93537113707686714</v>
      </c>
      <c r="AA612">
        <f>AI611*F612/T612</f>
        <v>0.85892276121390465</v>
      </c>
      <c r="AB612">
        <f t="shared" si="71"/>
        <v>0.93537113707686703</v>
      </c>
      <c r="AC612">
        <f t="shared" si="72"/>
        <v>7.6448375862962381E-2</v>
      </c>
      <c r="AD612" t="str">
        <f t="shared" si="74"/>
        <v>L-I</v>
      </c>
      <c r="AE612">
        <f>AC612*T612</f>
        <v>65.026266796680289</v>
      </c>
      <c r="AF612">
        <f>U612+AE612</f>
        <v>795.61785880846105</v>
      </c>
      <c r="AG612">
        <f>AE612/F612</f>
        <v>7.1133201527543073E-4</v>
      </c>
      <c r="AH612" s="9">
        <f>IF(AD612="S-D",R612-AE612/(1-0.001),IF(OR(AD612="L-D",AD612="S-I"),R612-AE612*(1-0.001),R612-AE612))</f>
        <v>54.972700672399512</v>
      </c>
      <c r="AI612">
        <f>IF(OR(AD612="L-I"),S612+AG612*(1-0.001),S612+AG612)</f>
        <v>8.7026708975830331E-3</v>
      </c>
      <c r="AJ612">
        <f>AI612*F612</f>
        <v>795.55283254166443</v>
      </c>
      <c r="AK612">
        <f>AJ612/AM612</f>
        <v>0.93536619592751991</v>
      </c>
      <c r="AL612">
        <f>W612-AK612</f>
        <v>4.9411493471263057E-6</v>
      </c>
      <c r="AM612">
        <f>AH612+AI612*F612</f>
        <v>850.5255332140639</v>
      </c>
      <c r="AN612" t="b">
        <f>IF(AH612&gt;0,ROUND(AH612,7)=ROUND(H612,7),ROUND(AH612,7)=ROUND(-J612,7))</f>
        <v>1</v>
      </c>
      <c r="AO612" t="b">
        <f>IF(AI612&gt;0,ROUND(AI612,7)=ROUND(I612,7),ROUND(AI612,7)=ROUND(-K612,7))</f>
        <v>1</v>
      </c>
      <c r="AP612" t="b">
        <f>ROUND(AM612,7)=ROUND(G612,7)</f>
        <v>1</v>
      </c>
    </row>
    <row r="613" spans="1:44" x14ac:dyDescent="0.3">
      <c r="A613" s="2">
        <v>45769.916666666664</v>
      </c>
      <c r="B613">
        <v>20</v>
      </c>
      <c r="C613">
        <v>1</v>
      </c>
      <c r="D613" t="s">
        <v>32</v>
      </c>
      <c r="E613" t="s">
        <v>1492</v>
      </c>
      <c r="F613">
        <v>91111.72</v>
      </c>
      <c r="G613">
        <v>847.83304204445994</v>
      </c>
      <c r="H613" s="3">
        <v>2.8421709430404001E-14</v>
      </c>
      <c r="I613">
        <v>9.3054224203478995E-3</v>
      </c>
      <c r="J613" s="3">
        <v>0</v>
      </c>
      <c r="K613" s="3">
        <v>0</v>
      </c>
      <c r="L613" s="3">
        <v>2.8421709430404001E-14</v>
      </c>
      <c r="M613">
        <v>9.3054224203478995E-3</v>
      </c>
      <c r="O613" t="str">
        <f>IF(B612=0,"NEUTRAL",IF(B612&gt;0,"LONG","SHORT"))</f>
        <v>LONG</v>
      </c>
      <c r="P613" t="str">
        <f>IF(OR(O613="LONG",O613="SHORT"),IF(B613=0,"NEUTRAL",IF(B613&gt;0,"LONG","SHORT")),"")</f>
        <v>LONG</v>
      </c>
      <c r="Q613" t="b">
        <f>IF(OR(O613="LONG",O613="SHORT"),IF(B613=0,"NEUTRAL",IF(B613&gt;0,"LONG","SHORT")=O613),TRUE)</f>
        <v>1</v>
      </c>
      <c r="R613">
        <f>AH612</f>
        <v>54.972700672399512</v>
      </c>
      <c r="S613">
        <f>AI612</f>
        <v>8.7026708975830331E-3</v>
      </c>
      <c r="T613">
        <f>R613+S613*F613</f>
        <v>847.88801474513343</v>
      </c>
      <c r="U613">
        <f>S613*F613</f>
        <v>792.91531407273396</v>
      </c>
      <c r="V613">
        <f>U613/T613</f>
        <v>0.93516514006991391</v>
      </c>
      <c r="W613">
        <f>C613</f>
        <v>1</v>
      </c>
      <c r="X613">
        <f>W613-V613</f>
        <v>6.4834859930086086E-2</v>
      </c>
      <c r="Y613">
        <f>T613*W613</f>
        <v>847.88801474513343</v>
      </c>
      <c r="Z613">
        <f>Y613/T613</f>
        <v>1</v>
      </c>
      <c r="AA613">
        <f>AI612*F613/T613</f>
        <v>0.93516514006991391</v>
      </c>
      <c r="AB613">
        <f t="shared" si="71"/>
        <v>1</v>
      </c>
      <c r="AC613">
        <f t="shared" si="72"/>
        <v>6.4834859930086086E-2</v>
      </c>
      <c r="AD613" t="str">
        <f t="shared" si="74"/>
        <v>L-I</v>
      </c>
      <c r="AE613">
        <f>AC613*T613</f>
        <v>54.97270067239949</v>
      </c>
      <c r="AF613">
        <f>U613+AE613</f>
        <v>847.88801474513343</v>
      </c>
      <c r="AG613">
        <f>AE613/F613</f>
        <v>6.0335487764251938E-4</v>
      </c>
      <c r="AH613" s="9">
        <f>IF(AD613="S-D",R613-AE613/(1-0.001),IF(OR(AD613="L-D",AD613="S-I"),R613-AE613*(1-0.001),R613-AE613))</f>
        <v>2.1316282072803006E-14</v>
      </c>
      <c r="AI613">
        <f>IF(OR(AD613="L-I"),S613+AG613*(1-0.001),S613+AG613)</f>
        <v>9.30542242034791E-3</v>
      </c>
      <c r="AJ613">
        <f>AI613*F613</f>
        <v>847.83304204446108</v>
      </c>
      <c r="AK613">
        <f>AJ613/AM613</f>
        <v>1</v>
      </c>
      <c r="AL613">
        <f>W613-AK613</f>
        <v>0</v>
      </c>
      <c r="AM613">
        <f>AH613+AI613*F613</f>
        <v>847.83304204446108</v>
      </c>
      <c r="AN613" t="b">
        <f>IF(AH613&gt;0,ROUND(AH613,7)=ROUND(H613,7),ROUND(AH613,7)=ROUND(-J613,7))</f>
        <v>1</v>
      </c>
      <c r="AO613" t="b">
        <f>IF(AI613&gt;0,ROUND(AI613,7)=ROUND(I613,7),ROUND(AI613,7)=ROUND(-K613,7))</f>
        <v>1</v>
      </c>
      <c r="AP613" t="b">
        <f>ROUND(AM613,7)=ROUND(G613,7)</f>
        <v>1</v>
      </c>
    </row>
    <row r="614" spans="1:44" x14ac:dyDescent="0.3">
      <c r="A614" s="2">
        <v>45770.625</v>
      </c>
      <c r="B614">
        <v>18.870598937129099</v>
      </c>
      <c r="C614">
        <v>0.94352994685645797</v>
      </c>
      <c r="D614" t="s">
        <v>32</v>
      </c>
      <c r="E614" t="s">
        <v>1492</v>
      </c>
      <c r="F614">
        <v>93020.22</v>
      </c>
      <c r="G614">
        <v>865.54356068256504</v>
      </c>
      <c r="H614">
        <v>48.831171077750703</v>
      </c>
      <c r="I614">
        <v>8.7799447217477497E-3</v>
      </c>
      <c r="J614">
        <v>0</v>
      </c>
      <c r="K614" s="3">
        <v>0</v>
      </c>
      <c r="L614">
        <v>48.831171077750703</v>
      </c>
      <c r="M614">
        <v>8.7799447217477497E-3</v>
      </c>
      <c r="O614" t="str">
        <f>IF(B613=0,"NEUTRAL",IF(B613&gt;0,"LONG","SHORT"))</f>
        <v>LONG</v>
      </c>
      <c r="P614" t="str">
        <f>IF(OR(O614="LONG",O614="SHORT"),IF(B614=0,"NEUTRAL",IF(B614&gt;0,"LONG","SHORT")),"")</f>
        <v>LONG</v>
      </c>
      <c r="Q614" t="b">
        <f>IF(OR(O614="LONG",O614="SHORT"),IF(B614=0,"NEUTRAL",IF(B614&gt;0,"LONG","SHORT")=O614),TRUE)</f>
        <v>1</v>
      </c>
      <c r="R614">
        <f>AH613</f>
        <v>2.1316282072803006E-14</v>
      </c>
      <c r="S614">
        <f>AI613</f>
        <v>9.30542242034791E-3</v>
      </c>
      <c r="T614">
        <f>R614+S614*F614</f>
        <v>865.59244073369507</v>
      </c>
      <c r="U614">
        <f>S614*F614</f>
        <v>865.59244073369507</v>
      </c>
      <c r="V614">
        <f>U614/T614</f>
        <v>1</v>
      </c>
      <c r="W614">
        <f>C614</f>
        <v>0.94352994685645797</v>
      </c>
      <c r="X614">
        <f>W614-V614</f>
        <v>-5.6470053143542032E-2</v>
      </c>
      <c r="Y614">
        <f>T614*W614</f>
        <v>816.71238960481503</v>
      </c>
      <c r="Z614">
        <f>Y614/T614</f>
        <v>0.94352994685645797</v>
      </c>
      <c r="AA614">
        <f>AI613*F614/T614</f>
        <v>1</v>
      </c>
      <c r="AB614">
        <f t="shared" si="71"/>
        <v>0.94352994685645797</v>
      </c>
      <c r="AC614">
        <f t="shared" si="72"/>
        <v>-5.6470053143542032E-2</v>
      </c>
      <c r="AD614" t="str">
        <f t="shared" si="74"/>
        <v>L-D</v>
      </c>
      <c r="AE614">
        <f>AC614*T614</f>
        <v>-48.880051128880019</v>
      </c>
      <c r="AF614">
        <f>U614+AE614</f>
        <v>816.71238960481503</v>
      </c>
      <c r="AG614">
        <f>AE614/F614</f>
        <v>-5.2547769860015407E-4</v>
      </c>
      <c r="AH614" s="9">
        <f>IF(AD614="S-D",R614-AE614/(1-0.001),IF(OR(AD614="L-D",AD614="S-I"),R614-AE614*(1-0.001),R614-AE614))</f>
        <v>48.831171077751158</v>
      </c>
      <c r="AI614">
        <f>IF(OR(AD614="L-I"),S614+AG614*(1-0.001),S614+AG614)</f>
        <v>8.7799447217477566E-3</v>
      </c>
      <c r="AJ614">
        <f>AI614*F614</f>
        <v>816.71238960481514</v>
      </c>
      <c r="AK614">
        <f>AJ614/AM614</f>
        <v>0.94358323105166075</v>
      </c>
      <c r="AL614">
        <f>W614-AK614</f>
        <v>-5.3284195202785156E-5</v>
      </c>
      <c r="AM614">
        <f>AH614+AI614*F614</f>
        <v>865.54356068256629</v>
      </c>
      <c r="AN614" t="b">
        <f>IF(AH614&gt;0,ROUND(AH614,7)=ROUND(H614,7),ROUND(AH614,7)=ROUND(-J614,7))</f>
        <v>1</v>
      </c>
      <c r="AO614" t="b">
        <f>IF(AI614&gt;0,ROUND(AI614,7)=ROUND(I614,7),ROUND(AI614,7)=ROUND(-K614,7))</f>
        <v>1</v>
      </c>
      <c r="AP614" t="b">
        <f>ROUND(AM614,7)=ROUND(G614,7)</f>
        <v>1</v>
      </c>
    </row>
    <row r="615" spans="1:44" x14ac:dyDescent="0.3">
      <c r="A615" s="2">
        <v>45770.666666666664</v>
      </c>
      <c r="B615">
        <v>16.414040142368599</v>
      </c>
      <c r="C615">
        <v>0.820702007118434</v>
      </c>
      <c r="D615" t="s">
        <v>32</v>
      </c>
      <c r="E615" t="s">
        <v>1492</v>
      </c>
      <c r="F615">
        <v>92940.06</v>
      </c>
      <c r="G615">
        <v>864.73352745155898</v>
      </c>
      <c r="H615">
        <v>154.95780032630401</v>
      </c>
      <c r="I615">
        <v>7.6369191834527997E-3</v>
      </c>
      <c r="J615">
        <v>0</v>
      </c>
      <c r="K615" s="3">
        <v>0</v>
      </c>
      <c r="L615">
        <v>154.95780032630401</v>
      </c>
      <c r="M615">
        <v>7.6369191834527997E-3</v>
      </c>
      <c r="O615" t="str">
        <f>IF(B614=0,"NEUTRAL",IF(B614&gt;0,"LONG","SHORT"))</f>
        <v>LONG</v>
      </c>
      <c r="P615" t="str">
        <f>IF(OR(O615="LONG",O615="SHORT"),IF(B615=0,"NEUTRAL",IF(B615&gt;0,"LONG","SHORT")),"")</f>
        <v>LONG</v>
      </c>
      <c r="Q615" t="b">
        <f>IF(OR(O615="LONG",O615="SHORT"),IF(B615=0,"NEUTRAL",IF(B615&gt;0,"LONG","SHORT")=O615),TRUE)</f>
        <v>1</v>
      </c>
      <c r="R615">
        <f>AH614</f>
        <v>48.831171077751158</v>
      </c>
      <c r="S615">
        <f>AI614</f>
        <v>8.7799447217477566E-3</v>
      </c>
      <c r="T615">
        <f>R615+S615*F615</f>
        <v>864.83976031367092</v>
      </c>
      <c r="U615">
        <f>S615*F615</f>
        <v>816.00858923591977</v>
      </c>
      <c r="V615">
        <f>U615/T615</f>
        <v>0.94353731949136976</v>
      </c>
      <c r="W615">
        <f>C615</f>
        <v>0.820702007118434</v>
      </c>
      <c r="X615">
        <f>W615-V615</f>
        <v>-0.12283531237293577</v>
      </c>
      <c r="Y615">
        <f>T615*W615</f>
        <v>709.77572712525512</v>
      </c>
      <c r="Z615">
        <f>Y615/T615</f>
        <v>0.820702007118434</v>
      </c>
      <c r="AA615">
        <f>AI614*F615/T615</f>
        <v>0.94353731949136976</v>
      </c>
      <c r="AB615">
        <f t="shared" si="71"/>
        <v>0.820702007118434</v>
      </c>
      <c r="AC615">
        <f t="shared" si="72"/>
        <v>-0.12283531237293577</v>
      </c>
      <c r="AD615" t="str">
        <f t="shared" si="74"/>
        <v>L-D</v>
      </c>
      <c r="AE615">
        <f>AC615*T615</f>
        <v>-106.23286211066467</v>
      </c>
      <c r="AF615">
        <f>U615+AE615</f>
        <v>709.77572712525512</v>
      </c>
      <c r="AG615">
        <f>AE615/F615</f>
        <v>-1.143025538294947E-3</v>
      </c>
      <c r="AH615" s="9">
        <f>IF(AD615="S-D",R615-AE615/(1-0.001),IF(OR(AD615="L-D",AD615="S-I"),R615-AE615*(1-0.001),R615-AE615))</f>
        <v>154.95780032630518</v>
      </c>
      <c r="AI615">
        <f>IF(OR(AD615="L-I"),S615+AG615*(1-0.001),S615+AG615)</f>
        <v>7.6369191834528092E-3</v>
      </c>
      <c r="AJ615">
        <f>AI615*F615</f>
        <v>709.77572712525512</v>
      </c>
      <c r="AK615">
        <f>AJ615/AM615</f>
        <v>0.82080283069053839</v>
      </c>
      <c r="AL615">
        <f>W615-AK615</f>
        <v>-1.0082357210439152E-4</v>
      </c>
      <c r="AM615">
        <f>AH615+AI615*F615</f>
        <v>864.73352745156035</v>
      </c>
      <c r="AN615" t="b">
        <f>IF(AH615&gt;0,ROUND(AH615,7)=ROUND(H615,7),ROUND(AH615,7)=ROUND(-J615,7))</f>
        <v>1</v>
      </c>
      <c r="AO615" t="b">
        <f>IF(AI615&gt;0,ROUND(AI615,7)=ROUND(I615,7),ROUND(AI615,7)=ROUND(-K615,7))</f>
        <v>1</v>
      </c>
      <c r="AP615" t="b">
        <f>ROUND(AM615,7)=ROUND(G615,7)</f>
        <v>1</v>
      </c>
    </row>
    <row r="616" spans="1:44" x14ac:dyDescent="0.3">
      <c r="A616" s="2">
        <v>45770.708333333336</v>
      </c>
      <c r="B616">
        <v>14.410505421890299</v>
      </c>
      <c r="C616">
        <v>0.72052527109451803</v>
      </c>
      <c r="D616" t="s">
        <v>32</v>
      </c>
      <c r="E616" t="s">
        <v>1492</v>
      </c>
      <c r="F616">
        <v>93195.28</v>
      </c>
      <c r="G616">
        <v>866.595363875065</v>
      </c>
      <c r="H616">
        <v>242.128632730421</v>
      </c>
      <c r="I616">
        <v>6.7006261598725097E-3</v>
      </c>
      <c r="J616">
        <v>0</v>
      </c>
      <c r="K616" s="3">
        <v>0</v>
      </c>
      <c r="L616">
        <v>242.128632730421</v>
      </c>
      <c r="M616">
        <v>6.7006261598725097E-3</v>
      </c>
      <c r="O616" t="str">
        <f>IF(B615=0,"NEUTRAL",IF(B615&gt;0,"LONG","SHORT"))</f>
        <v>LONG</v>
      </c>
      <c r="P616" t="str">
        <f>IF(OR(O616="LONG",O616="SHORT"),IF(B616=0,"NEUTRAL",IF(B616&gt;0,"LONG","SHORT")),"")</f>
        <v>LONG</v>
      </c>
      <c r="Q616" t="b">
        <f>IF(OR(O616="LONG",O616="SHORT"),IF(B616=0,"NEUTRAL",IF(B616&gt;0,"LONG","SHORT")=O616),TRUE)</f>
        <v>1</v>
      </c>
      <c r="R616">
        <f>AH615</f>
        <v>154.95780032630518</v>
      </c>
      <c r="S616">
        <f>AI615</f>
        <v>7.6369191834528092E-3</v>
      </c>
      <c r="T616">
        <f>R616+S616*F616</f>
        <v>866.68262196556111</v>
      </c>
      <c r="U616">
        <f>S616*F616</f>
        <v>711.72482163925588</v>
      </c>
      <c r="V616">
        <f>U616/T616</f>
        <v>0.82120582967860323</v>
      </c>
      <c r="W616">
        <f>C616</f>
        <v>0.72052527109451803</v>
      </c>
      <c r="X616">
        <f>W616-V616</f>
        <v>-0.1006805585840852</v>
      </c>
      <c r="Y616">
        <f>T616*W616</f>
        <v>624.46673114464363</v>
      </c>
      <c r="Z616">
        <f>Y616/T616</f>
        <v>0.72052527109451803</v>
      </c>
      <c r="AA616">
        <f>AI615*F616/T616</f>
        <v>0.82120582967860323</v>
      </c>
      <c r="AB616">
        <f t="shared" si="71"/>
        <v>0.72052527109451803</v>
      </c>
      <c r="AC616">
        <f t="shared" si="72"/>
        <v>-0.1006805585840852</v>
      </c>
      <c r="AD616" t="str">
        <f t="shared" si="74"/>
        <v>L-D</v>
      </c>
      <c r="AE616">
        <f>AC616*T616</f>
        <v>-87.258090494612247</v>
      </c>
      <c r="AF616">
        <f>U616+AE616</f>
        <v>624.46673114464363</v>
      </c>
      <c r="AG616">
        <f>AE616/F616</f>
        <v>-9.3629302358029553E-4</v>
      </c>
      <c r="AH616" s="9">
        <f>IF(AD616="S-D",R616-AE616/(1-0.001),IF(OR(AD616="L-D",AD616="S-I"),R616-AE616*(1-0.001),R616-AE616))</f>
        <v>242.12863273042279</v>
      </c>
      <c r="AI616">
        <f>IF(OR(AD616="L-I"),S616+AG616*(1-0.001),S616+AG616)</f>
        <v>6.700626159872514E-3</v>
      </c>
      <c r="AJ616">
        <f>AI616*F616</f>
        <v>624.46673114464375</v>
      </c>
      <c r="AK616">
        <f>AJ616/AM616</f>
        <v>0.72059782128567962</v>
      </c>
      <c r="AL616">
        <f>W616-AK616</f>
        <v>-7.2550191161591115E-5</v>
      </c>
      <c r="AM616">
        <f>AH616+AI616*F616</f>
        <v>866.5953638750666</v>
      </c>
      <c r="AN616" t="b">
        <f>IF(AH616&gt;0,ROUND(AH616,7)=ROUND(H616,7),ROUND(AH616,7)=ROUND(-J616,7))</f>
        <v>1</v>
      </c>
      <c r="AO616" t="b">
        <f>IF(AI616&gt;0,ROUND(AI616,7)=ROUND(I616,7),ROUND(AI616,7)=ROUND(-K616,7))</f>
        <v>1</v>
      </c>
      <c r="AP616" t="b">
        <f>ROUND(AM616,7)=ROUND(G616,7)</f>
        <v>1</v>
      </c>
    </row>
    <row r="617" spans="1:44" x14ac:dyDescent="0.3">
      <c r="A617" s="2">
        <v>45770.75</v>
      </c>
      <c r="B617">
        <v>12.549537069881101</v>
      </c>
      <c r="C617">
        <v>0.62747685349405702</v>
      </c>
      <c r="D617" t="s">
        <v>32</v>
      </c>
      <c r="E617" t="s">
        <v>1492</v>
      </c>
      <c r="F617">
        <v>93641.74</v>
      </c>
      <c r="G617">
        <v>869.50511280550995</v>
      </c>
      <c r="H617">
        <v>323.85944499687002</v>
      </c>
      <c r="I617">
        <v>5.8269492622482297E-3</v>
      </c>
      <c r="J617">
        <v>0</v>
      </c>
      <c r="K617" s="3">
        <v>0</v>
      </c>
      <c r="L617">
        <v>323.85944499687002</v>
      </c>
      <c r="M617">
        <v>5.8269492622482297E-3</v>
      </c>
      <c r="O617" t="str">
        <f>IF(B616=0,"NEUTRAL",IF(B616&gt;0,"LONG","SHORT"))</f>
        <v>LONG</v>
      </c>
      <c r="P617" t="str">
        <f>IF(OR(O617="LONG",O617="SHORT"),IF(B617=0,"NEUTRAL",IF(B617&gt;0,"LONG","SHORT")),"")</f>
        <v>LONG</v>
      </c>
      <c r="Q617" t="b">
        <f>IF(OR(O617="LONG",O617="SHORT"),IF(B617=0,"NEUTRAL",IF(B617&gt;0,"LONG","SHORT")=O617),TRUE)</f>
        <v>1</v>
      </c>
      <c r="R617">
        <f>AH616</f>
        <v>242.12863273042279</v>
      </c>
      <c r="S617">
        <f>AI616</f>
        <v>6.700626159872514E-3</v>
      </c>
      <c r="T617">
        <f>R617+S617*F617</f>
        <v>869.5869254304032</v>
      </c>
      <c r="U617">
        <f>S617*F617</f>
        <v>627.45829269998046</v>
      </c>
      <c r="V617">
        <f>U617/T617</f>
        <v>0.72155902342876088</v>
      </c>
      <c r="W617">
        <f>C617</f>
        <v>0.62747685349405702</v>
      </c>
      <c r="X617">
        <f>W617-V617</f>
        <v>-9.4082169934703863E-2</v>
      </c>
      <c r="Y617">
        <f>T617*W617</f>
        <v>545.64566780864061</v>
      </c>
      <c r="Z617">
        <f>Y617/T617</f>
        <v>0.62747685349405702</v>
      </c>
      <c r="AA617">
        <f>AI616*F617/T617</f>
        <v>0.72155902342876088</v>
      </c>
      <c r="AB617">
        <f t="shared" si="71"/>
        <v>0.62747685349405702</v>
      </c>
      <c r="AC617">
        <f t="shared" si="72"/>
        <v>-9.4082169934703863E-2</v>
      </c>
      <c r="AD617" t="str">
        <f t="shared" si="74"/>
        <v>L-D</v>
      </c>
      <c r="AE617">
        <f>AC617*T617</f>
        <v>-81.812624891339851</v>
      </c>
      <c r="AF617">
        <f>U617+AE617</f>
        <v>545.64566780864061</v>
      </c>
      <c r="AG617">
        <f>AE617/F617</f>
        <v>-8.7367689762428424E-4</v>
      </c>
      <c r="AH617" s="9">
        <f>IF(AD617="S-D",R617-AE617/(1-0.001),IF(OR(AD617="L-D",AD617="S-I"),R617-AE617*(1-0.001),R617-AE617))</f>
        <v>323.85944499687128</v>
      </c>
      <c r="AI617">
        <f>IF(OR(AD617="L-I"),S617+AG617*(1-0.001),S617+AG617)</f>
        <v>5.8269492622482297E-3</v>
      </c>
      <c r="AJ617">
        <f>AI617*F617</f>
        <v>545.64566780864061</v>
      </c>
      <c r="AK617">
        <f>AJ617/AM617</f>
        <v>0.62753589343262306</v>
      </c>
      <c r="AL617">
        <f>W617-AK617</f>
        <v>-5.9039938566041172E-5</v>
      </c>
      <c r="AM617">
        <f>AH617+AI617*F617</f>
        <v>869.50511280551189</v>
      </c>
      <c r="AN617" t="b">
        <f>IF(AH617&gt;0,ROUND(AH617,7)=ROUND(H617,7),ROUND(AH617,7)=ROUND(-J617,7))</f>
        <v>1</v>
      </c>
      <c r="AO617" t="b">
        <f>IF(AI617&gt;0,ROUND(AI617,7)=ROUND(I617,7),ROUND(AI617,7)=ROUND(-K617,7))</f>
        <v>1</v>
      </c>
      <c r="AP617" t="b">
        <f>ROUND(AM617,7)=ROUND(G617,7)</f>
        <v>1</v>
      </c>
    </row>
    <row r="618" spans="1:44" x14ac:dyDescent="0.3">
      <c r="A618" s="2">
        <v>45770.791666666664</v>
      </c>
      <c r="B618">
        <v>10.3668402993797</v>
      </c>
      <c r="C618">
        <v>0.51834201496898602</v>
      </c>
      <c r="D618" t="s">
        <v>32</v>
      </c>
      <c r="E618" t="s">
        <v>1492</v>
      </c>
      <c r="F618">
        <v>93894.37</v>
      </c>
      <c r="G618">
        <v>870.88152133151198</v>
      </c>
      <c r="H618">
        <v>419.41745745124302</v>
      </c>
      <c r="I618">
        <v>4.8082122908995302E-3</v>
      </c>
      <c r="J618">
        <v>0</v>
      </c>
      <c r="K618" s="3">
        <v>0</v>
      </c>
      <c r="L618">
        <v>419.41745745124302</v>
      </c>
      <c r="M618">
        <v>4.8082122908995302E-3</v>
      </c>
      <c r="O618" t="str">
        <f>IF(B617=0,"NEUTRAL",IF(B617&gt;0,"LONG","SHORT"))</f>
        <v>LONG</v>
      </c>
      <c r="P618" t="str">
        <f>IF(OR(O618="LONG",O618="SHORT"),IF(B618=0,"NEUTRAL",IF(B618&gt;0,"LONG","SHORT")),"")</f>
        <v>LONG</v>
      </c>
      <c r="Q618" t="b">
        <f>IF(OR(O618="LONG",O618="SHORT"),IF(B618=0,"NEUTRAL",IF(B618&gt;0,"LONG","SHORT")=O618),TRUE)</f>
        <v>1</v>
      </c>
      <c r="R618">
        <f>AH617</f>
        <v>323.85944499687128</v>
      </c>
      <c r="S618">
        <f>AI617</f>
        <v>5.8269492622482297E-3</v>
      </c>
      <c r="T618">
        <f>R618+S618*F618</f>
        <v>870.9771749976336</v>
      </c>
      <c r="U618">
        <f>S618*F618</f>
        <v>547.11773000076232</v>
      </c>
      <c r="V618">
        <f>U618/T618</f>
        <v>0.62816540514078201</v>
      </c>
      <c r="W618">
        <f>C618</f>
        <v>0.51834201496898602</v>
      </c>
      <c r="X618">
        <f>W618-V618</f>
        <v>-0.10982339017179599</v>
      </c>
      <c r="Y618">
        <f>T618*W618</f>
        <v>451.46406388026855</v>
      </c>
      <c r="Z618">
        <f>Y618/T618</f>
        <v>0.51834201496898602</v>
      </c>
      <c r="AA618">
        <f>AI617*F618/T618</f>
        <v>0.62816540514078201</v>
      </c>
      <c r="AB618">
        <f t="shared" si="71"/>
        <v>0.51834201496898602</v>
      </c>
      <c r="AC618">
        <f t="shared" si="72"/>
        <v>-0.10982339017179599</v>
      </c>
      <c r="AD618" t="str">
        <f t="shared" si="74"/>
        <v>L-D</v>
      </c>
      <c r="AE618">
        <f>AC618*T618</f>
        <v>-95.653666120493753</v>
      </c>
      <c r="AF618">
        <f>U618+AE618</f>
        <v>451.46406388026855</v>
      </c>
      <c r="AG618">
        <f>AE618/F618</f>
        <v>-1.018736971348695E-3</v>
      </c>
      <c r="AH618" s="9">
        <f>IF(AD618="S-D",R618-AE618/(1-0.001),IF(OR(AD618="L-D",AD618="S-I"),R618-AE618*(1-0.001),R618-AE618))</f>
        <v>419.41745745124456</v>
      </c>
      <c r="AI618">
        <f>IF(OR(AD618="L-I"),S618+AG618*(1-0.001),S618+AG618)</f>
        <v>4.8082122908995346E-3</v>
      </c>
      <c r="AJ618">
        <f>AI618*F618</f>
        <v>451.4640638802685</v>
      </c>
      <c r="AK618">
        <f>AJ618/AM618</f>
        <v>0.51839894729883984</v>
      </c>
      <c r="AL618">
        <f>W618-AK618</f>
        <v>-5.6932329853820463E-5</v>
      </c>
      <c r="AM618">
        <f>AH618+AI618*F618</f>
        <v>870.88152133151311</v>
      </c>
      <c r="AN618" t="b">
        <f>IF(AH618&gt;0,ROUND(AH618,7)=ROUND(H618,7),ROUND(AH618,7)=ROUND(-J618,7))</f>
        <v>1</v>
      </c>
      <c r="AO618" t="b">
        <f>IF(AI618&gt;0,ROUND(AI618,7)=ROUND(I618,7),ROUND(AI618,7)=ROUND(-K618,7))</f>
        <v>1</v>
      </c>
      <c r="AP618" t="b">
        <f>ROUND(AM618,7)=ROUND(G618,7)</f>
        <v>1</v>
      </c>
      <c r="AR618" s="9"/>
    </row>
    <row r="619" spans="1:44" x14ac:dyDescent="0.3">
      <c r="A619" s="2">
        <v>45770.833333333336</v>
      </c>
      <c r="B619">
        <v>7.9701227940425197</v>
      </c>
      <c r="C619">
        <v>0.39850613970212601</v>
      </c>
      <c r="D619" t="s">
        <v>32</v>
      </c>
      <c r="E619" t="s">
        <v>1492</v>
      </c>
      <c r="F619">
        <v>93620.89</v>
      </c>
      <c r="G619">
        <v>869.46294993780998</v>
      </c>
      <c r="H619">
        <v>522.93533234155495</v>
      </c>
      <c r="I619">
        <v>3.7013920461154998E-3</v>
      </c>
      <c r="J619">
        <v>0</v>
      </c>
      <c r="K619" s="3">
        <v>0</v>
      </c>
      <c r="L619">
        <v>522.93533234155495</v>
      </c>
      <c r="M619">
        <v>3.7013920461154998E-3</v>
      </c>
      <c r="O619" t="str">
        <f>IF(B618=0,"NEUTRAL",IF(B618&gt;0,"LONG","SHORT"))</f>
        <v>LONG</v>
      </c>
      <c r="P619" t="str">
        <f>IF(OR(O619="LONG",O619="SHORT"),IF(B619=0,"NEUTRAL",IF(B619&gt;0,"LONG","SHORT")),"")</f>
        <v>LONG</v>
      </c>
      <c r="Q619" t="b">
        <f>IF(OR(O619="LONG",O619="SHORT"),IF(B619=0,"NEUTRAL",IF(B619&gt;0,"LONG","SHORT")=O619),TRUE)</f>
        <v>1</v>
      </c>
      <c r="R619">
        <f>AH618</f>
        <v>419.41745745124456</v>
      </c>
      <c r="S619">
        <f>AI618</f>
        <v>4.8082122908995346E-3</v>
      </c>
      <c r="T619">
        <f>R619+S619*F619</f>
        <v>869.56657143419784</v>
      </c>
      <c r="U619">
        <f>S619*F619</f>
        <v>450.14911398295334</v>
      </c>
      <c r="V619">
        <f>U619/T619</f>
        <v>0.51767067498985286</v>
      </c>
      <c r="W619">
        <f>C619</f>
        <v>0.39850613970212601</v>
      </c>
      <c r="X619">
        <f>W619-V619</f>
        <v>-0.11916453528772686</v>
      </c>
      <c r="Y619">
        <f>T619*W619</f>
        <v>346.5276175962552</v>
      </c>
      <c r="Z619">
        <f>Y619/T619</f>
        <v>0.39850613970212601</v>
      </c>
      <c r="AA619">
        <f>AI618*F619/T619</f>
        <v>0.51767067498985286</v>
      </c>
      <c r="AB619">
        <f t="shared" si="71"/>
        <v>0.39850613970212601</v>
      </c>
      <c r="AC619">
        <f t="shared" si="72"/>
        <v>-0.11916453528772686</v>
      </c>
      <c r="AD619" t="str">
        <f t="shared" si="74"/>
        <v>L-D</v>
      </c>
      <c r="AE619">
        <f>AC619*T619</f>
        <v>-103.62149638669813</v>
      </c>
      <c r="AF619">
        <f>U619+AE619</f>
        <v>346.5276175962552</v>
      </c>
      <c r="AG619">
        <f>AE619/F619</f>
        <v>-1.1068202447840235E-3</v>
      </c>
      <c r="AH619" s="9">
        <f>IF(AD619="S-D",R619-AE619/(1-0.001),IF(OR(AD619="L-D",AD619="S-I"),R619-AE619*(1-0.001),R619-AE619))</f>
        <v>522.93533234155598</v>
      </c>
      <c r="AI619">
        <f>IF(OR(AD619="L-I"),S619+AG619*(1-0.001),S619+AG619)</f>
        <v>3.7013920461155111E-3</v>
      </c>
      <c r="AJ619">
        <f>AI619*F619</f>
        <v>346.5276175962552</v>
      </c>
      <c r="AK619">
        <f>AJ619/AM619</f>
        <v>0.39855363316060888</v>
      </c>
      <c r="AL619">
        <f>W619-AK619</f>
        <v>-4.7493458482872342E-5</v>
      </c>
      <c r="AM619">
        <f>AH619+AI619*F619</f>
        <v>869.46294993781112</v>
      </c>
      <c r="AN619" t="b">
        <f>IF(AH619&gt;0,ROUND(AH619,7)=ROUND(H619,7),ROUND(AH619,7)=ROUND(-J619,7))</f>
        <v>1</v>
      </c>
      <c r="AO619" t="b">
        <f>IF(AI619&gt;0,ROUND(AI619,7)=ROUND(I619,7),ROUND(AI619,7)=ROUND(-K619,7))</f>
        <v>1</v>
      </c>
      <c r="AP619" t="b">
        <f>ROUND(AM619,7)=ROUND(G619,7)</f>
        <v>1</v>
      </c>
    </row>
    <row r="620" spans="1:44" x14ac:dyDescent="0.3">
      <c r="A620" s="2">
        <v>45770.875</v>
      </c>
      <c r="B620">
        <v>6.36968481931798</v>
      </c>
      <c r="C620">
        <v>0.318484240965899</v>
      </c>
      <c r="D620" t="s">
        <v>32</v>
      </c>
      <c r="E620" t="s">
        <v>1492</v>
      </c>
      <c r="F620">
        <v>93497.88</v>
      </c>
      <c r="G620">
        <v>868.93833463201702</v>
      </c>
      <c r="H620">
        <v>592.17309547091998</v>
      </c>
      <c r="I620">
        <v>2.9601231510393202E-3</v>
      </c>
      <c r="J620">
        <v>0</v>
      </c>
      <c r="K620" s="3">
        <v>0</v>
      </c>
      <c r="L620">
        <v>592.17309547091998</v>
      </c>
      <c r="M620">
        <v>2.9601231510393202E-3</v>
      </c>
      <c r="O620" t="str">
        <f>IF(B619=0,"NEUTRAL",IF(B619&gt;0,"LONG","SHORT"))</f>
        <v>LONG</v>
      </c>
      <c r="P620" t="str">
        <f>IF(OR(O620="LONG",O620="SHORT"),IF(B620=0,"NEUTRAL",IF(B620&gt;0,"LONG","SHORT")),"")</f>
        <v>LONG</v>
      </c>
      <c r="Q620" t="b">
        <f>IF(OR(O620="LONG",O620="SHORT"),IF(B620=0,"NEUTRAL",IF(B620&gt;0,"LONG","SHORT")=O620),TRUE)</f>
        <v>1</v>
      </c>
      <c r="R620">
        <f>AH619</f>
        <v>522.93533234155598</v>
      </c>
      <c r="S620">
        <f>AI619</f>
        <v>3.7013920461155111E-3</v>
      </c>
      <c r="T620">
        <f>R620+S620*F620</f>
        <v>869.00764170221851</v>
      </c>
      <c r="U620">
        <f>S620*F620</f>
        <v>346.07230936066253</v>
      </c>
      <c r="V620">
        <f>U620/T620</f>
        <v>0.39823851109384212</v>
      </c>
      <c r="W620">
        <f>C620</f>
        <v>0.318484240965899</v>
      </c>
      <c r="X620">
        <f>W620-V620</f>
        <v>-7.9754270127943117E-2</v>
      </c>
      <c r="Y620">
        <f>T620*W620</f>
        <v>276.76523916109699</v>
      </c>
      <c r="Z620">
        <f>Y620/T620</f>
        <v>0.318484240965899</v>
      </c>
      <c r="AA620">
        <f>AI619*F620/T620</f>
        <v>0.39823851109384212</v>
      </c>
      <c r="AB620">
        <f t="shared" si="71"/>
        <v>0.318484240965899</v>
      </c>
      <c r="AC620">
        <f t="shared" si="72"/>
        <v>-7.9754270127943117E-2</v>
      </c>
      <c r="AD620" t="str">
        <f t="shared" si="74"/>
        <v>L-D</v>
      </c>
      <c r="AE620">
        <f>AC620*T620</f>
        <v>-69.307070199565544</v>
      </c>
      <c r="AF620">
        <f>U620+AE620</f>
        <v>276.76523916109699</v>
      </c>
      <c r="AG620">
        <f>AE620/F620</f>
        <v>-7.4126889507618288E-4</v>
      </c>
      <c r="AH620" s="9">
        <f>IF(AD620="S-D",R620-AE620/(1-0.001),IF(OR(AD620="L-D",AD620="S-I"),R620-AE620*(1-0.001),R620-AE620))</f>
        <v>592.17309547092191</v>
      </c>
      <c r="AI620">
        <f>IF(OR(AD620="L-I"),S620+AG620*(1-0.001),S620+AG620)</f>
        <v>2.960123151039328E-3</v>
      </c>
      <c r="AJ620">
        <f>AI620*F620</f>
        <v>276.76523916109699</v>
      </c>
      <c r="AK620">
        <f>AJ620/AM620</f>
        <v>0.31850964347004268</v>
      </c>
      <c r="AL620">
        <f>W620-AK620</f>
        <v>-2.540250414367895E-5</v>
      </c>
      <c r="AM620">
        <f>AH620+AI620*F620</f>
        <v>868.93833463201895</v>
      </c>
      <c r="AN620" t="b">
        <f>IF(AH620&gt;0,ROUND(AH620,7)=ROUND(H620,7),ROUND(AH620,7)=ROUND(-J620,7))</f>
        <v>1</v>
      </c>
      <c r="AO620" t="b">
        <f>IF(AI620&gt;0,ROUND(AI620,7)=ROUND(I620,7),ROUND(AI620,7)=ROUND(-K620,7))</f>
        <v>1</v>
      </c>
      <c r="AP620" t="b">
        <f>ROUND(AM620,7)=ROUND(G620,7)</f>
        <v>1</v>
      </c>
    </row>
    <row r="621" spans="1:44" x14ac:dyDescent="0.3">
      <c r="A621" s="2">
        <v>45770.916666666664</v>
      </c>
      <c r="B621">
        <v>5.2310891396216697</v>
      </c>
      <c r="C621">
        <v>0.26155445698108298</v>
      </c>
      <c r="D621" t="s">
        <v>32</v>
      </c>
      <c r="E621" t="s">
        <v>1492</v>
      </c>
      <c r="F621">
        <v>93640</v>
      </c>
      <c r="G621">
        <v>869.30922613069595</v>
      </c>
      <c r="H621">
        <v>641.92449781468497</v>
      </c>
      <c r="I621">
        <v>2.4282862912858899E-3</v>
      </c>
      <c r="J621">
        <v>0</v>
      </c>
      <c r="K621" s="3">
        <v>0</v>
      </c>
      <c r="L621">
        <v>641.92449781468497</v>
      </c>
      <c r="M621">
        <v>2.4282862912858899E-3</v>
      </c>
      <c r="O621" t="str">
        <f>IF(B620=0,"NEUTRAL",IF(B620&gt;0,"LONG","SHORT"))</f>
        <v>LONG</v>
      </c>
      <c r="P621" t="str">
        <f>IF(OR(O621="LONG",O621="SHORT"),IF(B621=0,"NEUTRAL",IF(B621&gt;0,"LONG","SHORT")),"")</f>
        <v>LONG</v>
      </c>
      <c r="Q621" t="b">
        <f>IF(OR(O621="LONG",O621="SHORT"),IF(B621=0,"NEUTRAL",IF(B621&gt;0,"LONG","SHORT")=O621),TRUE)</f>
        <v>1</v>
      </c>
      <c r="R621">
        <f>AH620</f>
        <v>592.17309547092191</v>
      </c>
      <c r="S621">
        <f>AI620</f>
        <v>2.960123151039328E-3</v>
      </c>
      <c r="T621">
        <f>R621+S621*F621</f>
        <v>869.3590273342445</v>
      </c>
      <c r="U621">
        <f>S621*F621</f>
        <v>277.18593186332265</v>
      </c>
      <c r="V621">
        <f>U621/T621</f>
        <v>0.31883942438979507</v>
      </c>
      <c r="W621">
        <f>C621</f>
        <v>0.26155445698108298</v>
      </c>
      <c r="X621">
        <f>W621-V621</f>
        <v>-5.7284967408712084E-2</v>
      </c>
      <c r="Y621">
        <f>T621*W621</f>
        <v>227.38472831601081</v>
      </c>
      <c r="Z621">
        <f>Y621/T621</f>
        <v>0.26155445698108298</v>
      </c>
      <c r="AA621">
        <f>AI620*F621/T621</f>
        <v>0.31883942438979507</v>
      </c>
      <c r="AB621">
        <f t="shared" si="71"/>
        <v>0.26155445698108298</v>
      </c>
      <c r="AC621">
        <f t="shared" si="72"/>
        <v>-5.7284967408712084E-2</v>
      </c>
      <c r="AD621" t="str">
        <f t="shared" si="74"/>
        <v>L-D</v>
      </c>
      <c r="AE621">
        <f>AC621*T621</f>
        <v>-49.801203547311836</v>
      </c>
      <c r="AF621">
        <f>U621+AE621</f>
        <v>227.38472831601081</v>
      </c>
      <c r="AG621">
        <f>AE621/F621</f>
        <v>-5.318368597534369E-4</v>
      </c>
      <c r="AH621" s="9">
        <f>IF(AD621="S-D",R621-AE621/(1-0.001),IF(OR(AD621="L-D",AD621="S-I"),R621-AE621*(1-0.001),R621-AE621))</f>
        <v>641.92449781468645</v>
      </c>
      <c r="AI621">
        <f>IF(OR(AD621="L-I"),S621+AG621*(1-0.001),S621+AG621)</f>
        <v>2.4282862912858912E-3</v>
      </c>
      <c r="AJ621">
        <f>AI621*F621</f>
        <v>227.38472831601086</v>
      </c>
      <c r="AK621">
        <f>AJ621/AM621</f>
        <v>0.26156944097798457</v>
      </c>
      <c r="AL621">
        <f>W621-AK621</f>
        <v>-1.498399690158525E-5</v>
      </c>
      <c r="AM621">
        <f>AH621+AI621*F621</f>
        <v>869.30922613069731</v>
      </c>
      <c r="AN621" t="b">
        <f>IF(AH621&gt;0,ROUND(AH621,7)=ROUND(H621,7),ROUND(AH621,7)=ROUND(-J621,7))</f>
        <v>1</v>
      </c>
      <c r="AO621" t="b">
        <f>IF(AI621&gt;0,ROUND(AI621,7)=ROUND(I621,7),ROUND(AI621,7)=ROUND(-K621,7))</f>
        <v>1</v>
      </c>
      <c r="AP621" t="b">
        <f>ROUND(AM621,7)=ROUND(G621,7)</f>
        <v>1</v>
      </c>
    </row>
    <row r="622" spans="1:44" x14ac:dyDescent="0.3">
      <c r="A622" s="2">
        <v>45771</v>
      </c>
      <c r="B622">
        <v>3.2766167720479298</v>
      </c>
      <c r="C622">
        <v>0.163830838602396</v>
      </c>
      <c r="D622" t="s">
        <v>32</v>
      </c>
      <c r="E622" t="s">
        <v>1492</v>
      </c>
      <c r="F622">
        <v>93790.19</v>
      </c>
      <c r="G622">
        <v>869.58866042548595</v>
      </c>
      <c r="H622">
        <v>727.10925108941899</v>
      </c>
      <c r="I622">
        <v>1.5191291257227099E-3</v>
      </c>
      <c r="J622">
        <v>0</v>
      </c>
      <c r="K622" s="3">
        <v>0</v>
      </c>
      <c r="L622">
        <v>727.10925108941899</v>
      </c>
      <c r="M622">
        <v>1.5191291257227099E-3</v>
      </c>
      <c r="O622" t="str">
        <f>IF(B621=0,"NEUTRAL",IF(B621&gt;0,"LONG","SHORT"))</f>
        <v>LONG</v>
      </c>
      <c r="P622" t="str">
        <f>IF(OR(O622="LONG",O622="SHORT"),IF(B622=0,"NEUTRAL",IF(B622&gt;0,"LONG","SHORT")),"")</f>
        <v>LONG</v>
      </c>
      <c r="Q622" t="b">
        <f>IF(OR(O622="LONG",O622="SHORT"),IF(B622=0,"NEUTRAL",IF(B622&gt;0,"LONG","SHORT")=O622),TRUE)</f>
        <v>1</v>
      </c>
      <c r="R622">
        <f>AH621</f>
        <v>641.92449781468645</v>
      </c>
      <c r="S622">
        <f>AI621</f>
        <v>2.4282862912858912E-3</v>
      </c>
      <c r="T622">
        <f>R622+S622*F622</f>
        <v>869.67393044878554</v>
      </c>
      <c r="U622">
        <f>S622*F622</f>
        <v>227.74943263409909</v>
      </c>
      <c r="V622">
        <f>U622/T622</f>
        <v>0.26187910739898979</v>
      </c>
      <c r="W622">
        <f>C622</f>
        <v>0.163830838602396</v>
      </c>
      <c r="X622">
        <f>W622-V622</f>
        <v>-9.8048268796593785E-2</v>
      </c>
      <c r="Y622">
        <f>T622*W622</f>
        <v>142.47940933606634</v>
      </c>
      <c r="Z622">
        <f>Y622/T622</f>
        <v>0.163830838602396</v>
      </c>
      <c r="AA622">
        <f>AI621*F622/T622</f>
        <v>0.26187910739898979</v>
      </c>
      <c r="AB622">
        <f t="shared" si="71"/>
        <v>0.163830838602396</v>
      </c>
      <c r="AC622">
        <f t="shared" si="72"/>
        <v>-9.8048268796593785E-2</v>
      </c>
      <c r="AD622" t="str">
        <f t="shared" si="74"/>
        <v>L-D</v>
      </c>
      <c r="AE622">
        <f>AC622*T622</f>
        <v>-85.27002329803274</v>
      </c>
      <c r="AF622">
        <f>U622+AE622</f>
        <v>142.47940933606634</v>
      </c>
      <c r="AG622">
        <f>AE622/F622</f>
        <v>-9.0915716556318671E-4</v>
      </c>
      <c r="AH622" s="9">
        <f>IF(AD622="S-D",R622-AE622/(1-0.001),IF(OR(AD622="L-D",AD622="S-I"),R622-AE622*(1-0.001),R622-AE622))</f>
        <v>727.10925108942115</v>
      </c>
      <c r="AI622">
        <f>IF(OR(AD622="L-I"),S622+AG622*(1-0.001),S622+AG622)</f>
        <v>1.5191291257227045E-3</v>
      </c>
      <c r="AJ622">
        <f>AI622*F622</f>
        <v>142.47940933606634</v>
      </c>
      <c r="AK622">
        <f>AJ622/AM622</f>
        <v>0.16384690350763262</v>
      </c>
      <c r="AL622">
        <f>W622-AK622</f>
        <v>-1.6064905236617966E-5</v>
      </c>
      <c r="AM622">
        <f>AH622+AI622*F622</f>
        <v>869.58866042548743</v>
      </c>
      <c r="AN622" t="b">
        <f>IF(AH622&gt;0,ROUND(AH622,7)=ROUND(H622,7),ROUND(AH622,7)=ROUND(-J622,7))</f>
        <v>1</v>
      </c>
      <c r="AO622" t="b">
        <f>IF(AI622&gt;0,ROUND(AI622,7)=ROUND(I622,7),ROUND(AI622,7)=ROUND(-K622,7))</f>
        <v>1</v>
      </c>
      <c r="AP622" t="b">
        <f>ROUND(AM622,7)=ROUND(G622,7)</f>
        <v>1</v>
      </c>
    </row>
    <row r="623" spans="1:44" x14ac:dyDescent="0.3">
      <c r="A623" s="2">
        <v>45771.166666666664</v>
      </c>
      <c r="B623">
        <v>1.2381209077858499</v>
      </c>
      <c r="C623">
        <v>6.1906045389292702E-2</v>
      </c>
      <c r="D623" t="s">
        <v>32</v>
      </c>
      <c r="E623" t="s">
        <v>1492</v>
      </c>
      <c r="F623">
        <v>93101.23</v>
      </c>
      <c r="G623">
        <v>868.45437643592095</v>
      </c>
      <c r="H623">
        <v>814.68637340945895</v>
      </c>
      <c r="I623">
        <v>5.7752194064956801E-4</v>
      </c>
      <c r="J623">
        <v>0</v>
      </c>
      <c r="K623" s="3">
        <v>0</v>
      </c>
      <c r="L623">
        <v>814.68637340945895</v>
      </c>
      <c r="M623">
        <v>5.7752194064956801E-4</v>
      </c>
      <c r="O623" t="str">
        <f>IF(B622=0,"NEUTRAL",IF(B622&gt;0,"LONG","SHORT"))</f>
        <v>LONG</v>
      </c>
      <c r="P623" t="str">
        <f>IF(OR(O623="LONG",O623="SHORT"),IF(B623=0,"NEUTRAL",IF(B623&gt;0,"LONG","SHORT")),"")</f>
        <v>LONG</v>
      </c>
      <c r="Q623" t="b">
        <f>IF(OR(O623="LONG",O623="SHORT"),IF(B623=0,"NEUTRAL",IF(B623&gt;0,"LONG","SHORT")=O623),TRUE)</f>
        <v>1</v>
      </c>
      <c r="R623">
        <f>AH622</f>
        <v>727.10925108942115</v>
      </c>
      <c r="S623">
        <f>AI622</f>
        <v>1.5191291257227045E-3</v>
      </c>
      <c r="T623">
        <f>R623+S623*F623</f>
        <v>868.54204122302963</v>
      </c>
      <c r="U623">
        <f>S623*F623</f>
        <v>141.43279013360842</v>
      </c>
      <c r="V623">
        <f>U623/T623</f>
        <v>0.16283931395474088</v>
      </c>
      <c r="W623">
        <f>C623</f>
        <v>6.1906045389292702E-2</v>
      </c>
      <c r="X623">
        <f>W623-V623</f>
        <v>-0.10093326856544818</v>
      </c>
      <c r="Y623">
        <f>T623*W623</f>
        <v>53.768003026461805</v>
      </c>
      <c r="Z623">
        <f>Y623/T623</f>
        <v>6.1906045389292702E-2</v>
      </c>
      <c r="AA623">
        <f>AI622*F623/T623</f>
        <v>0.16283931395474088</v>
      </c>
      <c r="AB623">
        <f t="shared" si="71"/>
        <v>6.1906045389292702E-2</v>
      </c>
      <c r="AC623">
        <f t="shared" si="72"/>
        <v>-0.10093326856544818</v>
      </c>
      <c r="AD623" t="str">
        <f t="shared" si="74"/>
        <v>L-D</v>
      </c>
      <c r="AE623">
        <f>AC623*T623</f>
        <v>-87.664787107146608</v>
      </c>
      <c r="AF623">
        <f>U623+AE623</f>
        <v>53.768003026461813</v>
      </c>
      <c r="AG623">
        <f>AE623/F623</f>
        <v>-9.4160718507313608E-4</v>
      </c>
      <c r="AH623" s="9">
        <f>IF(AD623="S-D",R623-AE623/(1-0.001),IF(OR(AD623="L-D",AD623="S-I"),R623-AE623*(1-0.001),R623-AE623))</f>
        <v>814.68637340946066</v>
      </c>
      <c r="AI623">
        <f>IF(OR(AD623="L-I"),S623+AG623*(1-0.001),S623+AG623)</f>
        <v>5.7752194064956844E-4</v>
      </c>
      <c r="AJ623">
        <f>AI623*F623</f>
        <v>53.76800302646182</v>
      </c>
      <c r="AK623">
        <f>AJ623/AM623</f>
        <v>6.1912294399530853E-2</v>
      </c>
      <c r="AL623">
        <f>W623-AK623</f>
        <v>-6.2490102381504431E-6</v>
      </c>
      <c r="AM623">
        <f>AH623+AI623*F623</f>
        <v>868.45437643592243</v>
      </c>
      <c r="AN623" t="b">
        <f>IF(AH623&gt;0,ROUND(AH623,7)=ROUND(H623,7),ROUND(AH623,7)=ROUND(-J623,7))</f>
        <v>1</v>
      </c>
      <c r="AO623" t="b">
        <f>IF(AI623&gt;0,ROUND(AI623,7)=ROUND(I623,7),ROUND(AI623,7)=ROUND(-K623,7))</f>
        <v>1</v>
      </c>
      <c r="AP623" t="b">
        <f>ROUND(AM623,7)=ROUND(G623,7)</f>
        <v>1</v>
      </c>
    </row>
    <row r="624" spans="1:44" x14ac:dyDescent="0.3">
      <c r="A624" s="2">
        <v>45771.208333333336</v>
      </c>
      <c r="B624">
        <v>6.2621620162461797E-2</v>
      </c>
      <c r="C624">
        <v>3.1310810081230898E-3</v>
      </c>
      <c r="D624" t="s">
        <v>32</v>
      </c>
      <c r="E624" t="s">
        <v>1492</v>
      </c>
      <c r="F624">
        <v>92673.95</v>
      </c>
      <c r="G624">
        <v>868.15681005003603</v>
      </c>
      <c r="H624">
        <v>865.438381682299</v>
      </c>
      <c r="I624" s="3">
        <v>2.9333252415995402E-5</v>
      </c>
      <c r="J624">
        <v>0</v>
      </c>
      <c r="K624" s="3">
        <v>0</v>
      </c>
      <c r="L624">
        <v>865.438381682299</v>
      </c>
      <c r="M624" s="3">
        <v>2.9333252415995402E-5</v>
      </c>
      <c r="O624" t="str">
        <f>IF(B623=0,"NEUTRAL",IF(B623&gt;0,"LONG","SHORT"))</f>
        <v>LONG</v>
      </c>
      <c r="P624" t="str">
        <f>IF(OR(O624="LONG",O624="SHORT"),IF(B624=0,"NEUTRAL",IF(B624&gt;0,"LONG","SHORT")),"")</f>
        <v>LONG</v>
      </c>
      <c r="Q624" t="b">
        <f>IF(OR(O624="LONG",O624="SHORT"),IF(B624=0,"NEUTRAL",IF(B624&gt;0,"LONG","SHORT")=O624),TRUE)</f>
        <v>1</v>
      </c>
      <c r="R624">
        <f>AH623</f>
        <v>814.68637340946066</v>
      </c>
      <c r="S624">
        <f>AI623</f>
        <v>5.7752194064956844E-4</v>
      </c>
      <c r="T624">
        <f>R624+S624*F624</f>
        <v>868.20761286112179</v>
      </c>
      <c r="U624">
        <f>S624*F624</f>
        <v>53.521239451661074</v>
      </c>
      <c r="V624">
        <f>U624/T624</f>
        <v>6.1645669375421978E-2</v>
      </c>
      <c r="W624">
        <f>C624</f>
        <v>3.1310810081230898E-3</v>
      </c>
      <c r="X624">
        <f>W624-V624</f>
        <v>-5.8514588367298892E-2</v>
      </c>
      <c r="Y624">
        <f>T624*W624</f>
        <v>2.7184283677373426</v>
      </c>
      <c r="Z624">
        <f>Y624/T624</f>
        <v>3.1310810081230898E-3</v>
      </c>
      <c r="AA624">
        <f>AI623*F624/T624</f>
        <v>6.1645669375421978E-2</v>
      </c>
      <c r="AB624">
        <f t="shared" si="71"/>
        <v>3.1310810081230898E-3</v>
      </c>
      <c r="AC624">
        <f t="shared" si="72"/>
        <v>-5.8514588367298892E-2</v>
      </c>
      <c r="AD624" t="str">
        <f t="shared" si="74"/>
        <v>L-D</v>
      </c>
      <c r="AE624">
        <f>AC624*T624</f>
        <v>-50.802811083923736</v>
      </c>
      <c r="AF624">
        <f>U624+AE624</f>
        <v>2.7184283677373386</v>
      </c>
      <c r="AG624">
        <f>AE624/F624</f>
        <v>-5.4818868823357301E-4</v>
      </c>
      <c r="AH624" s="9">
        <f>IF(AD624="S-D",R624-AE624/(1-0.001),IF(OR(AD624="L-D",AD624="S-I"),R624-AE624*(1-0.001),R624-AE624))</f>
        <v>865.43838168230047</v>
      </c>
      <c r="AI624">
        <f>IF(OR(AD624="L-I"),S624+AG624*(1-0.001),S624+AG624)</f>
        <v>2.9333252415995425E-5</v>
      </c>
      <c r="AJ624">
        <f>AI624*F624</f>
        <v>2.7184283677373391</v>
      </c>
      <c r="AK624">
        <f>AJ624/AM624</f>
        <v>3.1312642327607351E-3</v>
      </c>
      <c r="AL624">
        <f>W624-AK624</f>
        <v>-1.8322463764524483E-7</v>
      </c>
      <c r="AM624">
        <f>AH624+AI624*F624</f>
        <v>868.15681005003785</v>
      </c>
      <c r="AN624" t="b">
        <f>IF(AH624&gt;0,ROUND(AH624,7)=ROUND(H624,7),ROUND(AH624,7)=ROUND(-J624,7))</f>
        <v>1</v>
      </c>
      <c r="AO624" t="b">
        <f>IF(AI624&gt;0,ROUND(AI624,7)=ROUND(I624,7),ROUND(AI624,7)=ROUND(-K624,7))</f>
        <v>1</v>
      </c>
      <c r="AP624" t="b">
        <f>ROUND(AM624,7)=ROUND(G624,7)</f>
        <v>1</v>
      </c>
    </row>
    <row r="625" spans="1:51" x14ac:dyDescent="0.3">
      <c r="A625" s="2">
        <v>45771.291666666664</v>
      </c>
      <c r="B625">
        <v>-1.53644952374476</v>
      </c>
      <c r="C625">
        <v>-7.6822476187238198E-2</v>
      </c>
      <c r="D625" t="s">
        <v>32</v>
      </c>
      <c r="E625" t="s">
        <v>1492</v>
      </c>
      <c r="F625">
        <v>92576.61</v>
      </c>
      <c r="G625">
        <v>868.08454544166102</v>
      </c>
      <c r="H625">
        <v>934.77828195739596</v>
      </c>
      <c r="I625" s="3">
        <v>0</v>
      </c>
      <c r="J625">
        <v>0</v>
      </c>
      <c r="K625">
        <v>7.2041670693854902E-4</v>
      </c>
      <c r="L625">
        <v>934.77828195739596</v>
      </c>
      <c r="M625">
        <v>-7.2041670693854902E-4</v>
      </c>
      <c r="O625" t="str">
        <f>IF(B624=0,"NEUTRAL",IF(B624&gt;0,"LONG","SHORT"))</f>
        <v>LONG</v>
      </c>
      <c r="P625" t="str">
        <f>IF(OR(O625="LONG",O625="SHORT"),IF(B625=0,"NEUTRAL",IF(B625&gt;0,"LONG","SHORT")),"")</f>
        <v>SHORT</v>
      </c>
      <c r="Q625" t="b">
        <f>IF(OR(O625="LONG",O625="SHORT"),IF(B625=0,"NEUTRAL",IF(B625&gt;0,"LONG","SHORT")=O625),TRUE)</f>
        <v>0</v>
      </c>
      <c r="R625">
        <f>AH624</f>
        <v>865.43838168230047</v>
      </c>
      <c r="S625">
        <f>AI624</f>
        <v>2.9333252415995425E-5</v>
      </c>
      <c r="T625">
        <f>R625+S625*F625</f>
        <v>868.15395475124762</v>
      </c>
      <c r="U625">
        <f>S625*F625</f>
        <v>2.7155730689471662</v>
      </c>
      <c r="V625">
        <f>U625/T625</f>
        <v>3.1279855998873609E-3</v>
      </c>
      <c r="W625">
        <f>C625</f>
        <v>-7.6822476187238198E-2</v>
      </c>
      <c r="X625">
        <f>W625-V625</f>
        <v>-7.995046178712556E-2</v>
      </c>
      <c r="Y625">
        <f>T625*W625</f>
        <v>-66.693736515734386</v>
      </c>
      <c r="Z625">
        <f>Y625/T625</f>
        <v>-7.6822476187238198E-2</v>
      </c>
      <c r="AA625">
        <f>AI624*F625/T625</f>
        <v>3.1279855998873609E-3</v>
      </c>
      <c r="AB625">
        <f t="shared" si="71"/>
        <v>-7.6822476187238198E-2</v>
      </c>
      <c r="AC625">
        <f t="shared" si="72"/>
        <v>-7.995046178712556E-2</v>
      </c>
      <c r="AD625" t="str">
        <f t="shared" si="74"/>
        <v>TRANS-S</v>
      </c>
      <c r="AE625" s="8">
        <f>C625*T625</f>
        <v>-66.693736515734386</v>
      </c>
      <c r="AF625">
        <f>U625+AE625</f>
        <v>-63.978163446787221</v>
      </c>
      <c r="AG625" s="8">
        <f>AE625/F625</f>
        <v>-7.2041670693854946E-4</v>
      </c>
      <c r="AH625" s="8">
        <f>AW625-AE625*(1-0.001)</f>
        <v>934.77828195739733</v>
      </c>
      <c r="AI625" s="8">
        <f>AX625+AG625</f>
        <v>-7.2041670693854946E-4</v>
      </c>
      <c r="AJ625">
        <f>AI625*F625</f>
        <v>-66.693736515734386</v>
      </c>
      <c r="AK625">
        <f t="shared" ref="AK625" si="75">AJ625/AM625</f>
        <v>-7.6828618670779392E-2</v>
      </c>
      <c r="AL625">
        <f>W625-AK625</f>
        <v>6.1424835411938439E-6</v>
      </c>
      <c r="AM625" s="8">
        <f>AH625+AI625*F625</f>
        <v>868.08454544166295</v>
      </c>
      <c r="AN625" t="b">
        <f>IF(AH625&gt;0,ROUND(AH625,7)=ROUND(H625,7),ROUND(AH625,7)=ROUND(-J625,7))</f>
        <v>1</v>
      </c>
      <c r="AO625" t="b">
        <f>IF(AI625&gt;0,ROUND(AI625,7)=ROUND(I625,7),ROUND(AI625,7)=ROUND(-K625,7))</f>
        <v>1</v>
      </c>
      <c r="AP625" t="b">
        <f>ROUND(AM625,7)=ROUND(G625,7)</f>
        <v>1</v>
      </c>
      <c r="AR625" s="9">
        <f>AH624</f>
        <v>865.43838168230047</v>
      </c>
      <c r="AS625">
        <f>AI624</f>
        <v>2.9333252415995425E-5</v>
      </c>
      <c r="AT625">
        <f>AR625+AS625*F625</f>
        <v>868.15395475124762</v>
      </c>
      <c r="AW625">
        <f>AR625+AS625*F625*(1-0.001)</f>
        <v>868.15123917817868</v>
      </c>
      <c r="AX625">
        <v>0</v>
      </c>
      <c r="AY625">
        <f>AW625+AX625*F625</f>
        <v>868.15123917817868</v>
      </c>
    </row>
    <row r="626" spans="1:51" x14ac:dyDescent="0.3">
      <c r="A626" s="2">
        <v>45771.333333333336</v>
      </c>
      <c r="B626">
        <v>-2.6952812317519999</v>
      </c>
      <c r="C626">
        <v>-0.13476406158759899</v>
      </c>
      <c r="D626" t="s">
        <v>32</v>
      </c>
      <c r="E626" t="s">
        <v>1492</v>
      </c>
      <c r="F626">
        <v>92388.69</v>
      </c>
      <c r="G626">
        <v>868.169479661438</v>
      </c>
      <c r="H626">
        <v>985.17432326059497</v>
      </c>
      <c r="I626" s="3">
        <v>0</v>
      </c>
      <c r="J626">
        <v>0</v>
      </c>
      <c r="K626">
        <v>1.26644120183061E-3</v>
      </c>
      <c r="L626">
        <v>985.17432326059497</v>
      </c>
      <c r="M626">
        <v>-1.26644120183061E-3</v>
      </c>
      <c r="O626" t="str">
        <f>IF(B625=0,"NEUTRAL",IF(B625&gt;0,"LONG","SHORT"))</f>
        <v>SHORT</v>
      </c>
      <c r="P626" t="str">
        <f>IF(OR(O626="LONG",O626="SHORT"),IF(B626=0,"NEUTRAL",IF(B626&gt;0,"LONG","SHORT")),"")</f>
        <v>SHORT</v>
      </c>
      <c r="Q626" t="b">
        <f>IF(OR(O626="LONG",O626="SHORT"),IF(B626=0,"NEUTRAL",IF(B626&gt;0,"LONG","SHORT")=O626),TRUE)</f>
        <v>1</v>
      </c>
      <c r="R626">
        <f>AH625</f>
        <v>934.77828195739733</v>
      </c>
      <c r="S626">
        <f>AI625</f>
        <v>-7.2041670693854946E-4</v>
      </c>
      <c r="T626">
        <f>R626+S626*F626</f>
        <v>868.21992614923079</v>
      </c>
      <c r="U626">
        <f>S626*F626</f>
        <v>-66.558355808166496</v>
      </c>
      <c r="V626">
        <f>U626/T626</f>
        <v>-7.66607098081349E-2</v>
      </c>
      <c r="W626">
        <f>C626</f>
        <v>-0.13476406158759899</v>
      </c>
      <c r="X626">
        <f>W626-V626</f>
        <v>-5.8103351779464088E-2</v>
      </c>
      <c r="Y626">
        <f>T626*W626</f>
        <v>-117.00484359915558</v>
      </c>
      <c r="Z626">
        <f>Y626/T626</f>
        <v>-0.13476406158759899</v>
      </c>
      <c r="AA626">
        <f>AI625*F626/T626</f>
        <v>-7.66607098081349E-2</v>
      </c>
      <c r="AB626">
        <f t="shared" si="71"/>
        <v>-0.13476406158759899</v>
      </c>
      <c r="AC626">
        <f t="shared" si="72"/>
        <v>-5.8103351779464088E-2</v>
      </c>
      <c r="AD626" t="str">
        <f t="shared" si="74"/>
        <v>S-I</v>
      </c>
      <c r="AE626">
        <f>AC626*T626</f>
        <v>-50.446487790989089</v>
      </c>
      <c r="AF626">
        <f>U626+AE626</f>
        <v>-117.00484359915558</v>
      </c>
      <c r="AG626">
        <f>AE626/F626</f>
        <v>-5.4602449489205972E-4</v>
      </c>
      <c r="AH626" s="9">
        <f>IF(AD626="S-D",R626-AE626/(1-0.001),IF(OR(AD626="L-D",AD626="S-I"),R626-AE626*(1-0.001),R626-AE626))</f>
        <v>985.17432326059543</v>
      </c>
      <c r="AI626">
        <f>IF(OR(AD626="L-I"),S626+AG626*(1-0.001),S626+AG626)</f>
        <v>-1.2664412018306092E-3</v>
      </c>
      <c r="AJ626">
        <f>AI626*F626</f>
        <v>-117.00484359915559</v>
      </c>
      <c r="AK626">
        <f>AJ626/AM626</f>
        <v>-0.13477189228626649</v>
      </c>
      <c r="AL626">
        <f>W626-AK626</f>
        <v>7.8306986674991919E-6</v>
      </c>
      <c r="AM626">
        <f>AH626+AI626*F626</f>
        <v>868.16947966143982</v>
      </c>
      <c r="AN626" t="b">
        <f>IF(AH626&gt;0,ROUND(AH626,7)=ROUND(H626,7),ROUND(AH626,7)=ROUND(-J626,7))</f>
        <v>1</v>
      </c>
      <c r="AO626" t="b">
        <f>IF(AI626&gt;0,ROUND(AI626,7)=ROUND(I626,7),ROUND(AI626,7)=ROUND(-K626,7))</f>
        <v>1</v>
      </c>
      <c r="AP626" t="b">
        <f>ROUND(AM626,7)=ROUND(G626,7)</f>
        <v>1</v>
      </c>
    </row>
    <row r="627" spans="1:51" x14ac:dyDescent="0.3">
      <c r="A627" s="2">
        <v>45771.375</v>
      </c>
      <c r="B627">
        <v>-3.9129027497807298</v>
      </c>
      <c r="C627">
        <v>-0.195645137489036</v>
      </c>
      <c r="D627" t="s">
        <v>32</v>
      </c>
      <c r="E627" t="s">
        <v>1492</v>
      </c>
      <c r="F627">
        <v>92203.55</v>
      </c>
      <c r="G627">
        <v>868.35081995030305</v>
      </c>
      <c r="H627">
        <v>1038.2498298673399</v>
      </c>
      <c r="I627" s="3">
        <v>0</v>
      </c>
      <c r="J627">
        <v>0</v>
      </c>
      <c r="K627">
        <v>1.8426515022148401E-3</v>
      </c>
      <c r="L627">
        <v>1038.2498298673399</v>
      </c>
      <c r="M627">
        <v>-1.8426515022148401E-3</v>
      </c>
      <c r="O627" t="str">
        <f>IF(B626=0,"NEUTRAL",IF(B626&gt;0,"LONG","SHORT"))</f>
        <v>SHORT</v>
      </c>
      <c r="P627" t="str">
        <f>IF(OR(O627="LONG",O627="SHORT"),IF(B627=0,"NEUTRAL",IF(B627&gt;0,"LONG","SHORT")),"")</f>
        <v>SHORT</v>
      </c>
      <c r="Q627" t="b">
        <f>IF(OR(O627="LONG",O627="SHORT"),IF(B627=0,"NEUTRAL",IF(B627&gt;0,"LONG","SHORT")=O627),TRUE)</f>
        <v>1</v>
      </c>
      <c r="R627">
        <f>AH626</f>
        <v>985.17432326059543</v>
      </c>
      <c r="S627">
        <f>AI626</f>
        <v>-1.2664412018306092E-3</v>
      </c>
      <c r="T627">
        <f>R627+S627*F627</f>
        <v>868.4039485855468</v>
      </c>
      <c r="U627">
        <f>S627*F627</f>
        <v>-116.77037467504867</v>
      </c>
      <c r="V627">
        <f>U627/T627</f>
        <v>-0.13446550406091984</v>
      </c>
      <c r="W627">
        <f>C627</f>
        <v>-0.195645137489036</v>
      </c>
      <c r="X627">
        <f>W627-V627</f>
        <v>-6.1179633428116165E-2</v>
      </c>
      <c r="Y627">
        <f>T627*W627</f>
        <v>-169.89900991704104</v>
      </c>
      <c r="Z627">
        <f>Y627/T627</f>
        <v>-0.19564513748903598</v>
      </c>
      <c r="AA627">
        <f>AI626*F627/T627</f>
        <v>-0.13446550406091984</v>
      </c>
      <c r="AB627">
        <f t="shared" si="71"/>
        <v>-0.195645137489036</v>
      </c>
      <c r="AC627">
        <f t="shared" si="72"/>
        <v>-6.1179633428116165E-2</v>
      </c>
      <c r="AD627" t="str">
        <f t="shared" si="74"/>
        <v>S-I</v>
      </c>
      <c r="AE627">
        <f>AC627*T627</f>
        <v>-53.128635241992392</v>
      </c>
      <c r="AF627">
        <f>U627+AE627</f>
        <v>-169.89900991704107</v>
      </c>
      <c r="AG627">
        <f>AE627/F627</f>
        <v>-5.7621030038423025E-4</v>
      </c>
      <c r="AH627" s="9">
        <f>IF(AD627="S-D",R627-AE627/(1-0.001),IF(OR(AD627="L-D",AD627="S-I"),R627-AE627*(1-0.001),R627-AE627))</f>
        <v>1038.2498298673459</v>
      </c>
      <c r="AI627">
        <f>IF(OR(AD627="L-I"),S627+AG627*(1-0.001),S627+AG627)</f>
        <v>-1.8426515022148394E-3</v>
      </c>
      <c r="AJ627">
        <f>AI627*F627</f>
        <v>-169.89900991704107</v>
      </c>
      <c r="AK627">
        <f>AJ627/AM627</f>
        <v>-0.19565710771916389</v>
      </c>
      <c r="AL627">
        <f>W627-AK627</f>
        <v>1.1970230127889003E-5</v>
      </c>
      <c r="AM627">
        <f>AH627+AI627*F627</f>
        <v>868.35081995030475</v>
      </c>
      <c r="AN627" t="b">
        <f>IF(AH627&gt;0,ROUND(AH627,7)=ROUND(H627,7),ROUND(AH627,7)=ROUND(-J627,7))</f>
        <v>1</v>
      </c>
      <c r="AO627" t="b">
        <f>IF(AI627&gt;0,ROUND(AI627,7)=ROUND(I627,7),ROUND(AI627,7)=ROUND(-K627,7))</f>
        <v>1</v>
      </c>
      <c r="AP627" t="b">
        <f>ROUND(AM627,7)=ROUND(G627,7)</f>
        <v>1</v>
      </c>
    </row>
    <row r="628" spans="1:51" x14ac:dyDescent="0.3">
      <c r="A628" s="2">
        <v>45771.416666666664</v>
      </c>
      <c r="B628">
        <v>-5.5091055804387103</v>
      </c>
      <c r="C628">
        <v>-0.27545527902193501</v>
      </c>
      <c r="D628" t="s">
        <v>32</v>
      </c>
      <c r="E628" t="s">
        <v>1492</v>
      </c>
      <c r="F628">
        <v>92017.75</v>
      </c>
      <c r="G628">
        <v>868.62345512113495</v>
      </c>
      <c r="H628">
        <v>1107.9095786694199</v>
      </c>
      <c r="I628" s="3">
        <v>0</v>
      </c>
      <c r="J628">
        <v>0</v>
      </c>
      <c r="K628">
        <v>2.6004344112770098E-3</v>
      </c>
      <c r="L628">
        <v>1107.9095786694199</v>
      </c>
      <c r="M628">
        <v>-2.6004344112770098E-3</v>
      </c>
      <c r="O628" t="str">
        <f>IF(B627=0,"NEUTRAL",IF(B627&gt;0,"LONG","SHORT"))</f>
        <v>SHORT</v>
      </c>
      <c r="P628" t="str">
        <f>IF(OR(O628="LONG",O628="SHORT"),IF(B628=0,"NEUTRAL",IF(B628&gt;0,"LONG","SHORT")),"")</f>
        <v>SHORT</v>
      </c>
      <c r="Q628" t="b">
        <f>IF(OR(O628="LONG",O628="SHORT"),IF(B628=0,"NEUTRAL",IF(B628&gt;0,"LONG","SHORT")=O628),TRUE)</f>
        <v>1</v>
      </c>
      <c r="R628">
        <f>AH627</f>
        <v>1038.2498298673459</v>
      </c>
      <c r="S628">
        <f>AI627</f>
        <v>-1.8426515022148394E-3</v>
      </c>
      <c r="T628">
        <f>R628+S628*F628</f>
        <v>868.69318459941633</v>
      </c>
      <c r="U628">
        <f>S628*F628</f>
        <v>-169.55664526792955</v>
      </c>
      <c r="V628">
        <f>U628/T628</f>
        <v>-0.19518588182099969</v>
      </c>
      <c r="W628">
        <f>C628</f>
        <v>-0.27545527902193501</v>
      </c>
      <c r="X628">
        <f>W628-V628</f>
        <v>-8.0269397200935316E-2</v>
      </c>
      <c r="Y628">
        <f>T628*W628</f>
        <v>-239.28612354828553</v>
      </c>
      <c r="Z628">
        <f>Y628/T628</f>
        <v>-0.27545527902193501</v>
      </c>
      <c r="AA628">
        <f>AI627*F628/T628</f>
        <v>-0.19518588182099969</v>
      </c>
      <c r="AB628">
        <f t="shared" si="71"/>
        <v>-0.27545527902193501</v>
      </c>
      <c r="AC628">
        <f t="shared" si="72"/>
        <v>-8.0269397200935316E-2</v>
      </c>
      <c r="AD628" t="str">
        <f t="shared" si="74"/>
        <v>S-I</v>
      </c>
      <c r="AE628">
        <f>AC628*T628</f>
        <v>-69.729478280355977</v>
      </c>
      <c r="AF628">
        <f>U628+AE628</f>
        <v>-239.28612354828553</v>
      </c>
      <c r="AG628">
        <f>AE628/F628</f>
        <v>-7.5778290906217528E-4</v>
      </c>
      <c r="AH628" s="9">
        <f>IF(AD628="S-D",R628-AE628/(1-0.001),IF(OR(AD628="L-D",AD628="S-I"),R628-AE628*(1-0.001),R628-AE628))</f>
        <v>1107.9095786694215</v>
      </c>
      <c r="AI628">
        <f>IF(OR(AD628="L-I"),S628+AG628*(1-0.001),S628+AG628)</f>
        <v>-2.6004344112770146E-3</v>
      </c>
      <c r="AJ628">
        <f>AI628*F628</f>
        <v>-239.2861235482855</v>
      </c>
      <c r="AK628">
        <f>AJ628/AM628</f>
        <v>-0.27547739142608724</v>
      </c>
      <c r="AL628">
        <f>W628-AK628</f>
        <v>2.2112404152230258E-5</v>
      </c>
      <c r="AM628">
        <f>AH628+AI628*F628</f>
        <v>868.62345512113598</v>
      </c>
      <c r="AN628" t="b">
        <f>IF(AH628&gt;0,ROUND(AH628,7)=ROUND(H628,7),ROUND(AH628,7)=ROUND(-J628,7))</f>
        <v>1</v>
      </c>
      <c r="AO628" t="b">
        <f>IF(AI628&gt;0,ROUND(AI628,7)=ROUND(I628,7),ROUND(AI628,7)=ROUND(-K628,7))</f>
        <v>1</v>
      </c>
      <c r="AP628" t="b">
        <f>ROUND(AM628,7)=ROUND(G628,7)</f>
        <v>1</v>
      </c>
      <c r="AR628" s="9"/>
      <c r="AW628" s="9"/>
    </row>
    <row r="629" spans="1:51" x14ac:dyDescent="0.3">
      <c r="A629" s="2">
        <v>45771.458333333336</v>
      </c>
      <c r="B629">
        <v>-6.5644267973874397</v>
      </c>
      <c r="C629">
        <v>-0.32822133986937202</v>
      </c>
      <c r="D629" t="s">
        <v>32</v>
      </c>
      <c r="E629" t="s">
        <v>1492</v>
      </c>
      <c r="F629">
        <v>92476.9</v>
      </c>
      <c r="G629">
        <v>867.38523691274395</v>
      </c>
      <c r="H629">
        <v>1152.09409837423</v>
      </c>
      <c r="I629" s="3">
        <v>0</v>
      </c>
      <c r="J629">
        <v>0</v>
      </c>
      <c r="K629">
        <v>3.0787024809600201E-3</v>
      </c>
      <c r="L629">
        <v>1152.09409837423</v>
      </c>
      <c r="M629">
        <v>-3.0787024809600201E-3</v>
      </c>
      <c r="O629" t="str">
        <f>IF(B628=0,"NEUTRAL",IF(B628&gt;0,"LONG","SHORT"))</f>
        <v>SHORT</v>
      </c>
      <c r="P629" t="str">
        <f>IF(OR(O629="LONG",O629="SHORT"),IF(B629=0,"NEUTRAL",IF(B629&gt;0,"LONG","SHORT")),"")</f>
        <v>SHORT</v>
      </c>
      <c r="Q629" t="b">
        <f>IF(OR(O629="LONG",O629="SHORT"),IF(B629=0,"NEUTRAL",IF(B629&gt;0,"LONG","SHORT")=O629),TRUE)</f>
        <v>1</v>
      </c>
      <c r="R629">
        <f>AH628</f>
        <v>1107.9095786694215</v>
      </c>
      <c r="S629">
        <f>AI628</f>
        <v>-2.6004344112770146E-3</v>
      </c>
      <c r="T629">
        <f>R629+S629*F629</f>
        <v>867.42946566119826</v>
      </c>
      <c r="U629">
        <f>S629*F629</f>
        <v>-240.48011300822333</v>
      </c>
      <c r="V629">
        <f>U629/T629</f>
        <v>-0.277233046060889</v>
      </c>
      <c r="W629">
        <f>C629</f>
        <v>-0.32822133986937202</v>
      </c>
      <c r="X629">
        <f>W629-V629</f>
        <v>-5.0988293808483021E-2</v>
      </c>
      <c r="Y629">
        <f>T629*W629</f>
        <v>-284.70886146149195</v>
      </c>
      <c r="Z629">
        <f>Y629/T629</f>
        <v>-0.32822133986937208</v>
      </c>
      <c r="AA629">
        <f>AI628*F629/T629</f>
        <v>-0.277233046060889</v>
      </c>
      <c r="AB629">
        <f t="shared" si="71"/>
        <v>-0.32822133986937202</v>
      </c>
      <c r="AC629">
        <f t="shared" si="72"/>
        <v>-5.0988293808483021E-2</v>
      </c>
      <c r="AD629" t="str">
        <f t="shared" si="74"/>
        <v>S-I</v>
      </c>
      <c r="AE629">
        <f>AC629*T629</f>
        <v>-44.228748453268608</v>
      </c>
      <c r="AF629">
        <f>U629+AE629</f>
        <v>-284.70886146149195</v>
      </c>
      <c r="AG629">
        <f>AE629/F629</f>
        <v>-4.782680696830085E-4</v>
      </c>
      <c r="AH629" s="9">
        <f>IF(AD629="S-D",R629-AE629/(1-0.001),IF(OR(AD629="L-D",AD629="S-I"),R629-AE629*(1-0.001),R629-AE629))</f>
        <v>1152.0940983742369</v>
      </c>
      <c r="AI629">
        <f>IF(OR(AD629="L-I"),S629+AG629*(1-0.001),S629+AG629)</f>
        <v>-3.0787024809600231E-3</v>
      </c>
      <c r="AJ629">
        <f>AI629*F629</f>
        <v>-284.70886146149195</v>
      </c>
      <c r="AK629">
        <f>AJ629/AM629</f>
        <v>-0.32823807616883893</v>
      </c>
      <c r="AL629">
        <f>W629-AK629</f>
        <v>1.6736299466912907E-5</v>
      </c>
      <c r="AM629">
        <f>AH629+AI629*F629</f>
        <v>867.38523691274486</v>
      </c>
      <c r="AN629" t="b">
        <f>IF(AH629&gt;0,ROUND(AH629,7)=ROUND(H629,7),ROUND(AH629,7)=ROUND(-J629,7))</f>
        <v>1</v>
      </c>
      <c r="AO629" t="b">
        <f>IF(AI629&gt;0,ROUND(AI629,7)=ROUND(I629,7),ROUND(AI629,7)=ROUND(-K629,7))</f>
        <v>1</v>
      </c>
      <c r="AP629" t="b">
        <f>ROUND(AM629,7)=ROUND(G629,7)</f>
        <v>1</v>
      </c>
    </row>
    <row r="630" spans="1:51" x14ac:dyDescent="0.3">
      <c r="A630" s="2">
        <v>45771.541666666664</v>
      </c>
      <c r="B630">
        <v>-7.6604364448342697</v>
      </c>
      <c r="C630">
        <v>-0.38302182224171299</v>
      </c>
      <c r="D630" t="s">
        <v>32</v>
      </c>
      <c r="E630" t="s">
        <v>1492</v>
      </c>
      <c r="F630">
        <v>92619.94</v>
      </c>
      <c r="G630">
        <v>866.89794974913502</v>
      </c>
      <c r="H630">
        <v>1198.9567495450799</v>
      </c>
      <c r="I630" s="3">
        <v>0</v>
      </c>
      <c r="J630">
        <v>0</v>
      </c>
      <c r="K630">
        <v>3.5851761488503598E-3</v>
      </c>
      <c r="L630">
        <v>1198.9567495450799</v>
      </c>
      <c r="M630">
        <v>-3.5851761488503598E-3</v>
      </c>
      <c r="O630" t="str">
        <f>IF(B629=0,"NEUTRAL",IF(B629&gt;0,"LONG","SHORT"))</f>
        <v>SHORT</v>
      </c>
      <c r="P630" t="str">
        <f>IF(OR(O630="LONG",O630="SHORT"),IF(B630=0,"NEUTRAL",IF(B630&gt;0,"LONG","SHORT")),"")</f>
        <v>SHORT</v>
      </c>
      <c r="Q630" t="b">
        <f>IF(OR(O630="LONG",O630="SHORT"),IF(B630=0,"NEUTRAL",IF(B630&gt;0,"LONG","SHORT")=O630),TRUE)</f>
        <v>1</v>
      </c>
      <c r="R630">
        <f>AH629</f>
        <v>1152.0940983742369</v>
      </c>
      <c r="S630">
        <f>AI629</f>
        <v>-3.0787024809600231E-3</v>
      </c>
      <c r="T630">
        <f>R630+S630*F630</f>
        <v>866.94485930986843</v>
      </c>
      <c r="U630">
        <f>S630*F630</f>
        <v>-285.14923906436849</v>
      </c>
      <c r="V630">
        <f>U630/T630</f>
        <v>-0.32891277455795931</v>
      </c>
      <c r="W630">
        <f>C630</f>
        <v>-0.38302182224171299</v>
      </c>
      <c r="X630">
        <f>W630-V630</f>
        <v>-5.4109047683753686E-2</v>
      </c>
      <c r="Y630">
        <f>T630*W630</f>
        <v>-332.0587997959513</v>
      </c>
      <c r="Z630">
        <f>Y630/T630</f>
        <v>-0.38302182224171299</v>
      </c>
      <c r="AA630">
        <f>AI629*F630/T630</f>
        <v>-0.32891277455795931</v>
      </c>
      <c r="AB630">
        <f t="shared" si="71"/>
        <v>-0.38302182224171299</v>
      </c>
      <c r="AC630">
        <f t="shared" si="72"/>
        <v>-5.4109047683753686E-2</v>
      </c>
      <c r="AD630" t="str">
        <f t="shared" si="74"/>
        <v>S-I</v>
      </c>
      <c r="AE630">
        <f>AC630*T630</f>
        <v>-46.9095607315828</v>
      </c>
      <c r="AF630">
        <f>U630+AE630</f>
        <v>-332.0587997959513</v>
      </c>
      <c r="AG630">
        <f>AE630/F630</f>
        <v>-5.064736678903355E-4</v>
      </c>
      <c r="AH630" s="9">
        <f>IF(AD630="S-D",R630-AE630/(1-0.001),IF(OR(AD630="L-D",AD630="S-I"),R630-AE630*(1-0.001),R630-AE630))</f>
        <v>1198.9567495450881</v>
      </c>
      <c r="AI630">
        <f>IF(OR(AD630="L-I"),S630+AG630*(1-0.001),S630+AG630)</f>
        <v>-3.5851761488503585E-3</v>
      </c>
      <c r="AJ630">
        <f>AI630*F630</f>
        <v>-332.0587997959513</v>
      </c>
      <c r="AK630">
        <f>AJ630/AM630</f>
        <v>-0.38304254830922435</v>
      </c>
      <c r="AL630">
        <f>W630-AK630</f>
        <v>2.0726067511356305E-5</v>
      </c>
      <c r="AM630">
        <f>AH630+AI630*F630</f>
        <v>866.89794974913684</v>
      </c>
      <c r="AN630" t="b">
        <f>IF(AH630&gt;0,ROUND(AH630,7)=ROUND(H630,7),ROUND(AH630,7)=ROUND(-J630,7))</f>
        <v>1</v>
      </c>
      <c r="AO630" t="b">
        <f>IF(AI630&gt;0,ROUND(AI630,7)=ROUND(I630,7),ROUND(AI630,7)=ROUND(-K630,7))</f>
        <v>1</v>
      </c>
      <c r="AP630" t="b">
        <f>ROUND(AM630,7)=ROUND(G630,7)</f>
        <v>1</v>
      </c>
    </row>
    <row r="631" spans="1:51" x14ac:dyDescent="0.3">
      <c r="A631" s="2">
        <v>45771.666666666664</v>
      </c>
      <c r="B631">
        <v>-6.2853063652060701</v>
      </c>
      <c r="C631">
        <v>-0.31426531826030302</v>
      </c>
      <c r="D631" t="s">
        <v>32</v>
      </c>
      <c r="E631" t="s">
        <v>1492</v>
      </c>
      <c r="F631">
        <v>93101.83</v>
      </c>
      <c r="G631">
        <v>865.10833381532598</v>
      </c>
      <c r="H631">
        <v>1137.0013501047599</v>
      </c>
      <c r="I631" s="3">
        <v>0</v>
      </c>
      <c r="J631">
        <v>0</v>
      </c>
      <c r="K631">
        <v>2.9203831577686201E-3</v>
      </c>
      <c r="L631">
        <v>1137.0013501047599</v>
      </c>
      <c r="M631">
        <v>-2.9203831577686201E-3</v>
      </c>
      <c r="O631" t="str">
        <f>IF(B630=0,"NEUTRAL",IF(B630&gt;0,"LONG","SHORT"))</f>
        <v>SHORT</v>
      </c>
      <c r="P631" t="str">
        <f>IF(OR(O631="LONG",O631="SHORT"),IF(B631=0,"NEUTRAL",IF(B631&gt;0,"LONG","SHORT")),"")</f>
        <v>SHORT</v>
      </c>
      <c r="Q631" t="b">
        <f>IF(OR(O631="LONG",O631="SHORT"),IF(B631=0,"NEUTRAL",IF(B631&gt;0,"LONG","SHORT")=O631),TRUE)</f>
        <v>1</v>
      </c>
      <c r="R631">
        <f>AH630</f>
        <v>1198.9567495450881</v>
      </c>
      <c r="S631">
        <f>AI630</f>
        <v>-3.5851761488503585E-3</v>
      </c>
      <c r="T631">
        <f>R631+S631*F631</f>
        <v>865.17028921476731</v>
      </c>
      <c r="U631">
        <f>S631*F631</f>
        <v>-333.78646033032078</v>
      </c>
      <c r="V631">
        <f>U631/T631</f>
        <v>-0.38580434914526129</v>
      </c>
      <c r="W631">
        <f>C631</f>
        <v>-0.31426531826030302</v>
      </c>
      <c r="X631">
        <f>W631-V631</f>
        <v>7.1539030884958277E-2</v>
      </c>
      <c r="Y631">
        <f>T631*W631</f>
        <v>-271.89301628943724</v>
      </c>
      <c r="Z631">
        <f>Y631/T631</f>
        <v>-0.31426531826030302</v>
      </c>
      <c r="AA631">
        <f>AI630*F631/T631</f>
        <v>-0.38580434914526129</v>
      </c>
      <c r="AB631">
        <f t="shared" si="71"/>
        <v>-0.31426531826030302</v>
      </c>
      <c r="AC631">
        <f t="shared" si="72"/>
        <v>7.1539030884958277E-2</v>
      </c>
      <c r="AD631" t="str">
        <f t="shared" si="74"/>
        <v>S-D</v>
      </c>
      <c r="AE631">
        <f>AC631*T631</f>
        <v>61.893444040883523</v>
      </c>
      <c r="AF631">
        <f>U631+AE631</f>
        <v>-271.89301628943724</v>
      </c>
      <c r="AG631">
        <f>AE631/F631</f>
        <v>6.6479299108173837E-4</v>
      </c>
      <c r="AH631" s="9">
        <f>IF(AD631="S-D",R631-AE631/(1-0.001),IF(OR(AD631="L-D",AD631="S-I"),R631-AE631*(1-0.001),R631-AE631))</f>
        <v>1137.0013501047642</v>
      </c>
      <c r="AI631">
        <f>IF(OR(AD631="L-I"),S631+AG631*(1-0.001),S631+AG631)</f>
        <v>-2.9203831577686201E-3</v>
      </c>
      <c r="AJ631">
        <f>AI631*F631</f>
        <v>-271.89301628943724</v>
      </c>
      <c r="AK631">
        <f>AJ631/AM631</f>
        <v>-0.3142878246130475</v>
      </c>
      <c r="AL631">
        <f>W631-AK631</f>
        <v>2.2506352744477987E-5</v>
      </c>
      <c r="AM631">
        <f>AH631+AI631*F631</f>
        <v>865.108333815327</v>
      </c>
      <c r="AN631" t="b">
        <f>IF(AH631&gt;0,ROUND(AH631,7)=ROUND(H631,7),ROUND(AH631,7)=ROUND(-J631,7))</f>
        <v>1</v>
      </c>
      <c r="AO631" t="b">
        <f>IF(AI631&gt;0,ROUND(AI631,7)=ROUND(I631,7),ROUND(AI631,7)=ROUND(-K631,7))</f>
        <v>1</v>
      </c>
      <c r="AP631" t="b">
        <f>ROUND(AM631,7)=ROUND(G631,7)</f>
        <v>1</v>
      </c>
    </row>
    <row r="632" spans="1:51" x14ac:dyDescent="0.3">
      <c r="A632" s="2">
        <v>45771.75</v>
      </c>
      <c r="B632">
        <v>-4.19864428843319</v>
      </c>
      <c r="C632">
        <v>-0.20993221442165899</v>
      </c>
      <c r="D632" t="s">
        <v>32</v>
      </c>
      <c r="E632" t="s">
        <v>1492</v>
      </c>
      <c r="F632">
        <v>93346.08</v>
      </c>
      <c r="G632">
        <v>864.30379703880601</v>
      </c>
      <c r="H632">
        <v>1045.76815986986</v>
      </c>
      <c r="I632" s="3">
        <v>0</v>
      </c>
      <c r="J632">
        <v>0</v>
      </c>
      <c r="K632">
        <v>1.9439955360852799E-3</v>
      </c>
      <c r="L632">
        <v>1045.76815986986</v>
      </c>
      <c r="M632">
        <v>-1.9439955360852799E-3</v>
      </c>
      <c r="O632" t="str">
        <f>IF(B631=0,"NEUTRAL",IF(B631&gt;0,"LONG","SHORT"))</f>
        <v>SHORT</v>
      </c>
      <c r="P632" t="str">
        <f>IF(OR(O632="LONG",O632="SHORT"),IF(B632=0,"NEUTRAL",IF(B632&gt;0,"LONG","SHORT")),"")</f>
        <v>SHORT</v>
      </c>
      <c r="Q632" t="b">
        <f>IF(OR(O632="LONG",O632="SHORT"),IF(B632=0,"NEUTRAL",IF(B632&gt;0,"LONG","SHORT")=O632),TRUE)</f>
        <v>1</v>
      </c>
      <c r="R632">
        <f>AH631</f>
        <v>1137.0013501047642</v>
      </c>
      <c r="S632">
        <f>AI631</f>
        <v>-2.9203831577686201E-3</v>
      </c>
      <c r="T632">
        <f>R632+S632*F632</f>
        <v>864.39503022904205</v>
      </c>
      <c r="U632">
        <f>S632*F632</f>
        <v>-272.60631987572225</v>
      </c>
      <c r="V632">
        <f>U632/T632</f>
        <v>-0.31537238223534059</v>
      </c>
      <c r="W632">
        <f>C632</f>
        <v>-0.20993221442165899</v>
      </c>
      <c r="X632">
        <f>W632-V632</f>
        <v>0.1054401678136816</v>
      </c>
      <c r="Y632">
        <f>T632*W632</f>
        <v>-181.46436283105967</v>
      </c>
      <c r="Z632">
        <f>Y632/T632</f>
        <v>-0.20993221442165902</v>
      </c>
      <c r="AA632">
        <f>AI631*F632/T632</f>
        <v>-0.31537238223534059</v>
      </c>
      <c r="AB632">
        <f t="shared" si="71"/>
        <v>-0.20993221442165899</v>
      </c>
      <c r="AC632">
        <f t="shared" si="72"/>
        <v>0.1054401678136816</v>
      </c>
      <c r="AD632" t="str">
        <f t="shared" si="74"/>
        <v>S-D</v>
      </c>
      <c r="AE632">
        <f>AC632*T632</f>
        <v>91.141957044662576</v>
      </c>
      <c r="AF632">
        <f>U632+AE632</f>
        <v>-181.46436283105967</v>
      </c>
      <c r="AG632">
        <f>AE632/F632</f>
        <v>9.7638762168333773E-4</v>
      </c>
      <c r="AH632" s="9">
        <f>IF(AD632="S-D",R632-AE632/(1-0.001),IF(OR(AD632="L-D",AD632="S-I"),R632-AE632*(1-0.001),R632-AE632))</f>
        <v>1045.7681598698668</v>
      </c>
      <c r="AI632">
        <f>IF(OR(AD632="L-I"),S632+AG632*(1-0.001),S632+AG632)</f>
        <v>-1.9439955360852825E-3</v>
      </c>
      <c r="AJ632">
        <f>AI632*F632</f>
        <v>-181.46436283105967</v>
      </c>
      <c r="AK632">
        <f>AJ632/AM632</f>
        <v>-0.20995437420589272</v>
      </c>
      <c r="AL632">
        <f>W632-AK632</f>
        <v>2.2159784233727331E-5</v>
      </c>
      <c r="AM632">
        <f>AH632+AI632*F632</f>
        <v>864.30379703880715</v>
      </c>
      <c r="AN632" t="b">
        <f>IF(AH632&gt;0,ROUND(AH632,7)=ROUND(H632,7),ROUND(AH632,7)=ROUND(-J632,7))</f>
        <v>1</v>
      </c>
      <c r="AO632" t="b">
        <f>IF(AI632&gt;0,ROUND(AI632,7)=ROUND(I632,7),ROUND(AI632,7)=ROUND(-K632,7))</f>
        <v>1</v>
      </c>
      <c r="AP632" t="b">
        <f>ROUND(AM632,7)=ROUND(G632,7)</f>
        <v>1</v>
      </c>
    </row>
    <row r="633" spans="1:51" x14ac:dyDescent="0.3">
      <c r="A633" s="2">
        <v>45771.791666666664</v>
      </c>
      <c r="B633">
        <v>-3.1687772642935399</v>
      </c>
      <c r="C633">
        <v>-0.15843886321467701</v>
      </c>
      <c r="D633" t="s">
        <v>32</v>
      </c>
      <c r="E633" t="s">
        <v>1492</v>
      </c>
      <c r="F633">
        <v>93011.28</v>
      </c>
      <c r="G633">
        <v>864.91083184722697</v>
      </c>
      <c r="H633">
        <v>1001.95326280964</v>
      </c>
      <c r="I633" s="3">
        <v>0</v>
      </c>
      <c r="J633">
        <v>0</v>
      </c>
      <c r="K633">
        <v>1.4733958178235701E-3</v>
      </c>
      <c r="L633">
        <v>1001.95326280964</v>
      </c>
      <c r="M633">
        <v>-1.4733958178235701E-3</v>
      </c>
      <c r="O633" t="str">
        <f>IF(B632=0,"NEUTRAL",IF(B632&gt;0,"LONG","SHORT"))</f>
        <v>SHORT</v>
      </c>
      <c r="P633" t="str">
        <f>IF(OR(O633="LONG",O633="SHORT"),IF(B633=0,"NEUTRAL",IF(B633&gt;0,"LONG","SHORT")),"")</f>
        <v>SHORT</v>
      </c>
      <c r="Q633" t="b">
        <f>IF(OR(O633="LONG",O633="SHORT"),IF(B633=0,"NEUTRAL",IF(B633&gt;0,"LONG","SHORT")=O633),TRUE)</f>
        <v>1</v>
      </c>
      <c r="R633">
        <f>AH632</f>
        <v>1045.7681598698668</v>
      </c>
      <c r="S633">
        <f>AI632</f>
        <v>-1.9439955360852825E-3</v>
      </c>
      <c r="T633">
        <f>R633+S633*F633</f>
        <v>864.95464674428854</v>
      </c>
      <c r="U633">
        <f>S633*F633</f>
        <v>-180.81351312557831</v>
      </c>
      <c r="V633">
        <f>U633/T633</f>
        <v>-0.20904392363942434</v>
      </c>
      <c r="W633">
        <f>C633</f>
        <v>-0.15843886321467701</v>
      </c>
      <c r="X633">
        <f>W633-V633</f>
        <v>5.0605060424747328E-2</v>
      </c>
      <c r="Y633">
        <f>T633*W633</f>
        <v>-137.0424309624176</v>
      </c>
      <c r="Z633">
        <f>Y633/T633</f>
        <v>-0.15843886321467701</v>
      </c>
      <c r="AA633">
        <f>AI632*F633/T633</f>
        <v>-0.20904392363942434</v>
      </c>
      <c r="AB633">
        <f t="shared" si="71"/>
        <v>-0.15843886321467701</v>
      </c>
      <c r="AC633">
        <f t="shared" si="72"/>
        <v>5.0605060424747328E-2</v>
      </c>
      <c r="AD633" t="str">
        <f t="shared" si="74"/>
        <v>S-D</v>
      </c>
      <c r="AE633">
        <f>AC633*T633</f>
        <v>43.771082163160699</v>
      </c>
      <c r="AF633">
        <f>U633+AE633</f>
        <v>-137.0424309624176</v>
      </c>
      <c r="AG633">
        <f>AE633/F633</f>
        <v>4.7059971826170655E-4</v>
      </c>
      <c r="AH633" s="9">
        <f>IF(AD633="S-D",R633-AE633/(1-0.001),IF(OR(AD633="L-D",AD633="S-I"),R633-AE633*(1-0.001),R633-AE633))</f>
        <v>1001.9532628096459</v>
      </c>
      <c r="AI633">
        <f>IF(OR(AD633="L-I"),S633+AG633*(1-0.001),S633+AG633)</f>
        <v>-1.473395817823576E-3</v>
      </c>
      <c r="AJ633">
        <f>AI633*F633</f>
        <v>-137.04243096241763</v>
      </c>
      <c r="AK633">
        <f>AJ633/AM633</f>
        <v>-0.1584468894553327</v>
      </c>
      <c r="AL633">
        <f>W633-AK633</f>
        <v>8.0262406556841359E-6</v>
      </c>
      <c r="AM633">
        <f>AH633+AI633*F633</f>
        <v>864.91083184722834</v>
      </c>
      <c r="AN633" t="b">
        <f>IF(AH633&gt;0,ROUND(AH633,7)=ROUND(H633,7),ROUND(AH633,7)=ROUND(-J633,7))</f>
        <v>1</v>
      </c>
      <c r="AO633" t="b">
        <f>IF(AI633&gt;0,ROUND(AI633,7)=ROUND(I633,7),ROUND(AI633,7)=ROUND(-K633,7))</f>
        <v>1</v>
      </c>
      <c r="AP633" t="b">
        <f>ROUND(AM633,7)=ROUND(G633,7)</f>
        <v>1</v>
      </c>
    </row>
    <row r="634" spans="1:51" x14ac:dyDescent="0.3">
      <c r="A634" s="2">
        <v>45771.833333333336</v>
      </c>
      <c r="B634">
        <v>-1.5797245677535701</v>
      </c>
      <c r="C634">
        <v>-7.8986228387678603E-2</v>
      </c>
      <c r="D634" t="s">
        <v>32</v>
      </c>
      <c r="E634" t="s">
        <v>1492</v>
      </c>
      <c r="F634">
        <v>93380</v>
      </c>
      <c r="G634">
        <v>864.29817939147199</v>
      </c>
      <c r="H634">
        <v>932.57131300247499</v>
      </c>
      <c r="I634" s="3">
        <v>0</v>
      </c>
      <c r="J634">
        <v>0</v>
      </c>
      <c r="K634">
        <v>7.3113229397090502E-4</v>
      </c>
      <c r="L634">
        <v>932.57131300247499</v>
      </c>
      <c r="M634">
        <v>-7.3113229397090502E-4</v>
      </c>
      <c r="O634" t="str">
        <f>IF(B633=0,"NEUTRAL",IF(B633&gt;0,"LONG","SHORT"))</f>
        <v>SHORT</v>
      </c>
      <c r="P634" t="str">
        <f>IF(OR(O634="LONG",O634="SHORT"),IF(B634=0,"NEUTRAL",IF(B634&gt;0,"LONG","SHORT")),"")</f>
        <v>SHORT</v>
      </c>
      <c r="Q634" t="b">
        <f>IF(OR(O634="LONG",O634="SHORT"),IF(B634=0,"NEUTRAL",IF(B634&gt;0,"LONG","SHORT")=O634),TRUE)</f>
        <v>1</v>
      </c>
      <c r="R634">
        <f>AH633</f>
        <v>1001.9532628096459</v>
      </c>
      <c r="S634">
        <f>AI633</f>
        <v>-1.473395817823576E-3</v>
      </c>
      <c r="T634">
        <f>R634+S634*F634</f>
        <v>864.36756134128041</v>
      </c>
      <c r="U634">
        <f>S634*F634</f>
        <v>-137.58570146836553</v>
      </c>
      <c r="V634">
        <f>U634/T634</f>
        <v>-0.15917499409032337</v>
      </c>
      <c r="W634">
        <f>C634</f>
        <v>-7.8986228387678603E-2</v>
      </c>
      <c r="X634">
        <f>W634-V634</f>
        <v>8.0188765702644771E-2</v>
      </c>
      <c r="Y634">
        <f>T634*W634</f>
        <v>-68.273133611003175</v>
      </c>
      <c r="Z634">
        <f>Y634/T634</f>
        <v>-7.8986228387678617E-2</v>
      </c>
      <c r="AA634">
        <f>AI633*F634/T634</f>
        <v>-0.15917499409032337</v>
      </c>
      <c r="AB634">
        <f t="shared" si="71"/>
        <v>-7.8986228387678603E-2</v>
      </c>
      <c r="AC634">
        <f t="shared" si="72"/>
        <v>8.0188765702644771E-2</v>
      </c>
      <c r="AD634" t="str">
        <f t="shared" si="74"/>
        <v>S-D</v>
      </c>
      <c r="AE634">
        <f>AC634*T634</f>
        <v>69.312567857362367</v>
      </c>
      <c r="AF634">
        <f>U634+AE634</f>
        <v>-68.273133611003161</v>
      </c>
      <c r="AG634">
        <f>AE634/F634</f>
        <v>7.422635238526705E-4</v>
      </c>
      <c r="AH634" s="9">
        <f>IF(AD634="S-D",R634-AE634/(1-0.001),IF(OR(AD634="L-D",AD634="S-I"),R634-AE634*(1-0.001),R634-AE634))</f>
        <v>932.57131300247636</v>
      </c>
      <c r="AI634">
        <f>IF(OR(AD634="L-I"),S634+AG634*(1-0.001),S634+AG634)</f>
        <v>-7.3113229397090546E-4</v>
      </c>
      <c r="AJ634">
        <f>AI634*F634</f>
        <v>-68.273133611003146</v>
      </c>
      <c r="AK634">
        <f>AJ634/AM634</f>
        <v>-7.8992569044947239E-2</v>
      </c>
      <c r="AL634">
        <f>W634-AK634</f>
        <v>6.3406572686358631E-6</v>
      </c>
      <c r="AM634">
        <f>AH634+AI634*F634</f>
        <v>864.29817939147324</v>
      </c>
      <c r="AN634" t="b">
        <f>IF(AH634&gt;0,ROUND(AH634,7)=ROUND(H634,7),ROUND(AH634,7)=ROUND(-J634,7))</f>
        <v>1</v>
      </c>
      <c r="AO634" t="b">
        <f>IF(AI634&gt;0,ROUND(AI634,7)=ROUND(I634,7),ROUND(AI634,7)=ROUND(-K634,7))</f>
        <v>1</v>
      </c>
      <c r="AP634" t="b">
        <f>ROUND(AM634,7)=ROUND(G634,7)</f>
        <v>1</v>
      </c>
    </row>
    <row r="635" spans="1:51" x14ac:dyDescent="0.3">
      <c r="A635" s="2">
        <v>45771.916666666664</v>
      </c>
      <c r="B635">
        <v>0.12869646661251</v>
      </c>
      <c r="C635">
        <v>6.4348233306255002E-3</v>
      </c>
      <c r="D635" t="s">
        <v>32</v>
      </c>
      <c r="E635" t="s">
        <v>1492</v>
      </c>
      <c r="F635">
        <v>93390.66</v>
      </c>
      <c r="G635">
        <v>864.21647468852302</v>
      </c>
      <c r="H635">
        <v>858.66048030727302</v>
      </c>
      <c r="I635" s="3">
        <v>5.9491970409568298E-5</v>
      </c>
      <c r="J635">
        <v>0</v>
      </c>
      <c r="K635" s="3">
        <v>0</v>
      </c>
      <c r="L635">
        <v>858.66048030727302</v>
      </c>
      <c r="M635" s="3">
        <v>5.9491970409568298E-5</v>
      </c>
      <c r="O635" t="str">
        <f>IF(B634=0,"NEUTRAL",IF(B634&gt;0,"LONG","SHORT"))</f>
        <v>SHORT</v>
      </c>
      <c r="P635" t="str">
        <f>IF(OR(O635="LONG",O635="SHORT"),IF(B635=0,"NEUTRAL",IF(B635&gt;0,"LONG","SHORT")),"")</f>
        <v>LONG</v>
      </c>
      <c r="Q635" t="b">
        <f>IF(OR(O635="LONG",O635="SHORT"),IF(B635=0,"NEUTRAL",IF(B635&gt;0,"LONG","SHORT")=O635),TRUE)</f>
        <v>0</v>
      </c>
      <c r="R635">
        <f>AH634</f>
        <v>932.57131300247636</v>
      </c>
      <c r="S635">
        <f>AI634</f>
        <v>-7.3113229397090546E-4</v>
      </c>
      <c r="T635">
        <f>R635+S635*F635</f>
        <v>864.29038552121949</v>
      </c>
      <c r="U635">
        <f>S635*F635</f>
        <v>-68.280927481256882</v>
      </c>
      <c r="V635">
        <f>U635/T635</f>
        <v>-7.9002299024857656E-2</v>
      </c>
      <c r="W635">
        <f>C635</f>
        <v>6.4348233306255002E-3</v>
      </c>
      <c r="X635">
        <f>W635-V635</f>
        <v>8.5437122355483161E-2</v>
      </c>
      <c r="Y635">
        <f>T635*W635</f>
        <v>5.5615559371872516</v>
      </c>
      <c r="Z635">
        <f>Y635/T635</f>
        <v>6.434823330625501E-3</v>
      </c>
      <c r="AA635">
        <f>AI634*F635/T635</f>
        <v>-7.9002299024857656E-2</v>
      </c>
      <c r="AB635">
        <f t="shared" si="71"/>
        <v>6.4348233306255002E-3</v>
      </c>
      <c r="AC635">
        <f t="shared" si="72"/>
        <v>8.5437122355483161E-2</v>
      </c>
      <c r="AD635" t="str">
        <f t="shared" si="74"/>
        <v>TRANS-L</v>
      </c>
      <c r="AE635" s="8">
        <f>C635*T635</f>
        <v>5.5615559371872516</v>
      </c>
      <c r="AF635">
        <f>U635+AE635</f>
        <v>-62.719371544069631</v>
      </c>
      <c r="AG635" s="8">
        <f>AE635/F635</f>
        <v>5.9551521931499911E-5</v>
      </c>
      <c r="AH635" s="8">
        <f>AW635-AE635</f>
        <v>858.66048030727427</v>
      </c>
      <c r="AI635" s="8">
        <f>AX634+AG635*(1-0.001)</f>
        <v>5.9491970409568413E-5</v>
      </c>
      <c r="AJ635">
        <f>AI635*F635</f>
        <v>5.5559943812500645</v>
      </c>
      <c r="AK635">
        <f t="shared" ref="AK635" si="76">AJ635/AM635</f>
        <v>6.4289382856911196E-3</v>
      </c>
      <c r="AL635">
        <f>W635-AK635</f>
        <v>5.8850449343806135E-6</v>
      </c>
      <c r="AM635">
        <f>AH635+AI635*F635</f>
        <v>864.21647468852439</v>
      </c>
      <c r="AN635" t="b">
        <f>IF(AH635&gt;0,ROUND(AH635,7)=ROUND(H635,7),ROUND(AH635,7)=ROUND(-J635,7))</f>
        <v>1</v>
      </c>
      <c r="AO635" t="b">
        <f>IF(AI635&gt;0,ROUND(AI635,7)=ROUND(I635,7),ROUND(AI635,7)=ROUND(-K635,7))</f>
        <v>1</v>
      </c>
      <c r="AP635" t="b">
        <f>ROUND(AM635,7)=ROUND(G635,7)</f>
        <v>1</v>
      </c>
      <c r="AR635" s="9">
        <f>AH634</f>
        <v>932.57131300247636</v>
      </c>
      <c r="AS635">
        <f>AI634</f>
        <v>-7.3113229397090546E-4</v>
      </c>
      <c r="AT635">
        <f>AR635+AS635*F635</f>
        <v>864.29038552121949</v>
      </c>
      <c r="AU635">
        <f>AS635*F635/(1-0.001)</f>
        <v>-68.349276758014895</v>
      </c>
      <c r="AW635" s="9">
        <f>AR635+AU635</f>
        <v>864.22203624446149</v>
      </c>
      <c r="AX635">
        <f>AS635-AU635/F635*(1-0.001)</f>
        <v>0</v>
      </c>
      <c r="AY635">
        <f>AW635+AX635*F635</f>
        <v>864.22203624446149</v>
      </c>
    </row>
    <row r="636" spans="1:51" x14ac:dyDescent="0.3">
      <c r="A636" s="2">
        <v>45772</v>
      </c>
      <c r="B636">
        <v>1.6355064301245501</v>
      </c>
      <c r="C636">
        <v>8.1775321506227794E-2</v>
      </c>
      <c r="D636" t="s">
        <v>32</v>
      </c>
      <c r="E636" t="s">
        <v>1492</v>
      </c>
      <c r="F636">
        <v>93427.98</v>
      </c>
      <c r="G636">
        <v>864.15358138185104</v>
      </c>
      <c r="H636">
        <v>793.54693329935799</v>
      </c>
      <c r="I636">
        <v>7.5573343320161799E-4</v>
      </c>
      <c r="J636">
        <v>0</v>
      </c>
      <c r="K636" s="3">
        <v>0</v>
      </c>
      <c r="L636">
        <v>793.54693329935799</v>
      </c>
      <c r="M636">
        <v>7.5573343320161799E-4</v>
      </c>
      <c r="O636" t="str">
        <f>IF(B635=0,"NEUTRAL",IF(B635&gt;0,"LONG","SHORT"))</f>
        <v>LONG</v>
      </c>
      <c r="P636" t="str">
        <f>IF(OR(O636="LONG",O636="SHORT"),IF(B636=0,"NEUTRAL",IF(B636&gt;0,"LONG","SHORT")),"")</f>
        <v>LONG</v>
      </c>
      <c r="Q636" t="b">
        <f>IF(OR(O636="LONG",O636="SHORT"),IF(B636=0,"NEUTRAL",IF(B636&gt;0,"LONG","SHORT")=O636),TRUE)</f>
        <v>1</v>
      </c>
      <c r="R636">
        <f>AH635</f>
        <v>858.66048030727427</v>
      </c>
      <c r="S636">
        <f>AI635</f>
        <v>5.9491970409568413E-5</v>
      </c>
      <c r="T636">
        <f>R636+S636*F636</f>
        <v>864.21869492886003</v>
      </c>
      <c r="U636">
        <f>S636*F636</f>
        <v>5.5582146215857495</v>
      </c>
      <c r="V636">
        <f>U636/T636</f>
        <v>6.4314908416130542E-3</v>
      </c>
      <c r="W636">
        <f>C636</f>
        <v>8.1775321506227794E-2</v>
      </c>
      <c r="X636">
        <f>W636-V636</f>
        <v>7.5343830664614739E-2</v>
      </c>
      <c r="Y636">
        <f>T636*W636</f>
        <v>70.671761629500125</v>
      </c>
      <c r="Z636">
        <f>Y636/T636</f>
        <v>8.1775321506227794E-2</v>
      </c>
      <c r="AA636">
        <f>AI635*F636/T636</f>
        <v>6.4314908416130542E-3</v>
      </c>
      <c r="AB636">
        <f t="shared" si="71"/>
        <v>8.1775321506227794E-2</v>
      </c>
      <c r="AC636">
        <f t="shared" si="72"/>
        <v>7.5343830664614739E-2</v>
      </c>
      <c r="AD636" t="str">
        <f t="shared" si="74"/>
        <v>L-I</v>
      </c>
      <c r="AE636">
        <f>AC636*T636</f>
        <v>65.113547007914377</v>
      </c>
      <c r="AF636">
        <f>U636+AE636</f>
        <v>70.671761629500125</v>
      </c>
      <c r="AG636">
        <f>AE636/F636</f>
        <v>6.9693840119324402E-4</v>
      </c>
      <c r="AH636" s="9">
        <f>IF(AD636="S-D",R636-AE636/(1-0.001),IF(OR(AD636="L-D",AD636="S-I"),R636-AE636*(1-0.001),R636-AE636))</f>
        <v>793.54693329935992</v>
      </c>
      <c r="AI636">
        <f>IF(OR(AD636="L-I"),S636+AG636*(1-0.001),S636+AG636)</f>
        <v>7.5573343320161919E-4</v>
      </c>
      <c r="AJ636">
        <f>AI636*F636</f>
        <v>70.606648082492214</v>
      </c>
      <c r="AK636">
        <f>AJ636/AM636</f>
        <v>8.1706133728667085E-2</v>
      </c>
      <c r="AL636">
        <f>W636-AK636</f>
        <v>6.9187777560708597E-5</v>
      </c>
      <c r="AM636">
        <f>AH636+AI636*F636</f>
        <v>864.15358138185218</v>
      </c>
      <c r="AN636" t="b">
        <f>IF(AH636&gt;0,ROUND(AH636,7)=ROUND(H636,7),ROUND(AH636,7)=ROUND(-J636,7))</f>
        <v>1</v>
      </c>
      <c r="AO636" t="b">
        <f>IF(AI636&gt;0,ROUND(AI636,7)=ROUND(I636,7),ROUND(AI636,7)=ROUND(-K636,7))</f>
        <v>1</v>
      </c>
      <c r="AP636" t="b">
        <f>ROUND(AM636,7)=ROUND(G636,7)</f>
        <v>1</v>
      </c>
    </row>
    <row r="637" spans="1:51" x14ac:dyDescent="0.3">
      <c r="A637" s="2">
        <v>45772.041666666664</v>
      </c>
      <c r="B637">
        <v>2.8576150533479101</v>
      </c>
      <c r="C637">
        <v>0.142880752667395</v>
      </c>
      <c r="D637" t="s">
        <v>32</v>
      </c>
      <c r="E637" t="s">
        <v>1492</v>
      </c>
      <c r="F637">
        <v>93980.47</v>
      </c>
      <c r="G637">
        <v>864.51861015774102</v>
      </c>
      <c r="H637">
        <v>741.04054467972503</v>
      </c>
      <c r="I637">
        <v>1.3138694185931899E-3</v>
      </c>
      <c r="J637">
        <v>0</v>
      </c>
      <c r="K637" s="3">
        <v>0</v>
      </c>
      <c r="L637">
        <v>741.04054467972503</v>
      </c>
      <c r="M637">
        <v>1.3138694185931899E-3</v>
      </c>
      <c r="O637" t="str">
        <f>IF(B636=0,"NEUTRAL",IF(B636&gt;0,"LONG","SHORT"))</f>
        <v>LONG</v>
      </c>
      <c r="P637" t="str">
        <f>IF(OR(O637="LONG",O637="SHORT"),IF(B637=0,"NEUTRAL",IF(B637&gt;0,"LONG","SHORT")),"")</f>
        <v>LONG</v>
      </c>
      <c r="Q637" t="b">
        <f>IF(OR(O637="LONG",O637="SHORT"),IF(B637=0,"NEUTRAL",IF(B637&gt;0,"LONG","SHORT")=O637),TRUE)</f>
        <v>1</v>
      </c>
      <c r="R637">
        <f>AH636</f>
        <v>793.54693329935992</v>
      </c>
      <c r="S637">
        <f>AI636</f>
        <v>7.5573343320161919E-4</v>
      </c>
      <c r="T637">
        <f>R637+S637*F637</f>
        <v>864.57111654636174</v>
      </c>
      <c r="U637">
        <f>S637*F637</f>
        <v>71.024183247001773</v>
      </c>
      <c r="V637">
        <f>U637/T637</f>
        <v>8.2149613707565003E-2</v>
      </c>
      <c r="W637">
        <f>C637</f>
        <v>0.142880752667395</v>
      </c>
      <c r="X637">
        <f>W637-V637</f>
        <v>6.0731138959829997E-2</v>
      </c>
      <c r="Y637">
        <f>T637*W637</f>
        <v>123.53057186663425</v>
      </c>
      <c r="Z637">
        <f>Y637/T637</f>
        <v>0.142880752667395</v>
      </c>
      <c r="AA637">
        <f>AI636*F637/T637</f>
        <v>8.2149613707565003E-2</v>
      </c>
      <c r="AB637">
        <f t="shared" si="71"/>
        <v>0.142880752667395</v>
      </c>
      <c r="AC637">
        <f t="shared" si="72"/>
        <v>6.0731138959829997E-2</v>
      </c>
      <c r="AD637" t="str">
        <f t="shared" si="74"/>
        <v>L-I</v>
      </c>
      <c r="AE637">
        <f>AC637*T637</f>
        <v>52.506388619632467</v>
      </c>
      <c r="AF637">
        <f>U637+AE637</f>
        <v>123.53057186663423</v>
      </c>
      <c r="AG637">
        <f>AE637/F637</f>
        <v>5.5869468007164113E-4</v>
      </c>
      <c r="AH637" s="9">
        <f>IF(AD637="S-D",R637-AE637/(1-0.001),IF(OR(AD637="L-D",AD637="S-I"),R637-AE637*(1-0.001),R637-AE637))</f>
        <v>741.04054467972742</v>
      </c>
      <c r="AI637">
        <f>IF(OR(AD637="L-I"),S637+AG637*(1-0.001),S637+AG637)</f>
        <v>1.3138694185931888E-3</v>
      </c>
      <c r="AJ637">
        <f>AI637*F637</f>
        <v>123.47806547801463</v>
      </c>
      <c r="AK637">
        <f>AJ637/AM637</f>
        <v>0.14282869567779985</v>
      </c>
      <c r="AL637">
        <f>W637-AK637</f>
        <v>5.2056989595150593E-5</v>
      </c>
      <c r="AM637">
        <f>AH637+AI637*F637</f>
        <v>864.51861015774205</v>
      </c>
      <c r="AN637" t="b">
        <f>IF(AH637&gt;0,ROUND(AH637,7)=ROUND(H637,7),ROUND(AH637,7)=ROUND(-J637,7))</f>
        <v>1</v>
      </c>
      <c r="AO637" t="b">
        <f>IF(AI637&gt;0,ROUND(AI637,7)=ROUND(I637,7),ROUND(AI637,7)=ROUND(-K637,7))</f>
        <v>1</v>
      </c>
      <c r="AP637" t="b">
        <f>ROUND(AM637,7)=ROUND(G637,7)</f>
        <v>1</v>
      </c>
    </row>
    <row r="638" spans="1:51" x14ac:dyDescent="0.3">
      <c r="A638" s="2">
        <v>45772.125</v>
      </c>
      <c r="B638">
        <v>4.0579004630196804</v>
      </c>
      <c r="C638">
        <v>0.20289502315098401</v>
      </c>
      <c r="D638" t="s">
        <v>32</v>
      </c>
      <c r="E638" t="s">
        <v>1492</v>
      </c>
      <c r="F638">
        <v>93678.13</v>
      </c>
      <c r="G638">
        <v>864.06912978156004</v>
      </c>
      <c r="H638">
        <v>688.79544851664696</v>
      </c>
      <c r="I638">
        <v>1.8710202825879701E-3</v>
      </c>
      <c r="J638">
        <v>0</v>
      </c>
      <c r="K638" s="3">
        <v>0</v>
      </c>
      <c r="L638">
        <v>688.79544851664696</v>
      </c>
      <c r="M638">
        <v>1.8710202825879701E-3</v>
      </c>
      <c r="O638" t="str">
        <f>IF(B637=0,"NEUTRAL",IF(B637&gt;0,"LONG","SHORT"))</f>
        <v>LONG</v>
      </c>
      <c r="P638" t="str">
        <f>IF(OR(O638="LONG",O638="SHORT"),IF(B638=0,"NEUTRAL",IF(B638&gt;0,"LONG","SHORT")),"")</f>
        <v>LONG</v>
      </c>
      <c r="Q638" t="b">
        <f>IF(OR(O638="LONG",O638="SHORT"),IF(B638=0,"NEUTRAL",IF(B638&gt;0,"LONG","SHORT")=O638),TRUE)</f>
        <v>1</v>
      </c>
      <c r="R638">
        <f>AH637</f>
        <v>741.04054467972742</v>
      </c>
      <c r="S638">
        <f>AI637</f>
        <v>1.3138694185931888E-3</v>
      </c>
      <c r="T638">
        <f>R638+S638*F638</f>
        <v>864.12137487772452</v>
      </c>
      <c r="U638">
        <f>S638*F638</f>
        <v>123.08083019799716</v>
      </c>
      <c r="V638">
        <f>U638/T638</f>
        <v>0.14243465533463215</v>
      </c>
      <c r="W638">
        <f>C638</f>
        <v>0.20289502315098401</v>
      </c>
      <c r="X638">
        <f>W638-V638</f>
        <v>6.0460367816351862E-2</v>
      </c>
      <c r="Y638">
        <f>T638*W638</f>
        <v>175.32592636107606</v>
      </c>
      <c r="Z638">
        <f>Y638/T638</f>
        <v>0.20289502315098401</v>
      </c>
      <c r="AA638">
        <f>AI637*F638/T638</f>
        <v>0.14243465533463215</v>
      </c>
      <c r="AB638">
        <f t="shared" si="71"/>
        <v>0.20289502315098401</v>
      </c>
      <c r="AC638">
        <f t="shared" si="72"/>
        <v>6.0460367816351862E-2</v>
      </c>
      <c r="AD638" t="str">
        <f t="shared" si="74"/>
        <v>L-I</v>
      </c>
      <c r="AE638">
        <f>AC638*T638</f>
        <v>52.245096163078898</v>
      </c>
      <c r="AF638">
        <f>U638+AE638</f>
        <v>175.32592636107606</v>
      </c>
      <c r="AG638">
        <f>AE638/F638</f>
        <v>5.5770857256735265E-4</v>
      </c>
      <c r="AH638" s="9">
        <f>IF(AD638="S-D",R638-AE638/(1-0.001),IF(OR(AD638="L-D",AD638="S-I"),R638-AE638*(1-0.001),R638-AE638))</f>
        <v>688.79544851664855</v>
      </c>
      <c r="AI638">
        <f>IF(OR(AD638="L-I"),S638+AG638*(1-0.001),S638+AG638)</f>
        <v>1.871020282587974E-3</v>
      </c>
      <c r="AJ638">
        <f>AI638*F638</f>
        <v>175.27368126491297</v>
      </c>
      <c r="AK638">
        <f>AJ638/AM638</f>
        <v>0.20284682697693704</v>
      </c>
      <c r="AL638">
        <f>W638-AK638</f>
        <v>4.8196174046971629E-5</v>
      </c>
      <c r="AM638">
        <f>AH638+AI638*F638</f>
        <v>864.06912978156151</v>
      </c>
      <c r="AN638" t="b">
        <f>IF(AH638&gt;0,ROUND(AH638,7)=ROUND(H638,7),ROUND(AH638,7)=ROUND(-J638,7))</f>
        <v>1</v>
      </c>
      <c r="AO638" t="b">
        <f>IF(AI638&gt;0,ROUND(AI638,7)=ROUND(I638,7),ROUND(AI638,7)=ROUND(-K638,7))</f>
        <v>1</v>
      </c>
      <c r="AP638" t="b">
        <f>ROUND(AM638,7)=ROUND(G638,7)</f>
        <v>1</v>
      </c>
    </row>
    <row r="639" spans="1:51" x14ac:dyDescent="0.3">
      <c r="A639" s="2">
        <v>45772.666666666664</v>
      </c>
      <c r="B639">
        <v>6.0651133157472099</v>
      </c>
      <c r="C639">
        <v>0.30325566578736002</v>
      </c>
      <c r="D639" t="s">
        <v>32</v>
      </c>
      <c r="E639" t="s">
        <v>1492</v>
      </c>
      <c r="F639">
        <v>95368</v>
      </c>
      <c r="G639">
        <v>867.14635360155296</v>
      </c>
      <c r="H639">
        <v>604.23822357242796</v>
      </c>
      <c r="I639">
        <v>2.7567751240366199E-3</v>
      </c>
      <c r="J639">
        <v>0</v>
      </c>
      <c r="K639" s="3">
        <v>0</v>
      </c>
      <c r="L639">
        <v>604.23822357242796</v>
      </c>
      <c r="M639">
        <v>2.7567751240366199E-3</v>
      </c>
      <c r="O639" t="str">
        <f>IF(B638=0,"NEUTRAL",IF(B638&gt;0,"LONG","SHORT"))</f>
        <v>LONG</v>
      </c>
      <c r="P639" t="str">
        <f>IF(OR(O639="LONG",O639="SHORT"),IF(B639=0,"NEUTRAL",IF(B639&gt;0,"LONG","SHORT")),"")</f>
        <v>LONG</v>
      </c>
      <c r="Q639" t="b">
        <f>IF(OR(O639="LONG",O639="SHORT"),IF(B639=0,"NEUTRAL",IF(B639&gt;0,"LONG","SHORT")=O639),TRUE)</f>
        <v>1</v>
      </c>
      <c r="R639">
        <f>AH638</f>
        <v>688.79544851664855</v>
      </c>
      <c r="S639">
        <f>AI638</f>
        <v>1.871020282587974E-3</v>
      </c>
      <c r="T639">
        <f>R639+S639*F639</f>
        <v>867.23091082649842</v>
      </c>
      <c r="U639">
        <f>S639*F639</f>
        <v>178.4354623098499</v>
      </c>
      <c r="V639">
        <f>U639/T639</f>
        <v>0.20575311613350505</v>
      </c>
      <c r="W639">
        <f>C639</f>
        <v>0.30325566578736002</v>
      </c>
      <c r="X639">
        <f>W639-V639</f>
        <v>9.7502549653854964E-2</v>
      </c>
      <c r="Y639">
        <f>T639*W639</f>
        <v>262.99268725406841</v>
      </c>
      <c r="Z639">
        <f>Y639/T639</f>
        <v>0.30325566578736002</v>
      </c>
      <c r="AA639">
        <f>AI638*F639/T639</f>
        <v>0.20575311613350505</v>
      </c>
      <c r="AB639">
        <f t="shared" si="71"/>
        <v>0.30325566578736002</v>
      </c>
      <c r="AC639">
        <f t="shared" si="72"/>
        <v>9.7502549653854964E-2</v>
      </c>
      <c r="AD639" t="str">
        <f t="shared" si="74"/>
        <v>L-I</v>
      </c>
      <c r="AE639">
        <f>AC639*T639</f>
        <v>84.557224944218532</v>
      </c>
      <c r="AF639">
        <f>U639+AE639</f>
        <v>262.99268725406841</v>
      </c>
      <c r="AG639">
        <f>AE639/F639</f>
        <v>8.8664148293157588E-4</v>
      </c>
      <c r="AH639" s="9">
        <f>IF(AD639="S-D",R639-AE639/(1-0.001),IF(OR(AD639="L-D",AD639="S-I"),R639-AE639*(1-0.001),R639-AE639))</f>
        <v>604.23822357243</v>
      </c>
      <c r="AI639">
        <f>IF(OR(AD639="L-I"),S639+AG639*(1-0.001),S639+AG639)</f>
        <v>2.7567751240366182E-3</v>
      </c>
      <c r="AJ639">
        <f>AI639*F639</f>
        <v>262.90813002912421</v>
      </c>
      <c r="AK639">
        <f>AJ639/AM639</f>
        <v>0.30318772481389927</v>
      </c>
      <c r="AL639">
        <f>W639-AK639</f>
        <v>6.7940973460745013E-5</v>
      </c>
      <c r="AM639">
        <f>AH639+AI639*F639</f>
        <v>867.14635360155421</v>
      </c>
      <c r="AN639" t="b">
        <f>IF(AH639&gt;0,ROUND(AH639,7)=ROUND(H639,7),ROUND(AH639,7)=ROUND(-J639,7))</f>
        <v>1</v>
      </c>
      <c r="AO639" t="b">
        <f>IF(AI639&gt;0,ROUND(AI639,7)=ROUND(I639,7),ROUND(AI639,7)=ROUND(-K639,7))</f>
        <v>1</v>
      </c>
      <c r="AP639" t="b">
        <f>ROUND(AM639,7)=ROUND(G639,7)</f>
        <v>1</v>
      </c>
    </row>
    <row r="640" spans="1:51" x14ac:dyDescent="0.3">
      <c r="A640" s="2">
        <v>45772.708333333336</v>
      </c>
      <c r="B640">
        <v>7.1215929226395804</v>
      </c>
      <c r="C640">
        <v>0.35607964613197901</v>
      </c>
      <c r="D640" t="s">
        <v>32</v>
      </c>
      <c r="E640" t="s">
        <v>1492</v>
      </c>
      <c r="F640">
        <v>95061.22</v>
      </c>
      <c r="G640">
        <v>866.25422051373698</v>
      </c>
      <c r="H640">
        <v>557.82860830875495</v>
      </c>
      <c r="I640">
        <v>3.24449457102466E-3</v>
      </c>
      <c r="J640">
        <v>0</v>
      </c>
      <c r="K640" s="3">
        <v>0</v>
      </c>
      <c r="L640">
        <v>557.82860830875495</v>
      </c>
      <c r="M640">
        <v>3.24449457102466E-3</v>
      </c>
      <c r="O640" t="str">
        <f>IF(B639=0,"NEUTRAL",IF(B639&gt;0,"LONG","SHORT"))</f>
        <v>LONG</v>
      </c>
      <c r="P640" t="str">
        <f>IF(OR(O640="LONG",O640="SHORT"),IF(B640=0,"NEUTRAL",IF(B640&gt;0,"LONG","SHORT")),"")</f>
        <v>LONG</v>
      </c>
      <c r="Q640" t="b">
        <f>IF(OR(O640="LONG",O640="SHORT"),IF(B640=0,"NEUTRAL",IF(B640&gt;0,"LONG","SHORT")=O640),TRUE)</f>
        <v>1</v>
      </c>
      <c r="R640">
        <f>AH639</f>
        <v>604.23822357243</v>
      </c>
      <c r="S640">
        <f>AI639</f>
        <v>2.7567751240366182E-3</v>
      </c>
      <c r="T640">
        <f>R640+S640*F640</f>
        <v>866.30063012900223</v>
      </c>
      <c r="U640">
        <f>S640*F640</f>
        <v>262.06240655657223</v>
      </c>
      <c r="V640">
        <f>U640/T640</f>
        <v>0.30250746385529936</v>
      </c>
      <c r="W640">
        <f>C640</f>
        <v>0.35607964613197901</v>
      </c>
      <c r="X640">
        <f>W640-V640</f>
        <v>5.3572182276679647E-2</v>
      </c>
      <c r="Y640">
        <f>T640*W640</f>
        <v>308.47202182024557</v>
      </c>
      <c r="Z640">
        <f>Y640/T640</f>
        <v>0.35607964613197907</v>
      </c>
      <c r="AA640">
        <f>AI639*F640/T640</f>
        <v>0.30250746385529936</v>
      </c>
      <c r="AB640">
        <f t="shared" si="71"/>
        <v>0.35607964613197901</v>
      </c>
      <c r="AC640">
        <f t="shared" si="72"/>
        <v>5.3572182276679647E-2</v>
      </c>
      <c r="AD640" t="str">
        <f t="shared" si="74"/>
        <v>L-I</v>
      </c>
      <c r="AE640">
        <f>AC640*T640</f>
        <v>46.409615263673345</v>
      </c>
      <c r="AF640">
        <f>U640+AE640</f>
        <v>308.47202182024557</v>
      </c>
      <c r="AG640">
        <f>AE640/F640</f>
        <v>4.8820765464269601E-4</v>
      </c>
      <c r="AH640" s="9">
        <f>IF(AD640="S-D",R640-AE640/(1-0.001),IF(OR(AD640="L-D",AD640="S-I"),R640-AE640*(1-0.001),R640-AE640))</f>
        <v>557.82860830875666</v>
      </c>
      <c r="AI640">
        <f>IF(OR(AD640="L-I"),S640+AG640*(1-0.001),S640+AG640)</f>
        <v>3.2444945710246717E-3</v>
      </c>
      <c r="AJ640">
        <f>AI640*F640</f>
        <v>308.42561220498192</v>
      </c>
      <c r="AK640">
        <f>AJ640/AM640</f>
        <v>0.35604514806527326</v>
      </c>
      <c r="AL640">
        <f>W640-AK640</f>
        <v>3.4498066705745956E-5</v>
      </c>
      <c r="AM640">
        <f>AH640+AI640*F640</f>
        <v>866.25422051373857</v>
      </c>
      <c r="AN640" t="b">
        <f>IF(AH640&gt;0,ROUND(AH640,7)=ROUND(H640,7),ROUND(AH640,7)=ROUND(-J640,7))</f>
        <v>1</v>
      </c>
      <c r="AO640" t="b">
        <f>IF(AI640&gt;0,ROUND(AI640,7)=ROUND(I640,7),ROUND(AI640,7)=ROUND(-K640,7))</f>
        <v>1</v>
      </c>
      <c r="AP640" t="b">
        <f>ROUND(AM640,7)=ROUND(G640,7)</f>
        <v>1</v>
      </c>
    </row>
    <row r="641" spans="1:51" x14ac:dyDescent="0.3">
      <c r="A641" s="2">
        <v>45772.833333333336</v>
      </c>
      <c r="B641">
        <v>8.6755110364367098</v>
      </c>
      <c r="C641">
        <v>0.43377555182183503</v>
      </c>
      <c r="D641" t="s">
        <v>32</v>
      </c>
      <c r="E641" t="s">
        <v>1492</v>
      </c>
      <c r="F641">
        <v>94970.15</v>
      </c>
      <c r="G641">
        <v>865.89124279703401</v>
      </c>
      <c r="H641">
        <v>490.32701218906902</v>
      </c>
      <c r="I641">
        <v>3.9545502519261503E-3</v>
      </c>
      <c r="J641">
        <v>0</v>
      </c>
      <c r="K641" s="3">
        <v>0</v>
      </c>
      <c r="L641">
        <v>490.32701218906902</v>
      </c>
      <c r="M641">
        <v>3.9545502519261503E-3</v>
      </c>
      <c r="O641" t="str">
        <f>IF(B640=0,"NEUTRAL",IF(B640&gt;0,"LONG","SHORT"))</f>
        <v>LONG</v>
      </c>
      <c r="P641" t="str">
        <f>IF(OR(O641="LONG",O641="SHORT"),IF(B641=0,"NEUTRAL",IF(B641&gt;0,"LONG","SHORT")),"")</f>
        <v>LONG</v>
      </c>
      <c r="Q641" t="b">
        <f>IF(OR(O641="LONG",O641="SHORT"),IF(B641=0,"NEUTRAL",IF(B641&gt;0,"LONG","SHORT")=O641),TRUE)</f>
        <v>1</v>
      </c>
      <c r="R641">
        <f>AH640</f>
        <v>557.82860830875666</v>
      </c>
      <c r="S641">
        <f>AI640</f>
        <v>3.2444945710246717E-3</v>
      </c>
      <c r="T641">
        <f>R641+S641*F641</f>
        <v>865.95874439315537</v>
      </c>
      <c r="U641">
        <f>S641*F641</f>
        <v>308.13013608439871</v>
      </c>
      <c r="V641">
        <f>U641/T641</f>
        <v>0.355825422492072</v>
      </c>
      <c r="W641">
        <f>C641</f>
        <v>0.43377555182183503</v>
      </c>
      <c r="X641">
        <f>W641-V641</f>
        <v>7.7950129329763029E-2</v>
      </c>
      <c r="Y641">
        <f>T641*W641</f>
        <v>375.63173220408436</v>
      </c>
      <c r="Z641">
        <f>Y641/T641</f>
        <v>0.43377555182183503</v>
      </c>
      <c r="AA641">
        <f>AI640*F641/T641</f>
        <v>0.355825422492072</v>
      </c>
      <c r="AB641">
        <f t="shared" si="71"/>
        <v>0.43377555182183503</v>
      </c>
      <c r="AC641">
        <f t="shared" si="72"/>
        <v>7.7950129329763029E-2</v>
      </c>
      <c r="AD641" t="str">
        <f t="shared" si="74"/>
        <v>L-I</v>
      </c>
      <c r="AE641">
        <f>AC641*T641</f>
        <v>67.501596119685672</v>
      </c>
      <c r="AF641">
        <f>U641+AE641</f>
        <v>375.63173220408441</v>
      </c>
      <c r="AG641">
        <f>AE641/F641</f>
        <v>7.1076644734883196E-4</v>
      </c>
      <c r="AH641" s="9">
        <f>IF(AD641="S-D",R641-AE641/(1-0.001),IF(OR(AD641="L-D",AD641="S-I"),R641-AE641*(1-0.001),R641-AE641))</f>
        <v>490.32701218907096</v>
      </c>
      <c r="AI641">
        <f>IF(OR(AD641="L-I"),S641+AG641*(1-0.001),S641+AG641)</f>
        <v>3.9545502519261547E-3</v>
      </c>
      <c r="AJ641">
        <f>AI641*F641</f>
        <v>375.5642306079647</v>
      </c>
      <c r="AK641">
        <f>AJ641/AM641</f>
        <v>0.4337314111120959</v>
      </c>
      <c r="AL641">
        <f>W641-AK641</f>
        <v>4.4140709739126649E-5</v>
      </c>
      <c r="AM641">
        <f>AH641+AI641*F641</f>
        <v>865.8912427970356</v>
      </c>
      <c r="AN641" t="b">
        <f>IF(AH641&gt;0,ROUND(AH641,7)=ROUND(H641,7),ROUND(AH641,7)=ROUND(-J641,7))</f>
        <v>1</v>
      </c>
      <c r="AO641" t="b">
        <f>IF(AI641&gt;0,ROUND(AI641,7)=ROUND(I641,7),ROUND(AI641,7)=ROUND(-K641,7))</f>
        <v>1</v>
      </c>
      <c r="AP641" t="b">
        <f>ROUND(AM641,7)=ROUND(G641,7)</f>
        <v>1</v>
      </c>
    </row>
    <row r="642" spans="1:51" x14ac:dyDescent="0.3">
      <c r="A642" s="2">
        <v>45772.916666666664</v>
      </c>
      <c r="B642">
        <v>10.041251600769</v>
      </c>
      <c r="C642">
        <v>0.50206258003845305</v>
      </c>
      <c r="D642" t="s">
        <v>32</v>
      </c>
      <c r="E642" t="s">
        <v>1492</v>
      </c>
      <c r="F642">
        <v>94869.57</v>
      </c>
      <c r="G642">
        <v>865.43412871796795</v>
      </c>
      <c r="H642">
        <v>430.96159746193803</v>
      </c>
      <c r="I642">
        <v>4.5796827292042099E-3</v>
      </c>
      <c r="J642">
        <v>0</v>
      </c>
      <c r="K642" s="3">
        <v>0</v>
      </c>
      <c r="L642">
        <v>430.96159746193803</v>
      </c>
      <c r="M642">
        <v>4.5796827292042099E-3</v>
      </c>
      <c r="O642" t="str">
        <f>IF(B641=0,"NEUTRAL",IF(B641&gt;0,"LONG","SHORT"))</f>
        <v>LONG</v>
      </c>
      <c r="P642" t="str">
        <f>IF(OR(O642="LONG",O642="SHORT"),IF(B642=0,"NEUTRAL",IF(B642&gt;0,"LONG","SHORT")),"")</f>
        <v>LONG</v>
      </c>
      <c r="Q642" t="b">
        <f>IF(OR(O642="LONG",O642="SHORT"),IF(B642=0,"NEUTRAL",IF(B642&gt;0,"LONG","SHORT")=O642),TRUE)</f>
        <v>1</v>
      </c>
      <c r="R642">
        <f>AH641</f>
        <v>490.32701218907096</v>
      </c>
      <c r="S642">
        <f>AI641</f>
        <v>3.9545502519261547E-3</v>
      </c>
      <c r="T642">
        <f>R642+S642*F642</f>
        <v>865.49349413269692</v>
      </c>
      <c r="U642">
        <f>S642*F642</f>
        <v>375.16648194362597</v>
      </c>
      <c r="V642">
        <f>U642/T642</f>
        <v>0.43347117510060185</v>
      </c>
      <c r="W642">
        <f>C642</f>
        <v>0.50206258003845305</v>
      </c>
      <c r="X642">
        <f>W642-V642</f>
        <v>6.8591404937851208E-2</v>
      </c>
      <c r="Y642">
        <f>T642*W642</f>
        <v>434.53189667075753</v>
      </c>
      <c r="Z642">
        <f>Y642/T642</f>
        <v>0.50206258003845305</v>
      </c>
      <c r="AA642">
        <f>AI641*F642/T642</f>
        <v>0.43347117510060185</v>
      </c>
      <c r="AB642">
        <f t="shared" si="71"/>
        <v>0.50206258003845305</v>
      </c>
      <c r="AC642">
        <f t="shared" si="72"/>
        <v>6.8591404937851208E-2</v>
      </c>
      <c r="AD642" t="str">
        <f t="shared" si="74"/>
        <v>L-I</v>
      </c>
      <c r="AE642">
        <f>AC642*T642</f>
        <v>59.365414727131565</v>
      </c>
      <c r="AF642">
        <f>U642+AE642</f>
        <v>434.53189667075753</v>
      </c>
      <c r="AG642">
        <f>AE642/F642</f>
        <v>6.257582355135747E-4</v>
      </c>
      <c r="AH642" s="9">
        <f>IF(AD642="S-D",R642-AE642/(1-0.001),IF(OR(AD642="L-D",AD642="S-I"),R642-AE642*(1-0.001),R642-AE642))</f>
        <v>430.96159746193939</v>
      </c>
      <c r="AI642">
        <f>IF(OR(AD642="L-I"),S642+AG642*(1-0.001),S642+AG642)</f>
        <v>4.579682729204216E-3</v>
      </c>
      <c r="AJ642">
        <f>AI642*F642</f>
        <v>434.47253125603044</v>
      </c>
      <c r="AK642">
        <f>AJ642/AM642</f>
        <v>0.50202842346839971</v>
      </c>
      <c r="AL642">
        <f>W642-AK642</f>
        <v>3.415657005334527E-5</v>
      </c>
      <c r="AM642">
        <f>AH642+AI642*F642</f>
        <v>865.43412871796977</v>
      </c>
      <c r="AN642" t="b">
        <f>IF(AH642&gt;0,ROUND(AH642,7)=ROUND(H642,7),ROUND(AH642,7)=ROUND(-J642,7))</f>
        <v>1</v>
      </c>
      <c r="AO642" t="b">
        <f>IF(AI642&gt;0,ROUND(AI642,7)=ROUND(I642,7),ROUND(AI642,7)=ROUND(-K642,7))</f>
        <v>1</v>
      </c>
      <c r="AP642" t="b">
        <f>ROUND(AM642,7)=ROUND(G642,7)</f>
        <v>1</v>
      </c>
      <c r="AR642" s="9"/>
    </row>
    <row r="643" spans="1:51" x14ac:dyDescent="0.3">
      <c r="A643" s="2">
        <v>45773.083333333336</v>
      </c>
      <c r="B643">
        <v>8.0485178036890908</v>
      </c>
      <c r="C643">
        <v>0.40242589018445402</v>
      </c>
      <c r="D643" t="s">
        <v>32</v>
      </c>
      <c r="E643" t="s">
        <v>1492</v>
      </c>
      <c r="F643">
        <v>94880.69</v>
      </c>
      <c r="G643">
        <v>865.39882492620404</v>
      </c>
      <c r="H643">
        <v>517.10523131103002</v>
      </c>
      <c r="I643">
        <v>3.6708585657964101E-3</v>
      </c>
      <c r="J643">
        <v>0</v>
      </c>
      <c r="K643" s="3">
        <v>0</v>
      </c>
      <c r="L643">
        <v>517.10523131103002</v>
      </c>
      <c r="M643">
        <v>3.6708585657964101E-3</v>
      </c>
      <c r="O643" t="str">
        <f>IF(B642=0,"NEUTRAL",IF(B642&gt;0,"LONG","SHORT"))</f>
        <v>LONG</v>
      </c>
      <c r="P643" t="str">
        <f>IF(OR(O643="LONG",O643="SHORT"),IF(B643=0,"NEUTRAL",IF(B643&gt;0,"LONG","SHORT")),"")</f>
        <v>LONG</v>
      </c>
      <c r="Q643" t="b">
        <f>IF(OR(O643="LONG",O643="SHORT"),IF(B643=0,"NEUTRAL",IF(B643&gt;0,"LONG","SHORT")=O643),TRUE)</f>
        <v>1</v>
      </c>
      <c r="R643">
        <f>AH642</f>
        <v>430.96159746193939</v>
      </c>
      <c r="S643">
        <f>AI642</f>
        <v>4.579682729204216E-3</v>
      </c>
      <c r="T643">
        <f>R643+S643*F643</f>
        <v>865.48505478991854</v>
      </c>
      <c r="U643">
        <f>S643*F643</f>
        <v>434.52345732797914</v>
      </c>
      <c r="V643">
        <f>U643/T643</f>
        <v>0.50205772465181642</v>
      </c>
      <c r="W643">
        <f>C643</f>
        <v>0.40242589018445402</v>
      </c>
      <c r="X643">
        <f>W643-V643</f>
        <v>-9.9631834467362401E-2</v>
      </c>
      <c r="Y643">
        <f>T643*W643</f>
        <v>348.2935936151739</v>
      </c>
      <c r="Z643">
        <f>Y643/T643</f>
        <v>0.40242589018445402</v>
      </c>
      <c r="AA643">
        <f>AI642*F643/T643</f>
        <v>0.50205772465181642</v>
      </c>
      <c r="AB643">
        <f t="shared" si="71"/>
        <v>0.40242589018445402</v>
      </c>
      <c r="AC643">
        <f t="shared" si="72"/>
        <v>-9.9631834467362401E-2</v>
      </c>
      <c r="AD643" t="str">
        <f t="shared" si="74"/>
        <v>L-D</v>
      </c>
      <c r="AE643">
        <f>AC643*T643</f>
        <v>-86.229863712805241</v>
      </c>
      <c r="AF643">
        <f>U643+AE643</f>
        <v>348.2935936151739</v>
      </c>
      <c r="AG643">
        <f>AE643/F643</f>
        <v>-9.0882416340780446E-4</v>
      </c>
      <c r="AH643" s="9">
        <f>IF(AD643="S-D",R643-AE643/(1-0.001),IF(OR(AD643="L-D",AD643="S-I"),R643-AE643*(1-0.001),R643-AE643))</f>
        <v>517.10523131103184</v>
      </c>
      <c r="AI643">
        <f>IF(OR(AD643="L-I"),S643+AG643*(1-0.001),S643+AG643)</f>
        <v>3.6708585657964114E-3</v>
      </c>
      <c r="AJ643">
        <f>AI643*F643</f>
        <v>348.2935936151739</v>
      </c>
      <c r="AK643">
        <f>AJ643/AM643</f>
        <v>0.40246598860920985</v>
      </c>
      <c r="AL643">
        <f>W643-AK643</f>
        <v>-4.0098424755830031E-5</v>
      </c>
      <c r="AM643">
        <f>AH643+AI643*F643</f>
        <v>865.39882492620575</v>
      </c>
      <c r="AN643" t="b">
        <f>IF(AH643&gt;0,ROUND(AH643,7)=ROUND(H643,7),ROUND(AH643,7)=ROUND(-J643,7))</f>
        <v>1</v>
      </c>
      <c r="AO643" t="b">
        <f>IF(AI643&gt;0,ROUND(AI643,7)=ROUND(I643,7),ROUND(AI643,7)=ROUND(-K643,7))</f>
        <v>1</v>
      </c>
      <c r="AP643" t="b">
        <f>ROUND(AM643,7)=ROUND(G643,7)</f>
        <v>1</v>
      </c>
    </row>
    <row r="644" spans="1:51" x14ac:dyDescent="0.3">
      <c r="A644" s="2">
        <v>45773.166666666664</v>
      </c>
      <c r="B644">
        <v>6.6666398783381497</v>
      </c>
      <c r="C644">
        <v>0.33333199391690699</v>
      </c>
      <c r="D644" t="s">
        <v>32</v>
      </c>
      <c r="E644" t="s">
        <v>1492</v>
      </c>
      <c r="F644">
        <v>95000</v>
      </c>
      <c r="G644">
        <v>865.77667460324301</v>
      </c>
      <c r="H644">
        <v>577.16556929870501</v>
      </c>
      <c r="I644">
        <v>3.03801163478461E-3</v>
      </c>
      <c r="J644">
        <v>0</v>
      </c>
      <c r="K644" s="3">
        <v>0</v>
      </c>
      <c r="L644">
        <v>577.16556929870501</v>
      </c>
      <c r="M644">
        <v>3.03801163478461E-3</v>
      </c>
      <c r="O644" t="str">
        <f>IF(B643=0,"NEUTRAL",IF(B643&gt;0,"LONG","SHORT"))</f>
        <v>LONG</v>
      </c>
      <c r="P644" t="str">
        <f>IF(OR(O644="LONG",O644="SHORT"),IF(B644=0,"NEUTRAL",IF(B644&gt;0,"LONG","SHORT")),"")</f>
        <v>LONG</v>
      </c>
      <c r="Q644" t="b">
        <f>IF(OR(O644="LONG",O644="SHORT"),IF(B644=0,"NEUTRAL",IF(B644&gt;0,"LONG","SHORT")=O644),TRUE)</f>
        <v>1</v>
      </c>
      <c r="R644">
        <f>AH643</f>
        <v>517.10523131103184</v>
      </c>
      <c r="S644">
        <f>AI643</f>
        <v>3.6708585657964114E-3</v>
      </c>
      <c r="T644">
        <f>R644+S644*F644</f>
        <v>865.83679506169096</v>
      </c>
      <c r="U644">
        <f>S644*F644</f>
        <v>348.73156375065906</v>
      </c>
      <c r="V644">
        <f>U644/T644</f>
        <v>0.40276824193618604</v>
      </c>
      <c r="W644">
        <f>C644</f>
        <v>0.33333199391690699</v>
      </c>
      <c r="X644">
        <f>W644-V644</f>
        <v>-6.9436248019279057E-2</v>
      </c>
      <c r="Y644">
        <f>T644*W644</f>
        <v>288.61110530453783</v>
      </c>
      <c r="Z644">
        <f>Y644/T644</f>
        <v>0.33333199391690699</v>
      </c>
      <c r="AA644">
        <f>AI643*F644/T644</f>
        <v>0.40276824193618604</v>
      </c>
      <c r="AB644">
        <f t="shared" ref="AB644:AB667" si="77">C644</f>
        <v>0.33333199391690699</v>
      </c>
      <c r="AC644">
        <f t="shared" ref="AC644:AC667" si="78">AB644-AA644</f>
        <v>-6.9436248019279057E-2</v>
      </c>
      <c r="AD644" t="str">
        <f t="shared" si="74"/>
        <v>L-D</v>
      </c>
      <c r="AE644">
        <f>AC644*T644</f>
        <v>-60.120458446121269</v>
      </c>
      <c r="AF644">
        <f>U644+AE644</f>
        <v>288.61110530453777</v>
      </c>
      <c r="AG644">
        <f>AE644/F644</f>
        <v>-6.3284693101180287E-4</v>
      </c>
      <c r="AH644" s="9">
        <f>IF(AD644="S-D",R644-AE644/(1-0.001),IF(OR(AD644="L-D",AD644="S-I"),R644-AE644*(1-0.001),R644-AE644))</f>
        <v>577.16556929870694</v>
      </c>
      <c r="AI644">
        <f>IF(OR(AD644="L-I"),S644+AG644*(1-0.001),S644+AG644)</f>
        <v>3.0380116347846087E-3</v>
      </c>
      <c r="AJ644">
        <f>AI644*F644</f>
        <v>288.61110530453783</v>
      </c>
      <c r="AK644">
        <f>AJ644/AM644</f>
        <v>0.33335514084714535</v>
      </c>
      <c r="AL644">
        <f>W644-AK644</f>
        <v>-2.314693023836023E-5</v>
      </c>
      <c r="AM644">
        <f>AH644+AI644*F644</f>
        <v>865.77667460324483</v>
      </c>
      <c r="AN644" t="b">
        <f>IF(AH644&gt;0,ROUND(AH644,7)=ROUND(H644,7),ROUND(AH644,7)=ROUND(-J644,7))</f>
        <v>1</v>
      </c>
      <c r="AO644" t="b">
        <f>IF(AI644&gt;0,ROUND(AI644,7)=ROUND(I644,7),ROUND(AI644,7)=ROUND(-K644,7))</f>
        <v>1</v>
      </c>
      <c r="AP644" t="b">
        <f>ROUND(AM644,7)=ROUND(G644,7)</f>
        <v>1</v>
      </c>
    </row>
    <row r="645" spans="1:51" x14ac:dyDescent="0.3">
      <c r="A645" s="2">
        <v>45773.25</v>
      </c>
      <c r="B645">
        <v>5.5446444224209701</v>
      </c>
      <c r="C645">
        <v>0.27723222112104801</v>
      </c>
      <c r="D645" t="s">
        <v>32</v>
      </c>
      <c r="E645" t="s">
        <v>1492</v>
      </c>
      <c r="F645">
        <v>94536.99</v>
      </c>
      <c r="G645">
        <v>864.32247158808502</v>
      </c>
      <c r="H645">
        <v>624.69124418763795</v>
      </c>
      <c r="I645">
        <v>2.53478799568768E-3</v>
      </c>
      <c r="J645">
        <v>0</v>
      </c>
      <c r="K645" s="3">
        <v>0</v>
      </c>
      <c r="L645">
        <v>624.69124418763795</v>
      </c>
      <c r="M645">
        <v>2.53478799568768E-3</v>
      </c>
      <c r="O645" t="str">
        <f>IF(B644=0,"NEUTRAL",IF(B644&gt;0,"LONG","SHORT"))</f>
        <v>LONG</v>
      </c>
      <c r="P645" t="str">
        <f>IF(OR(O645="LONG",O645="SHORT"),IF(B645=0,"NEUTRAL",IF(B645&gt;0,"LONG","SHORT")),"")</f>
        <v>LONG</v>
      </c>
      <c r="Q645" t="b">
        <f>IF(OR(O645="LONG",O645="SHORT"),IF(B645=0,"NEUTRAL",IF(B645&gt;0,"LONG","SHORT")=O645),TRUE)</f>
        <v>1</v>
      </c>
      <c r="R645">
        <f>AH644</f>
        <v>577.16556929870694</v>
      </c>
      <c r="S645">
        <f>AI644</f>
        <v>3.0380116347846087E-3</v>
      </c>
      <c r="T645">
        <f>R645+S645*F645</f>
        <v>864.37004483622309</v>
      </c>
      <c r="U645">
        <f>S645*F645</f>
        <v>287.2044755375162</v>
      </c>
      <c r="V645">
        <f>U645/T645</f>
        <v>0.33227027851472385</v>
      </c>
      <c r="W645">
        <f>C645</f>
        <v>0.27723222112104801</v>
      </c>
      <c r="X645">
        <f>W645-V645</f>
        <v>-5.5038057393675843E-2</v>
      </c>
      <c r="Y645">
        <f>T645*W645</f>
        <v>239.63122740044597</v>
      </c>
      <c r="Z645">
        <f>Y645/T645</f>
        <v>0.27723222112104801</v>
      </c>
      <c r="AA645">
        <f>AI644*F645/T645</f>
        <v>0.33227027851472385</v>
      </c>
      <c r="AB645">
        <f t="shared" si="77"/>
        <v>0.27723222112104801</v>
      </c>
      <c r="AC645">
        <f t="shared" si="78"/>
        <v>-5.5038057393675843E-2</v>
      </c>
      <c r="AD645" t="str">
        <f t="shared" si="74"/>
        <v>L-D</v>
      </c>
      <c r="AE645">
        <f>AC645*T645</f>
        <v>-47.573248137070209</v>
      </c>
      <c r="AF645">
        <f>U645+AE645</f>
        <v>239.63122740044599</v>
      </c>
      <c r="AG645">
        <f>AE645/F645</f>
        <v>-5.0322363909693132E-4</v>
      </c>
      <c r="AH645" s="9">
        <f>IF(AD645="S-D",R645-AE645/(1-0.001),IF(OR(AD645="L-D",AD645="S-I"),R645-AE645*(1-0.001),R645-AE645))</f>
        <v>624.69124418764011</v>
      </c>
      <c r="AI645">
        <f>IF(OR(AD645="L-I"),S645+AG645*(1-0.001),S645+AG645)</f>
        <v>2.5347879956876774E-3</v>
      </c>
      <c r="AJ645">
        <f>AI645*F645</f>
        <v>239.63122740044602</v>
      </c>
      <c r="AK645">
        <f>AJ645/AM645</f>
        <v>0.2772474802837801</v>
      </c>
      <c r="AL645">
        <f>W645-AK645</f>
        <v>-1.5259162732095266E-5</v>
      </c>
      <c r="AM645">
        <f>AH645+AI645*F645</f>
        <v>864.32247158808616</v>
      </c>
      <c r="AN645" t="b">
        <f>IF(AH645&gt;0,ROUND(AH645,7)=ROUND(H645,7),ROUND(AH645,7)=ROUND(-J645,7))</f>
        <v>1</v>
      </c>
      <c r="AO645" t="b">
        <f>IF(AI645&gt;0,ROUND(AI645,7)=ROUND(I645,7),ROUND(AI645,7)=ROUND(-K645,7))</f>
        <v>1</v>
      </c>
      <c r="AP645" t="b">
        <f>ROUND(AM645,7)=ROUND(G645,7)</f>
        <v>1</v>
      </c>
    </row>
    <row r="646" spans="1:51" x14ac:dyDescent="0.3">
      <c r="A646" s="2">
        <v>45773.333333333336</v>
      </c>
      <c r="B646">
        <v>4.0967937404285903</v>
      </c>
      <c r="C646">
        <v>0.20483968702142899</v>
      </c>
      <c r="D646" t="s">
        <v>32</v>
      </c>
      <c r="E646" t="s">
        <v>1492</v>
      </c>
      <c r="F646">
        <v>94630.42</v>
      </c>
      <c r="G646">
        <v>864.49652483365298</v>
      </c>
      <c r="H646">
        <v>687.40046905942199</v>
      </c>
      <c r="I646">
        <v>1.8714495378360501E-3</v>
      </c>
      <c r="J646">
        <v>0</v>
      </c>
      <c r="K646" s="3">
        <v>0</v>
      </c>
      <c r="L646">
        <v>687.40046905942199</v>
      </c>
      <c r="M646">
        <v>1.8714495378360501E-3</v>
      </c>
      <c r="O646" t="str">
        <f>IF(B645=0,"NEUTRAL",IF(B645&gt;0,"LONG","SHORT"))</f>
        <v>LONG</v>
      </c>
      <c r="P646" t="str">
        <f>IF(OR(O646="LONG",O646="SHORT"),IF(B646=0,"NEUTRAL",IF(B646&gt;0,"LONG","SHORT")),"")</f>
        <v>LONG</v>
      </c>
      <c r="Q646" t="b">
        <f>IF(OR(O646="LONG",O646="SHORT"),IF(B646=0,"NEUTRAL",IF(B646&gt;0,"LONG","SHORT")=O646),TRUE)</f>
        <v>1</v>
      </c>
      <c r="R646">
        <f>AH645</f>
        <v>624.69124418764011</v>
      </c>
      <c r="S646">
        <f>AI645</f>
        <v>2.5347879956876774E-3</v>
      </c>
      <c r="T646">
        <f>R646+S646*F646</f>
        <v>864.55929683052318</v>
      </c>
      <c r="U646">
        <f>S646*F646</f>
        <v>239.8680526428831</v>
      </c>
      <c r="V646">
        <f>U646/T646</f>
        <v>0.27744546096750106</v>
      </c>
      <c r="W646">
        <f>C646</f>
        <v>0.20483968702142899</v>
      </c>
      <c r="X646">
        <f>W646-V646</f>
        <v>-7.2605773946072066E-2</v>
      </c>
      <c r="Y646">
        <f>T646*W646</f>
        <v>177.0960557742311</v>
      </c>
      <c r="Z646">
        <f>Y646/T646</f>
        <v>0.20483968702142899</v>
      </c>
      <c r="AA646">
        <f>AI645*F646/T646</f>
        <v>0.27744546096750106</v>
      </c>
      <c r="AB646">
        <f t="shared" si="77"/>
        <v>0.20483968702142899</v>
      </c>
      <c r="AC646">
        <f t="shared" si="78"/>
        <v>-7.2605773946072066E-2</v>
      </c>
      <c r="AD646" t="str">
        <f t="shared" si="74"/>
        <v>L-D</v>
      </c>
      <c r="AE646">
        <f>AC646*T646</f>
        <v>-62.771996868651989</v>
      </c>
      <c r="AF646">
        <f>U646+AE646</f>
        <v>177.0960557742311</v>
      </c>
      <c r="AG646">
        <f>AE646/F646</f>
        <v>-6.6333845785162941E-4</v>
      </c>
      <c r="AH646" s="9">
        <f>IF(AD646="S-D",R646-AE646/(1-0.001),IF(OR(AD646="L-D",AD646="S-I"),R646-AE646*(1-0.001),R646-AE646))</f>
        <v>687.40046905942347</v>
      </c>
      <c r="AI646">
        <f>IF(OR(AD646="L-I"),S646+AG646*(1-0.001),S646+AG646)</f>
        <v>1.8714495378360481E-3</v>
      </c>
      <c r="AJ646">
        <f>AI646*F646</f>
        <v>177.09605577423113</v>
      </c>
      <c r="AK646">
        <f>AJ646/AM646</f>
        <v>0.20485456064535107</v>
      </c>
      <c r="AL646">
        <f>W646-AK646</f>
        <v>-1.4873623922079249E-5</v>
      </c>
      <c r="AM646">
        <f>AH646+AI646*F646</f>
        <v>864.49652483365458</v>
      </c>
      <c r="AN646" t="b">
        <f>IF(AH646&gt;0,ROUND(AH646,7)=ROUND(H646,7),ROUND(AH646,7)=ROUND(-J646,7))</f>
        <v>1</v>
      </c>
      <c r="AO646" t="b">
        <f>IF(AI646&gt;0,ROUND(AI646,7)=ROUND(I646,7),ROUND(AI646,7)=ROUND(-K646,7))</f>
        <v>1</v>
      </c>
      <c r="AP646" t="b">
        <f>ROUND(AM646,7)=ROUND(G646,7)</f>
        <v>1</v>
      </c>
    </row>
    <row r="647" spans="1:51" x14ac:dyDescent="0.3">
      <c r="A647" s="2">
        <v>45773.416666666664</v>
      </c>
      <c r="B647">
        <v>2.7068449364888698</v>
      </c>
      <c r="C647">
        <v>0.13534224682444301</v>
      </c>
      <c r="D647" t="s">
        <v>32</v>
      </c>
      <c r="E647" t="s">
        <v>1492</v>
      </c>
      <c r="F647">
        <v>94318.04</v>
      </c>
      <c r="G647">
        <v>863.852333755161</v>
      </c>
      <c r="H647">
        <v>746.92855325080495</v>
      </c>
      <c r="I647">
        <v>1.2396756813898499E-3</v>
      </c>
      <c r="J647">
        <v>0</v>
      </c>
      <c r="K647" s="3">
        <v>0</v>
      </c>
      <c r="L647">
        <v>746.92855325080495</v>
      </c>
      <c r="M647">
        <v>1.2396756813898499E-3</v>
      </c>
      <c r="O647" t="str">
        <f>IF(B646=0,"NEUTRAL",IF(B646&gt;0,"LONG","SHORT"))</f>
        <v>LONG</v>
      </c>
      <c r="P647" t="str">
        <f>IF(OR(O647="LONG",O647="SHORT"),IF(B647=0,"NEUTRAL",IF(B647&gt;0,"LONG","SHORT")),"")</f>
        <v>LONG</v>
      </c>
      <c r="Q647" t="b">
        <f>IF(OR(O647="LONG",O647="SHORT"),IF(B647=0,"NEUTRAL",IF(B647&gt;0,"LONG","SHORT")=O647),TRUE)</f>
        <v>1</v>
      </c>
      <c r="R647">
        <f>AH646</f>
        <v>687.40046905942347</v>
      </c>
      <c r="S647">
        <f>AI646</f>
        <v>1.8714495378360481E-3</v>
      </c>
      <c r="T647">
        <f>R647+S647*F647</f>
        <v>863.91192142702539</v>
      </c>
      <c r="U647">
        <f>S647*F647</f>
        <v>176.51145236760189</v>
      </c>
      <c r="V647">
        <f>U647/T647</f>
        <v>0.20431649105621447</v>
      </c>
      <c r="W647">
        <f>C647</f>
        <v>0.13534224682444301</v>
      </c>
      <c r="X647">
        <f>W647-V647</f>
        <v>-6.8974244231771453E-2</v>
      </c>
      <c r="Y647">
        <f>T647*W647</f>
        <v>116.92378050435529</v>
      </c>
      <c r="Z647">
        <f>Y647/T647</f>
        <v>0.13534224682444301</v>
      </c>
      <c r="AA647">
        <f>AI646*F647/T647</f>
        <v>0.20431649105621447</v>
      </c>
      <c r="AB647">
        <f t="shared" si="77"/>
        <v>0.13534224682444301</v>
      </c>
      <c r="AC647">
        <f t="shared" si="78"/>
        <v>-6.8974244231771453E-2</v>
      </c>
      <c r="AD647" t="str">
        <f t="shared" si="74"/>
        <v>L-D</v>
      </c>
      <c r="AE647">
        <f>AC647*T647</f>
        <v>-59.587671863246598</v>
      </c>
      <c r="AF647">
        <f>U647+AE647</f>
        <v>116.92378050435529</v>
      </c>
      <c r="AG647">
        <f>AE647/F647</f>
        <v>-6.3177385644619627E-4</v>
      </c>
      <c r="AH647" s="9">
        <f>IF(AD647="S-D",R647-AE647/(1-0.001),IF(OR(AD647="L-D",AD647="S-I"),R647-AE647*(1-0.001),R647-AE647))</f>
        <v>746.92855325080677</v>
      </c>
      <c r="AI647">
        <f>IF(OR(AD647="L-I"),S647+AG647*(1-0.001),S647+AG647)</f>
        <v>1.2396756813898519E-3</v>
      </c>
      <c r="AJ647">
        <f>AI647*F647</f>
        <v>116.92378050435529</v>
      </c>
      <c r="AK647">
        <f>AJ647/AM647</f>
        <v>0.13535158259755828</v>
      </c>
      <c r="AL647">
        <f>W647-AK647</f>
        <v>-9.3357731152654555E-6</v>
      </c>
      <c r="AM647">
        <f>AH647+AI647*F647</f>
        <v>863.85233375516202</v>
      </c>
      <c r="AN647" t="b">
        <f>IF(AH647&gt;0,ROUND(AH647,7)=ROUND(H647,7),ROUND(AH647,7)=ROUND(-J647,7))</f>
        <v>1</v>
      </c>
      <c r="AO647" t="b">
        <f>IF(AI647&gt;0,ROUND(AI647,7)=ROUND(I647,7),ROUND(AI647,7)=ROUND(-K647,7))</f>
        <v>1</v>
      </c>
      <c r="AP647" t="b">
        <f>ROUND(AM647,7)=ROUND(G647,7)</f>
        <v>1</v>
      </c>
    </row>
    <row r="648" spans="1:51" x14ac:dyDescent="0.3">
      <c r="A648" s="2">
        <v>45773.5</v>
      </c>
      <c r="B648">
        <v>0.86575321686699303</v>
      </c>
      <c r="C648">
        <v>4.3287660843349597E-2</v>
      </c>
      <c r="D648" t="s">
        <v>32</v>
      </c>
      <c r="E648" t="s">
        <v>1492</v>
      </c>
      <c r="F648">
        <v>94209.03</v>
      </c>
      <c r="G648">
        <v>863.63779636275001</v>
      </c>
      <c r="H648">
        <v>826.24949928703597</v>
      </c>
      <c r="I648">
        <v>3.9686532252496002E-4</v>
      </c>
      <c r="J648">
        <v>0</v>
      </c>
      <c r="K648" s="3">
        <v>0</v>
      </c>
      <c r="L648">
        <v>826.24949928703597</v>
      </c>
      <c r="M648">
        <v>3.9686532252496002E-4</v>
      </c>
      <c r="O648" t="str">
        <f>IF(B647=0,"NEUTRAL",IF(B647&gt;0,"LONG","SHORT"))</f>
        <v>LONG</v>
      </c>
      <c r="P648" t="str">
        <f>IF(OR(O648="LONG",O648="SHORT"),IF(B648=0,"NEUTRAL",IF(B648&gt;0,"LONG","SHORT")),"")</f>
        <v>LONG</v>
      </c>
      <c r="Q648" t="b">
        <f>IF(OR(O648="LONG",O648="SHORT"),IF(B648=0,"NEUTRAL",IF(B648&gt;0,"LONG","SHORT")=O648),TRUE)</f>
        <v>1</v>
      </c>
      <c r="R648">
        <f>AH647</f>
        <v>746.92855325080677</v>
      </c>
      <c r="S648">
        <f>AI647</f>
        <v>1.2396756813898519E-3</v>
      </c>
      <c r="T648">
        <f>R648+S648*F648</f>
        <v>863.71719670913376</v>
      </c>
      <c r="U648">
        <f>S648*F648</f>
        <v>116.78864345832699</v>
      </c>
      <c r="V648">
        <f>U648/T648</f>
        <v>0.13521629985289832</v>
      </c>
      <c r="W648">
        <f>C648</f>
        <v>4.3287660843349597E-2</v>
      </c>
      <c r="X648">
        <f>W648-V648</f>
        <v>-9.1928639009548729E-2</v>
      </c>
      <c r="Y648">
        <f>T648*W648</f>
        <v>37.388297075713652</v>
      </c>
      <c r="Z648">
        <f>Y648/T648</f>
        <v>4.3287660843349597E-2</v>
      </c>
      <c r="AA648">
        <f>AI647*F648/T648</f>
        <v>0.13521629985289832</v>
      </c>
      <c r="AB648">
        <f t="shared" si="77"/>
        <v>4.3287660843349597E-2</v>
      </c>
      <c r="AC648">
        <f t="shared" si="78"/>
        <v>-9.1928639009548729E-2</v>
      </c>
      <c r="AD648" t="str">
        <f t="shared" si="74"/>
        <v>L-D</v>
      </c>
      <c r="AE648">
        <f>AC648*T648</f>
        <v>-79.40034638261335</v>
      </c>
      <c r="AF648">
        <f>U648+AE648</f>
        <v>37.388297075713638</v>
      </c>
      <c r="AG648">
        <f>AE648/F648</f>
        <v>-8.4281035886489173E-4</v>
      </c>
      <c r="AH648" s="9">
        <f>IF(AD648="S-D",R648-AE648/(1-0.001),IF(OR(AD648="L-D",AD648="S-I"),R648-AE648*(1-0.001),R648-AE648))</f>
        <v>826.24949928703745</v>
      </c>
      <c r="AI648">
        <f>IF(OR(AD648="L-I"),S648+AG648*(1-0.001),S648+AG648)</f>
        <v>3.9686532252496012E-4</v>
      </c>
      <c r="AJ648">
        <f>AI648*F648</f>
        <v>37.388297075713645</v>
      </c>
      <c r="AK648">
        <f>AJ648/AM648</f>
        <v>4.3291640584949054E-2</v>
      </c>
      <c r="AL648">
        <f>W648-AK648</f>
        <v>-3.9797415994566321E-6</v>
      </c>
      <c r="AM648">
        <f>AH648+AI648*F648</f>
        <v>863.63779636275115</v>
      </c>
      <c r="AN648" t="b">
        <f>IF(AH648&gt;0,ROUND(AH648,7)=ROUND(H648,7),ROUND(AH648,7)=ROUND(-J648,7))</f>
        <v>1</v>
      </c>
      <c r="AO648" t="b">
        <f>IF(AI648&gt;0,ROUND(AI648,7)=ROUND(I648,7),ROUND(AI648,7)=ROUND(-K648,7))</f>
        <v>1</v>
      </c>
      <c r="AP648" t="b">
        <f>ROUND(AM648,7)=ROUND(G648,7)</f>
        <v>1</v>
      </c>
      <c r="AR648" s="9"/>
      <c r="AW648" s="9"/>
    </row>
    <row r="649" spans="1:51" x14ac:dyDescent="0.3">
      <c r="A649" s="2">
        <v>45773.541666666664</v>
      </c>
      <c r="B649">
        <v>-0.38451131299466201</v>
      </c>
      <c r="C649">
        <v>-1.9225565649733101E-2</v>
      </c>
      <c r="D649" t="s">
        <v>32</v>
      </c>
      <c r="E649" t="s">
        <v>1492</v>
      </c>
      <c r="F649">
        <v>94144.06</v>
      </c>
      <c r="G649">
        <v>863.55804608057701</v>
      </c>
      <c r="H649">
        <v>880.16147551361803</v>
      </c>
      <c r="I649" s="3">
        <v>0</v>
      </c>
      <c r="J649">
        <v>0</v>
      </c>
      <c r="K649">
        <v>1.7636194395101901E-4</v>
      </c>
      <c r="L649">
        <v>880.16147551361803</v>
      </c>
      <c r="M649">
        <v>-1.7636194395101901E-4</v>
      </c>
      <c r="O649" t="str">
        <f>IF(B648=0,"NEUTRAL",IF(B648&gt;0,"LONG","SHORT"))</f>
        <v>LONG</v>
      </c>
      <c r="P649" t="str">
        <f>IF(OR(O649="LONG",O649="SHORT"),IF(B649=0,"NEUTRAL",IF(B649&gt;0,"LONG","SHORT")),"")</f>
        <v>SHORT</v>
      </c>
      <c r="Q649" t="b">
        <f>IF(OR(O649="LONG",O649="SHORT"),IF(B649=0,"NEUTRAL",IF(B649&gt;0,"LONG","SHORT")=O649),TRUE)</f>
        <v>0</v>
      </c>
      <c r="R649">
        <f>AH648</f>
        <v>826.24949928703745</v>
      </c>
      <c r="S649">
        <f>AI648</f>
        <v>3.9686532252496012E-4</v>
      </c>
      <c r="T649">
        <f>R649+S649*F649</f>
        <v>863.61201202274663</v>
      </c>
      <c r="U649">
        <f>S649*F649</f>
        <v>37.362512735709196</v>
      </c>
      <c r="V649">
        <f>U649/T649</f>
        <v>4.3263076723769688E-2</v>
      </c>
      <c r="W649">
        <f>C649</f>
        <v>-1.9225565649733101E-2</v>
      </c>
      <c r="X649">
        <f>W649-V649</f>
        <v>-6.2488642373502788E-2</v>
      </c>
      <c r="Y649">
        <f>T649*W649</f>
        <v>-16.603429433041406</v>
      </c>
      <c r="Z649">
        <f>Y649/T649</f>
        <v>-1.9225565649733101E-2</v>
      </c>
      <c r="AA649">
        <f>AI648*F649/T649</f>
        <v>4.3263076723769688E-2</v>
      </c>
      <c r="AB649">
        <f t="shared" si="77"/>
        <v>-1.9225565649733101E-2</v>
      </c>
      <c r="AC649">
        <f t="shared" si="78"/>
        <v>-6.2488642373502788E-2</v>
      </c>
      <c r="AD649" t="str">
        <f t="shared" si="74"/>
        <v>TRANS-S</v>
      </c>
      <c r="AE649" s="8">
        <f>C649*T649</f>
        <v>-16.603429433041406</v>
      </c>
      <c r="AF649">
        <f>U649+AE649</f>
        <v>20.75908330266779</v>
      </c>
      <c r="AG649" s="8">
        <f>AE649/F649</f>
        <v>-1.7636194395101939E-4</v>
      </c>
      <c r="AH649" s="8">
        <f>AW649-AE649*(1-0.001)</f>
        <v>880.16147551361928</v>
      </c>
      <c r="AI649" s="8">
        <f>AX649+AG649</f>
        <v>-1.7636194395101939E-4</v>
      </c>
      <c r="AJ649">
        <f>AI649*F649</f>
        <v>-16.603429433041406</v>
      </c>
      <c r="AK649">
        <f t="shared" ref="AK649" si="79">AJ649/AM649</f>
        <v>-1.9226767104306677E-2</v>
      </c>
      <c r="AL649">
        <f>W649-AK649</f>
        <v>1.201454573575983E-6</v>
      </c>
      <c r="AM649" s="8">
        <f>AH649+AI649*F649</f>
        <v>863.55804608057792</v>
      </c>
      <c r="AN649" t="b">
        <f>IF(AH649&gt;0,ROUND(AH649,7)=ROUND(H649,7),ROUND(AH649,7)=ROUND(-J649,7))</f>
        <v>1</v>
      </c>
      <c r="AO649" t="b">
        <f>IF(AI649&gt;0,ROUND(AI649,7)=ROUND(I649,7),ROUND(AI649,7)=ROUND(-K649,7))</f>
        <v>1</v>
      </c>
      <c r="AP649" t="b">
        <f>ROUND(AM649,7)=ROUND(G649,7)</f>
        <v>1</v>
      </c>
      <c r="AR649" s="9">
        <f>AH648</f>
        <v>826.24949928703745</v>
      </c>
      <c r="AS649">
        <f>AI648</f>
        <v>3.9686532252496012E-4</v>
      </c>
      <c r="AT649">
        <f>AR649+AS649*F649</f>
        <v>863.61201202274663</v>
      </c>
      <c r="AW649">
        <f>AR649+AS649*F649*(1-0.001)</f>
        <v>863.57464951001089</v>
      </c>
      <c r="AX649">
        <v>0</v>
      </c>
      <c r="AY649">
        <f>AW649+AX649*F649</f>
        <v>863.57464951001089</v>
      </c>
    </row>
    <row r="650" spans="1:51" x14ac:dyDescent="0.3">
      <c r="A650" s="2">
        <v>45773.583333333336</v>
      </c>
      <c r="B650">
        <v>-1.43135747183331</v>
      </c>
      <c r="C650">
        <v>-7.1567873591665804E-2</v>
      </c>
      <c r="D650" t="s">
        <v>32</v>
      </c>
      <c r="E650" t="s">
        <v>1492</v>
      </c>
      <c r="F650">
        <v>94245.9</v>
      </c>
      <c r="G650">
        <v>863.49490504266601</v>
      </c>
      <c r="H650">
        <v>925.29663271449294</v>
      </c>
      <c r="I650" s="3">
        <v>0</v>
      </c>
      <c r="J650">
        <v>0</v>
      </c>
      <c r="K650">
        <v>6.5574977449233101E-4</v>
      </c>
      <c r="L650">
        <v>925.29663271449294</v>
      </c>
      <c r="M650">
        <v>-6.5574977449233101E-4</v>
      </c>
      <c r="O650" t="str">
        <f>IF(B649=0,"NEUTRAL",IF(B649&gt;0,"LONG","SHORT"))</f>
        <v>SHORT</v>
      </c>
      <c r="P650" t="str">
        <f>IF(OR(O650="LONG",O650="SHORT"),IF(B650=0,"NEUTRAL",IF(B650&gt;0,"LONG","SHORT")),"")</f>
        <v>SHORT</v>
      </c>
      <c r="Q650" t="b">
        <f>IF(OR(O650="LONG",O650="SHORT"),IF(B650=0,"NEUTRAL",IF(B650&gt;0,"LONG","SHORT")=O650),TRUE)</f>
        <v>1</v>
      </c>
      <c r="R650">
        <f>AH649</f>
        <v>880.16147551361928</v>
      </c>
      <c r="S650">
        <f>AI649</f>
        <v>-1.7636194395101939E-4</v>
      </c>
      <c r="T650">
        <f>R650+S650*F650</f>
        <v>863.54008538020594</v>
      </c>
      <c r="U650">
        <f>S650*F650</f>
        <v>-16.621390133413378</v>
      </c>
      <c r="V650">
        <f>U650/T650</f>
        <v>-1.9247965919376154E-2</v>
      </c>
      <c r="W650">
        <f>C650</f>
        <v>-7.1567873591665804E-2</v>
      </c>
      <c r="X650">
        <f>W650-V650</f>
        <v>-5.2319907672289653E-2</v>
      </c>
      <c r="Y650">
        <f>T650*W650</f>
        <v>-61.801727671826875</v>
      </c>
      <c r="Z650">
        <f>Y650/T650</f>
        <v>-7.1567873591665804E-2</v>
      </c>
      <c r="AA650">
        <f>AI649*F650/T650</f>
        <v>-1.9247965919376154E-2</v>
      </c>
      <c r="AB650">
        <f t="shared" si="77"/>
        <v>-7.1567873591665804E-2</v>
      </c>
      <c r="AC650">
        <f t="shared" si="78"/>
        <v>-5.2319907672289653E-2</v>
      </c>
      <c r="AD650" t="str">
        <f t="shared" si="74"/>
        <v>S-I</v>
      </c>
      <c r="AE650">
        <f>AC650*T650</f>
        <v>-45.180337538413497</v>
      </c>
      <c r="AF650">
        <f>U650+AE650</f>
        <v>-61.801727671826875</v>
      </c>
      <c r="AG650">
        <f>AE650/F650</f>
        <v>-4.7938783054131265E-4</v>
      </c>
      <c r="AH650" s="9">
        <f>IF(AD650="S-D",R650-AE650/(1-0.001),IF(OR(AD650="L-D",AD650="S-I"),R650-AE650*(1-0.001),R650-AE650))</f>
        <v>925.29663271449431</v>
      </c>
      <c r="AI650">
        <f>IF(OR(AD650="L-I"),S650+AG650*(1-0.001),S650+AG650)</f>
        <v>-6.5574977449233199E-4</v>
      </c>
      <c r="AJ650">
        <f>AI650*F650</f>
        <v>-61.801727671826868</v>
      </c>
      <c r="AK650">
        <f>AJ650/AM650</f>
        <v>-7.1571618212122615E-2</v>
      </c>
      <c r="AL650">
        <f>W650-AK650</f>
        <v>3.7446204568108987E-6</v>
      </c>
      <c r="AM650">
        <f>AH650+AI650*F650</f>
        <v>863.49490504266748</v>
      </c>
      <c r="AN650" t="b">
        <f>IF(AH650&gt;0,ROUND(AH650,7)=ROUND(H650,7),ROUND(AH650,7)=ROUND(-J650,7))</f>
        <v>1</v>
      </c>
      <c r="AO650" t="b">
        <f>IF(AI650&gt;0,ROUND(AI650,7)=ROUND(I650,7),ROUND(AI650,7)=ROUND(-K650,7))</f>
        <v>1</v>
      </c>
      <c r="AP650" t="b">
        <f>ROUND(AM650,7)=ROUND(G650,7)</f>
        <v>1</v>
      </c>
    </row>
    <row r="651" spans="1:51" x14ac:dyDescent="0.3">
      <c r="A651" s="2">
        <v>45773.666666666664</v>
      </c>
      <c r="B651">
        <v>-2.6995192230948502</v>
      </c>
      <c r="C651">
        <v>-0.134975961154742</v>
      </c>
      <c r="D651" t="s">
        <v>32</v>
      </c>
      <c r="E651" t="s">
        <v>1492</v>
      </c>
      <c r="F651">
        <v>94240.01</v>
      </c>
      <c r="G651">
        <v>863.44401369805701</v>
      </c>
      <c r="H651">
        <v>979.99558978499999</v>
      </c>
      <c r="I651" s="3">
        <v>0</v>
      </c>
      <c r="J651">
        <v>0</v>
      </c>
      <c r="K651">
        <v>1.23675258615681E-3</v>
      </c>
      <c r="L651">
        <v>979.99558978499999</v>
      </c>
      <c r="M651">
        <v>-1.23675258615681E-3</v>
      </c>
      <c r="O651" t="str">
        <f>IF(B650=0,"NEUTRAL",IF(B650&gt;0,"LONG","SHORT"))</f>
        <v>SHORT</v>
      </c>
      <c r="P651" t="str">
        <f>IF(OR(O651="LONG",O651="SHORT"),IF(B651=0,"NEUTRAL",IF(B651&gt;0,"LONG","SHORT")),"")</f>
        <v>SHORT</v>
      </c>
      <c r="Q651" t="b">
        <f>IF(OR(O651="LONG",O651="SHORT"),IF(B651=0,"NEUTRAL",IF(B651&gt;0,"LONG","SHORT")=O651),TRUE)</f>
        <v>1</v>
      </c>
      <c r="R651">
        <f>AH650</f>
        <v>925.29663271449431</v>
      </c>
      <c r="S651">
        <f>AI650</f>
        <v>-6.5574977449233199E-4</v>
      </c>
      <c r="T651">
        <f>R651+S651*F651</f>
        <v>863.49876740883917</v>
      </c>
      <c r="U651">
        <f>S651*F651</f>
        <v>-61.797865305655108</v>
      </c>
      <c r="V651">
        <f>U651/T651</f>
        <v>-7.1566825151466354E-2</v>
      </c>
      <c r="W651">
        <f>C651</f>
        <v>-0.134975961154742</v>
      </c>
      <c r="X651">
        <f>W651-V651</f>
        <v>-6.3409136003275648E-2</v>
      </c>
      <c r="Y651">
        <f>T651*W651</f>
        <v>-116.55157608694307</v>
      </c>
      <c r="Z651">
        <f>Y651/T651</f>
        <v>-0.134975961154742</v>
      </c>
      <c r="AA651">
        <f>AI650*F651/T651</f>
        <v>-7.1566825151466354E-2</v>
      </c>
      <c r="AB651">
        <f t="shared" si="77"/>
        <v>-0.134975961154742</v>
      </c>
      <c r="AC651">
        <f t="shared" si="78"/>
        <v>-6.3409136003275648E-2</v>
      </c>
      <c r="AD651" t="str">
        <f t="shared" si="74"/>
        <v>S-I</v>
      </c>
      <c r="AE651">
        <f>AC651*T651</f>
        <v>-54.753710781287971</v>
      </c>
      <c r="AF651">
        <f>U651+AE651</f>
        <v>-116.55157608694307</v>
      </c>
      <c r="AG651">
        <f>AE651/F651</f>
        <v>-5.8100281166447213E-4</v>
      </c>
      <c r="AH651" s="9">
        <f>IF(AD651="S-D",R651-AE651/(1-0.001),IF(OR(AD651="L-D",AD651="S-I"),R651-AE651*(1-0.001),R651-AE651))</f>
        <v>979.99558978500102</v>
      </c>
      <c r="AI651">
        <f>IF(OR(AD651="L-I"),S651+AG651*(1-0.001),S651+AG651)</f>
        <v>-1.2367525861568041E-3</v>
      </c>
      <c r="AJ651">
        <f>AI651*F651</f>
        <v>-116.55157608694307</v>
      </c>
      <c r="AK651">
        <f>AJ651/AM651</f>
        <v>-0.13498452040655479</v>
      </c>
      <c r="AL651">
        <f>W651-AK651</f>
        <v>8.5592518127841632E-6</v>
      </c>
      <c r="AM651">
        <f>AH651+AI651*F651</f>
        <v>863.44401369805792</v>
      </c>
      <c r="AN651" t="b">
        <f>IF(AH651&gt;0,ROUND(AH651,7)=ROUND(H651,7),ROUND(AH651,7)=ROUND(-J651,7))</f>
        <v>1</v>
      </c>
      <c r="AO651" t="b">
        <f>IF(AI651&gt;0,ROUND(AI651,7)=ROUND(I651,7),ROUND(AI651,7)=ROUND(-K651,7))</f>
        <v>1</v>
      </c>
      <c r="AP651" t="b">
        <f>ROUND(AM651,7)=ROUND(G651,7)</f>
        <v>1</v>
      </c>
    </row>
    <row r="652" spans="1:51" x14ac:dyDescent="0.3">
      <c r="A652" s="2">
        <v>45773.75</v>
      </c>
      <c r="B652">
        <v>-3.7550087017949001</v>
      </c>
      <c r="C652">
        <v>-0.18775043508974501</v>
      </c>
      <c r="D652" t="s">
        <v>32</v>
      </c>
      <c r="E652" t="s">
        <v>1492</v>
      </c>
      <c r="F652">
        <v>94286.92</v>
      </c>
      <c r="G652">
        <v>863.34050612968497</v>
      </c>
      <c r="H652">
        <v>1025.4416028359001</v>
      </c>
      <c r="I652" s="3">
        <v>0</v>
      </c>
      <c r="J652">
        <v>0</v>
      </c>
      <c r="K652">
        <v>1.71923207064375E-3</v>
      </c>
      <c r="L652">
        <v>1025.4416028359001</v>
      </c>
      <c r="M652">
        <v>-1.71923207064375E-3</v>
      </c>
      <c r="O652" t="str">
        <f>IF(B651=0,"NEUTRAL",IF(B651&gt;0,"LONG","SHORT"))</f>
        <v>SHORT</v>
      </c>
      <c r="P652" t="str">
        <f>IF(OR(O652="LONG",O652="SHORT"),IF(B652=0,"NEUTRAL",IF(B652&gt;0,"LONG","SHORT")),"")</f>
        <v>SHORT</v>
      </c>
      <c r="Q652" t="b">
        <f>IF(OR(O652="LONG",O652="SHORT"),IF(B652=0,"NEUTRAL",IF(B652&gt;0,"LONG","SHORT")=O652),TRUE)</f>
        <v>1</v>
      </c>
      <c r="R652">
        <f>AH651</f>
        <v>979.99558978500102</v>
      </c>
      <c r="S652">
        <f>AI651</f>
        <v>-1.2367525861568041E-3</v>
      </c>
      <c r="T652">
        <f>R652+S652*F652</f>
        <v>863.38599763424133</v>
      </c>
      <c r="U652">
        <f>S652*F652</f>
        <v>-116.6095921507597</v>
      </c>
      <c r="V652">
        <f>U652/T652</f>
        <v>-0.13506078679788752</v>
      </c>
      <c r="W652">
        <f>C652</f>
        <v>-0.18775043508974501</v>
      </c>
      <c r="X652">
        <f>W652-V652</f>
        <v>-5.2689648291857488E-2</v>
      </c>
      <c r="Y652">
        <f>T652*W652</f>
        <v>-162.10109670622236</v>
      </c>
      <c r="Z652">
        <f>Y652/T652</f>
        <v>-0.18775043508974501</v>
      </c>
      <c r="AA652">
        <f>AI651*F652/T652</f>
        <v>-0.13506078679788752</v>
      </c>
      <c r="AB652">
        <f t="shared" si="77"/>
        <v>-0.18775043508974501</v>
      </c>
      <c r="AC652">
        <f t="shared" si="78"/>
        <v>-5.2689648291857488E-2</v>
      </c>
      <c r="AD652" t="str">
        <f t="shared" si="74"/>
        <v>S-I</v>
      </c>
      <c r="AE652">
        <f>AC652*T652</f>
        <v>-45.491504555462676</v>
      </c>
      <c r="AF652">
        <f>U652+AE652</f>
        <v>-162.10109670622236</v>
      </c>
      <c r="AG652">
        <f>AE652/F652</f>
        <v>-4.8247948448695404E-4</v>
      </c>
      <c r="AH652" s="9">
        <f>IF(AD652="S-D",R652-AE652/(1-0.001),IF(OR(AD652="L-D",AD652="S-I"),R652-AE652*(1-0.001),R652-AE652))</f>
        <v>1025.4416028359083</v>
      </c>
      <c r="AI652">
        <f>IF(OR(AD652="L-I"),S652+AG652*(1-0.001),S652+AG652)</f>
        <v>-1.7192320706437582E-3</v>
      </c>
      <c r="AJ652">
        <f>AI652*F652</f>
        <v>-162.10109670622236</v>
      </c>
      <c r="AK652">
        <f>AJ652/AM652</f>
        <v>-0.18776032811539656</v>
      </c>
      <c r="AL652">
        <f>W652-AK652</f>
        <v>9.8930256515472603E-6</v>
      </c>
      <c r="AM652">
        <f>AH652+AI652*F652</f>
        <v>863.34050612968588</v>
      </c>
      <c r="AN652" t="b">
        <f>IF(AH652&gt;0,ROUND(AH652,7)=ROUND(H652,7),ROUND(AH652,7)=ROUND(-J652,7))</f>
        <v>1</v>
      </c>
      <c r="AO652" t="b">
        <f>IF(AI652&gt;0,ROUND(AI652,7)=ROUND(I652,7),ROUND(AI652,7)=ROUND(-K652,7))</f>
        <v>1</v>
      </c>
      <c r="AP652" t="b">
        <f>ROUND(AM652,7)=ROUND(G652,7)</f>
        <v>1</v>
      </c>
    </row>
    <row r="653" spans="1:51" x14ac:dyDescent="0.3">
      <c r="A653" s="2">
        <v>45774</v>
      </c>
      <c r="B653">
        <v>-2.41302790995312</v>
      </c>
      <c r="C653">
        <v>-0.12065139549765599</v>
      </c>
      <c r="D653" t="s">
        <v>32</v>
      </c>
      <c r="E653" t="s">
        <v>1492</v>
      </c>
      <c r="F653">
        <v>94781.86</v>
      </c>
      <c r="G653">
        <v>862.43063901738606</v>
      </c>
      <c r="H653">
        <v>966.49121158173898</v>
      </c>
      <c r="I653" s="3">
        <v>0</v>
      </c>
      <c r="J653">
        <v>0</v>
      </c>
      <c r="K653">
        <v>1.0978954471283101E-3</v>
      </c>
      <c r="L653">
        <v>966.49121158173898</v>
      </c>
      <c r="M653">
        <v>-1.0978954471283101E-3</v>
      </c>
      <c r="O653" t="str">
        <f>IF(B652=0,"NEUTRAL",IF(B652&gt;0,"LONG","SHORT"))</f>
        <v>SHORT</v>
      </c>
      <c r="P653" t="str">
        <f>IF(OR(O653="LONG",O653="SHORT"),IF(B653=0,"NEUTRAL",IF(B653&gt;0,"LONG","SHORT")),"")</f>
        <v>SHORT</v>
      </c>
      <c r="Q653" t="b">
        <f>IF(OR(O653="LONG",O653="SHORT"),IF(B653=0,"NEUTRAL",IF(B653&gt;0,"LONG","SHORT")=O653),TRUE)</f>
        <v>1</v>
      </c>
      <c r="R653">
        <f>AH652</f>
        <v>1025.4416028359083</v>
      </c>
      <c r="S653">
        <f>AI652</f>
        <v>-1.7192320706437582E-3</v>
      </c>
      <c r="T653">
        <f>R653+S653*F653</f>
        <v>862.48958940864145</v>
      </c>
      <c r="U653">
        <f>S653*F653</f>
        <v>-162.95201342726679</v>
      </c>
      <c r="V653">
        <f>U653/T653</f>
        <v>-0.18893215109876682</v>
      </c>
      <c r="W653">
        <f>C653</f>
        <v>-0.12065139549765599</v>
      </c>
      <c r="X653">
        <f>W653-V653</f>
        <v>6.8280755601110826E-2</v>
      </c>
      <c r="Y653">
        <f>T653*W653</f>
        <v>-104.06057256435292</v>
      </c>
      <c r="Z653">
        <f>Y653/T653</f>
        <v>-0.12065139549765598</v>
      </c>
      <c r="AA653">
        <f>AI652*F653/T653</f>
        <v>-0.18893215109876682</v>
      </c>
      <c r="AB653">
        <f t="shared" si="77"/>
        <v>-0.12065139549765599</v>
      </c>
      <c r="AC653">
        <f t="shared" si="78"/>
        <v>6.8280755601110826E-2</v>
      </c>
      <c r="AD653" t="str">
        <f t="shared" si="74"/>
        <v>S-D</v>
      </c>
      <c r="AE653">
        <f>AC653*T653</f>
        <v>58.891440862913875</v>
      </c>
      <c r="AF653">
        <f>U653+AE653</f>
        <v>-104.06057256435292</v>
      </c>
      <c r="AG653">
        <f>AE653/F653</f>
        <v>6.2133662351544772E-4</v>
      </c>
      <c r="AH653" s="9">
        <f>IF(AD653="S-D",R653-AE653/(1-0.001),IF(OR(AD653="L-D",AD653="S-I"),R653-AE653*(1-0.001),R653-AE653))</f>
        <v>966.49121158174023</v>
      </c>
      <c r="AI653">
        <f>IF(OR(AD653="L-I"),S653+AG653*(1-0.001),S653+AG653)</f>
        <v>-1.0978954471283105E-3</v>
      </c>
      <c r="AJ653">
        <f>AI653*F653</f>
        <v>-104.06057256435292</v>
      </c>
      <c r="AK653">
        <f>AJ653/AM653</f>
        <v>-0.12065964247619336</v>
      </c>
      <c r="AL653">
        <f>W653-AK653</f>
        <v>8.2469785373656679E-6</v>
      </c>
      <c r="AM653">
        <f>AH653+AI653*F653</f>
        <v>862.43063901738731</v>
      </c>
      <c r="AN653" t="b">
        <f>IF(AH653&gt;0,ROUND(AH653,7)=ROUND(H653,7),ROUND(AH653,7)=ROUND(-J653,7))</f>
        <v>1</v>
      </c>
      <c r="AO653" t="b">
        <f>IF(AI653&gt;0,ROUND(AI653,7)=ROUND(I653,7),ROUND(AI653,7)=ROUND(-K653,7))</f>
        <v>1</v>
      </c>
      <c r="AP653" t="b">
        <f>ROUND(AM653,7)=ROUND(G653,7)</f>
        <v>1</v>
      </c>
    </row>
    <row r="654" spans="1:51" x14ac:dyDescent="0.3">
      <c r="A654" s="2">
        <v>45774.083333333336</v>
      </c>
      <c r="B654">
        <v>-1.2401334449338901</v>
      </c>
      <c r="C654">
        <v>-6.2006672246694899E-2</v>
      </c>
      <c r="D654" t="s">
        <v>32</v>
      </c>
      <c r="E654" t="s">
        <v>1492</v>
      </c>
      <c r="F654">
        <v>94870.01</v>
      </c>
      <c r="G654">
        <v>862.28312189703195</v>
      </c>
      <c r="H654">
        <v>915.75357489236706</v>
      </c>
      <c r="I654" s="3">
        <v>0</v>
      </c>
      <c r="J654">
        <v>0</v>
      </c>
      <c r="K654">
        <v>5.63618081154782E-4</v>
      </c>
      <c r="L654">
        <v>915.75357489236706</v>
      </c>
      <c r="M654">
        <v>-5.63618081154782E-4</v>
      </c>
      <c r="O654" t="str">
        <f>IF(B653=0,"NEUTRAL",IF(B653&gt;0,"LONG","SHORT"))</f>
        <v>SHORT</v>
      </c>
      <c r="P654" t="str">
        <f>IF(OR(O654="LONG",O654="SHORT"),IF(B654=0,"NEUTRAL",IF(B654&gt;0,"LONG","SHORT")),"")</f>
        <v>SHORT</v>
      </c>
      <c r="Q654" t="b">
        <f>IF(OR(O654="LONG",O654="SHORT"),IF(B654=0,"NEUTRAL",IF(B654&gt;0,"LONG","SHORT")=O654),TRUE)</f>
        <v>1</v>
      </c>
      <c r="R654">
        <f>AH653</f>
        <v>966.49121158174023</v>
      </c>
      <c r="S654">
        <f>AI653</f>
        <v>-1.0978954471283105E-3</v>
      </c>
      <c r="T654">
        <f>R654+S654*F654</f>
        <v>862.33385953372294</v>
      </c>
      <c r="U654">
        <f>S654*F654</f>
        <v>-104.15735204801729</v>
      </c>
      <c r="V654">
        <f>U654/T654</f>
        <v>-0.12078541378896655</v>
      </c>
      <c r="W654">
        <f>C654</f>
        <v>-6.2006672246694899E-2</v>
      </c>
      <c r="X654">
        <f>W654-V654</f>
        <v>5.8778741542271654E-2</v>
      </c>
      <c r="Y654">
        <f>T654*W654</f>
        <v>-53.470452995334995</v>
      </c>
      <c r="Z654">
        <f>Y654/T654</f>
        <v>-6.2006672246694899E-2</v>
      </c>
      <c r="AA654">
        <f>AI653*F654/T654</f>
        <v>-0.12078541378896655</v>
      </c>
      <c r="AB654">
        <f t="shared" si="77"/>
        <v>-6.2006672246694899E-2</v>
      </c>
      <c r="AC654">
        <f t="shared" si="78"/>
        <v>5.8778741542271654E-2</v>
      </c>
      <c r="AD654" t="str">
        <f t="shared" si="74"/>
        <v>S-D</v>
      </c>
      <c r="AE654">
        <f>AC654*T654</f>
        <v>50.686899052682293</v>
      </c>
      <c r="AF654">
        <f>U654+AE654</f>
        <v>-53.470452995334995</v>
      </c>
      <c r="AG654">
        <f>AE654/F654</f>
        <v>5.3427736597352839E-4</v>
      </c>
      <c r="AH654" s="9">
        <f>IF(AD654="S-D",R654-AE654/(1-0.001),IF(OR(AD654="L-D",AD654="S-I"),R654-AE654*(1-0.001),R654-AE654))</f>
        <v>915.75357489236853</v>
      </c>
      <c r="AI654">
        <f>IF(OR(AD654="L-I"),S654+AG654*(1-0.001),S654+AG654)</f>
        <v>-5.6361808115478211E-4</v>
      </c>
      <c r="AJ654">
        <f>AI654*F654</f>
        <v>-53.470452995334988</v>
      </c>
      <c r="AK654">
        <f>AJ654/AM654</f>
        <v>-6.2010320783850353E-2</v>
      </c>
      <c r="AL654">
        <f>W654-AK654</f>
        <v>3.6485371554539903E-6</v>
      </c>
      <c r="AM654">
        <f>AH654+AI654*F654</f>
        <v>862.28312189703354</v>
      </c>
      <c r="AN654" t="b">
        <f>IF(AH654&gt;0,ROUND(AH654,7)=ROUND(H654,7),ROUND(AH654,7)=ROUND(-J654,7))</f>
        <v>1</v>
      </c>
      <c r="AO654" t="b">
        <f>IF(AI654&gt;0,ROUND(AI654,7)=ROUND(I654,7),ROUND(AI654,7)=ROUND(-K654,7))</f>
        <v>1</v>
      </c>
      <c r="AP654" t="b">
        <f>ROUND(AM654,7)=ROUND(G654,7)</f>
        <v>1</v>
      </c>
    </row>
    <row r="655" spans="1:51" x14ac:dyDescent="0.3">
      <c r="A655" s="2">
        <v>45775.458333333336</v>
      </c>
      <c r="B655">
        <v>0.243126124892523</v>
      </c>
      <c r="C655">
        <v>1.2156306244626099E-2</v>
      </c>
      <c r="D655" t="s">
        <v>32</v>
      </c>
      <c r="E655" t="s">
        <v>1492</v>
      </c>
      <c r="F655">
        <v>94739.07</v>
      </c>
      <c r="G655">
        <v>862.29298887079506</v>
      </c>
      <c r="H655">
        <v>851.82039710903598</v>
      </c>
      <c r="I655">
        <v>1.10541424586067E-4</v>
      </c>
      <c r="J655">
        <v>0</v>
      </c>
      <c r="K655" s="3">
        <v>0</v>
      </c>
      <c r="L655">
        <v>851.82039710903598</v>
      </c>
      <c r="M655">
        <v>1.10541424586067E-4</v>
      </c>
      <c r="O655" t="str">
        <f>IF(B654=0,"NEUTRAL",IF(B654&gt;0,"LONG","SHORT"))</f>
        <v>SHORT</v>
      </c>
      <c r="P655" t="str">
        <f>IF(OR(O655="LONG",O655="SHORT"),IF(B655=0,"NEUTRAL",IF(B655&gt;0,"LONG","SHORT")),"")</f>
        <v>LONG</v>
      </c>
      <c r="Q655" t="b">
        <f>IF(OR(O655="LONG",O655="SHORT"),IF(B655=0,"NEUTRAL",IF(B655&gt;0,"LONG","SHORT")=O655),TRUE)</f>
        <v>0</v>
      </c>
      <c r="R655">
        <f>AH654</f>
        <v>915.75357489236853</v>
      </c>
      <c r="S655">
        <f>AI654</f>
        <v>-5.6361808115478211E-4</v>
      </c>
      <c r="T655">
        <f>R655+S655*F655</f>
        <v>862.35692204857992</v>
      </c>
      <c r="U655">
        <f>S655*F655</f>
        <v>-53.396652843788587</v>
      </c>
      <c r="V655">
        <f>U655/T655</f>
        <v>-6.1919434376362027E-2</v>
      </c>
      <c r="W655">
        <f>C655</f>
        <v>1.2156306244626099E-2</v>
      </c>
      <c r="X655">
        <f>W655-V655</f>
        <v>7.4075740620988123E-2</v>
      </c>
      <c r="Y655">
        <f>T655*W655</f>
        <v>10.483074836595694</v>
      </c>
      <c r="Z655">
        <f>Y655/T655</f>
        <v>1.2156306244626099E-2</v>
      </c>
      <c r="AA655">
        <f>AI654*F655/T655</f>
        <v>-6.1919434376362027E-2</v>
      </c>
      <c r="AB655">
        <f t="shared" si="77"/>
        <v>1.2156306244626099E-2</v>
      </c>
      <c r="AC655">
        <f t="shared" si="78"/>
        <v>7.4075740620988123E-2</v>
      </c>
      <c r="AD655" t="str">
        <f t="shared" si="74"/>
        <v>TRANS-L</v>
      </c>
      <c r="AE655" s="8">
        <f>C655*T655</f>
        <v>10.483074836595694</v>
      </c>
      <c r="AF655">
        <f>U655+AE655</f>
        <v>-42.913578007192896</v>
      </c>
      <c r="AG655" s="8">
        <f>AE655/F655</f>
        <v>1.1065207666272947E-4</v>
      </c>
      <c r="AH655" s="8">
        <f>AW655-AE655</f>
        <v>851.82039710903746</v>
      </c>
      <c r="AI655" s="8">
        <f>AX654+AG655*(1-0.001)</f>
        <v>1.1054142458606674E-4</v>
      </c>
      <c r="AJ655">
        <f>AI655*F655</f>
        <v>10.472591761759098</v>
      </c>
      <c r="AK655">
        <f t="shared" ref="AK655" si="80">AJ655/AM655</f>
        <v>1.2145050344748054E-2</v>
      </c>
      <c r="AL655">
        <f>W655-AK655</f>
        <v>1.1255899878045289E-5</v>
      </c>
      <c r="AM655">
        <f>AH655+AI655*F655</f>
        <v>862.29298887079653</v>
      </c>
      <c r="AN655" t="b">
        <f>IF(AH655&gt;0,ROUND(AH655,7)=ROUND(H655,7),ROUND(AH655,7)=ROUND(-J655,7))</f>
        <v>1</v>
      </c>
      <c r="AO655" t="b">
        <f>IF(AI655&gt;0,ROUND(AI655,7)=ROUND(I655,7),ROUND(AI655,7)=ROUND(-K655,7))</f>
        <v>1</v>
      </c>
      <c r="AP655" t="b">
        <f>ROUND(AM655,7)=ROUND(G655,7)</f>
        <v>1</v>
      </c>
      <c r="AR655" s="9">
        <f>AH654</f>
        <v>915.75357489236853</v>
      </c>
      <c r="AS655">
        <f>AI654</f>
        <v>-5.6361808115478211E-4</v>
      </c>
      <c r="AT655">
        <f>AR655+AS655*F655</f>
        <v>862.35692204857992</v>
      </c>
      <c r="AU655">
        <f>AS655*F655/(1-0.001)</f>
        <v>-53.450102946735321</v>
      </c>
      <c r="AW655" s="9">
        <f>AR655+AU655</f>
        <v>862.30347194563319</v>
      </c>
      <c r="AX655">
        <f>AS655-AU655/F655*(1-0.001)</f>
        <v>0</v>
      </c>
      <c r="AY655">
        <f>AW655+AX655*F655</f>
        <v>862.30347194563319</v>
      </c>
    </row>
    <row r="656" spans="1:51" x14ac:dyDescent="0.3">
      <c r="A656" s="2">
        <v>45775.5</v>
      </c>
      <c r="B656">
        <v>1.6161281774429399</v>
      </c>
      <c r="C656">
        <v>8.0806408872147101E-2</v>
      </c>
      <c r="D656" t="s">
        <v>32</v>
      </c>
      <c r="E656" t="s">
        <v>1492</v>
      </c>
      <c r="F656">
        <v>95060.77</v>
      </c>
      <c r="G656">
        <v>862.26937652662502</v>
      </c>
      <c r="H656">
        <v>792.64687664985399</v>
      </c>
      <c r="I656">
        <v>7.3239991509401197E-4</v>
      </c>
      <c r="J656">
        <v>0</v>
      </c>
      <c r="K656" s="3">
        <v>0</v>
      </c>
      <c r="L656">
        <v>792.64687664985399</v>
      </c>
      <c r="M656">
        <v>7.3239991509401197E-4</v>
      </c>
      <c r="O656" t="str">
        <f>IF(B655=0,"NEUTRAL",IF(B655&gt;0,"LONG","SHORT"))</f>
        <v>LONG</v>
      </c>
      <c r="P656" t="str">
        <f>IF(OR(O656="LONG",O656="SHORT"),IF(B656=0,"NEUTRAL",IF(B656&gt;0,"LONG","SHORT")),"")</f>
        <v>LONG</v>
      </c>
      <c r="Q656" t="b">
        <f>IF(OR(O656="LONG",O656="SHORT"),IF(B656=0,"NEUTRAL",IF(B656&gt;0,"LONG","SHORT")=O656),TRUE)</f>
        <v>1</v>
      </c>
      <c r="R656">
        <f>AH655</f>
        <v>851.82039710903746</v>
      </c>
      <c r="S656">
        <f>AI655</f>
        <v>1.1054142458606674E-4</v>
      </c>
      <c r="T656">
        <f>R656+S656*F656</f>
        <v>862.32855004708586</v>
      </c>
      <c r="U656">
        <f>S656*F656</f>
        <v>10.508152938048436</v>
      </c>
      <c r="V656">
        <f>U656/T656</f>
        <v>1.2185788047345363E-2</v>
      </c>
      <c r="W656">
        <f>C656</f>
        <v>8.0806408872147101E-2</v>
      </c>
      <c r="X656">
        <f>W656-V656</f>
        <v>6.8620620824801734E-2</v>
      </c>
      <c r="Y656">
        <f>T656*W656</f>
        <v>69.681673397230583</v>
      </c>
      <c r="Z656">
        <f>Y656/T656</f>
        <v>8.0806408872147101E-2</v>
      </c>
      <c r="AA656">
        <f>AI655*F656/T656</f>
        <v>1.2185788047345363E-2</v>
      </c>
      <c r="AB656">
        <f t="shared" si="77"/>
        <v>8.0806408872147101E-2</v>
      </c>
      <c r="AC656">
        <f t="shared" si="78"/>
        <v>6.8620620824801734E-2</v>
      </c>
      <c r="AD656" t="str">
        <f t="shared" ref="AD656:AD667" si="81">IF(Q656,IF(O656="LONG",IF(AC656&gt;0,"L-I","L-D"),IF(O656="SHORT",IF(AC656&lt;0,"S-I","S-D"),IF(AC656&gt;0,"L-I","S-I"))),IF(AB656&gt;0,"TRANS-L","TRANS-S"))</f>
        <v>L-I</v>
      </c>
      <c r="AE656">
        <f>AC656*T656</f>
        <v>59.173520459182143</v>
      </c>
      <c r="AF656">
        <f>U656+AE656</f>
        <v>69.681673397230583</v>
      </c>
      <c r="AG656">
        <f>AE656/F656</f>
        <v>6.2248097147942459E-4</v>
      </c>
      <c r="AH656" s="9">
        <f>IF(AD656="S-D",R656-AE656/(1-0.001),IF(OR(AD656="L-D",AD656="S-I"),R656-AE656*(1-0.001),R656-AE656))</f>
        <v>792.64687664985536</v>
      </c>
      <c r="AI656">
        <f>IF(OR(AD656="L-I"),S656+AG656*(1-0.001),S656+AG656)</f>
        <v>7.3239991509401186E-4</v>
      </c>
      <c r="AJ656">
        <f>AI656*F656</f>
        <v>69.622499876771386</v>
      </c>
      <c r="AK656">
        <f>AJ656/AM656</f>
        <v>8.0743328908679454E-2</v>
      </c>
      <c r="AL656">
        <f>W656-AK656</f>
        <v>6.3079963467646549E-5</v>
      </c>
      <c r="AM656">
        <f>AH656+AI656*F656</f>
        <v>862.26937652662673</v>
      </c>
      <c r="AN656" t="b">
        <f>IF(AH656&gt;0,ROUND(AH656,7)=ROUND(H656,7),ROUND(AH656,7)=ROUND(-J656,7))</f>
        <v>1</v>
      </c>
      <c r="AO656" t="b">
        <f>IF(AI656&gt;0,ROUND(AI656,7)=ROUND(I656,7),ROUND(AI656,7)=ROUND(-K656,7))</f>
        <v>1</v>
      </c>
      <c r="AP656" t="b">
        <f>ROUND(AM656,7)=ROUND(G656,7)</f>
        <v>1</v>
      </c>
    </row>
    <row r="657" spans="1:51" x14ac:dyDescent="0.3">
      <c r="A657" s="2">
        <v>45775.541666666664</v>
      </c>
      <c r="B657">
        <v>3.6384972644250002</v>
      </c>
      <c r="C657">
        <v>0.18192486322125001</v>
      </c>
      <c r="D657" t="s">
        <v>32</v>
      </c>
      <c r="E657" t="s">
        <v>1492</v>
      </c>
      <c r="F657">
        <v>95319.99</v>
      </c>
      <c r="G657">
        <v>862.37213880788704</v>
      </c>
      <c r="H657">
        <v>705.55645192056795</v>
      </c>
      <c r="I657">
        <v>1.6451500560094299E-3</v>
      </c>
      <c r="J657">
        <v>0</v>
      </c>
      <c r="K657" s="3">
        <v>0</v>
      </c>
      <c r="L657">
        <v>705.55645192056795</v>
      </c>
      <c r="M657">
        <v>1.6451500560094299E-3</v>
      </c>
      <c r="O657" t="str">
        <f>IF(B656=0,"NEUTRAL",IF(B656&gt;0,"LONG","SHORT"))</f>
        <v>LONG</v>
      </c>
      <c r="P657" t="str">
        <f>IF(OR(O657="LONG",O657="SHORT"),IF(B657=0,"NEUTRAL",IF(B657&gt;0,"LONG","SHORT")),"")</f>
        <v>LONG</v>
      </c>
      <c r="Q657" t="b">
        <f>IF(OR(O657="LONG",O657="SHORT"),IF(B657=0,"NEUTRAL",IF(B657&gt;0,"LONG","SHORT")=O657),TRUE)</f>
        <v>1</v>
      </c>
      <c r="R657">
        <f>AH656</f>
        <v>792.64687664985536</v>
      </c>
      <c r="S657">
        <f>AI656</f>
        <v>7.3239991509401186E-4</v>
      </c>
      <c r="T657">
        <f>R657+S657*F657</f>
        <v>862.45922923261742</v>
      </c>
      <c r="U657">
        <f>S657*F657</f>
        <v>69.81235258276206</v>
      </c>
      <c r="V657">
        <f>U657/T657</f>
        <v>8.0945684406297527E-2</v>
      </c>
      <c r="W657">
        <f>C657</f>
        <v>0.18192486322125001</v>
      </c>
      <c r="X657">
        <f>W657-V657</f>
        <v>0.10097917881495248</v>
      </c>
      <c r="Y657">
        <f>T657*W657</f>
        <v>156.90277731204864</v>
      </c>
      <c r="Z657">
        <f>Y657/T657</f>
        <v>0.18192486322125001</v>
      </c>
      <c r="AA657">
        <f>AI656*F657/T657</f>
        <v>8.0945684406297527E-2</v>
      </c>
      <c r="AB657">
        <f t="shared" si="77"/>
        <v>0.18192486322125001</v>
      </c>
      <c r="AC657">
        <f t="shared" si="78"/>
        <v>0.10097917881495248</v>
      </c>
      <c r="AD657" t="str">
        <f t="shared" si="81"/>
        <v>L-I</v>
      </c>
      <c r="AE657">
        <f>AC657*T657</f>
        <v>87.090424729286568</v>
      </c>
      <c r="AF657">
        <f>U657+AE657</f>
        <v>156.90277731204861</v>
      </c>
      <c r="AG657">
        <f>AE657/F657</f>
        <v>9.1366380472014913E-4</v>
      </c>
      <c r="AH657" s="9">
        <f>IF(AD657="S-D",R657-AE657/(1-0.001),IF(OR(AD657="L-D",AD657="S-I"),R657-AE657*(1-0.001),R657-AE657))</f>
        <v>705.55645192056875</v>
      </c>
      <c r="AI657">
        <f>IF(OR(AD657="L-I"),S657+AG657*(1-0.001),S657+AG657)</f>
        <v>1.6451500560094407E-3</v>
      </c>
      <c r="AJ657">
        <f>AI657*F657</f>
        <v>156.81568688731934</v>
      </c>
      <c r="AK657">
        <f>AJ657/AM657</f>
        <v>0.18184224632314264</v>
      </c>
      <c r="AL657">
        <f>W657-AK657</f>
        <v>8.2616898107373826E-5</v>
      </c>
      <c r="AM657">
        <f>AH657+AI657*F657</f>
        <v>862.37213880788806</v>
      </c>
      <c r="AN657" t="b">
        <f>IF(AH657&gt;0,ROUND(AH657,7)=ROUND(H657,7),ROUND(AH657,7)=ROUND(-J657,7))</f>
        <v>1</v>
      </c>
      <c r="AO657" t="b">
        <f>IF(AI657&gt;0,ROUND(AI657,7)=ROUND(I657,7),ROUND(AI657,7)=ROUND(-K657,7))</f>
        <v>1</v>
      </c>
      <c r="AP657" t="b">
        <f>ROUND(AM657,7)=ROUND(G657,7)</f>
        <v>1</v>
      </c>
    </row>
    <row r="658" spans="1:51" x14ac:dyDescent="0.3">
      <c r="A658" s="2">
        <v>45775.583333333336</v>
      </c>
      <c r="B658">
        <v>5.0001770973915303</v>
      </c>
      <c r="C658">
        <v>0.25000885486957602</v>
      </c>
      <c r="D658" t="s">
        <v>32</v>
      </c>
      <c r="E658" t="s">
        <v>1492</v>
      </c>
      <c r="F658">
        <v>95350.69</v>
      </c>
      <c r="G658">
        <v>862.36389780973195</v>
      </c>
      <c r="H658">
        <v>646.80934704591402</v>
      </c>
      <c r="I658">
        <v>2.2606501406944998E-3</v>
      </c>
      <c r="J658">
        <v>0</v>
      </c>
      <c r="K658" s="3">
        <v>0</v>
      </c>
      <c r="L658">
        <v>646.80934704591402</v>
      </c>
      <c r="M658">
        <v>2.2606501406944998E-3</v>
      </c>
      <c r="O658" t="str">
        <f>IF(B657=0,"NEUTRAL",IF(B657&gt;0,"LONG","SHORT"))</f>
        <v>LONG</v>
      </c>
      <c r="P658" t="str">
        <f>IF(OR(O658="LONG",O658="SHORT"),IF(B658=0,"NEUTRAL",IF(B658&gt;0,"LONG","SHORT")),"")</f>
        <v>LONG</v>
      </c>
      <c r="Q658" t="b">
        <f>IF(OR(O658="LONG",O658="SHORT"),IF(B658=0,"NEUTRAL",IF(B658&gt;0,"LONG","SHORT")=O658),TRUE)</f>
        <v>1</v>
      </c>
      <c r="R658">
        <f>AH657</f>
        <v>705.55645192056875</v>
      </c>
      <c r="S658">
        <f>AI657</f>
        <v>1.6451500560094407E-3</v>
      </c>
      <c r="T658">
        <f>R658+S658*F658</f>
        <v>862.42264491460753</v>
      </c>
      <c r="U658">
        <f>S658*F658</f>
        <v>156.86619299403881</v>
      </c>
      <c r="V658">
        <f>U658/T658</f>
        <v>0.18189016014250281</v>
      </c>
      <c r="W658">
        <f>C658</f>
        <v>0.25000885486957602</v>
      </c>
      <c r="X658">
        <f>W658-V658</f>
        <v>6.8118694727073215E-2</v>
      </c>
      <c r="Y658">
        <f>T658*W658</f>
        <v>215.613297868692</v>
      </c>
      <c r="Z658">
        <f>Y658/T658</f>
        <v>0.25000885486957602</v>
      </c>
      <c r="AA658">
        <f>AI657*F658/T658</f>
        <v>0.18189016014250281</v>
      </c>
      <c r="AB658">
        <f t="shared" si="77"/>
        <v>0.25000885486957602</v>
      </c>
      <c r="AC658">
        <f t="shared" si="78"/>
        <v>6.8118694727073215E-2</v>
      </c>
      <c r="AD658" t="str">
        <f t="shared" si="81"/>
        <v>L-I</v>
      </c>
      <c r="AE658">
        <f>AC658*T658</f>
        <v>58.747104874653211</v>
      </c>
      <c r="AF658">
        <f>U658+AE658</f>
        <v>215.61329786869203</v>
      </c>
      <c r="AG658">
        <f>AE658/F658</f>
        <v>6.1611620088594232E-4</v>
      </c>
      <c r="AH658" s="9">
        <f>IF(AD658="S-D",R658-AE658/(1-0.001),IF(OR(AD658="L-D",AD658="S-I"),R658-AE658*(1-0.001),R658-AE658))</f>
        <v>646.8093470459155</v>
      </c>
      <c r="AI658">
        <f>IF(OR(AD658="L-I"),S658+AG658*(1-0.001),S658+AG658)</f>
        <v>2.2606501406944972E-3</v>
      </c>
      <c r="AJ658">
        <f>AI658*F658</f>
        <v>215.55455076381739</v>
      </c>
      <c r="AK658">
        <f>AJ658/AM658</f>
        <v>0.24995776297139949</v>
      </c>
      <c r="AL658">
        <f>W658-AK658</f>
        <v>5.1091898176536255E-5</v>
      </c>
      <c r="AM658">
        <f>AH658+AI658*F658</f>
        <v>862.36389780973286</v>
      </c>
      <c r="AN658" t="b">
        <f>IF(AH658&gt;0,ROUND(AH658,7)=ROUND(H658,7),ROUND(AH658,7)=ROUND(-J658,7))</f>
        <v>1</v>
      </c>
      <c r="AO658" t="b">
        <f>IF(AI658&gt;0,ROUND(AI658,7)=ROUND(I658,7),ROUND(AI658,7)=ROUND(-K658,7))</f>
        <v>1</v>
      </c>
      <c r="AP658" t="b">
        <f>ROUND(AM658,7)=ROUND(G658,7)</f>
        <v>1</v>
      </c>
    </row>
    <row r="659" spans="1:51" x14ac:dyDescent="0.3">
      <c r="A659" s="2">
        <v>45775.791666666664</v>
      </c>
      <c r="B659">
        <v>3.7064528635311</v>
      </c>
      <c r="C659">
        <v>0.185322643176555</v>
      </c>
      <c r="D659" t="s">
        <v>32</v>
      </c>
      <c r="E659" t="s">
        <v>1492</v>
      </c>
      <c r="F659">
        <v>94100.39</v>
      </c>
      <c r="G659">
        <v>859.48397062309198</v>
      </c>
      <c r="H659">
        <v>700.19222646006699</v>
      </c>
      <c r="I659">
        <v>1.69278516447195E-3</v>
      </c>
      <c r="J659">
        <v>0</v>
      </c>
      <c r="K659" s="3">
        <v>0</v>
      </c>
      <c r="L659">
        <v>700.19222646006699</v>
      </c>
      <c r="M659">
        <v>1.69278516447195E-3</v>
      </c>
      <c r="O659" t="str">
        <f>IF(B658=0,"NEUTRAL",IF(B658&gt;0,"LONG","SHORT"))</f>
        <v>LONG</v>
      </c>
      <c r="P659" t="str">
        <f>IF(OR(O659="LONG",O659="SHORT"),IF(B659=0,"NEUTRAL",IF(B659&gt;0,"LONG","SHORT")),"")</f>
        <v>LONG</v>
      </c>
      <c r="Q659" t="b">
        <f>IF(OR(O659="LONG",O659="SHORT"),IF(B659=0,"NEUTRAL",IF(B659&gt;0,"LONG","SHORT")=O659),TRUE)</f>
        <v>1</v>
      </c>
      <c r="R659">
        <f>AH658</f>
        <v>646.8093470459155</v>
      </c>
      <c r="S659">
        <f>AI658</f>
        <v>2.2606501406944972E-3</v>
      </c>
      <c r="T659">
        <f>R659+S659*F659</f>
        <v>859.53740693882253</v>
      </c>
      <c r="U659">
        <f>S659*F659</f>
        <v>212.72805989290705</v>
      </c>
      <c r="V659">
        <f>U659/T659</f>
        <v>0.24749133449644961</v>
      </c>
      <c r="W659">
        <f>C659</f>
        <v>0.185322643176555</v>
      </c>
      <c r="X659">
        <f>W659-V659</f>
        <v>-6.2168691319894609E-2</v>
      </c>
      <c r="Y659">
        <f>T659*W659</f>
        <v>159.29174416302476</v>
      </c>
      <c r="Z659">
        <f>Y659/T659</f>
        <v>0.185322643176555</v>
      </c>
      <c r="AA659">
        <f>AI658*F659/T659</f>
        <v>0.24749133449644961</v>
      </c>
      <c r="AB659">
        <f t="shared" si="77"/>
        <v>0.185322643176555</v>
      </c>
      <c r="AC659">
        <f t="shared" si="78"/>
        <v>-6.2168691319894609E-2</v>
      </c>
      <c r="AD659" t="str">
        <f t="shared" si="81"/>
        <v>L-D</v>
      </c>
      <c r="AE659">
        <f>AC659*T659</f>
        <v>-53.436315729882295</v>
      </c>
      <c r="AF659">
        <f>U659+AE659</f>
        <v>159.29174416302476</v>
      </c>
      <c r="AG659">
        <f>AE659/F659</f>
        <v>-5.678649762225459E-4</v>
      </c>
      <c r="AH659" s="9">
        <f>IF(AD659="S-D",R659-AE659/(1-0.001),IF(OR(AD659="L-D",AD659="S-I"),R659-AE659*(1-0.001),R659-AE659))</f>
        <v>700.1922264600679</v>
      </c>
      <c r="AI659">
        <f>IF(OR(AD659="L-I"),S659+AG659*(1-0.001),S659+AG659)</f>
        <v>1.6927851644719513E-3</v>
      </c>
      <c r="AJ659">
        <f>AI659*F659</f>
        <v>159.29174416302476</v>
      </c>
      <c r="AK659">
        <f>AJ659/AM659</f>
        <v>0.18533416515905982</v>
      </c>
      <c r="AL659">
        <f>W659-AK659</f>
        <v>-1.1521982504814066E-5</v>
      </c>
      <c r="AM659">
        <f>AH659+AI659*F659</f>
        <v>859.48397062309266</v>
      </c>
      <c r="AN659" t="b">
        <f>IF(AH659&gt;0,ROUND(AH659,7)=ROUND(H659,7),ROUND(AH659,7)=ROUND(-J659,7))</f>
        <v>1</v>
      </c>
      <c r="AO659" t="b">
        <f>IF(AI659&gt;0,ROUND(AI659,7)=ROUND(I659,7),ROUND(AI659,7)=ROUND(-K659,7))</f>
        <v>1</v>
      </c>
      <c r="AP659" t="b">
        <f>ROUND(AM659,7)=ROUND(G659,7)</f>
        <v>1</v>
      </c>
    </row>
    <row r="660" spans="1:51" x14ac:dyDescent="0.3">
      <c r="A660" s="2">
        <v>45775.916666666664</v>
      </c>
      <c r="B660">
        <v>1.98070991873899</v>
      </c>
      <c r="C660">
        <v>9.9035495936949894E-2</v>
      </c>
      <c r="D660" t="s">
        <v>32</v>
      </c>
      <c r="E660" t="s">
        <v>1492</v>
      </c>
      <c r="F660">
        <v>94469.67</v>
      </c>
      <c r="G660">
        <v>860.03434680228702</v>
      </c>
      <c r="H660">
        <v>774.85301727399701</v>
      </c>
      <c r="I660">
        <v>9.0167912652061295E-4</v>
      </c>
      <c r="J660">
        <v>0</v>
      </c>
      <c r="K660" s="3">
        <v>0</v>
      </c>
      <c r="L660">
        <v>774.85301727399701</v>
      </c>
      <c r="M660">
        <v>9.0167912652061295E-4</v>
      </c>
      <c r="O660" t="str">
        <f>IF(B659=0,"NEUTRAL",IF(B659&gt;0,"LONG","SHORT"))</f>
        <v>LONG</v>
      </c>
      <c r="P660" t="str">
        <f>IF(OR(O660="LONG",O660="SHORT"),IF(B660=0,"NEUTRAL",IF(B660&gt;0,"LONG","SHORT")),"")</f>
        <v>LONG</v>
      </c>
      <c r="Q660" t="b">
        <f>IF(OR(O660="LONG",O660="SHORT"),IF(B660=0,"NEUTRAL",IF(B660&gt;0,"LONG","SHORT")=O660),TRUE)</f>
        <v>1</v>
      </c>
      <c r="R660">
        <f>AH659</f>
        <v>700.1922264600679</v>
      </c>
      <c r="S660">
        <f>AI659</f>
        <v>1.6927851644719513E-3</v>
      </c>
      <c r="T660">
        <f>R660+S660*F660</f>
        <v>860.1090823286288</v>
      </c>
      <c r="U660">
        <f>S660*F660</f>
        <v>159.91685586856096</v>
      </c>
      <c r="V660">
        <f>U660/T660</f>
        <v>0.18592624953524237</v>
      </c>
      <c r="W660">
        <f>C660</f>
        <v>9.9035495936949894E-2</v>
      </c>
      <c r="X660">
        <f>W660-V660</f>
        <v>-8.6890753598292472E-2</v>
      </c>
      <c r="Y660">
        <f>T660*W660</f>
        <v>85.181329528290618</v>
      </c>
      <c r="Z660">
        <f>Y660/T660</f>
        <v>9.9035495936949894E-2</v>
      </c>
      <c r="AA660">
        <f>AI659*F660/T660</f>
        <v>0.18592624953524237</v>
      </c>
      <c r="AB660">
        <f t="shared" si="77"/>
        <v>9.9035495936949894E-2</v>
      </c>
      <c r="AC660">
        <f t="shared" si="78"/>
        <v>-8.6890753598292472E-2</v>
      </c>
      <c r="AD660" t="str">
        <f t="shared" si="81"/>
        <v>L-D</v>
      </c>
      <c r="AE660">
        <f>AC660*T660</f>
        <v>-74.73552634027034</v>
      </c>
      <c r="AF660">
        <f>U660+AE660</f>
        <v>85.181329528290618</v>
      </c>
      <c r="AG660">
        <f>AE660/F660</f>
        <v>-7.9110603795133757E-4</v>
      </c>
      <c r="AH660" s="9">
        <f>IF(AD660="S-D",R660-AE660/(1-0.001),IF(OR(AD660="L-D",AD660="S-I"),R660-AE660*(1-0.001),R660-AE660))</f>
        <v>774.85301727399792</v>
      </c>
      <c r="AI660">
        <f>IF(OR(AD660="L-I"),S660+AG660*(1-0.001),S660+AG660)</f>
        <v>9.0167912652061371E-4</v>
      </c>
      <c r="AJ660">
        <f>AI660*F660</f>
        <v>85.181329528290618</v>
      </c>
      <c r="AK660">
        <f>AJ660/AM660</f>
        <v>9.9044101953608105E-2</v>
      </c>
      <c r="AL660">
        <f>W660-AK660</f>
        <v>-8.6060166582108133E-6</v>
      </c>
      <c r="AM660">
        <f>AH660+AI660*F660</f>
        <v>860.0343468022885</v>
      </c>
      <c r="AN660" t="b">
        <f>IF(AH660&gt;0,ROUND(AH660,7)=ROUND(H660,7),ROUND(AH660,7)=ROUND(-J660,7))</f>
        <v>1</v>
      </c>
      <c r="AO660" t="b">
        <f>IF(AI660&gt;0,ROUND(AI660,7)=ROUND(I660,7),ROUND(AI660,7)=ROUND(-K660,7))</f>
        <v>1</v>
      </c>
      <c r="AP660" t="b">
        <f>ROUND(AM660,7)=ROUND(G660,7)</f>
        <v>1</v>
      </c>
    </row>
    <row r="661" spans="1:51" x14ac:dyDescent="0.3">
      <c r="A661" s="2">
        <v>45775.958333333336</v>
      </c>
      <c r="B661">
        <v>0.93377075690770295</v>
      </c>
      <c r="C661">
        <v>4.6688537845385097E-2</v>
      </c>
      <c r="D661" t="s">
        <v>32</v>
      </c>
      <c r="E661" t="s">
        <v>1492</v>
      </c>
      <c r="F661">
        <v>94549.97</v>
      </c>
      <c r="G661">
        <v>860.06165502840997</v>
      </c>
      <c r="H661">
        <v>819.90452840357398</v>
      </c>
      <c r="I661">
        <v>4.2471855490631597E-4</v>
      </c>
      <c r="J661">
        <v>0</v>
      </c>
      <c r="K661" s="3">
        <v>0</v>
      </c>
      <c r="L661">
        <v>819.90452840357398</v>
      </c>
      <c r="M661">
        <v>4.2471855490631597E-4</v>
      </c>
      <c r="O661" t="str">
        <f>IF(B660=0,"NEUTRAL",IF(B660&gt;0,"LONG","SHORT"))</f>
        <v>LONG</v>
      </c>
      <c r="P661" t="str">
        <f>IF(OR(O661="LONG",O661="SHORT"),IF(B661=0,"NEUTRAL",IF(B661&gt;0,"LONG","SHORT")),"")</f>
        <v>LONG</v>
      </c>
      <c r="Q661" t="b">
        <f>IF(OR(O661="LONG",O661="SHORT"),IF(B661=0,"NEUTRAL",IF(B661&gt;0,"LONG","SHORT")=O661),TRUE)</f>
        <v>1</v>
      </c>
      <c r="R661">
        <f>AH660</f>
        <v>774.85301727399792</v>
      </c>
      <c r="S661">
        <f>AI660</f>
        <v>9.0167912652061371E-4</v>
      </c>
      <c r="T661">
        <f>R661+S661*F661</f>
        <v>860.10675163614815</v>
      </c>
      <c r="U661">
        <f>S661*F661</f>
        <v>85.253734362150226</v>
      </c>
      <c r="V661">
        <f>U661/T661</f>
        <v>9.9119945518361896E-2</v>
      </c>
      <c r="W661">
        <f>C661</f>
        <v>4.6688537845385097E-2</v>
      </c>
      <c r="X661">
        <f>W661-V661</f>
        <v>-5.2431407672976799E-2</v>
      </c>
      <c r="Y661">
        <f>T661*W661</f>
        <v>40.157126624835541</v>
      </c>
      <c r="Z661">
        <f>Y661/T661</f>
        <v>4.6688537845385097E-2</v>
      </c>
      <c r="AA661">
        <f>AI660*F661/T661</f>
        <v>9.9119945518361896E-2</v>
      </c>
      <c r="AB661">
        <f t="shared" si="77"/>
        <v>4.6688537845385097E-2</v>
      </c>
      <c r="AC661">
        <f t="shared" si="78"/>
        <v>-5.2431407672976799E-2</v>
      </c>
      <c r="AD661" t="str">
        <f t="shared" si="81"/>
        <v>L-D</v>
      </c>
      <c r="AE661">
        <f>AC661*T661</f>
        <v>-45.096607737314685</v>
      </c>
      <c r="AF661">
        <f>U661+AE661</f>
        <v>40.157126624835541</v>
      </c>
      <c r="AG661">
        <f>AE661/F661</f>
        <v>-4.7696057161429752E-4</v>
      </c>
      <c r="AH661" s="9">
        <f>IF(AD661="S-D",R661-AE661/(1-0.001),IF(OR(AD661="L-D",AD661="S-I"),R661-AE661*(1-0.001),R661-AE661))</f>
        <v>819.90452840357534</v>
      </c>
      <c r="AI661">
        <f>IF(OR(AD661="L-I"),S661+AG661*(1-0.001),S661+AG661)</f>
        <v>4.2471855490631619E-4</v>
      </c>
      <c r="AJ661">
        <f>AI661*F661</f>
        <v>40.157126624835549</v>
      </c>
      <c r="AK661">
        <f>AJ661/AM661</f>
        <v>4.6690985919502499E-2</v>
      </c>
      <c r="AL661">
        <f>W661-AK661</f>
        <v>-2.4480741174018328E-6</v>
      </c>
      <c r="AM661">
        <f>AH661+AI661*F661</f>
        <v>860.06165502841088</v>
      </c>
      <c r="AN661" t="b">
        <f>IF(AH661&gt;0,ROUND(AH661,7)=ROUND(H661,7),ROUND(AH661,7)=ROUND(-J661,7))</f>
        <v>1</v>
      </c>
      <c r="AO661" t="b">
        <f>IF(AI661&gt;0,ROUND(AI661,7)=ROUND(I661,7),ROUND(AI661,7)=ROUND(-K661,7))</f>
        <v>1</v>
      </c>
      <c r="AP661" t="b">
        <f>ROUND(AM661,7)=ROUND(G661,7)</f>
        <v>1</v>
      </c>
      <c r="AR661" s="9"/>
    </row>
    <row r="662" spans="1:51" x14ac:dyDescent="0.3">
      <c r="A662" s="2">
        <v>45776.125</v>
      </c>
      <c r="B662">
        <v>2.14464989803131</v>
      </c>
      <c r="C662">
        <v>0.107232494901565</v>
      </c>
      <c r="D662" t="s">
        <v>32</v>
      </c>
      <c r="E662" t="s">
        <v>1492</v>
      </c>
      <c r="F662">
        <v>94857.49</v>
      </c>
      <c r="G662">
        <v>860.14031165187396</v>
      </c>
      <c r="H662">
        <v>767.95170186336702</v>
      </c>
      <c r="I662">
        <v>9.7186431760430995E-4</v>
      </c>
      <c r="J662">
        <v>0</v>
      </c>
      <c r="K662" s="3">
        <v>0</v>
      </c>
      <c r="L662">
        <v>767.95170186336702</v>
      </c>
      <c r="M662">
        <v>9.7186431760430995E-4</v>
      </c>
      <c r="O662" t="str">
        <f>IF(B661=0,"NEUTRAL",IF(B661&gt;0,"LONG","SHORT"))</f>
        <v>LONG</v>
      </c>
      <c r="P662" t="str">
        <f>IF(OR(O662="LONG",O662="SHORT"),IF(B662=0,"NEUTRAL",IF(B662&gt;0,"LONG","SHORT")),"")</f>
        <v>LONG</v>
      </c>
      <c r="Q662" t="b">
        <f>IF(OR(O662="LONG",O662="SHORT"),IF(B662=0,"NEUTRAL",IF(B662&gt;0,"LONG","SHORT")=O662),TRUE)</f>
        <v>1</v>
      </c>
      <c r="R662">
        <f>AH661</f>
        <v>819.90452840357534</v>
      </c>
      <c r="S662">
        <f>AI661</f>
        <v>4.2471855490631619E-4</v>
      </c>
      <c r="T662">
        <f>R662+S662*F662</f>
        <v>860.19226447841572</v>
      </c>
      <c r="U662">
        <f>S662*F662</f>
        <v>40.287736074840339</v>
      </c>
      <c r="V662">
        <f>U662/T662</f>
        <v>4.6835733984737844E-2</v>
      </c>
      <c r="W662">
        <f>C662</f>
        <v>0.107232494901565</v>
      </c>
      <c r="X662">
        <f>W662-V662</f>
        <v>6.0396760916827157E-2</v>
      </c>
      <c r="Y662">
        <f>T662*W662</f>
        <v>92.240562615047367</v>
      </c>
      <c r="Z662">
        <f>Y662/T662</f>
        <v>0.107232494901565</v>
      </c>
      <c r="AA662">
        <f>AI661*F662/T662</f>
        <v>4.6835733984737844E-2</v>
      </c>
      <c r="AB662">
        <f t="shared" si="77"/>
        <v>0.107232494901565</v>
      </c>
      <c r="AC662">
        <f t="shared" si="78"/>
        <v>6.0396760916827157E-2</v>
      </c>
      <c r="AD662" t="str">
        <f t="shared" si="81"/>
        <v>L-I</v>
      </c>
      <c r="AE662">
        <f>AC662*T662</f>
        <v>51.952826540207028</v>
      </c>
      <c r="AF662">
        <f>U662+AE662</f>
        <v>92.240562615047367</v>
      </c>
      <c r="AG662">
        <f>AE662/F662</f>
        <v>5.476934561541427E-4</v>
      </c>
      <c r="AH662" s="9">
        <f>IF(AD662="S-D",R662-AE662/(1-0.001),IF(OR(AD662="L-D",AD662="S-I"),R662-AE662*(1-0.001),R662-AE662))</f>
        <v>767.95170186336827</v>
      </c>
      <c r="AI662">
        <f>IF(OR(AD662="L-I"),S662+AG662*(1-0.001),S662+AG662)</f>
        <v>9.7186431760430485E-4</v>
      </c>
      <c r="AJ662">
        <f>AI662*F662</f>
        <v>92.188609788507179</v>
      </c>
      <c r="AK662">
        <f>AJ662/AM662</f>
        <v>0.1071785713791992</v>
      </c>
      <c r="AL662">
        <f>W662-AK662</f>
        <v>5.392352236580078E-5</v>
      </c>
      <c r="AM662">
        <f>AH662+AI662*F662</f>
        <v>860.14031165187544</v>
      </c>
      <c r="AN662" t="b">
        <f>IF(AH662&gt;0,ROUND(AH662,7)=ROUND(H662,7),ROUND(AH662,7)=ROUND(-J662,7))</f>
        <v>1</v>
      </c>
      <c r="AO662" t="b">
        <f>IF(AI662&gt;0,ROUND(AI662,7)=ROUND(I662,7),ROUND(AI662,7)=ROUND(-K662,7))</f>
        <v>1</v>
      </c>
      <c r="AP662" t="b">
        <f>ROUND(AM662,7)=ROUND(G662,7)</f>
        <v>1</v>
      </c>
    </row>
    <row r="663" spans="1:51" x14ac:dyDescent="0.3">
      <c r="A663" s="2">
        <v>45776.208333333336</v>
      </c>
      <c r="B663">
        <v>3.4279031067772001</v>
      </c>
      <c r="C663">
        <v>0.17139515533885999</v>
      </c>
      <c r="D663" t="s">
        <v>32</v>
      </c>
      <c r="E663" t="s">
        <v>1492</v>
      </c>
      <c r="F663">
        <v>94658.76</v>
      </c>
      <c r="G663">
        <v>859.89177774791995</v>
      </c>
      <c r="H663">
        <v>712.55639374688303</v>
      </c>
      <c r="I663">
        <v>1.55648968992449E-3</v>
      </c>
      <c r="J663">
        <v>0</v>
      </c>
      <c r="K663" s="3">
        <v>0</v>
      </c>
      <c r="L663">
        <v>712.55639374688303</v>
      </c>
      <c r="M663">
        <v>1.55648968992449E-3</v>
      </c>
      <c r="O663" t="str">
        <f>IF(B662=0,"NEUTRAL",IF(B662&gt;0,"LONG","SHORT"))</f>
        <v>LONG</v>
      </c>
      <c r="P663" t="str">
        <f>IF(OR(O663="LONG",O663="SHORT"),IF(B663=0,"NEUTRAL",IF(B663&gt;0,"LONG","SHORT")),"")</f>
        <v>LONG</v>
      </c>
      <c r="Q663" t="b">
        <f>IF(OR(O663="LONG",O663="SHORT"),IF(B663=0,"NEUTRAL",IF(B663&gt;0,"LONG","SHORT")=O663),TRUE)</f>
        <v>1</v>
      </c>
      <c r="R663">
        <f>AH662</f>
        <v>767.95170186336827</v>
      </c>
      <c r="S663">
        <f>AI662</f>
        <v>9.7186431760430485E-4</v>
      </c>
      <c r="T663">
        <f>R663+S663*F663</f>
        <v>859.94717305603797</v>
      </c>
      <c r="U663">
        <f>S663*F663</f>
        <v>91.995471192669669</v>
      </c>
      <c r="V663">
        <f>U663/T663</f>
        <v>0.10697804943731681</v>
      </c>
      <c r="W663">
        <f>C663</f>
        <v>0.17139515533885999</v>
      </c>
      <c r="X663">
        <f>W663-V663</f>
        <v>6.4417105901543176E-2</v>
      </c>
      <c r="Y663">
        <f>T663*W663</f>
        <v>147.39077930915315</v>
      </c>
      <c r="Z663">
        <f>Y663/T663</f>
        <v>0.17139515533885999</v>
      </c>
      <c r="AA663">
        <f>AI662*F663/T663</f>
        <v>0.10697804943731681</v>
      </c>
      <c r="AB663">
        <f t="shared" si="77"/>
        <v>0.17139515533885999</v>
      </c>
      <c r="AC663">
        <f t="shared" si="78"/>
        <v>6.4417105901543176E-2</v>
      </c>
      <c r="AD663" t="str">
        <f t="shared" si="81"/>
        <v>L-I</v>
      </c>
      <c r="AE663">
        <f>AC663*T663</f>
        <v>55.395308116483477</v>
      </c>
      <c r="AF663">
        <f>U663+AE663</f>
        <v>147.39077930915315</v>
      </c>
      <c r="AG663">
        <f>AE663/F663</f>
        <v>5.8521058290308763E-4</v>
      </c>
      <c r="AH663" s="9">
        <f>IF(AD663="S-D",R663-AE663/(1-0.001),IF(OR(AD663="L-D",AD663="S-I"),R663-AE663*(1-0.001),R663-AE663))</f>
        <v>712.55639374688485</v>
      </c>
      <c r="AI663">
        <f>IF(OR(AD663="L-I"),S663+AG663*(1-0.001),S663+AG663)</f>
        <v>1.5564896899244894E-3</v>
      </c>
      <c r="AJ663">
        <f>AI663*F663</f>
        <v>147.33538400103666</v>
      </c>
      <c r="AK663">
        <f>AJ663/AM663</f>
        <v>0.17134177557426097</v>
      </c>
      <c r="AL663">
        <f>W663-AK663</f>
        <v>5.3379764599015278E-5</v>
      </c>
      <c r="AM663">
        <f>AH663+AI663*F663</f>
        <v>859.89177774792154</v>
      </c>
      <c r="AN663" t="b">
        <f>IF(AH663&gt;0,ROUND(AH663,7)=ROUND(H663,7),ROUND(AH663,7)=ROUND(-J663,7))</f>
        <v>1</v>
      </c>
      <c r="AO663" t="b">
        <f>IF(AI663&gt;0,ROUND(AI663,7)=ROUND(I663,7),ROUND(AI663,7)=ROUND(-K663,7))</f>
        <v>1</v>
      </c>
      <c r="AP663" t="b">
        <f>ROUND(AM663,7)=ROUND(G663,7)</f>
        <v>1</v>
      </c>
    </row>
    <row r="664" spans="1:51" x14ac:dyDescent="0.3">
      <c r="A664" s="2">
        <v>45776.375</v>
      </c>
      <c r="B664">
        <v>2.2820212834186999</v>
      </c>
      <c r="C664">
        <v>0.114101064170935</v>
      </c>
      <c r="D664" t="s">
        <v>32</v>
      </c>
      <c r="E664" t="s">
        <v>1492</v>
      </c>
      <c r="F664">
        <v>94917.61</v>
      </c>
      <c r="G664">
        <v>860.24509736073003</v>
      </c>
      <c r="H664">
        <v>762.08455943075705</v>
      </c>
      <c r="I664">
        <v>1.0341657141385301E-3</v>
      </c>
      <c r="J664">
        <v>0</v>
      </c>
      <c r="K664" s="3">
        <v>0</v>
      </c>
      <c r="L664">
        <v>762.08455943075705</v>
      </c>
      <c r="M664">
        <v>1.0341657141385301E-3</v>
      </c>
      <c r="O664" t="str">
        <f>IF(B663=0,"NEUTRAL",IF(B663&gt;0,"LONG","SHORT"))</f>
        <v>LONG</v>
      </c>
      <c r="P664" t="str">
        <f>IF(OR(O664="LONG",O664="SHORT"),IF(B664=0,"NEUTRAL",IF(B664&gt;0,"LONG","SHORT")),"")</f>
        <v>LONG</v>
      </c>
      <c r="Q664" t="b">
        <f>IF(OR(O664="LONG",O664="SHORT"),IF(B664=0,"NEUTRAL",IF(B664&gt;0,"LONG","SHORT")=O664),TRUE)</f>
        <v>1</v>
      </c>
      <c r="R664">
        <f>AH663</f>
        <v>712.55639374688485</v>
      </c>
      <c r="S664">
        <f>AI663</f>
        <v>1.5564896899244894E-3</v>
      </c>
      <c r="T664">
        <f>R664+S664*F664</f>
        <v>860.2946751041585</v>
      </c>
      <c r="U664">
        <f>S664*F664</f>
        <v>147.73828135727362</v>
      </c>
      <c r="V664">
        <f>U664/T664</f>
        <v>0.17172985679515743</v>
      </c>
      <c r="W664">
        <f>C664</f>
        <v>0.114101064170935</v>
      </c>
      <c r="X664">
        <f>W664-V664</f>
        <v>-5.7628792624222422E-2</v>
      </c>
      <c r="Y664">
        <f>T664*W664</f>
        <v>98.160537929973273</v>
      </c>
      <c r="Z664">
        <f>Y664/T664</f>
        <v>0.114101064170935</v>
      </c>
      <c r="AA664">
        <f>AI663*F664/T664</f>
        <v>0.17172985679515743</v>
      </c>
      <c r="AB664">
        <f t="shared" si="77"/>
        <v>0.114101064170935</v>
      </c>
      <c r="AC664">
        <f t="shared" si="78"/>
        <v>-5.7628792624222422E-2</v>
      </c>
      <c r="AD664" t="str">
        <f t="shared" si="81"/>
        <v>L-D</v>
      </c>
      <c r="AE664">
        <f>AC664*T664</f>
        <v>-49.577743427300355</v>
      </c>
      <c r="AF664">
        <f>U664+AE664</f>
        <v>98.160537929973259</v>
      </c>
      <c r="AG664">
        <f>AE664/F664</f>
        <v>-5.2232397578595117E-4</v>
      </c>
      <c r="AH664" s="9">
        <f>IF(AD664="S-D",R664-AE664/(1-0.001),IF(OR(AD664="L-D",AD664="S-I"),R664-AE664*(1-0.001),R664-AE664))</f>
        <v>762.08455943075796</v>
      </c>
      <c r="AI664">
        <f>IF(OR(AD664="L-I"),S664+AG664*(1-0.001),S664+AG664)</f>
        <v>1.0341657141385383E-3</v>
      </c>
      <c r="AJ664">
        <f>AI664*F664</f>
        <v>98.160537929973273</v>
      </c>
      <c r="AK664">
        <f>AJ664/AM664</f>
        <v>0.11410764005646065</v>
      </c>
      <c r="AL664">
        <f>W664-AK664</f>
        <v>-6.5758855256475846E-6</v>
      </c>
      <c r="AM664">
        <f>AH664+AI664*F664</f>
        <v>860.24509736073128</v>
      </c>
      <c r="AN664" t="b">
        <f>IF(AH664&gt;0,ROUND(AH664,7)=ROUND(H664,7),ROUND(AH664,7)=ROUND(-J664,7))</f>
        <v>1</v>
      </c>
      <c r="AO664" t="b">
        <f>IF(AI664&gt;0,ROUND(AI664,7)=ROUND(I664,7),ROUND(AI664,7)=ROUND(-K664,7))</f>
        <v>1</v>
      </c>
      <c r="AP664" t="b">
        <f>ROUND(AM664,7)=ROUND(G664,7)</f>
        <v>1</v>
      </c>
    </row>
    <row r="665" spans="1:51" x14ac:dyDescent="0.3">
      <c r="A665" s="2">
        <v>45776.5</v>
      </c>
      <c r="B665">
        <v>1.05469254116408</v>
      </c>
      <c r="C665">
        <v>5.2734627058204003E-2</v>
      </c>
      <c r="D665" t="s">
        <v>32</v>
      </c>
      <c r="E665" t="s">
        <v>1492</v>
      </c>
      <c r="F665">
        <v>94817.32</v>
      </c>
      <c r="G665">
        <v>860.08868329474706</v>
      </c>
      <c r="H665">
        <v>814.72944835664498</v>
      </c>
      <c r="I665">
        <v>4.7838554114482302E-4</v>
      </c>
      <c r="J665">
        <v>0</v>
      </c>
      <c r="K665" s="3">
        <v>0</v>
      </c>
      <c r="L665">
        <v>814.72944835664498</v>
      </c>
      <c r="M665">
        <v>4.7838554114482302E-4</v>
      </c>
      <c r="O665" t="str">
        <f>IF(B664=0,"NEUTRAL",IF(B664&gt;0,"LONG","SHORT"))</f>
        <v>LONG</v>
      </c>
      <c r="P665" t="str">
        <f>IF(OR(O665="LONG",O665="SHORT"),IF(B665=0,"NEUTRAL",IF(B665&gt;0,"LONG","SHORT")),"")</f>
        <v>LONG</v>
      </c>
      <c r="Q665" t="b">
        <f>IF(OR(O665="LONG",O665="SHORT"),IF(B665=0,"NEUTRAL",IF(B665&gt;0,"LONG","SHORT")=O665),TRUE)</f>
        <v>1</v>
      </c>
      <c r="R665">
        <f>AH664</f>
        <v>762.08455943075796</v>
      </c>
      <c r="S665">
        <f>AI664</f>
        <v>1.0341657141385383E-3</v>
      </c>
      <c r="T665">
        <f>R665+S665*F665</f>
        <v>860.14138088126026</v>
      </c>
      <c r="U665">
        <f>S665*F665</f>
        <v>98.056821450502326</v>
      </c>
      <c r="V665">
        <f>U665/T665</f>
        <v>0.11400081850502057</v>
      </c>
      <c r="W665">
        <f>C665</f>
        <v>5.2734627058204003E-2</v>
      </c>
      <c r="X665">
        <f>W665-V665</f>
        <v>-6.1266191446816567E-2</v>
      </c>
      <c r="Y665">
        <f>T665*W665</f>
        <v>45.359234938101864</v>
      </c>
      <c r="Z665">
        <f>Y665/T665</f>
        <v>5.2734627058204003E-2</v>
      </c>
      <c r="AA665">
        <f>AI664*F665/T665</f>
        <v>0.11400081850502057</v>
      </c>
      <c r="AB665">
        <f t="shared" si="77"/>
        <v>5.2734627058204003E-2</v>
      </c>
      <c r="AC665">
        <f t="shared" si="78"/>
        <v>-6.1266191446816567E-2</v>
      </c>
      <c r="AD665" t="str">
        <f t="shared" si="81"/>
        <v>L-D</v>
      </c>
      <c r="AE665">
        <f>AC665*T665</f>
        <v>-52.697586512400456</v>
      </c>
      <c r="AF665">
        <f>U665+AE665</f>
        <v>45.359234938101871</v>
      </c>
      <c r="AG665">
        <f>AE665/F665</f>
        <v>-5.5578017299371524E-4</v>
      </c>
      <c r="AH665" s="9">
        <f>IF(AD665="S-D",R665-AE665/(1-0.001),IF(OR(AD665="L-D",AD665="S-I"),R665-AE665*(1-0.001),R665-AE665))</f>
        <v>814.729448356646</v>
      </c>
      <c r="AI665">
        <f>IF(OR(AD665="L-I"),S665+AG665*(1-0.001),S665+AG665)</f>
        <v>4.7838554114482308E-4</v>
      </c>
      <c r="AJ665">
        <f>AI665*F665</f>
        <v>45.359234938101856</v>
      </c>
      <c r="AK665">
        <f>AJ665/AM665</f>
        <v>5.2737858105915206E-2</v>
      </c>
      <c r="AL665">
        <f>W665-AK665</f>
        <v>-3.2310477112024172E-6</v>
      </c>
      <c r="AM665">
        <f>AH665+AI665*F665</f>
        <v>860.08868329474785</v>
      </c>
      <c r="AN665" t="b">
        <f>IF(AH665&gt;0,ROUND(AH665,7)=ROUND(H665,7),ROUND(AH665,7)=ROUND(-J665,7))</f>
        <v>1</v>
      </c>
      <c r="AO665" t="b">
        <f>IF(AI665&gt;0,ROUND(AI665,7)=ROUND(I665,7),ROUND(AI665,7)=ROUND(-K665,7))</f>
        <v>1</v>
      </c>
      <c r="AP665" t="b">
        <f>ROUND(AM665,7)=ROUND(G665,7)</f>
        <v>1</v>
      </c>
    </row>
    <row r="666" spans="1:51" x14ac:dyDescent="0.3">
      <c r="A666" s="2">
        <v>45776.708333333336</v>
      </c>
      <c r="B666">
        <v>2.43216313591476</v>
      </c>
      <c r="C666">
        <v>0.121608156795738</v>
      </c>
      <c r="D666" t="s">
        <v>32</v>
      </c>
      <c r="E666" t="s">
        <v>1492</v>
      </c>
      <c r="F666">
        <v>94843.1</v>
      </c>
      <c r="G666">
        <v>860.04179234249204</v>
      </c>
      <c r="H666">
        <v>755.50571685109696</v>
      </c>
      <c r="I666">
        <v>1.1022001125163001E-3</v>
      </c>
      <c r="J666">
        <v>0</v>
      </c>
      <c r="K666" s="3">
        <v>0</v>
      </c>
      <c r="L666">
        <v>755.50571685109696</v>
      </c>
      <c r="M666">
        <v>1.1022001125163001E-3</v>
      </c>
      <c r="O666" t="str">
        <f>IF(B665=0,"NEUTRAL",IF(B665&gt;0,"LONG","SHORT"))</f>
        <v>LONG</v>
      </c>
      <c r="P666" t="str">
        <f>IF(OR(O666="LONG",O666="SHORT"),IF(B666=0,"NEUTRAL",IF(B666&gt;0,"LONG","SHORT")),"")</f>
        <v>LONG</v>
      </c>
      <c r="Q666" t="b">
        <f>IF(OR(O666="LONG",O666="SHORT"),IF(B666=0,"NEUTRAL",IF(B666&gt;0,"LONG","SHORT")=O666),TRUE)</f>
        <v>1</v>
      </c>
      <c r="R666">
        <f>AH665</f>
        <v>814.729448356646</v>
      </c>
      <c r="S666">
        <f>AI665</f>
        <v>4.7838554114482308E-4</v>
      </c>
      <c r="T666">
        <f>R666+S666*F666</f>
        <v>860.10101607399861</v>
      </c>
      <c r="U666">
        <f>S666*F666</f>
        <v>45.371567717352569</v>
      </c>
      <c r="V666">
        <f>U666/T666</f>
        <v>5.2751440667347188E-2</v>
      </c>
      <c r="W666">
        <f>C666</f>
        <v>0.121608156795738</v>
      </c>
      <c r="X666">
        <f>W666-V666</f>
        <v>6.885671612839081E-2</v>
      </c>
      <c r="Y666">
        <f>T666*W666</f>
        <v>104.59529922290039</v>
      </c>
      <c r="Z666">
        <f>Y666/T666</f>
        <v>0.121608156795738</v>
      </c>
      <c r="AA666">
        <f>AI665*F666/T666</f>
        <v>5.2751440667347188E-2</v>
      </c>
      <c r="AB666">
        <f t="shared" si="77"/>
        <v>0.121608156795738</v>
      </c>
      <c r="AC666">
        <f t="shared" si="78"/>
        <v>6.885671612839081E-2</v>
      </c>
      <c r="AD666" t="str">
        <f t="shared" si="81"/>
        <v>L-I</v>
      </c>
      <c r="AE666">
        <f>AC666*T666</f>
        <v>59.223731505547825</v>
      </c>
      <c r="AF666">
        <f>U666+AE666</f>
        <v>104.59529922290039</v>
      </c>
      <c r="AG666">
        <f>AE666/F666</f>
        <v>6.2443901038186037E-4</v>
      </c>
      <c r="AH666" s="9">
        <f>IF(AD666="S-D",R666-AE666/(1-0.001),IF(OR(AD666="L-D",AD666="S-I"),R666-AE666*(1-0.001),R666-AE666))</f>
        <v>755.50571685109821</v>
      </c>
      <c r="AI666">
        <f>IF(OR(AD666="L-I"),S666+AG666*(1-0.001),S666+AG666)</f>
        <v>1.1022001125163016E-3</v>
      </c>
      <c r="AJ666">
        <f>AI666*F666</f>
        <v>104.53607549139485</v>
      </c>
      <c r="AK666">
        <f>AJ666/AM666</f>
        <v>0.12154766945298121</v>
      </c>
      <c r="AL666">
        <f>W666-AK666</f>
        <v>6.0487342756793128E-5</v>
      </c>
      <c r="AM666">
        <f>AH666+AI666*F666</f>
        <v>860.04179234249307</v>
      </c>
      <c r="AN666" t="b">
        <f>IF(AH666&gt;0,ROUND(AH666,7)=ROUND(H666,7),ROUND(AH666,7)=ROUND(-J666,7))</f>
        <v>1</v>
      </c>
      <c r="AO666" t="b">
        <f>IF(AI666&gt;0,ROUND(AI666,7)=ROUND(I666,7),ROUND(AI666,7)=ROUND(-K666,7))</f>
        <v>1</v>
      </c>
      <c r="AP666" t="b">
        <f>ROUND(AM666,7)=ROUND(G666,7)</f>
        <v>1</v>
      </c>
    </row>
    <row r="667" spans="1:51" x14ac:dyDescent="0.3">
      <c r="A667" s="2">
        <v>45777.041666666664</v>
      </c>
      <c r="B667">
        <v>0.91697858513661801</v>
      </c>
      <c r="C667">
        <v>4.58489292568309E-2</v>
      </c>
      <c r="D667" t="s">
        <v>32</v>
      </c>
      <c r="E667" t="s">
        <v>1492</v>
      </c>
      <c r="F667">
        <v>94256.82</v>
      </c>
      <c r="G667">
        <v>859.33110695073003</v>
      </c>
      <c r="H667">
        <v>819.92873913667802</v>
      </c>
      <c r="I667">
        <v>4.1803200886739801E-4</v>
      </c>
      <c r="J667">
        <v>0</v>
      </c>
      <c r="K667" s="3">
        <v>0</v>
      </c>
      <c r="L667">
        <v>819.92873913667802</v>
      </c>
      <c r="M667">
        <v>4.1803200886739801E-4</v>
      </c>
      <c r="O667" t="str">
        <f>IF(B666=0,"NEUTRAL",IF(B666&gt;0,"LONG","SHORT"))</f>
        <v>LONG</v>
      </c>
      <c r="P667" t="str">
        <f>IF(OR(O667="LONG",O667="SHORT"),IF(B667=0,"NEUTRAL",IF(B667&gt;0,"LONG","SHORT")),"")</f>
        <v>LONG</v>
      </c>
      <c r="Q667" t="b">
        <f>IF(OR(O667="LONG",O667="SHORT"),IF(B667=0,"NEUTRAL",IF(B667&gt;0,"LONG","SHORT")=O667),TRUE)</f>
        <v>1</v>
      </c>
      <c r="R667">
        <f>AH666</f>
        <v>755.50571685109821</v>
      </c>
      <c r="S667">
        <f>AI666</f>
        <v>1.1022001125163016E-3</v>
      </c>
      <c r="T667">
        <f>R667+S667*F667</f>
        <v>859.39559446052704</v>
      </c>
      <c r="U667">
        <f>S667*F667</f>
        <v>103.88987760942879</v>
      </c>
      <c r="V667">
        <f>U667/T667</f>
        <v>0.12088714240459207</v>
      </c>
      <c r="W667">
        <f>C667</f>
        <v>4.58489292568309E-2</v>
      </c>
      <c r="X667">
        <f>W667-V667</f>
        <v>-7.5038213147761171E-2</v>
      </c>
      <c r="Y667">
        <f>T667*W667</f>
        <v>39.402367814052845</v>
      </c>
      <c r="Z667">
        <f>Y667/T667</f>
        <v>4.58489292568309E-2</v>
      </c>
      <c r="AA667">
        <f>AI666*F667/T667</f>
        <v>0.12088714240459207</v>
      </c>
      <c r="AB667">
        <f t="shared" si="77"/>
        <v>4.58489292568309E-2</v>
      </c>
      <c r="AC667">
        <f t="shared" si="78"/>
        <v>-7.5038213147761171E-2</v>
      </c>
      <c r="AD667" t="str">
        <f t="shared" si="81"/>
        <v>L-D</v>
      </c>
      <c r="AE667">
        <f>AC667*T667</f>
        <v>-64.487509795375942</v>
      </c>
      <c r="AF667">
        <f>U667+AE667</f>
        <v>39.402367814052852</v>
      </c>
      <c r="AG667">
        <f>AE667/F667</f>
        <v>-6.8416810364890237E-4</v>
      </c>
      <c r="AH667" s="9">
        <f>IF(AD667="S-D",R667-AE667/(1-0.001),IF(OR(AD667="L-D",AD667="S-I"),R667-AE667*(1-0.001),R667-AE667))</f>
        <v>819.92873913667881</v>
      </c>
      <c r="AI667">
        <f>IF(OR(AD667="L-I"),S667+AG667*(1-0.001),S667+AG667)</f>
        <v>4.1803200886739926E-4</v>
      </c>
      <c r="AJ667">
        <f>AI667*F667</f>
        <v>39.402367814052859</v>
      </c>
      <c r="AK667">
        <f>AJ667/AM667</f>
        <v>4.5852369936739565E-2</v>
      </c>
      <c r="AL667">
        <f>W667-AK667</f>
        <v>-3.440679908664479E-6</v>
      </c>
      <c r="AM667">
        <f>AH667+AI667*F667</f>
        <v>859.33110695073162</v>
      </c>
      <c r="AN667" t="b">
        <f>IF(AH667&gt;0,ROUND(AH667,7)=ROUND(H667,7),ROUND(AH667,7)=ROUND(-J667,7))</f>
        <v>1</v>
      </c>
      <c r="AO667" t="b">
        <f>IF(AI667&gt;0,ROUND(AI667,7)=ROUND(I667,7),ROUND(AI667,7)=ROUND(-K667,7))</f>
        <v>1</v>
      </c>
      <c r="AP667" t="b">
        <f>ROUND(AM667,7)=ROUND(G667,7)</f>
        <v>1</v>
      </c>
    </row>
    <row r="668" spans="1:51" x14ac:dyDescent="0.3">
      <c r="A668" s="2">
        <v>45777.166666666664</v>
      </c>
      <c r="B668">
        <v>-0.36658887166707199</v>
      </c>
      <c r="C668">
        <v>-1.8329443583353599E-2</v>
      </c>
      <c r="D668" t="s">
        <v>32</v>
      </c>
      <c r="E668" t="s">
        <v>1492</v>
      </c>
      <c r="F668">
        <v>94641.99</v>
      </c>
      <c r="G668">
        <v>859.43680294605304</v>
      </c>
      <c r="H668">
        <v>875.19081527615401</v>
      </c>
      <c r="I668" s="3">
        <v>0</v>
      </c>
      <c r="J668">
        <v>0</v>
      </c>
      <c r="K668">
        <v>1.6645901391233901E-4</v>
      </c>
      <c r="L668">
        <v>875.19081527615401</v>
      </c>
      <c r="M668">
        <v>-1.6645901391233901E-4</v>
      </c>
      <c r="O668" t="str">
        <f t="shared" ref="O668:O673" si="82">IF(B667=0,"NEUTRAL",IF(B667&gt;0,"LONG","SHORT"))</f>
        <v>LONG</v>
      </c>
      <c r="P668" t="str">
        <f t="shared" ref="P668:P673" si="83">IF(OR(O668="LONG",O668="SHORT"),IF(B668=0,"NEUTRAL",IF(B668&gt;0,"LONG","SHORT")),"")</f>
        <v>SHORT</v>
      </c>
      <c r="Q668" t="b">
        <f t="shared" ref="Q668:Q673" si="84">IF(OR(O668="LONG",O668="SHORT"),IF(B668=0,"NEUTRAL",IF(B668&gt;0,"LONG","SHORT")=O668),TRUE)</f>
        <v>0</v>
      </c>
      <c r="R668">
        <f t="shared" ref="R668:R673" si="85">AH667</f>
        <v>819.92873913667881</v>
      </c>
      <c r="S668">
        <f t="shared" ref="S668:S673" si="86">AI667</f>
        <v>4.1803200886739926E-4</v>
      </c>
      <c r="T668">
        <f t="shared" ref="T668:T673" si="87">R668+S668*F668</f>
        <v>859.49212033958713</v>
      </c>
      <c r="U668">
        <f t="shared" ref="U668:U673" si="88">S668*F668</f>
        <v>39.563381202908317</v>
      </c>
      <c r="V668">
        <f t="shared" ref="V668:V673" si="89">U668/T668</f>
        <v>4.6031115663139228E-2</v>
      </c>
      <c r="W668">
        <f t="shared" ref="W668:W673" si="90">C668</f>
        <v>-1.8329443583353599E-2</v>
      </c>
      <c r="X668">
        <f t="shared" ref="X668:X673" si="91">W668-V668</f>
        <v>-6.4360559246492824E-2</v>
      </c>
      <c r="Y668">
        <f t="shared" ref="Y668:Y673" si="92">T668*W668</f>
        <v>-15.754012330101425</v>
      </c>
      <c r="Z668">
        <f t="shared" ref="Z668:Z673" si="93">Y668/T668</f>
        <v>-1.8329443583353599E-2</v>
      </c>
      <c r="AA668">
        <f t="shared" ref="AA668:AA673" si="94">AI667*F668/T668</f>
        <v>4.6031115663139228E-2</v>
      </c>
      <c r="AB668">
        <f t="shared" ref="AB668:AB674" si="95">C668</f>
        <v>-1.8329443583353599E-2</v>
      </c>
      <c r="AC668">
        <f t="shared" ref="AC668:AC674" si="96">AB668-AA668</f>
        <v>-6.4360559246492824E-2</v>
      </c>
      <c r="AD668" t="str">
        <f t="shared" ref="AD668:AD674" si="97">IF(Q668,IF(O668="LONG",IF(AC668&gt;0,"L-I","L-D"),IF(O668="SHORT",IF(AC668&lt;0,"S-I","S-D"),IF(AC668&gt;0,"L-I","S-I"))),IF(AB668&gt;0,"TRANS-L","TRANS-S"))</f>
        <v>TRANS-S</v>
      </c>
      <c r="AE668" s="8">
        <f>C668*T668</f>
        <v>-15.754012330101425</v>
      </c>
      <c r="AF668">
        <f>U668+AE668</f>
        <v>23.809368872806893</v>
      </c>
      <c r="AG668" s="8">
        <f>AE668/F668</f>
        <v>-1.6645901391233874E-4</v>
      </c>
      <c r="AH668" s="8">
        <f>AW668-AE668*(1-0.001)</f>
        <v>875.19081527615549</v>
      </c>
      <c r="AI668" s="8">
        <f>AX668+AG668</f>
        <v>-1.6645901391233874E-4</v>
      </c>
      <c r="AJ668">
        <f>AI668*F668</f>
        <v>-15.754012330101425</v>
      </c>
      <c r="AK668">
        <f t="shared" ref="AK668" si="98">AJ668/AM668</f>
        <v>-1.8330623352523907E-2</v>
      </c>
      <c r="AL668">
        <f>W668-AK668</f>
        <v>1.1797691703077651E-6</v>
      </c>
      <c r="AM668" s="8">
        <f>AH668+AI668*F668</f>
        <v>859.43680294605406</v>
      </c>
      <c r="AN668" t="b">
        <f>IF(AH668&gt;0,ROUND(AH668,7)=ROUND(H668,7),ROUND(AH668,7)=ROUND(-J668,7))</f>
        <v>1</v>
      </c>
      <c r="AO668" t="b">
        <f>IF(AI668&gt;0,ROUND(AI668,7)=ROUND(I668,7),ROUND(AI668,7)=ROUND(-K668,7))</f>
        <v>1</v>
      </c>
      <c r="AP668" t="b">
        <f>ROUND(AM668,7)=ROUND(G668,7)</f>
        <v>1</v>
      </c>
      <c r="AR668" s="9">
        <f>AH667</f>
        <v>819.92873913667881</v>
      </c>
      <c r="AS668">
        <f>AI667</f>
        <v>4.1803200886739926E-4</v>
      </c>
      <c r="AT668">
        <f>AR668+AS668*F668</f>
        <v>859.49212033958713</v>
      </c>
      <c r="AW668">
        <f>AR668+AS668*F668*(1-0.001)</f>
        <v>859.45255695838421</v>
      </c>
      <c r="AX668">
        <v>0</v>
      </c>
      <c r="AY668">
        <f>AW668+AX668*F668</f>
        <v>859.45255695838421</v>
      </c>
    </row>
    <row r="669" spans="1:51" x14ac:dyDescent="0.3">
      <c r="A669" s="2">
        <v>45777.291666666664</v>
      </c>
      <c r="B669">
        <v>-1.57460569021561</v>
      </c>
      <c r="C669">
        <v>-7.8730284510780596E-2</v>
      </c>
      <c r="D669" t="s">
        <v>32</v>
      </c>
      <c r="E669" t="s">
        <v>1492</v>
      </c>
      <c r="F669">
        <v>94894</v>
      </c>
      <c r="G669">
        <v>859.34298917029105</v>
      </c>
      <c r="H669">
        <v>927.00339050210403</v>
      </c>
      <c r="I669" s="3">
        <v>0</v>
      </c>
      <c r="J669">
        <v>0</v>
      </c>
      <c r="K669">
        <v>7.1301032027117203E-4</v>
      </c>
      <c r="L669">
        <v>927.00339050210403</v>
      </c>
      <c r="M669">
        <v>-7.1301032027117203E-4</v>
      </c>
      <c r="O669" t="str">
        <f t="shared" si="82"/>
        <v>SHORT</v>
      </c>
      <c r="P669" t="str">
        <f t="shared" si="83"/>
        <v>SHORT</v>
      </c>
      <c r="Q669" t="b">
        <f t="shared" si="84"/>
        <v>1</v>
      </c>
      <c r="R669">
        <f t="shared" si="85"/>
        <v>875.19081527615549</v>
      </c>
      <c r="S669">
        <f t="shared" si="86"/>
        <v>-1.6645901391233874E-4</v>
      </c>
      <c r="T669">
        <f t="shared" si="87"/>
        <v>859.39485360995798</v>
      </c>
      <c r="U669">
        <f t="shared" si="88"/>
        <v>-15.795961666197472</v>
      </c>
      <c r="V669">
        <f t="shared" si="89"/>
        <v>-1.83803307639617E-2</v>
      </c>
      <c r="W669">
        <f t="shared" si="90"/>
        <v>-7.8730284510780596E-2</v>
      </c>
      <c r="X669">
        <f t="shared" si="91"/>
        <v>-6.0349953746818896E-2</v>
      </c>
      <c r="Y669">
        <f t="shared" si="92"/>
        <v>-67.660401331812636</v>
      </c>
      <c r="Z669">
        <f t="shared" si="93"/>
        <v>-7.8730284510780596E-2</v>
      </c>
      <c r="AA669">
        <f t="shared" si="94"/>
        <v>-1.83803307639617E-2</v>
      </c>
      <c r="AB669">
        <f t="shared" si="95"/>
        <v>-7.8730284510780596E-2</v>
      </c>
      <c r="AC669">
        <f t="shared" si="96"/>
        <v>-6.0349953746818896E-2</v>
      </c>
      <c r="AD669" t="str">
        <f t="shared" si="97"/>
        <v>S-I</v>
      </c>
      <c r="AE669">
        <f t="shared" ref="AE669:AE673" si="99">AC669*T669</f>
        <v>-51.864439665615159</v>
      </c>
      <c r="AF669">
        <f t="shared" ref="AF669:AF673" si="100">U669+AE669</f>
        <v>-67.660401331812636</v>
      </c>
      <c r="AG669">
        <f t="shared" ref="AG669:AG673" si="101">AE669/F669</f>
        <v>-5.4655130635883364E-4</v>
      </c>
      <c r="AH669" s="9">
        <f t="shared" ref="AH669:AH673" si="102">IF(AD669="S-D",R669-AE669/(1-0.001),IF(OR(AD669="L-D",AD669="S-I"),R669-AE669*(1-0.001),R669-AE669))</f>
        <v>927.00339050210505</v>
      </c>
      <c r="AI669">
        <f t="shared" ref="AI669:AI673" si="103">IF(OR(AD669="L-I"),S669+AG669*(1-0.001),S669+AG669)</f>
        <v>-7.1301032027117235E-4</v>
      </c>
      <c r="AJ669">
        <f t="shared" ref="AJ669:AJ673" si="104">AI669*F669</f>
        <v>-67.660401331812636</v>
      </c>
      <c r="AK669">
        <f t="shared" ref="AK669:AK673" si="105">AJ669/AM669</f>
        <v>-7.8735036166571501E-2</v>
      </c>
      <c r="AL669">
        <f t="shared" ref="AL669:AL673" si="106">W669-AK669</f>
        <v>4.7516557909049739E-6</v>
      </c>
      <c r="AM669">
        <f t="shared" ref="AM669:AM673" si="107">AH669+AI669*F669</f>
        <v>859.34298917029241</v>
      </c>
      <c r="AN669" t="b">
        <f t="shared" ref="AN669:AN673" si="108">IF(AH669&gt;0,ROUND(AH669,7)=ROUND(H669,7),ROUND(AH669,7)=ROUND(-J669,7))</f>
        <v>1</v>
      </c>
      <c r="AO669" t="b">
        <f t="shared" ref="AO669:AO673" si="109">IF(AI669&gt;0,ROUND(AI669,7)=ROUND(I669,7),ROUND(AI669,7)=ROUND(-K669,7))</f>
        <v>1</v>
      </c>
      <c r="AP669" t="b">
        <f t="shared" ref="AP669:AP673" si="110">ROUND(AM669,7)=ROUND(G669,7)</f>
        <v>1</v>
      </c>
    </row>
    <row r="670" spans="1:51" x14ac:dyDescent="0.3">
      <c r="A670" s="2">
        <v>45777.458333333336</v>
      </c>
      <c r="B670">
        <v>-0.40286894807040002</v>
      </c>
      <c r="C670">
        <v>-2.01434474035199E-2</v>
      </c>
      <c r="D670" t="s">
        <v>32</v>
      </c>
      <c r="E670" t="s">
        <v>1492</v>
      </c>
      <c r="F670">
        <v>94970.01</v>
      </c>
      <c r="G670">
        <v>859.238337241198</v>
      </c>
      <c r="H670">
        <v>876.54737585258101</v>
      </c>
      <c r="I670" s="3">
        <v>0</v>
      </c>
      <c r="J670">
        <v>0</v>
      </c>
      <c r="K670">
        <v>1.82257942390269E-4</v>
      </c>
      <c r="L670">
        <v>876.54737585258101</v>
      </c>
      <c r="M670">
        <v>-1.82257942390269E-4</v>
      </c>
      <c r="O670" t="str">
        <f t="shared" si="82"/>
        <v>SHORT</v>
      </c>
      <c r="P670" t="str">
        <f t="shared" si="83"/>
        <v>SHORT</v>
      </c>
      <c r="Q670" t="b">
        <f t="shared" si="84"/>
        <v>1</v>
      </c>
      <c r="R670">
        <f t="shared" si="85"/>
        <v>927.00339050210505</v>
      </c>
      <c r="S670">
        <f t="shared" si="86"/>
        <v>-7.1301032027117235E-4</v>
      </c>
      <c r="T670">
        <f t="shared" si="87"/>
        <v>859.28879325584865</v>
      </c>
      <c r="U670">
        <f t="shared" si="88"/>
        <v>-67.714597246256432</v>
      </c>
      <c r="V670">
        <f t="shared" si="89"/>
        <v>-7.8803072701187638E-2</v>
      </c>
      <c r="W670">
        <f t="shared" si="90"/>
        <v>-2.01434474035199E-2</v>
      </c>
      <c r="X670">
        <f t="shared" si="91"/>
        <v>5.8659625297667738E-2</v>
      </c>
      <c r="Y670">
        <f t="shared" si="92"/>
        <v>-17.309038611383272</v>
      </c>
      <c r="Z670">
        <f t="shared" si="93"/>
        <v>-2.01434474035199E-2</v>
      </c>
      <c r="AA670">
        <f t="shared" si="94"/>
        <v>-7.8803072701187638E-2</v>
      </c>
      <c r="AB670">
        <f t="shared" si="95"/>
        <v>-2.01434474035199E-2</v>
      </c>
      <c r="AC670">
        <f t="shared" si="96"/>
        <v>5.8659625297667738E-2</v>
      </c>
      <c r="AD670" t="str">
        <f t="shared" si="97"/>
        <v>S-D</v>
      </c>
      <c r="AE670">
        <f t="shared" si="99"/>
        <v>50.405558634873159</v>
      </c>
      <c r="AF670">
        <f t="shared" si="100"/>
        <v>-17.309038611383272</v>
      </c>
      <c r="AG670">
        <f t="shared" si="101"/>
        <v>5.3075237788090322E-4</v>
      </c>
      <c r="AH670" s="9">
        <f t="shared" si="102"/>
        <v>876.54737585258238</v>
      </c>
      <c r="AI670">
        <f t="shared" si="103"/>
        <v>-1.8225794239026913E-4</v>
      </c>
      <c r="AJ670">
        <f t="shared" si="104"/>
        <v>-17.309038611383283</v>
      </c>
      <c r="AK670">
        <f t="shared" si="105"/>
        <v>-2.0144630262842213E-2</v>
      </c>
      <c r="AL670">
        <f t="shared" si="106"/>
        <v>1.182859322313573E-6</v>
      </c>
      <c r="AM670">
        <f t="shared" si="107"/>
        <v>859.23833724119913</v>
      </c>
      <c r="AN670" t="b">
        <f t="shared" si="108"/>
        <v>1</v>
      </c>
      <c r="AO670" t="b">
        <f t="shared" si="109"/>
        <v>1</v>
      </c>
      <c r="AP670" t="b">
        <f t="shared" si="110"/>
        <v>1</v>
      </c>
    </row>
    <row r="671" spans="1:51" x14ac:dyDescent="0.3">
      <c r="A671" s="2">
        <v>45777.666666666664</v>
      </c>
      <c r="B671">
        <v>-2.2401013480116601</v>
      </c>
      <c r="C671">
        <v>-0.112005067400583</v>
      </c>
      <c r="D671" t="s">
        <v>32</v>
      </c>
      <c r="E671" t="s">
        <v>1492</v>
      </c>
      <c r="F671">
        <v>93705.04</v>
      </c>
      <c r="G671">
        <v>859.38970168762796</v>
      </c>
      <c r="H671">
        <v>955.65457242467903</v>
      </c>
      <c r="I671" s="3">
        <v>0</v>
      </c>
      <c r="J671">
        <v>0</v>
      </c>
      <c r="K671">
        <v>1.0273179621613699E-3</v>
      </c>
      <c r="L671">
        <v>955.65457242467903</v>
      </c>
      <c r="M671">
        <v>-1.0273179621613699E-3</v>
      </c>
      <c r="O671" t="str">
        <f t="shared" si="82"/>
        <v>SHORT</v>
      </c>
      <c r="P671" t="str">
        <f t="shared" si="83"/>
        <v>SHORT</v>
      </c>
      <c r="Q671" t="b">
        <f t="shared" si="84"/>
        <v>1</v>
      </c>
      <c r="R671">
        <f t="shared" si="85"/>
        <v>876.54737585258238</v>
      </c>
      <c r="S671">
        <f t="shared" si="86"/>
        <v>-1.8225794239026913E-4</v>
      </c>
      <c r="T671">
        <f t="shared" si="87"/>
        <v>859.46888807058451</v>
      </c>
      <c r="U671">
        <f t="shared" si="88"/>
        <v>-17.078487781997865</v>
      </c>
      <c r="V671">
        <f t="shared" si="89"/>
        <v>-1.9870978483394832E-2</v>
      </c>
      <c r="W671">
        <f t="shared" si="90"/>
        <v>-0.112005067400583</v>
      </c>
      <c r="X671">
        <f t="shared" si="91"/>
        <v>-9.2134088917188162E-2</v>
      </c>
      <c r="Y671">
        <f t="shared" si="92"/>
        <v>-96.264870737049947</v>
      </c>
      <c r="Z671">
        <f t="shared" si="93"/>
        <v>-0.112005067400583</v>
      </c>
      <c r="AA671">
        <f t="shared" si="94"/>
        <v>-1.9870978483394832E-2</v>
      </c>
      <c r="AB671">
        <f t="shared" si="95"/>
        <v>-0.112005067400583</v>
      </c>
      <c r="AC671">
        <f t="shared" si="96"/>
        <v>-9.2134088917188162E-2</v>
      </c>
      <c r="AD671" t="str">
        <f t="shared" si="97"/>
        <v>S-I</v>
      </c>
      <c r="AE671">
        <f t="shared" si="99"/>
        <v>-79.186382955052068</v>
      </c>
      <c r="AF671">
        <f t="shared" si="100"/>
        <v>-96.264870737049932</v>
      </c>
      <c r="AG671">
        <f t="shared" si="101"/>
        <v>-8.4506001977110382E-4</v>
      </c>
      <c r="AH671" s="9">
        <f t="shared" si="102"/>
        <v>955.65457242467937</v>
      </c>
      <c r="AI671">
        <f t="shared" si="103"/>
        <v>-1.027317962161373E-3</v>
      </c>
      <c r="AJ671">
        <f t="shared" si="104"/>
        <v>-96.264870737049932</v>
      </c>
      <c r="AK671">
        <f t="shared" si="105"/>
        <v>-0.11201538783628599</v>
      </c>
      <c r="AL671">
        <f t="shared" si="106"/>
        <v>1.0320435702995678E-5</v>
      </c>
      <c r="AM671">
        <f t="shared" si="107"/>
        <v>859.38970168762944</v>
      </c>
      <c r="AN671" t="b">
        <f t="shared" si="108"/>
        <v>1</v>
      </c>
      <c r="AO671" t="b">
        <f t="shared" si="109"/>
        <v>1</v>
      </c>
      <c r="AP671" t="b">
        <f t="shared" si="110"/>
        <v>1</v>
      </c>
    </row>
    <row r="672" spans="1:51" x14ac:dyDescent="0.3">
      <c r="A672" s="2">
        <v>45777.75</v>
      </c>
      <c r="B672">
        <v>-3.3829222434710302</v>
      </c>
      <c r="C672">
        <v>-0.16914611217355099</v>
      </c>
      <c r="D672" t="s">
        <v>32</v>
      </c>
      <c r="E672" t="s">
        <v>1492</v>
      </c>
      <c r="F672">
        <v>93939.98</v>
      </c>
      <c r="G672">
        <v>859.09952823231595</v>
      </c>
      <c r="H672">
        <v>1004.42113033355</v>
      </c>
      <c r="I672" s="3">
        <v>0</v>
      </c>
      <c r="J672">
        <v>0</v>
      </c>
      <c r="K672">
        <v>1.5469622422874E-3</v>
      </c>
      <c r="L672">
        <v>1004.42113033355</v>
      </c>
      <c r="M672">
        <v>-1.5469622422874E-3</v>
      </c>
      <c r="O672" t="str">
        <f t="shared" si="82"/>
        <v>SHORT</v>
      </c>
      <c r="P672" t="str">
        <f t="shared" si="83"/>
        <v>SHORT</v>
      </c>
      <c r="Q672" t="b">
        <f t="shared" si="84"/>
        <v>1</v>
      </c>
      <c r="R672">
        <f t="shared" si="85"/>
        <v>955.65457242467937</v>
      </c>
      <c r="S672">
        <f t="shared" si="86"/>
        <v>-1.027317962161373E-3</v>
      </c>
      <c r="T672">
        <f t="shared" si="87"/>
        <v>859.14834360559928</v>
      </c>
      <c r="U672">
        <f t="shared" si="88"/>
        <v>-96.506228819080121</v>
      </c>
      <c r="V672">
        <f t="shared" si="89"/>
        <v>-0.11232778313238799</v>
      </c>
      <c r="W672">
        <f t="shared" si="90"/>
        <v>-0.16914611217355099</v>
      </c>
      <c r="X672">
        <f t="shared" si="91"/>
        <v>-5.6818329041163004E-2</v>
      </c>
      <c r="Y672">
        <f t="shared" si="92"/>
        <v>-145.32160210123322</v>
      </c>
      <c r="Z672">
        <f t="shared" si="93"/>
        <v>-0.16914611217355099</v>
      </c>
      <c r="AA672">
        <f t="shared" si="94"/>
        <v>-0.11232778313238799</v>
      </c>
      <c r="AB672">
        <f t="shared" si="95"/>
        <v>-0.16914611217355099</v>
      </c>
      <c r="AC672">
        <f t="shared" si="96"/>
        <v>-5.6818329041163004E-2</v>
      </c>
      <c r="AD672" t="str">
        <f t="shared" si="97"/>
        <v>S-I</v>
      </c>
      <c r="AE672">
        <f t="shared" si="99"/>
        <v>-48.815373282153111</v>
      </c>
      <c r="AF672">
        <f t="shared" si="100"/>
        <v>-145.32160210123322</v>
      </c>
      <c r="AG672">
        <f t="shared" si="101"/>
        <v>-5.1964428012602425E-4</v>
      </c>
      <c r="AH672" s="9">
        <f t="shared" si="102"/>
        <v>1004.4211303335503</v>
      </c>
      <c r="AI672">
        <f t="shared" si="103"/>
        <v>-1.5469622422873972E-3</v>
      </c>
      <c r="AJ672">
        <f t="shared" si="104"/>
        <v>-145.32160210123325</v>
      </c>
      <c r="AK672">
        <f t="shared" si="105"/>
        <v>-0.16915572331909778</v>
      </c>
      <c r="AL672">
        <f t="shared" si="106"/>
        <v>9.6111455467895457E-6</v>
      </c>
      <c r="AM672">
        <f t="shared" si="107"/>
        <v>859.09952823231708</v>
      </c>
      <c r="AN672" t="b">
        <f t="shared" si="108"/>
        <v>1</v>
      </c>
      <c r="AO672" t="b">
        <f t="shared" si="109"/>
        <v>1</v>
      </c>
      <c r="AP672" t="b">
        <f t="shared" si="110"/>
        <v>1</v>
      </c>
    </row>
    <row r="673" spans="1:42" x14ac:dyDescent="0.3">
      <c r="A673" s="2">
        <v>45777.875</v>
      </c>
      <c r="B673">
        <v>-4.6272036733477897</v>
      </c>
      <c r="C673">
        <v>-0.231360183667389</v>
      </c>
      <c r="D673" t="s">
        <v>32</v>
      </c>
      <c r="E673" t="s">
        <v>1492</v>
      </c>
      <c r="F673">
        <v>94152.01</v>
      </c>
      <c r="G673">
        <v>858.71848989464502</v>
      </c>
      <c r="H673">
        <v>1057.4040278385501</v>
      </c>
      <c r="I673" s="3">
        <v>0</v>
      </c>
      <c r="J673">
        <v>0</v>
      </c>
      <c r="K673">
        <v>2.1102633703083901E-3</v>
      </c>
      <c r="L673">
        <v>1057.4040278385501</v>
      </c>
      <c r="M673">
        <v>-2.1102633703083901E-3</v>
      </c>
      <c r="O673" t="str">
        <f t="shared" si="82"/>
        <v>SHORT</v>
      </c>
      <c r="P673" t="str">
        <f t="shared" si="83"/>
        <v>SHORT</v>
      </c>
      <c r="Q673" t="b">
        <f t="shared" si="84"/>
        <v>1</v>
      </c>
      <c r="R673">
        <f t="shared" si="85"/>
        <v>1004.4211303335503</v>
      </c>
      <c r="S673">
        <f t="shared" si="86"/>
        <v>-1.5469622422873972E-3</v>
      </c>
      <c r="T673">
        <f t="shared" si="87"/>
        <v>858.7715258280848</v>
      </c>
      <c r="U673">
        <f t="shared" si="88"/>
        <v>-145.64960450546545</v>
      </c>
      <c r="V673">
        <f t="shared" si="89"/>
        <v>-0.16960227502305736</v>
      </c>
      <c r="W673">
        <f t="shared" si="90"/>
        <v>-0.231360183667389</v>
      </c>
      <c r="X673">
        <f t="shared" si="91"/>
        <v>-6.1757908644331644E-2</v>
      </c>
      <c r="Y673">
        <f t="shared" si="92"/>
        <v>-198.68553794390959</v>
      </c>
      <c r="Z673">
        <f t="shared" si="93"/>
        <v>-0.231360183667389</v>
      </c>
      <c r="AA673">
        <f t="shared" si="94"/>
        <v>-0.16960227502305736</v>
      </c>
      <c r="AB673">
        <f t="shared" si="95"/>
        <v>-0.231360183667389</v>
      </c>
      <c r="AC673">
        <f t="shared" si="96"/>
        <v>-6.1757908644331644E-2</v>
      </c>
      <c r="AD673" t="str">
        <f t="shared" si="97"/>
        <v>S-I</v>
      </c>
      <c r="AE673">
        <f t="shared" si="99"/>
        <v>-53.035933438444154</v>
      </c>
      <c r="AF673">
        <f t="shared" si="100"/>
        <v>-198.68553794390959</v>
      </c>
      <c r="AG673">
        <f t="shared" si="101"/>
        <v>-5.6330112802099668E-4</v>
      </c>
      <c r="AH673" s="9">
        <f t="shared" si="102"/>
        <v>1057.404027838556</v>
      </c>
      <c r="AI673">
        <f t="shared" si="103"/>
        <v>-2.110263370308394E-3</v>
      </c>
      <c r="AJ673">
        <f t="shared" si="104"/>
        <v>-198.68553794390959</v>
      </c>
      <c r="AK673">
        <f t="shared" si="105"/>
        <v>-0.23137447287094717</v>
      </c>
      <c r="AL673">
        <f t="shared" si="106"/>
        <v>1.4289203558170982E-5</v>
      </c>
      <c r="AM673">
        <f t="shared" si="107"/>
        <v>858.71848989464638</v>
      </c>
      <c r="AN673" t="b">
        <f t="shared" si="108"/>
        <v>1</v>
      </c>
      <c r="AO673" t="b">
        <f t="shared" si="109"/>
        <v>1</v>
      </c>
      <c r="AP673" t="b">
        <f t="shared" si="110"/>
        <v>1</v>
      </c>
    </row>
    <row r="674" spans="1:42" x14ac:dyDescent="0.3">
      <c r="A674" s="2">
        <v>45778</v>
      </c>
      <c r="B674">
        <v>-5.6949277563366199</v>
      </c>
      <c r="C674">
        <v>-0.28474638781683098</v>
      </c>
      <c r="D674" t="s">
        <v>32</v>
      </c>
      <c r="E674" t="s">
        <v>1492</v>
      </c>
      <c r="F674">
        <v>94114.05</v>
      </c>
      <c r="G674">
        <v>858.75266112659995</v>
      </c>
      <c r="H674">
        <v>1103.29245905516</v>
      </c>
      <c r="I674" s="3">
        <v>0</v>
      </c>
      <c r="J674">
        <v>0</v>
      </c>
      <c r="K674">
        <v>2.59833465809373E-3</v>
      </c>
      <c r="L674">
        <v>1103.29245905516</v>
      </c>
      <c r="M674">
        <v>-2.59833465809373E-3</v>
      </c>
      <c r="O674" t="str">
        <f>IF(B673=0,"NEUTRAL",IF(B673&gt;0,"LONG","SHORT"))</f>
        <v>SHORT</v>
      </c>
      <c r="P674" t="str">
        <f>IF(OR(O674="LONG",O674="SHORT"),IF(B674=0,"NEUTRAL",IF(B674&gt;0,"LONG","SHORT")),"")</f>
        <v>SHORT</v>
      </c>
      <c r="Q674" t="b">
        <f>IF(OR(O674="LONG",O674="SHORT"),IF(B674=0,"NEUTRAL",IF(B674&gt;0,"LONG","SHORT")=O674),TRUE)</f>
        <v>1</v>
      </c>
      <c r="R674">
        <f>AH673</f>
        <v>1057.404027838556</v>
      </c>
      <c r="S674">
        <f>AI673</f>
        <v>-2.110263370308394E-3</v>
      </c>
      <c r="T674">
        <f>R674+S674*F674</f>
        <v>858.79859549218327</v>
      </c>
      <c r="U674">
        <f>S674*F674</f>
        <v>-198.60543234637271</v>
      </c>
      <c r="V674">
        <f>U674/T674</f>
        <v>-0.23125961475583293</v>
      </c>
      <c r="W674">
        <f>C674</f>
        <v>-0.28474638781683098</v>
      </c>
      <c r="X674">
        <f>W674-V674</f>
        <v>-5.3486773060998055E-2</v>
      </c>
      <c r="Y674">
        <f>T674*W674</f>
        <v>-244.53979792856697</v>
      </c>
      <c r="Z674">
        <f>Y674/T674</f>
        <v>-0.28474638781683098</v>
      </c>
      <c r="AA674">
        <f>AI673*F674/T674</f>
        <v>-0.23125961475583293</v>
      </c>
      <c r="AB674">
        <f t="shared" si="95"/>
        <v>-0.28474638781683098</v>
      </c>
      <c r="AC674">
        <f t="shared" si="96"/>
        <v>-5.3486773060998055E-2</v>
      </c>
      <c r="AD674" t="str">
        <f t="shared" si="97"/>
        <v>S-I</v>
      </c>
      <c r="AE674">
        <f>AC674*T674</f>
        <v>-45.934365582194275</v>
      </c>
      <c r="AF674">
        <f>U674+AE674</f>
        <v>-244.539797928567</v>
      </c>
      <c r="AG674">
        <f>AE674/F674</f>
        <v>-4.8807128778534419E-4</v>
      </c>
      <c r="AH674" s="9">
        <f>IF(AD674="S-D",R674-AE674/(1-0.001),IF(OR(AD674="L-D",AD674="S-I"),R674-AE674*(1-0.001),R674-AE674))</f>
        <v>1103.2924590551681</v>
      </c>
      <c r="AI674">
        <f>IF(OR(AD674="L-I"),S674+AG674*(1-0.001),S674+AG674)</f>
        <v>-2.5983346580937382E-3</v>
      </c>
      <c r="AJ674">
        <f>AI674*F674</f>
        <v>-244.539797928567</v>
      </c>
      <c r="AK674">
        <f>AJ674/AM674</f>
        <v>-0.28476161879691203</v>
      </c>
      <c r="AL674">
        <f>W674-AK674</f>
        <v>1.5230980081049061E-5</v>
      </c>
      <c r="AM674">
        <f>AH674+AI674*F674</f>
        <v>858.7526611266012</v>
      </c>
      <c r="AN674" t="b">
        <f>IF(AH674&gt;0,ROUND(AH674,7)=ROUND(H674,7),ROUND(AH674,7)=ROUND(-J674,7))</f>
        <v>1</v>
      </c>
      <c r="AO674" t="b">
        <f>IF(AI674&gt;0,ROUND(AI674,7)=ROUND(I674,7),ROUND(AI674,7)=ROUND(-K674,7))</f>
        <v>1</v>
      </c>
      <c r="AP674" t="b">
        <f>ROUND(AM674,7)=ROUND(G674,7)</f>
        <v>1</v>
      </c>
    </row>
    <row r="675" spans="1:42" x14ac:dyDescent="0.3">
      <c r="A675" s="2"/>
      <c r="L675">
        <v>782.99448480951003</v>
      </c>
      <c r="M675">
        <v>-1.67432897542173E-3</v>
      </c>
      <c r="AH675" s="9"/>
    </row>
    <row r="676" spans="1:42" x14ac:dyDescent="0.3">
      <c r="A676" s="2"/>
      <c r="L676">
        <v>791.51186334560805</v>
      </c>
      <c r="M676">
        <v>-1.7783070515998199E-3</v>
      </c>
      <c r="AH676" s="9"/>
    </row>
    <row r="677" spans="1:42" x14ac:dyDescent="0.3">
      <c r="A677" s="2"/>
      <c r="L677">
        <v>822.25333734286596</v>
      </c>
      <c r="M677">
        <v>-2.14828680050878E-3</v>
      </c>
      <c r="AH677" s="9"/>
    </row>
    <row r="678" spans="1:42" x14ac:dyDescent="0.3">
      <c r="A678" s="2"/>
      <c r="L678">
        <v>851.42621340940605</v>
      </c>
      <c r="M678">
        <v>-2.5023153562201E-3</v>
      </c>
      <c r="AH678" s="9"/>
    </row>
    <row r="679" spans="1:42" x14ac:dyDescent="0.3">
      <c r="A679" s="2"/>
      <c r="L679">
        <v>867.861273788105</v>
      </c>
      <c r="M679">
        <v>-2.7040994475246E-3</v>
      </c>
      <c r="AH679" s="9"/>
    </row>
    <row r="680" spans="1:42" x14ac:dyDescent="0.3">
      <c r="A680" s="2"/>
      <c r="L680">
        <v>894.21541790404501</v>
      </c>
      <c r="M680">
        <v>-3.0260719734231199E-3</v>
      </c>
      <c r="AH680" s="9"/>
    </row>
    <row r="681" spans="1:42" x14ac:dyDescent="0.3">
      <c r="A681" s="2"/>
      <c r="L681">
        <v>873.12932444011903</v>
      </c>
      <c r="M681">
        <v>-2.78013702021021E-3</v>
      </c>
      <c r="AH681" s="9"/>
    </row>
    <row r="682" spans="1:42" x14ac:dyDescent="0.3">
      <c r="A682" s="2"/>
      <c r="L682">
        <v>850.93094025004598</v>
      </c>
      <c r="M682">
        <v>-2.5221964872062901E-3</v>
      </c>
      <c r="AH682" s="9"/>
    </row>
    <row r="683" spans="1:42" x14ac:dyDescent="0.3">
      <c r="A683" s="2"/>
      <c r="L683">
        <v>827.47801321506699</v>
      </c>
      <c r="M683">
        <v>-2.24852400136489E-3</v>
      </c>
      <c r="AH683" s="9"/>
    </row>
    <row r="684" spans="1:42" x14ac:dyDescent="0.3">
      <c r="A684" s="2"/>
      <c r="L684">
        <v>785.24979880887304</v>
      </c>
      <c r="M684">
        <v>-1.7565497988183301E-3</v>
      </c>
      <c r="AH684" s="9"/>
    </row>
    <row r="685" spans="1:42" x14ac:dyDescent="0.3">
      <c r="A685" s="2"/>
      <c r="L685">
        <v>783.21174936290095</v>
      </c>
      <c r="M685">
        <v>-1.73594395482529E-3</v>
      </c>
      <c r="AH685" s="9"/>
    </row>
    <row r="686" spans="1:42" x14ac:dyDescent="0.3">
      <c r="A686" s="2"/>
      <c r="L686">
        <v>771.14352867181901</v>
      </c>
      <c r="M686">
        <v>-1.59708101737905E-3</v>
      </c>
      <c r="AH686" s="9"/>
    </row>
    <row r="687" spans="1:42" x14ac:dyDescent="0.3">
      <c r="A687" s="2"/>
      <c r="L687">
        <v>740.28397481757395</v>
      </c>
      <c r="M687">
        <v>-1.23503754660793E-3</v>
      </c>
      <c r="AH687" s="9"/>
    </row>
    <row r="688" spans="1:42" x14ac:dyDescent="0.3">
      <c r="A688" s="2"/>
      <c r="L688">
        <v>686.79468347605496</v>
      </c>
      <c r="M688">
        <v>-6.0479837437247099E-4</v>
      </c>
      <c r="AH688" s="9"/>
    </row>
    <row r="689" spans="1:34" x14ac:dyDescent="0.3">
      <c r="A689" s="2"/>
      <c r="L689">
        <v>641.58455381682597</v>
      </c>
      <c r="M689" s="3">
        <v>-7.0954474599292495E-5</v>
      </c>
      <c r="AH689" s="9"/>
    </row>
    <row r="690" spans="1:34" x14ac:dyDescent="0.3">
      <c r="A690" s="2"/>
      <c r="L690">
        <v>603.07794395361498</v>
      </c>
      <c r="M690">
        <v>3.8459815626513602E-4</v>
      </c>
      <c r="AH690" s="9"/>
    </row>
    <row r="691" spans="1:34" x14ac:dyDescent="0.3">
      <c r="A691" s="2"/>
      <c r="L691">
        <v>570.37616754000601</v>
      </c>
      <c r="M691">
        <v>7.6926808536582501E-4</v>
      </c>
      <c r="AH691" s="9"/>
    </row>
    <row r="692" spans="1:34" x14ac:dyDescent="0.3">
      <c r="A692" s="2"/>
      <c r="L692">
        <v>624.52475939142801</v>
      </c>
      <c r="M692">
        <v>1.2781497019970399E-4</v>
      </c>
      <c r="AH692" s="9"/>
    </row>
    <row r="693" spans="1:34" x14ac:dyDescent="0.3">
      <c r="A693" s="2"/>
      <c r="L693">
        <v>588.38090119260403</v>
      </c>
      <c r="M693">
        <v>5.4905942843845601E-4</v>
      </c>
      <c r="AH693" s="9"/>
    </row>
    <row r="694" spans="1:34" x14ac:dyDescent="0.3">
      <c r="A694" s="2"/>
      <c r="L694">
        <v>546.86447371714905</v>
      </c>
      <c r="M694">
        <v>1.0321684680188799E-3</v>
      </c>
      <c r="AH694" s="9"/>
    </row>
    <row r="695" spans="1:34" x14ac:dyDescent="0.3">
      <c r="A695" s="2"/>
      <c r="L695">
        <v>512.59415369281101</v>
      </c>
      <c r="M695">
        <v>1.43031299469454E-3</v>
      </c>
      <c r="AH695" s="9"/>
    </row>
    <row r="696" spans="1:34" x14ac:dyDescent="0.3">
      <c r="A696" s="2"/>
      <c r="L696">
        <v>478.61616420942801</v>
      </c>
      <c r="M696">
        <v>1.82583984543889E-3</v>
      </c>
      <c r="AH696" s="9"/>
    </row>
    <row r="697" spans="1:34" x14ac:dyDescent="0.3">
      <c r="A697" s="2"/>
      <c r="L697">
        <v>528.50385131771998</v>
      </c>
      <c r="M697">
        <v>1.23777203409699E-3</v>
      </c>
      <c r="AH697" s="9"/>
    </row>
    <row r="698" spans="1:34" x14ac:dyDescent="0.3">
      <c r="A698" s="2"/>
      <c r="L698">
        <v>590.35963767989801</v>
      </c>
      <c r="M698">
        <v>5.0487268749005996E-4</v>
      </c>
      <c r="AH698" s="9"/>
    </row>
    <row r="699" spans="1:34" x14ac:dyDescent="0.3">
      <c r="A699" s="2"/>
      <c r="L699">
        <v>639.90848444614699</v>
      </c>
      <c r="M699" s="3">
        <v>-8.4210466240048395E-5</v>
      </c>
      <c r="AH699" s="9"/>
    </row>
    <row r="700" spans="1:34" x14ac:dyDescent="0.3">
      <c r="A700" s="2"/>
      <c r="L700">
        <v>649.26863597723195</v>
      </c>
      <c r="M700">
        <v>-1.9592302272551499E-4</v>
      </c>
      <c r="AH700" s="9"/>
    </row>
    <row r="701" spans="1:34" x14ac:dyDescent="0.3">
      <c r="A701" s="2"/>
      <c r="L701">
        <v>692.00366737807599</v>
      </c>
      <c r="M701">
        <v>-7.05453806749499E-4</v>
      </c>
      <c r="AH701" s="9"/>
    </row>
    <row r="702" spans="1:34" x14ac:dyDescent="0.3">
      <c r="A702" s="2"/>
      <c r="L702">
        <v>745.15479377443899</v>
      </c>
      <c r="M702">
        <v>-1.3389123885295701E-3</v>
      </c>
      <c r="AH702" s="9"/>
    </row>
    <row r="703" spans="1:34" x14ac:dyDescent="0.3">
      <c r="A703" s="2"/>
      <c r="L703">
        <v>812.89676111904896</v>
      </c>
      <c r="M703">
        <v>-2.15040881804025E-3</v>
      </c>
      <c r="AH703" s="9"/>
    </row>
    <row r="704" spans="1:34" x14ac:dyDescent="0.3">
      <c r="A704" s="2"/>
      <c r="L704">
        <v>870.39383208622201</v>
      </c>
      <c r="M704">
        <v>-2.8428064842300799E-3</v>
      </c>
      <c r="AH704" s="9"/>
    </row>
    <row r="705" spans="1:34" x14ac:dyDescent="0.3">
      <c r="A705" s="2"/>
      <c r="L705">
        <v>923.61132090590502</v>
      </c>
      <c r="M705">
        <v>-3.4891899446354499E-3</v>
      </c>
      <c r="AH705" s="9"/>
    </row>
    <row r="706" spans="1:34" x14ac:dyDescent="0.3">
      <c r="A706" s="2"/>
      <c r="L706">
        <v>952.11406668889003</v>
      </c>
      <c r="M706">
        <v>-3.83730782274946E-3</v>
      </c>
      <c r="AH706" s="9"/>
    </row>
    <row r="707" spans="1:34" x14ac:dyDescent="0.3">
      <c r="A707" s="2"/>
      <c r="L707">
        <v>973.51880366824901</v>
      </c>
      <c r="M707">
        <v>-4.1003713571350396E-3</v>
      </c>
      <c r="AH707" s="9"/>
    </row>
    <row r="708" spans="1:34" x14ac:dyDescent="0.3">
      <c r="A708" s="2"/>
      <c r="L708">
        <v>990.635962717589</v>
      </c>
      <c r="M708">
        <v>-4.3133058251941404E-3</v>
      </c>
      <c r="AH708" s="9"/>
    </row>
    <row r="709" spans="1:34" x14ac:dyDescent="0.3">
      <c r="A709" s="2"/>
      <c r="L709">
        <v>1001.65785263423</v>
      </c>
      <c r="M709">
        <v>-4.4539371172435498E-3</v>
      </c>
      <c r="AH709" s="9"/>
    </row>
    <row r="710" spans="1:34" x14ac:dyDescent="0.3">
      <c r="A710" s="2"/>
      <c r="L710">
        <v>1010.6531946612899</v>
      </c>
      <c r="M710">
        <v>-4.5708720747301198E-3</v>
      </c>
      <c r="AH710" s="9"/>
    </row>
    <row r="711" spans="1:34" x14ac:dyDescent="0.3">
      <c r="A711" s="2"/>
      <c r="L711">
        <v>1005.6071562823</v>
      </c>
      <c r="M711">
        <v>-4.5196395952287697E-3</v>
      </c>
      <c r="AH711" s="9"/>
    </row>
    <row r="712" spans="1:34" x14ac:dyDescent="0.3">
      <c r="A712" s="2"/>
      <c r="L712">
        <v>1016.86158737972</v>
      </c>
      <c r="M712">
        <v>-4.66383242745273E-3</v>
      </c>
      <c r="AH712" s="9"/>
    </row>
    <row r="713" spans="1:34" x14ac:dyDescent="0.3">
      <c r="A713" s="2"/>
      <c r="L713">
        <v>998.33335365143705</v>
      </c>
      <c r="M713">
        <v>-4.4516850710937701E-3</v>
      </c>
      <c r="AH713" s="9"/>
    </row>
    <row r="714" spans="1:34" x14ac:dyDescent="0.3">
      <c r="A714" s="2"/>
      <c r="L714">
        <v>978.03744612531</v>
      </c>
      <c r="M714">
        <v>-4.2175848126882803E-3</v>
      </c>
      <c r="AH714" s="9"/>
    </row>
    <row r="715" spans="1:34" x14ac:dyDescent="0.3">
      <c r="A715" s="2"/>
      <c r="L715">
        <v>926.61881482193701</v>
      </c>
      <c r="M715">
        <v>-3.6128335962296999E-3</v>
      </c>
      <c r="AH715" s="9"/>
    </row>
    <row r="716" spans="1:34" x14ac:dyDescent="0.3">
      <c r="A716" s="2"/>
      <c r="L716">
        <v>891.74914510533495</v>
      </c>
      <c r="M716">
        <v>-3.20477732407505E-3</v>
      </c>
      <c r="AH716" s="9"/>
    </row>
    <row r="717" spans="1:34" x14ac:dyDescent="0.3">
      <c r="A717" s="2"/>
      <c r="L717">
        <v>877.62393462913496</v>
      </c>
      <c r="M717">
        <v>-3.0423840092508999E-3</v>
      </c>
      <c r="AH717" s="9"/>
    </row>
    <row r="718" spans="1:34" x14ac:dyDescent="0.3">
      <c r="A718" s="2"/>
      <c r="L718">
        <v>851.32444890185502</v>
      </c>
      <c r="M718">
        <v>-2.7340887027100299E-3</v>
      </c>
      <c r="AH718" s="9"/>
    </row>
    <row r="719" spans="1:34" x14ac:dyDescent="0.3">
      <c r="A719" s="2"/>
      <c r="L719">
        <v>794.90715319684398</v>
      </c>
      <c r="M719">
        <v>-2.0720683431337101E-3</v>
      </c>
      <c r="AH719" s="9"/>
    </row>
    <row r="720" spans="1:34" x14ac:dyDescent="0.3">
      <c r="A720" s="2"/>
      <c r="L720">
        <v>725.42007882984001</v>
      </c>
      <c r="M720">
        <v>-1.2564257203518401E-3</v>
      </c>
      <c r="AH720" s="9"/>
    </row>
    <row r="721" spans="1:34" x14ac:dyDescent="0.3">
      <c r="A721" s="2"/>
      <c r="L721">
        <v>666.13180109262703</v>
      </c>
      <c r="M721">
        <v>-5.6113356085404399E-4</v>
      </c>
      <c r="AH721" s="9"/>
    </row>
    <row r="722" spans="1:34" x14ac:dyDescent="0.3">
      <c r="A722" s="2"/>
      <c r="L722">
        <v>641.85589079034503</v>
      </c>
      <c r="M722">
        <v>-2.7047248176851799E-4</v>
      </c>
      <c r="AH722" s="9"/>
    </row>
    <row r="723" spans="1:34" x14ac:dyDescent="0.3">
      <c r="A723" s="2"/>
      <c r="L723">
        <v>641.85589079034503</v>
      </c>
      <c r="M723">
        <v>-2.7047248176851799E-4</v>
      </c>
      <c r="AH723" s="9"/>
    </row>
    <row r="724" spans="1:34" x14ac:dyDescent="0.3">
      <c r="A724" s="2"/>
      <c r="L724">
        <v>580.49492658992904</v>
      </c>
      <c r="M724">
        <v>4.5530648047706199E-4</v>
      </c>
      <c r="AH724" s="9"/>
    </row>
    <row r="725" spans="1:34" x14ac:dyDescent="0.3">
      <c r="A725" s="2"/>
      <c r="L725">
        <v>633.07481771616597</v>
      </c>
      <c r="M725">
        <v>-1.6924243894831401E-4</v>
      </c>
      <c r="AH725" s="9"/>
    </row>
    <row r="726" spans="1:34" x14ac:dyDescent="0.3">
      <c r="A726" s="2"/>
      <c r="L726">
        <v>600.68063501694201</v>
      </c>
      <c r="M726">
        <v>2.11206980493086E-4</v>
      </c>
      <c r="AH726" s="9"/>
    </row>
    <row r="727" spans="1:34" x14ac:dyDescent="0.3">
      <c r="A727" s="2"/>
      <c r="L727">
        <v>645.147916817225</v>
      </c>
      <c r="M727">
        <v>-3.1418316107652402E-4</v>
      </c>
      <c r="AH727" s="9"/>
    </row>
    <row r="728" spans="1:34" x14ac:dyDescent="0.3">
      <c r="A728" s="2"/>
      <c r="L728">
        <v>645.147916817225</v>
      </c>
      <c r="M728">
        <v>-3.1418316107652402E-4</v>
      </c>
      <c r="AH728" s="9"/>
    </row>
    <row r="729" spans="1:34" x14ac:dyDescent="0.3">
      <c r="A729" s="2"/>
      <c r="L729">
        <v>645.147916817225</v>
      </c>
      <c r="M729">
        <v>-3.1418316107652402E-4</v>
      </c>
      <c r="AH729" s="9"/>
    </row>
    <row r="730" spans="1:34" x14ac:dyDescent="0.3">
      <c r="A730" s="2"/>
      <c r="L730">
        <v>628.55075067648704</v>
      </c>
      <c r="M730">
        <v>-1.18592386683803E-4</v>
      </c>
      <c r="AH730" s="9"/>
    </row>
    <row r="731" spans="1:34" x14ac:dyDescent="0.3">
      <c r="A731" s="2"/>
      <c r="L731">
        <v>635.81794363113602</v>
      </c>
      <c r="M731">
        <v>-2.04770217837444E-4</v>
      </c>
      <c r="AH731" s="9"/>
    </row>
    <row r="732" spans="1:34" x14ac:dyDescent="0.3">
      <c r="A732" s="2"/>
      <c r="L732">
        <v>643.97829799700298</v>
      </c>
      <c r="M732">
        <v>-3.0176857217358602E-4</v>
      </c>
      <c r="AH732" s="9"/>
    </row>
    <row r="733" spans="1:34" x14ac:dyDescent="0.3">
      <c r="A733" s="2"/>
      <c r="L733">
        <v>648.53111832525497</v>
      </c>
      <c r="M733">
        <v>-3.5625347291579301E-4</v>
      </c>
      <c r="AH733" s="9"/>
    </row>
    <row r="734" spans="1:34" x14ac:dyDescent="0.3">
      <c r="A734" s="2"/>
      <c r="L734">
        <v>660.44140219732697</v>
      </c>
      <c r="M734">
        <v>-4.9826795685205597E-4</v>
      </c>
      <c r="AH734" s="9"/>
    </row>
    <row r="735" spans="1:34" x14ac:dyDescent="0.3">
      <c r="A735" s="2"/>
      <c r="L735">
        <v>670.39173807765405</v>
      </c>
      <c r="M735">
        <v>-6.1716984652252004E-4</v>
      </c>
      <c r="AH735" s="9"/>
    </row>
    <row r="736" spans="1:34" x14ac:dyDescent="0.3">
      <c r="A736" s="2"/>
      <c r="L736">
        <v>673.35369461711298</v>
      </c>
      <c r="M736">
        <v>-6.5346402943159895E-4</v>
      </c>
      <c r="AH736" s="9"/>
    </row>
    <row r="737" spans="1:34" x14ac:dyDescent="0.3">
      <c r="A737" s="2"/>
      <c r="L737">
        <v>672.37937910725896</v>
      </c>
      <c r="M737">
        <v>-6.4324697108416099E-4</v>
      </c>
      <c r="AH737" s="9"/>
    </row>
    <row r="738" spans="1:34" x14ac:dyDescent="0.3">
      <c r="A738" s="2"/>
      <c r="L738">
        <v>672.85437962012702</v>
      </c>
      <c r="M738">
        <v>-6.5015815132243805E-4</v>
      </c>
      <c r="AH738" s="9"/>
    </row>
    <row r="739" spans="1:34" x14ac:dyDescent="0.3">
      <c r="A739" s="2"/>
      <c r="L739">
        <v>678.055106966773</v>
      </c>
      <c r="M739">
        <v>-7.1305443263721899E-4</v>
      </c>
      <c r="AH739" s="9"/>
    </row>
    <row r="740" spans="1:34" x14ac:dyDescent="0.3">
      <c r="A740" s="2"/>
      <c r="L740">
        <v>680.66348258215601</v>
      </c>
      <c r="M740">
        <v>-7.4533753877227202E-4</v>
      </c>
      <c r="AH740" s="9"/>
    </row>
    <row r="741" spans="1:34" x14ac:dyDescent="0.3">
      <c r="A741" s="2"/>
      <c r="L741">
        <v>680.12966447234601</v>
      </c>
      <c r="M741">
        <v>-7.4050836215208303E-4</v>
      </c>
      <c r="AH741" s="9"/>
    </row>
    <row r="742" spans="1:34" x14ac:dyDescent="0.3">
      <c r="A742" s="2"/>
      <c r="L742">
        <v>675.84212093113899</v>
      </c>
      <c r="M742">
        <v>-6.9118543436460296E-4</v>
      </c>
      <c r="AH742" s="9"/>
    </row>
    <row r="743" spans="1:34" x14ac:dyDescent="0.3">
      <c r="A743" s="2"/>
      <c r="L743">
        <v>675.46600907321101</v>
      </c>
      <c r="M743">
        <v>-6.8811105642564002E-4</v>
      </c>
      <c r="AH743" s="9"/>
    </row>
    <row r="744" spans="1:34" x14ac:dyDescent="0.3">
      <c r="A744" s="2"/>
      <c r="L744">
        <v>665.390720676716</v>
      </c>
      <c r="M744">
        <v>-5.7019801078669798E-4</v>
      </c>
      <c r="AH744" s="9"/>
    </row>
    <row r="745" spans="1:34" x14ac:dyDescent="0.3">
      <c r="A745" s="2"/>
      <c r="L745">
        <v>649.64327411053705</v>
      </c>
      <c r="M745">
        <v>-3.8542207944861301E-4</v>
      </c>
      <c r="AH745" s="9"/>
    </row>
    <row r="746" spans="1:34" x14ac:dyDescent="0.3">
      <c r="A746" s="2"/>
      <c r="L746">
        <v>636.02232362607106</v>
      </c>
      <c r="M746">
        <v>-2.2556744210652801E-4</v>
      </c>
      <c r="AH746" s="9"/>
    </row>
    <row r="747" spans="1:34" x14ac:dyDescent="0.3">
      <c r="A747" s="2"/>
      <c r="L747">
        <v>624.87032287450904</v>
      </c>
      <c r="M747" s="3">
        <v>-9.4721742832114901E-5</v>
      </c>
      <c r="AH747" s="9"/>
    </row>
    <row r="748" spans="1:34" x14ac:dyDescent="0.3">
      <c r="A748" s="2"/>
      <c r="L748">
        <v>624.87032287450904</v>
      </c>
      <c r="M748" s="3">
        <v>-9.4721742832114901E-5</v>
      </c>
      <c r="AH748" s="9"/>
    </row>
    <row r="749" spans="1:34" x14ac:dyDescent="0.3">
      <c r="A749" s="2"/>
      <c r="L749">
        <v>582.59329237934503</v>
      </c>
      <c r="M749">
        <v>4.0024701382943999E-4</v>
      </c>
      <c r="AH749" s="9"/>
    </row>
    <row r="750" spans="1:34" x14ac:dyDescent="0.3">
      <c r="A750" s="2"/>
      <c r="L750">
        <v>541.35300572344499</v>
      </c>
      <c r="M750">
        <v>8.8370516168708802E-4</v>
      </c>
      <c r="AH750" s="9"/>
    </row>
    <row r="751" spans="1:34" x14ac:dyDescent="0.3">
      <c r="A751" s="2"/>
      <c r="L751">
        <v>574.03045410346999</v>
      </c>
      <c r="M751">
        <v>5.0041082507001195E-4</v>
      </c>
      <c r="AH751" s="9"/>
    </row>
    <row r="752" spans="1:34" x14ac:dyDescent="0.3">
      <c r="A752" s="2"/>
      <c r="L752">
        <v>604.96988251615596</v>
      </c>
      <c r="M752">
        <v>1.3638300120198701E-4</v>
      </c>
      <c r="AH752" s="9"/>
    </row>
    <row r="753" spans="1:34" x14ac:dyDescent="0.3">
      <c r="A753" s="2"/>
      <c r="I753" s="3"/>
      <c r="L753">
        <v>642.89236477516795</v>
      </c>
      <c r="M753">
        <v>-3.0974573366305202E-4</v>
      </c>
      <c r="AH753" s="9"/>
    </row>
    <row r="754" spans="1:34" x14ac:dyDescent="0.3">
      <c r="A754" s="2"/>
      <c r="I754" s="3"/>
      <c r="L754">
        <v>625.97173406630998</v>
      </c>
      <c r="M754">
        <v>-1.1059301115392899E-4</v>
      </c>
      <c r="AH754" s="9"/>
    </row>
    <row r="755" spans="1:34" x14ac:dyDescent="0.3">
      <c r="A755" s="2"/>
      <c r="I755" s="3"/>
      <c r="L755">
        <v>646.45666371655602</v>
      </c>
      <c r="M755">
        <v>-3.5306011886568198E-4</v>
      </c>
      <c r="AH755" s="9"/>
    </row>
    <row r="756" spans="1:34" x14ac:dyDescent="0.3">
      <c r="A756" s="2"/>
      <c r="I756" s="3"/>
      <c r="L756">
        <v>661.44873875883002</v>
      </c>
      <c r="M756">
        <v>-5.3125848579413295E-4</v>
      </c>
      <c r="AH756" s="9"/>
    </row>
    <row r="757" spans="1:34" x14ac:dyDescent="0.3">
      <c r="A757" s="2"/>
      <c r="I757" s="3"/>
      <c r="L757">
        <v>687.08429614202998</v>
      </c>
      <c r="M757">
        <v>-8.3714548017978696E-4</v>
      </c>
      <c r="AH757" s="9"/>
    </row>
    <row r="758" spans="1:34" x14ac:dyDescent="0.3">
      <c r="A758" s="2"/>
      <c r="I758" s="3"/>
      <c r="L758">
        <v>718.63656084869797</v>
      </c>
      <c r="M758">
        <v>-1.21424023881507E-3</v>
      </c>
      <c r="AH758" s="9"/>
    </row>
    <row r="759" spans="1:34" x14ac:dyDescent="0.3">
      <c r="A759" s="2"/>
      <c r="I759" s="3"/>
      <c r="L759">
        <v>742.53288709773096</v>
      </c>
      <c r="M759">
        <v>-1.5002033064628101E-3</v>
      </c>
      <c r="AH759" s="9"/>
    </row>
    <row r="760" spans="1:34" x14ac:dyDescent="0.3">
      <c r="A760" s="2"/>
      <c r="I760" s="3"/>
      <c r="L760">
        <v>762.37736893418003</v>
      </c>
      <c r="M760">
        <v>-1.7388044565133001E-3</v>
      </c>
      <c r="AH760" s="9"/>
    </row>
    <row r="761" spans="1:34" x14ac:dyDescent="0.3">
      <c r="A761" s="2"/>
      <c r="I761" s="3"/>
      <c r="L761">
        <v>773.33634632408803</v>
      </c>
      <c r="M761">
        <v>-1.8719156133931499E-3</v>
      </c>
      <c r="AH761" s="9"/>
    </row>
    <row r="762" spans="1:34" x14ac:dyDescent="0.3">
      <c r="A762" s="2"/>
      <c r="I762" s="3"/>
      <c r="L762">
        <v>788.71772886552196</v>
      </c>
      <c r="M762">
        <v>-2.0582110562020698E-3</v>
      </c>
      <c r="AH762" s="9"/>
    </row>
    <row r="763" spans="1:34" x14ac:dyDescent="0.3">
      <c r="A763" s="2"/>
      <c r="I763" s="3"/>
      <c r="L763">
        <v>792.55102436258301</v>
      </c>
      <c r="M763">
        <v>-2.1076876354798701E-3</v>
      </c>
      <c r="AH763" s="9"/>
    </row>
    <row r="764" spans="1:34" x14ac:dyDescent="0.3">
      <c r="A764" s="2"/>
      <c r="I764" s="3"/>
      <c r="L764">
        <v>791.84339193326105</v>
      </c>
      <c r="M764">
        <v>-2.1035347361026201E-3</v>
      </c>
      <c r="AH764" s="9"/>
    </row>
    <row r="765" spans="1:34" x14ac:dyDescent="0.3">
      <c r="A765" s="2"/>
      <c r="I765" s="3"/>
      <c r="L765">
        <v>785.31648636155796</v>
      </c>
      <c r="M765">
        <v>-2.03050042419452E-3</v>
      </c>
      <c r="AH765" s="9"/>
    </row>
    <row r="766" spans="1:34" x14ac:dyDescent="0.3">
      <c r="A766" s="2"/>
      <c r="I766" s="3"/>
      <c r="L766">
        <v>771.232564883892</v>
      </c>
      <c r="M766">
        <v>-1.8680258664945E-3</v>
      </c>
      <c r="AH766" s="9"/>
    </row>
    <row r="767" spans="1:34" x14ac:dyDescent="0.3">
      <c r="A767" s="2"/>
      <c r="I767" s="3"/>
      <c r="L767">
        <v>732.27747788366901</v>
      </c>
      <c r="M767">
        <v>-1.4137011653802701E-3</v>
      </c>
      <c r="AH767" s="9"/>
    </row>
    <row r="768" spans="1:34" x14ac:dyDescent="0.3">
      <c r="A768" s="2"/>
      <c r="I768" s="3"/>
      <c r="L768">
        <v>698.32031010855997</v>
      </c>
      <c r="M768">
        <v>-1.01668043444723E-3</v>
      </c>
      <c r="AH768" s="9"/>
    </row>
    <row r="769" spans="1:34" x14ac:dyDescent="0.3">
      <c r="A769" s="2"/>
      <c r="I769" s="3"/>
      <c r="L769">
        <v>681.26981579702101</v>
      </c>
      <c r="M769">
        <v>-8.1753213154521097E-4</v>
      </c>
      <c r="AH769" s="9"/>
    </row>
    <row r="770" spans="1:34" x14ac:dyDescent="0.3">
      <c r="A770" s="2"/>
      <c r="I770" s="3"/>
      <c r="L770">
        <v>648.96609764282198</v>
      </c>
      <c r="M770">
        <v>-4.3954599915036E-4</v>
      </c>
      <c r="AH770" s="9"/>
    </row>
    <row r="771" spans="1:34" x14ac:dyDescent="0.3">
      <c r="A771" s="2"/>
      <c r="L771">
        <v>593.38130136958796</v>
      </c>
      <c r="M771">
        <v>1.96577939175573E-4</v>
      </c>
      <c r="AH771" s="9"/>
    </row>
    <row r="772" spans="1:34" x14ac:dyDescent="0.3">
      <c r="A772" s="2"/>
      <c r="L772">
        <v>520.69181434995596</v>
      </c>
      <c r="M772">
        <v>1.0279092410564899E-3</v>
      </c>
      <c r="AH772" s="9"/>
    </row>
    <row r="773" spans="1:34" x14ac:dyDescent="0.3">
      <c r="A773" s="2"/>
      <c r="L773">
        <v>448.76119949542601</v>
      </c>
      <c r="M773">
        <v>1.85192418046719E-3</v>
      </c>
      <c r="AH773" s="9"/>
    </row>
    <row r="774" spans="1:34" x14ac:dyDescent="0.3">
      <c r="A774" s="2"/>
      <c r="L774">
        <v>374.80512081744303</v>
      </c>
      <c r="M774">
        <v>2.6977302294701501E-3</v>
      </c>
      <c r="AH774" s="9"/>
    </row>
    <row r="775" spans="1:34" x14ac:dyDescent="0.3">
      <c r="A775" s="2"/>
      <c r="L775">
        <v>301.20390536111103</v>
      </c>
      <c r="M775">
        <v>3.5375659146886099E-3</v>
      </c>
      <c r="AH775" s="9"/>
    </row>
    <row r="776" spans="1:34" x14ac:dyDescent="0.3">
      <c r="A776" s="2"/>
      <c r="L776">
        <v>243.874157365065</v>
      </c>
      <c r="M776">
        <v>4.1919453270705398E-3</v>
      </c>
      <c r="AH776" s="9"/>
    </row>
    <row r="777" spans="1:34" x14ac:dyDescent="0.3">
      <c r="A777" s="2"/>
      <c r="L777">
        <v>182.56992293264099</v>
      </c>
      <c r="M777">
        <v>4.8923866182591404E-3</v>
      </c>
      <c r="AH777" s="9"/>
    </row>
    <row r="778" spans="1:34" x14ac:dyDescent="0.3">
      <c r="A778" s="2"/>
      <c r="L778">
        <v>113.467606301499</v>
      </c>
      <c r="M778">
        <v>5.6807134643233198E-3</v>
      </c>
      <c r="AH778" s="9"/>
    </row>
    <row r="779" spans="1:34" x14ac:dyDescent="0.3">
      <c r="A779" s="2"/>
      <c r="L779">
        <v>79.250070305863204</v>
      </c>
      <c r="M779">
        <v>6.0713083147495104E-3</v>
      </c>
      <c r="AH779" s="9"/>
    </row>
    <row r="780" spans="1:34" x14ac:dyDescent="0.3">
      <c r="A780" s="2"/>
      <c r="L780">
        <v>128.77730539960899</v>
      </c>
      <c r="M780">
        <v>5.5017133390697004E-3</v>
      </c>
      <c r="AH780" s="9"/>
    </row>
    <row r="781" spans="1:34" x14ac:dyDescent="0.3">
      <c r="A781" s="2"/>
      <c r="L781">
        <v>162.01029707731601</v>
      </c>
      <c r="M781">
        <v>5.1194659757684696E-3</v>
      </c>
      <c r="AH781" s="9"/>
    </row>
    <row r="782" spans="1:34" x14ac:dyDescent="0.3">
      <c r="A782" s="2"/>
      <c r="L782">
        <v>200.651888554187</v>
      </c>
      <c r="M782">
        <v>4.6801410894762602E-3</v>
      </c>
      <c r="AH782" s="9"/>
    </row>
    <row r="783" spans="1:34" x14ac:dyDescent="0.3">
      <c r="A783" s="2"/>
      <c r="L783">
        <v>247.01542700524001</v>
      </c>
      <c r="M783">
        <v>4.1477762490476399E-3</v>
      </c>
      <c r="AH783" s="9"/>
    </row>
    <row r="784" spans="1:34" x14ac:dyDescent="0.3">
      <c r="A784" s="2"/>
      <c r="L784">
        <v>299.33138196729902</v>
      </c>
      <c r="M784">
        <v>3.5447837666558899E-3</v>
      </c>
      <c r="AH784" s="9"/>
    </row>
    <row r="785" spans="1:34" x14ac:dyDescent="0.3">
      <c r="A785" s="2"/>
      <c r="L785">
        <v>355.40923757117997</v>
      </c>
      <c r="M785">
        <v>2.8979766546860801E-3</v>
      </c>
      <c r="AH785" s="9"/>
    </row>
    <row r="786" spans="1:34" x14ac:dyDescent="0.3">
      <c r="A786" s="2"/>
      <c r="L786">
        <v>397.12328136041799</v>
      </c>
      <c r="M786">
        <v>2.4203040376115999E-3</v>
      </c>
      <c r="AH786" s="9"/>
    </row>
    <row r="787" spans="1:34" x14ac:dyDescent="0.3">
      <c r="A787" s="2"/>
      <c r="L787">
        <v>428.74038262600101</v>
      </c>
      <c r="M787">
        <v>2.0580572310537901E-3</v>
      </c>
      <c r="AH787" s="9"/>
    </row>
    <row r="788" spans="1:34" x14ac:dyDescent="0.3">
      <c r="A788" s="2"/>
      <c r="L788">
        <v>477.87815870319201</v>
      </c>
      <c r="M788">
        <v>1.49377999745829E-3</v>
      </c>
      <c r="AH788" s="9"/>
    </row>
    <row r="789" spans="1:34" x14ac:dyDescent="0.3">
      <c r="A789" s="2"/>
      <c r="L789">
        <v>550.50723854775697</v>
      </c>
      <c r="M789">
        <v>6.6489040722195105E-4</v>
      </c>
      <c r="AH789" s="9"/>
    </row>
    <row r="790" spans="1:34" x14ac:dyDescent="0.3">
      <c r="A790" s="2"/>
      <c r="L790">
        <v>582.96017565997101</v>
      </c>
      <c r="M790">
        <v>2.97408293421868E-4</v>
      </c>
      <c r="AH790" s="9"/>
    </row>
    <row r="791" spans="1:34" x14ac:dyDescent="0.3">
      <c r="A791" s="2"/>
      <c r="L791">
        <v>531.96056738602795</v>
      </c>
      <c r="M791">
        <v>8.7324954661401695E-4</v>
      </c>
      <c r="AH791" s="9"/>
    </row>
    <row r="792" spans="1:34" x14ac:dyDescent="0.3">
      <c r="A792" s="2"/>
      <c r="L792">
        <v>500.897161340857</v>
      </c>
      <c r="M792">
        <v>1.2242372500680301E-3</v>
      </c>
      <c r="AH792" s="9"/>
    </row>
    <row r="793" spans="1:34" x14ac:dyDescent="0.3">
      <c r="A793" s="2"/>
      <c r="L793">
        <v>465.86244501504501</v>
      </c>
      <c r="M793">
        <v>1.6196526225508499E-3</v>
      </c>
      <c r="AH793" s="9"/>
    </row>
    <row r="794" spans="1:34" x14ac:dyDescent="0.3">
      <c r="A794" s="2"/>
      <c r="L794">
        <v>423.04910524041702</v>
      </c>
      <c r="M794">
        <v>2.0936369591499902E-3</v>
      </c>
      <c r="AH794" s="9"/>
    </row>
    <row r="795" spans="1:34" x14ac:dyDescent="0.3">
      <c r="A795" s="2"/>
      <c r="L795">
        <v>366.511564417236</v>
      </c>
      <c r="M795">
        <v>2.71568999155904E-3</v>
      </c>
      <c r="AH795" s="9"/>
    </row>
    <row r="796" spans="1:34" x14ac:dyDescent="0.3">
      <c r="A796" s="2"/>
      <c r="L796">
        <v>318.329294672564</v>
      </c>
      <c r="M796">
        <v>3.2450163665764999E-3</v>
      </c>
      <c r="AH796" s="9"/>
    </row>
    <row r="797" spans="1:34" x14ac:dyDescent="0.3">
      <c r="A797" s="2"/>
      <c r="L797">
        <v>272.44841961677298</v>
      </c>
      <c r="M797">
        <v>3.7505135226320002E-3</v>
      </c>
      <c r="AH797" s="9"/>
    </row>
    <row r="798" spans="1:34" x14ac:dyDescent="0.3">
      <c r="A798" s="2"/>
      <c r="L798">
        <v>224.344987754941</v>
      </c>
      <c r="M798">
        <v>4.2763051854962002E-3</v>
      </c>
      <c r="AH798" s="9"/>
    </row>
    <row r="799" spans="1:34" x14ac:dyDescent="0.3">
      <c r="A799" s="2"/>
      <c r="L799">
        <v>169.63449947754299</v>
      </c>
      <c r="M799">
        <v>4.8736076286707199E-3</v>
      </c>
      <c r="AH799" s="9"/>
    </row>
    <row r="800" spans="1:34" x14ac:dyDescent="0.3">
      <c r="A800" s="2"/>
      <c r="L800">
        <v>122.537294413674</v>
      </c>
      <c r="M800">
        <v>5.3882957645708896E-3</v>
      </c>
      <c r="AH800" s="9"/>
    </row>
    <row r="801" spans="1:34" x14ac:dyDescent="0.3">
      <c r="A801" s="2"/>
      <c r="L801">
        <v>82.506125627106201</v>
      </c>
      <c r="M801">
        <v>5.8272199514678297E-3</v>
      </c>
      <c r="AH801" s="9"/>
    </row>
    <row r="802" spans="1:34" x14ac:dyDescent="0.3">
      <c r="A802" s="2"/>
      <c r="L802">
        <v>119.466046001603</v>
      </c>
      <c r="M802">
        <v>5.4294901106677401E-3</v>
      </c>
      <c r="AH802" s="9"/>
    </row>
    <row r="803" spans="1:34" x14ac:dyDescent="0.3">
      <c r="A803" s="2"/>
      <c r="L803">
        <v>195.98204650788</v>
      </c>
      <c r="M803">
        <v>4.6053826902574596E-3</v>
      </c>
      <c r="AH803" s="9"/>
    </row>
    <row r="804" spans="1:34" x14ac:dyDescent="0.3">
      <c r="A804" s="2"/>
      <c r="L804">
        <v>259.05232107635902</v>
      </c>
      <c r="M804">
        <v>3.9279513012809497E-3</v>
      </c>
      <c r="AH804" s="9"/>
    </row>
    <row r="805" spans="1:34" x14ac:dyDescent="0.3">
      <c r="A805" s="2"/>
      <c r="L805">
        <v>318.26243524407403</v>
      </c>
      <c r="M805">
        <v>3.2950136438723398E-3</v>
      </c>
      <c r="AH805" s="9"/>
    </row>
    <row r="806" spans="1:34" x14ac:dyDescent="0.3">
      <c r="A806" s="2"/>
      <c r="L806">
        <v>387.267423996258</v>
      </c>
      <c r="M806">
        <v>2.5593565132584401E-3</v>
      </c>
      <c r="AH806" s="9"/>
    </row>
    <row r="807" spans="1:34" x14ac:dyDescent="0.3">
      <c r="A807" s="2"/>
      <c r="L807">
        <v>461.76618994497397</v>
      </c>
      <c r="M807">
        <v>1.76281057903367E-3</v>
      </c>
      <c r="AH807" s="9"/>
    </row>
    <row r="808" spans="1:34" x14ac:dyDescent="0.3">
      <c r="A808" s="2"/>
      <c r="L808">
        <v>511.64469870840799</v>
      </c>
      <c r="M808">
        <v>1.2288044903326801E-3</v>
      </c>
      <c r="AH808" s="9"/>
    </row>
    <row r="809" spans="1:34" x14ac:dyDescent="0.3">
      <c r="A809" s="2"/>
      <c r="L809">
        <v>547.55083515483602</v>
      </c>
      <c r="M809">
        <v>8.4497195589277902E-4</v>
      </c>
      <c r="AH809" s="9"/>
    </row>
    <row r="810" spans="1:34" x14ac:dyDescent="0.3">
      <c r="A810" s="2"/>
      <c r="L810">
        <v>608.98171487558102</v>
      </c>
      <c r="M810">
        <v>1.89334387690415E-4</v>
      </c>
      <c r="AH810" s="9"/>
    </row>
    <row r="811" spans="1:34" x14ac:dyDescent="0.3">
      <c r="A811" s="2"/>
      <c r="L811">
        <v>608.98171487558102</v>
      </c>
      <c r="M811">
        <v>1.89334387690415E-4</v>
      </c>
      <c r="AH811" s="9"/>
    </row>
    <row r="812" spans="1:34" x14ac:dyDescent="0.3">
      <c r="A812" s="2"/>
      <c r="L812">
        <v>608.98171487558102</v>
      </c>
      <c r="M812">
        <v>1.89334387690415E-4</v>
      </c>
      <c r="AH812" s="9"/>
    </row>
    <row r="813" spans="1:34" x14ac:dyDescent="0.3">
      <c r="A813" s="2"/>
      <c r="L813">
        <v>653.40748539879405</v>
      </c>
      <c r="M813">
        <v>-2.9014639106729798E-4</v>
      </c>
      <c r="AH813" s="9"/>
    </row>
    <row r="814" spans="1:34" x14ac:dyDescent="0.3">
      <c r="A814" s="2"/>
      <c r="L814">
        <v>674.60456576148204</v>
      </c>
      <c r="M814">
        <v>-5.1992474317818095E-4</v>
      </c>
      <c r="AH814" s="9"/>
    </row>
    <row r="815" spans="1:34" x14ac:dyDescent="0.3">
      <c r="A815" s="2"/>
      <c r="L815">
        <v>710.87591474333703</v>
      </c>
      <c r="M815">
        <v>-9.1395426419654498E-4</v>
      </c>
      <c r="AH815" s="9"/>
    </row>
    <row r="816" spans="1:34" x14ac:dyDescent="0.3">
      <c r="A816" s="2"/>
      <c r="L816">
        <v>748.991574482582</v>
      </c>
      <c r="M816">
        <v>-1.32958475082287E-3</v>
      </c>
      <c r="AH816" s="9"/>
    </row>
    <row r="817" spans="1:34" x14ac:dyDescent="0.3">
      <c r="A817" s="2"/>
      <c r="L817">
        <v>798.964094024887</v>
      </c>
      <c r="M817">
        <v>-1.8758663150317901E-3</v>
      </c>
      <c r="AH817" s="9"/>
    </row>
    <row r="818" spans="1:34" x14ac:dyDescent="0.3">
      <c r="A818" s="2"/>
      <c r="L818">
        <v>830.40994308394704</v>
      </c>
      <c r="M818">
        <v>-2.2200041062680098E-3</v>
      </c>
      <c r="AH818" s="9"/>
    </row>
    <row r="819" spans="1:34" x14ac:dyDescent="0.3">
      <c r="A819" s="2"/>
      <c r="L819">
        <v>844.28334279930198</v>
      </c>
      <c r="M819">
        <v>-2.37450106385518E-3</v>
      </c>
      <c r="AH819" s="9"/>
    </row>
    <row r="820" spans="1:34" x14ac:dyDescent="0.3">
      <c r="A820" s="2"/>
      <c r="L820">
        <v>863.04033923472502</v>
      </c>
      <c r="M820">
        <v>-2.5819756655338501E-3</v>
      </c>
      <c r="AH820" s="9"/>
    </row>
    <row r="821" spans="1:34" x14ac:dyDescent="0.3">
      <c r="A821" s="2"/>
      <c r="L821">
        <v>863.24426806800102</v>
      </c>
      <c r="M821">
        <v>-2.5893476207391099E-3</v>
      </c>
      <c r="AH821" s="9"/>
    </row>
    <row r="822" spans="1:34" x14ac:dyDescent="0.3">
      <c r="A822" s="2"/>
      <c r="L822">
        <v>843.19705099905195</v>
      </c>
      <c r="M822">
        <v>-2.3783240279273898E-3</v>
      </c>
      <c r="AH822" s="9"/>
    </row>
    <row r="823" spans="1:34" x14ac:dyDescent="0.3">
      <c r="A823" s="2"/>
      <c r="L823">
        <v>816.75465959383905</v>
      </c>
      <c r="M823">
        <v>-2.09878771310908E-3</v>
      </c>
      <c r="AH823" s="9"/>
    </row>
    <row r="824" spans="1:34" x14ac:dyDescent="0.3">
      <c r="A824" s="2"/>
      <c r="L824">
        <v>787.52843693506202</v>
      </c>
      <c r="M824">
        <v>-1.78910006681072E-3</v>
      </c>
      <c r="AH824" s="9"/>
    </row>
    <row r="825" spans="1:34" x14ac:dyDescent="0.3">
      <c r="A825" s="2"/>
      <c r="L825">
        <v>750.49327743721801</v>
      </c>
      <c r="M825">
        <v>-1.39553539769604E-3</v>
      </c>
      <c r="AH825" s="9"/>
    </row>
    <row r="826" spans="1:34" x14ac:dyDescent="0.3">
      <c r="A826" s="2"/>
      <c r="L826">
        <v>718.80632423058</v>
      </c>
      <c r="M826">
        <v>-1.0573110351261E-3</v>
      </c>
      <c r="AH826" s="9"/>
    </row>
    <row r="827" spans="1:34" x14ac:dyDescent="0.3">
      <c r="A827" s="2"/>
      <c r="L827">
        <v>668.90416741457102</v>
      </c>
      <c r="M827">
        <v>-5.2449513316123403E-4</v>
      </c>
      <c r="AH827" s="9"/>
    </row>
    <row r="828" spans="1:34" x14ac:dyDescent="0.3">
      <c r="A828" s="2"/>
      <c r="L828">
        <v>638.73376749889599</v>
      </c>
      <c r="M828">
        <v>-2.0273837741673599E-4</v>
      </c>
      <c r="AH828" s="9"/>
    </row>
    <row r="829" spans="1:34" x14ac:dyDescent="0.3">
      <c r="A829" s="2"/>
      <c r="L829">
        <v>638.73376749889599</v>
      </c>
      <c r="M829">
        <v>-2.0273837741673599E-4</v>
      </c>
      <c r="AH829" s="9"/>
    </row>
    <row r="830" spans="1:34" x14ac:dyDescent="0.3">
      <c r="A830" s="2"/>
      <c r="L830">
        <v>638.73376749889599</v>
      </c>
      <c r="M830">
        <v>-2.0273837741673599E-4</v>
      </c>
      <c r="AH830" s="9"/>
    </row>
    <row r="831" spans="1:34" x14ac:dyDescent="0.3">
      <c r="A831" s="2"/>
      <c r="L831">
        <v>638.73376749889599</v>
      </c>
      <c r="M831">
        <v>-2.0273837741673599E-4</v>
      </c>
      <c r="AH831" s="9"/>
    </row>
    <row r="832" spans="1:34" x14ac:dyDescent="0.3">
      <c r="A832" s="2"/>
      <c r="L832">
        <v>604.66761962025805</v>
      </c>
      <c r="M832">
        <v>1.6018432201227501E-4</v>
      </c>
      <c r="AH832" s="9"/>
    </row>
    <row r="833" spans="1:34" x14ac:dyDescent="0.3">
      <c r="A833" s="2"/>
      <c r="L833">
        <v>639.25279339645101</v>
      </c>
      <c r="M833">
        <v>-2.09550882881876E-4</v>
      </c>
      <c r="AH833" s="9"/>
    </row>
    <row r="834" spans="1:34" x14ac:dyDescent="0.3">
      <c r="A834" s="2"/>
      <c r="L834">
        <v>606.43756190194404</v>
      </c>
      <c r="M834">
        <v>1.3765688238031901E-4</v>
      </c>
      <c r="AH834" s="9"/>
    </row>
    <row r="835" spans="1:34" x14ac:dyDescent="0.3">
      <c r="A835" s="2"/>
      <c r="L835">
        <v>556.70874063794702</v>
      </c>
      <c r="M835">
        <v>6.5857681823650505E-4</v>
      </c>
      <c r="AH835" s="9"/>
    </row>
    <row r="836" spans="1:34" x14ac:dyDescent="0.3">
      <c r="A836" s="2"/>
      <c r="L836">
        <v>523.41650393834595</v>
      </c>
      <c r="M836">
        <v>1.0084455077284101E-3</v>
      </c>
      <c r="AH836" s="9"/>
    </row>
    <row r="837" spans="1:34" x14ac:dyDescent="0.3">
      <c r="A837" s="2"/>
      <c r="L837">
        <v>475.10810540111299</v>
      </c>
      <c r="M837">
        <v>1.51660612597209E-3</v>
      </c>
      <c r="AH837" s="9"/>
    </row>
    <row r="838" spans="1:34" x14ac:dyDescent="0.3">
      <c r="A838" s="2"/>
      <c r="L838">
        <v>432.59367443664303</v>
      </c>
      <c r="M838">
        <v>1.9642935829038101E-3</v>
      </c>
      <c r="AH838" s="9"/>
    </row>
    <row r="839" spans="1:34" x14ac:dyDescent="0.3">
      <c r="A839" s="2"/>
      <c r="L839">
        <v>494.208127236297</v>
      </c>
      <c r="M839">
        <v>1.31425479283407E-3</v>
      </c>
      <c r="AH839" s="9"/>
    </row>
    <row r="840" spans="1:34" x14ac:dyDescent="0.3">
      <c r="A840" s="2"/>
      <c r="L840">
        <v>537.21344786317104</v>
      </c>
      <c r="M840">
        <v>8.61114066561754E-4</v>
      </c>
      <c r="AH840" s="9"/>
    </row>
    <row r="841" spans="1:34" x14ac:dyDescent="0.3">
      <c r="A841" s="2"/>
      <c r="L841">
        <v>571.02560372006803</v>
      </c>
      <c r="M841">
        <v>5.0309545544714404E-4</v>
      </c>
      <c r="AH841" s="9"/>
    </row>
    <row r="842" spans="1:34" x14ac:dyDescent="0.3">
      <c r="A842" s="2"/>
      <c r="L842">
        <v>615.93096284624698</v>
      </c>
      <c r="M842" s="3">
        <v>2.8086368140816299E-5</v>
      </c>
      <c r="AH842" s="9"/>
    </row>
    <row r="843" spans="1:34" x14ac:dyDescent="0.3">
      <c r="A843" s="2"/>
      <c r="L843">
        <v>658.47080091089094</v>
      </c>
      <c r="M843">
        <v>-4.2339057609094198E-4</v>
      </c>
      <c r="AH843" s="9"/>
    </row>
    <row r="844" spans="1:34" x14ac:dyDescent="0.3">
      <c r="A844" s="2"/>
      <c r="L844">
        <v>658.47080091089094</v>
      </c>
      <c r="M844">
        <v>-4.2339057609094198E-4</v>
      </c>
      <c r="AH844" s="9"/>
    </row>
    <row r="845" spans="1:34" x14ac:dyDescent="0.3">
      <c r="A845" s="2"/>
      <c r="L845">
        <v>630.45244853863903</v>
      </c>
      <c r="M845">
        <v>-1.2632924671271799E-4</v>
      </c>
      <c r="AH845" s="9"/>
    </row>
    <row r="846" spans="1:34" x14ac:dyDescent="0.3">
      <c r="A846" s="2"/>
      <c r="L846">
        <v>662.75830207096806</v>
      </c>
      <c r="M846">
        <v>-4.6970799864656999E-4</v>
      </c>
      <c r="AH846" s="9"/>
    </row>
    <row r="847" spans="1:34" x14ac:dyDescent="0.3">
      <c r="A847" s="2"/>
      <c r="L847">
        <v>686.11247399025501</v>
      </c>
      <c r="M847">
        <v>-7.1895204510024897E-4</v>
      </c>
      <c r="AH847" s="9"/>
    </row>
    <row r="848" spans="1:34" x14ac:dyDescent="0.3">
      <c r="A848" s="2"/>
      <c r="L848">
        <v>701.67066357479803</v>
      </c>
      <c r="M848">
        <v>-8.8564849363872099E-4</v>
      </c>
      <c r="AH848" s="9"/>
    </row>
    <row r="849" spans="1:34" x14ac:dyDescent="0.3">
      <c r="A849" s="2"/>
      <c r="L849">
        <v>715.65243012368001</v>
      </c>
      <c r="M849">
        <v>-1.0357246850059101E-3</v>
      </c>
      <c r="AH849" s="9"/>
    </row>
    <row r="850" spans="1:34" x14ac:dyDescent="0.3">
      <c r="A850" s="2"/>
      <c r="L850">
        <v>733.81258917643402</v>
      </c>
      <c r="M850">
        <v>-1.23059732829684E-3</v>
      </c>
      <c r="AH850" s="9"/>
    </row>
    <row r="851" spans="1:34" x14ac:dyDescent="0.3">
      <c r="A851" s="2"/>
      <c r="L851">
        <v>738.31052558078898</v>
      </c>
      <c r="M851">
        <v>-1.2807996251051599E-3</v>
      </c>
      <c r="AH851" s="9"/>
    </row>
    <row r="852" spans="1:34" x14ac:dyDescent="0.3">
      <c r="A852" s="2"/>
      <c r="L852">
        <v>740.75398956951199</v>
      </c>
      <c r="M852">
        <v>-1.3093426347548099E-3</v>
      </c>
      <c r="AH852" s="9"/>
    </row>
    <row r="853" spans="1:34" x14ac:dyDescent="0.3">
      <c r="A853" s="2"/>
      <c r="L853">
        <v>738.24487942319195</v>
      </c>
      <c r="M853">
        <v>-1.2853329942702199E-3</v>
      </c>
      <c r="AH853" s="9"/>
    </row>
    <row r="854" spans="1:34" x14ac:dyDescent="0.3">
      <c r="A854" s="2"/>
      <c r="L854">
        <v>728.40484401513402</v>
      </c>
      <c r="M854">
        <v>-1.18321840076874E-3</v>
      </c>
      <c r="AH854" s="9"/>
    </row>
    <row r="855" spans="1:34" x14ac:dyDescent="0.3">
      <c r="A855" s="2"/>
      <c r="L855">
        <v>713.24091511716699</v>
      </c>
      <c r="M855">
        <v>-1.02471671717506E-3</v>
      </c>
      <c r="AH855" s="9"/>
    </row>
    <row r="856" spans="1:34" x14ac:dyDescent="0.3">
      <c r="A856" s="2"/>
      <c r="L856">
        <v>690.28010007846001</v>
      </c>
      <c r="M856">
        <v>-7.8427769263981096E-4</v>
      </c>
      <c r="AH856" s="9"/>
    </row>
    <row r="857" spans="1:34" x14ac:dyDescent="0.3">
      <c r="A857" s="2"/>
      <c r="L857">
        <v>675.74536318964203</v>
      </c>
      <c r="M857">
        <v>-6.3209616101200003E-4</v>
      </c>
      <c r="AH857" s="9"/>
    </row>
    <row r="858" spans="1:34" x14ac:dyDescent="0.3">
      <c r="A858" s="2"/>
      <c r="L858">
        <v>653.86255376621102</v>
      </c>
      <c r="M858">
        <v>-4.0247038087073002E-4</v>
      </c>
      <c r="AH858" s="9"/>
    </row>
    <row r="859" spans="1:34" x14ac:dyDescent="0.3">
      <c r="A859" s="2"/>
      <c r="L859">
        <v>649.70593624120602</v>
      </c>
      <c r="M859">
        <v>-3.5906823907870902E-4</v>
      </c>
      <c r="AH859" s="9"/>
    </row>
    <row r="860" spans="1:34" x14ac:dyDescent="0.3">
      <c r="A860" s="2"/>
      <c r="L860">
        <v>641.95123899573298</v>
      </c>
      <c r="M860">
        <v>-2.77510821126636E-4</v>
      </c>
      <c r="AH860" s="9"/>
    </row>
    <row r="861" spans="1:34" x14ac:dyDescent="0.3">
      <c r="A861" s="2"/>
      <c r="L861">
        <v>642.27299603791403</v>
      </c>
      <c r="M861">
        <v>-2.8148736551340901E-4</v>
      </c>
      <c r="AH861" s="9"/>
    </row>
    <row r="862" spans="1:34" x14ac:dyDescent="0.3">
      <c r="A862" s="2"/>
      <c r="L862">
        <v>637.76993656388902</v>
      </c>
      <c r="M862">
        <v>-2.34105572517655E-4</v>
      </c>
      <c r="AH862" s="9"/>
    </row>
    <row r="863" spans="1:34" x14ac:dyDescent="0.3">
      <c r="A863" s="2"/>
      <c r="L863">
        <v>642.48716309010695</v>
      </c>
      <c r="M863">
        <v>-2.8484869273870102E-4</v>
      </c>
      <c r="AH863" s="9"/>
    </row>
    <row r="864" spans="1:34" x14ac:dyDescent="0.3">
      <c r="A864" s="2"/>
      <c r="L864">
        <v>635.33570913893595</v>
      </c>
      <c r="M864">
        <v>-2.0927668053957499E-4</v>
      </c>
      <c r="AH864" s="9"/>
    </row>
    <row r="865" spans="1:34" x14ac:dyDescent="0.3">
      <c r="A865" s="2"/>
      <c r="L865">
        <v>634.43275100021401</v>
      </c>
      <c r="M865">
        <v>-2.00087053935565E-4</v>
      </c>
      <c r="AH865" s="9"/>
    </row>
    <row r="866" spans="1:34" x14ac:dyDescent="0.3">
      <c r="A866" s="2"/>
      <c r="L866">
        <v>644.59148719102996</v>
      </c>
      <c r="M866">
        <v>-3.0843511305742402E-4</v>
      </c>
      <c r="AH866" s="9"/>
    </row>
    <row r="867" spans="1:34" x14ac:dyDescent="0.3">
      <c r="A867" s="2"/>
      <c r="L867">
        <v>653.50896233537298</v>
      </c>
      <c r="M867">
        <v>-4.0385339697318601E-4</v>
      </c>
      <c r="AH867" s="9"/>
    </row>
    <row r="868" spans="1:34" x14ac:dyDescent="0.3">
      <c r="A868" s="2"/>
      <c r="L868">
        <v>674.84832381629599</v>
      </c>
      <c r="M868">
        <v>-6.3177454022091996E-4</v>
      </c>
      <c r="AH868" s="9"/>
    </row>
    <row r="869" spans="1:34" x14ac:dyDescent="0.3">
      <c r="A869" s="2"/>
      <c r="L869">
        <v>673.591453236078</v>
      </c>
      <c r="M869">
        <v>-6.1964423997711005E-4</v>
      </c>
      <c r="AH869" s="9"/>
    </row>
    <row r="870" spans="1:34" x14ac:dyDescent="0.3">
      <c r="A870" s="2"/>
      <c r="L870">
        <v>683.80290684292504</v>
      </c>
      <c r="M870">
        <v>-7.2993420353725802E-4</v>
      </c>
      <c r="AH870" s="9"/>
    </row>
    <row r="871" spans="1:34" x14ac:dyDescent="0.3">
      <c r="A871" s="2"/>
      <c r="L871">
        <v>680.98848058127101</v>
      </c>
      <c r="M871">
        <v>-7.0144473575770602E-4</v>
      </c>
      <c r="AH871" s="9"/>
    </row>
    <row r="872" spans="1:34" x14ac:dyDescent="0.3">
      <c r="A872" s="2"/>
      <c r="L872">
        <v>678.21880767613902</v>
      </c>
      <c r="M872" s="3">
        <v>-6.7335120812086601E-4</v>
      </c>
      <c r="AH872" s="9"/>
    </row>
    <row r="873" spans="1:34" x14ac:dyDescent="0.3">
      <c r="A873" s="2"/>
      <c r="L873">
        <v>674.80029752761698</v>
      </c>
      <c r="M873" s="3">
        <v>-6.3825805124949201E-4</v>
      </c>
      <c r="AH873" s="9"/>
    </row>
    <row r="874" spans="1:34" x14ac:dyDescent="0.3">
      <c r="A874" s="2"/>
      <c r="L874">
        <v>675.504718178095</v>
      </c>
      <c r="M874">
        <v>-6.4704726553700697E-4</v>
      </c>
      <c r="AH874" s="9"/>
    </row>
    <row r="875" spans="1:34" x14ac:dyDescent="0.3">
      <c r="A875" s="2"/>
      <c r="L875">
        <v>674.89217654964796</v>
      </c>
      <c r="M875">
        <v>-6.4182341717796798E-4</v>
      </c>
      <c r="AH875" s="9"/>
    </row>
    <row r="876" spans="1:34" x14ac:dyDescent="0.3">
      <c r="A876" s="2"/>
      <c r="L876">
        <v>672.27389723350404</v>
      </c>
      <c r="M876">
        <v>-6.1531203006212403E-4</v>
      </c>
      <c r="AH876" s="9"/>
    </row>
    <row r="877" spans="1:34" x14ac:dyDescent="0.3">
      <c r="A877" s="2"/>
      <c r="L877">
        <v>666.21668050724099</v>
      </c>
      <c r="M877">
        <v>-5.5233762671832195E-4</v>
      </c>
      <c r="AH877" s="9"/>
    </row>
    <row r="878" spans="1:34" x14ac:dyDescent="0.3">
      <c r="A878" s="2"/>
      <c r="L878">
        <v>659.68222935478798</v>
      </c>
      <c r="M878">
        <v>-4.8405150981664798E-4</v>
      </c>
      <c r="AH878" s="9"/>
    </row>
    <row r="879" spans="1:34" x14ac:dyDescent="0.3">
      <c r="A879" s="2"/>
      <c r="L879">
        <v>645.76678960145796</v>
      </c>
      <c r="M879">
        <v>-3.37352015338953E-4</v>
      </c>
      <c r="AH879" s="9"/>
    </row>
    <row r="880" spans="1:34" x14ac:dyDescent="0.3">
      <c r="A880" s="2"/>
      <c r="L880">
        <v>635.40280388938595</v>
      </c>
      <c r="M880">
        <v>-2.27591203504339E-4</v>
      </c>
      <c r="AH880" s="9"/>
    </row>
    <row r="881" spans="1:34" x14ac:dyDescent="0.3">
      <c r="A881" s="2"/>
      <c r="L881">
        <v>639.36935461076905</v>
      </c>
      <c r="M881">
        <v>-2.70399612416793E-4</v>
      </c>
      <c r="AH881" s="9"/>
    </row>
    <row r="882" spans="1:34" x14ac:dyDescent="0.3">
      <c r="A882" s="2"/>
      <c r="L882">
        <v>649.87832785051603</v>
      </c>
      <c r="M882">
        <v>-3.8354563403817402E-4</v>
      </c>
      <c r="AH882" s="9"/>
    </row>
    <row r="883" spans="1:34" x14ac:dyDescent="0.3">
      <c r="A883" s="2"/>
      <c r="L883">
        <v>666.26916636597798</v>
      </c>
      <c r="M883">
        <v>-5.6083079546088196E-4</v>
      </c>
      <c r="AH883" s="9"/>
    </row>
    <row r="884" spans="1:34" x14ac:dyDescent="0.3">
      <c r="A884" s="2"/>
      <c r="L884">
        <v>669.18077548819099</v>
      </c>
      <c r="M884">
        <v>-5.9308501757778702E-4</v>
      </c>
      <c r="AH884" s="9"/>
    </row>
    <row r="885" spans="1:34" x14ac:dyDescent="0.3">
      <c r="A885" s="2"/>
      <c r="L885">
        <v>669.74855483755505</v>
      </c>
      <c r="M885">
        <v>-6.0032888955204402E-4</v>
      </c>
      <c r="AH885" s="9"/>
    </row>
    <row r="886" spans="1:34" x14ac:dyDescent="0.3">
      <c r="A886" s="2"/>
      <c r="L886">
        <v>669.59458490848203</v>
      </c>
      <c r="M886">
        <v>-5.9989236920001202E-4</v>
      </c>
      <c r="AH886" s="9"/>
    </row>
    <row r="887" spans="1:34" x14ac:dyDescent="0.3">
      <c r="A887" s="2"/>
      <c r="L887">
        <v>671.78759166398004</v>
      </c>
      <c r="M887">
        <v>-6.2439158118917498E-4</v>
      </c>
      <c r="AH887" s="9"/>
    </row>
    <row r="888" spans="1:34" x14ac:dyDescent="0.3">
      <c r="A888" s="2"/>
      <c r="L888">
        <v>657.79455101697295</v>
      </c>
      <c r="M888">
        <v>-4.7755113396663802E-4</v>
      </c>
      <c r="AH888" s="9"/>
    </row>
    <row r="889" spans="1:34" x14ac:dyDescent="0.3">
      <c r="A889" s="2"/>
      <c r="L889">
        <v>652.01594090891001</v>
      </c>
      <c r="M889">
        <v>-4.1742157513906502E-4</v>
      </c>
      <c r="AH889" s="9"/>
    </row>
    <row r="890" spans="1:34" x14ac:dyDescent="0.3">
      <c r="A890" s="2"/>
      <c r="L890">
        <v>630.88326719245902</v>
      </c>
      <c r="M890">
        <v>-1.94895473075444E-4</v>
      </c>
      <c r="AH890" s="9"/>
    </row>
    <row r="891" spans="1:34" x14ac:dyDescent="0.3">
      <c r="A891" s="2"/>
      <c r="L891">
        <v>630.88326719245902</v>
      </c>
      <c r="M891">
        <v>-1.94895473075444E-4</v>
      </c>
      <c r="AH891" s="9"/>
    </row>
    <row r="892" spans="1:34" x14ac:dyDescent="0.3">
      <c r="A892" s="2"/>
      <c r="L892">
        <v>582.318836397773</v>
      </c>
      <c r="M892">
        <v>3.1408345530978499E-4</v>
      </c>
      <c r="AH892" s="9"/>
    </row>
    <row r="893" spans="1:34" x14ac:dyDescent="0.3">
      <c r="A893" s="2"/>
      <c r="L893">
        <v>540.62763888557402</v>
      </c>
      <c r="M893">
        <v>7.5088686296930396E-4</v>
      </c>
      <c r="AH893" s="9"/>
    </row>
    <row r="894" spans="1:34" x14ac:dyDescent="0.3">
      <c r="A894" s="2"/>
      <c r="L894">
        <v>578.32851508264105</v>
      </c>
      <c r="M894">
        <v>3.4984054624437902E-4</v>
      </c>
      <c r="AH894" s="9"/>
    </row>
    <row r="895" spans="1:34" x14ac:dyDescent="0.3">
      <c r="A895" s="2"/>
      <c r="L895">
        <v>631.45700228141004</v>
      </c>
      <c r="M895">
        <v>-2.1310911651655301E-4</v>
      </c>
      <c r="AH895" s="9"/>
    </row>
    <row r="896" spans="1:34" x14ac:dyDescent="0.3">
      <c r="A896" s="2"/>
      <c r="L896">
        <v>631.45700228141004</v>
      </c>
      <c r="M896">
        <v>-2.1310911651655301E-4</v>
      </c>
      <c r="AH896" s="9"/>
    </row>
    <row r="897" spans="1:34" x14ac:dyDescent="0.3">
      <c r="A897" s="2"/>
      <c r="L897">
        <v>631.45700228141004</v>
      </c>
      <c r="M897">
        <v>-2.1310911651655301E-4</v>
      </c>
      <c r="AH897" s="9"/>
    </row>
    <row r="898" spans="1:34" x14ac:dyDescent="0.3">
      <c r="A898" s="2"/>
      <c r="L898">
        <v>631.45700228141004</v>
      </c>
      <c r="M898">
        <v>-2.1310911651655301E-4</v>
      </c>
      <c r="AH898" s="9"/>
    </row>
    <row r="899" spans="1:34" x14ac:dyDescent="0.3">
      <c r="A899" s="2"/>
      <c r="L899">
        <v>587.35512483330103</v>
      </c>
      <c r="M899">
        <v>2.5232879510051197E-4</v>
      </c>
      <c r="AH899" s="9"/>
    </row>
    <row r="900" spans="1:34" x14ac:dyDescent="0.3">
      <c r="A900" s="2"/>
      <c r="L900">
        <v>622.58270375770701</v>
      </c>
      <c r="M900">
        <v>-1.19181209904588E-4</v>
      </c>
      <c r="AH900" s="9"/>
    </row>
    <row r="901" spans="1:34" x14ac:dyDescent="0.3">
      <c r="A901" s="2"/>
      <c r="L901">
        <v>622.58270375770701</v>
      </c>
      <c r="M901">
        <v>-1.19181209904588E-4</v>
      </c>
      <c r="AH901" s="9"/>
    </row>
    <row r="902" spans="1:34" x14ac:dyDescent="0.3">
      <c r="A902" s="2"/>
      <c r="L902">
        <v>622.58270375770701</v>
      </c>
      <c r="M902">
        <v>-1.19181209904588E-4</v>
      </c>
      <c r="AH902" s="9"/>
    </row>
    <row r="903" spans="1:34" x14ac:dyDescent="0.3">
      <c r="A903" s="2"/>
      <c r="L903">
        <v>622.58270375770701</v>
      </c>
      <c r="M903">
        <v>-1.19181209904588E-4</v>
      </c>
      <c r="AH903" s="9"/>
    </row>
    <row r="904" spans="1:34" x14ac:dyDescent="0.3">
      <c r="A904" s="2"/>
      <c r="L904">
        <v>622.58270375770701</v>
      </c>
      <c r="M904">
        <v>-1.19181209904588E-4</v>
      </c>
      <c r="AH904" s="9"/>
    </row>
    <row r="905" spans="1:34" x14ac:dyDescent="0.3">
      <c r="A905" s="2"/>
      <c r="L905">
        <v>589.26210633299502</v>
      </c>
      <c r="M905">
        <v>2.29773886805895E-4</v>
      </c>
      <c r="AH905" s="9"/>
    </row>
    <row r="906" spans="1:34" x14ac:dyDescent="0.3">
      <c r="A906" s="2"/>
      <c r="I906" s="3"/>
      <c r="L906">
        <v>644.06695587084005</v>
      </c>
      <c r="M906">
        <v>-3.5282563641884999E-4</v>
      </c>
      <c r="AH906" s="9"/>
    </row>
    <row r="907" spans="1:34" x14ac:dyDescent="0.3">
      <c r="A907" s="2"/>
      <c r="I907" s="3"/>
      <c r="L907">
        <v>644.06695587084005</v>
      </c>
      <c r="M907">
        <v>-3.5282563641884999E-4</v>
      </c>
      <c r="AH907" s="9"/>
    </row>
    <row r="908" spans="1:34" x14ac:dyDescent="0.3">
      <c r="A908" s="2"/>
      <c r="I908" s="3"/>
      <c r="L908">
        <v>644.06695587084005</v>
      </c>
      <c r="M908">
        <v>-3.5282563641884999E-4</v>
      </c>
      <c r="AH908" s="9"/>
    </row>
    <row r="909" spans="1:34" x14ac:dyDescent="0.3">
      <c r="A909" s="2"/>
      <c r="I909" s="3"/>
      <c r="L909">
        <v>621.82354658668396</v>
      </c>
      <c r="M909">
        <v>-1.1827023021583999E-4</v>
      </c>
      <c r="AH909" s="9"/>
    </row>
    <row r="910" spans="1:34" x14ac:dyDescent="0.3">
      <c r="A910" s="2"/>
      <c r="I910" s="3"/>
      <c r="L910">
        <v>633.31481851818899</v>
      </c>
      <c r="M910">
        <v>-2.39547123357452E-4</v>
      </c>
      <c r="AH910" s="9"/>
    </row>
    <row r="911" spans="1:34" x14ac:dyDescent="0.3">
      <c r="A911" s="2"/>
      <c r="I911" s="3"/>
      <c r="L911">
        <v>646.71336322379</v>
      </c>
      <c r="M911">
        <v>-3.8112411185703301E-4</v>
      </c>
      <c r="AH911" s="9"/>
    </row>
    <row r="912" spans="1:34" x14ac:dyDescent="0.3">
      <c r="A912" s="2"/>
      <c r="I912" s="3"/>
      <c r="L912">
        <v>658.531237415698</v>
      </c>
      <c r="M912">
        <v>-5.0654980076008196E-4</v>
      </c>
      <c r="AH912" s="9"/>
    </row>
    <row r="913" spans="1:34" x14ac:dyDescent="0.3">
      <c r="A913" s="2"/>
      <c r="I913" s="3"/>
      <c r="L913">
        <v>657.96144335846702</v>
      </c>
      <c r="M913">
        <v>-5.0154487119281595E-4</v>
      </c>
      <c r="AH913" s="9"/>
    </row>
    <row r="914" spans="1:34" x14ac:dyDescent="0.3">
      <c r="A914" s="2"/>
      <c r="I914" s="3"/>
      <c r="L914">
        <v>659.08651363777403</v>
      </c>
      <c r="M914">
        <v>-5.1445165202809295E-4</v>
      </c>
      <c r="AH914" s="9"/>
    </row>
    <row r="915" spans="1:34" x14ac:dyDescent="0.3">
      <c r="A915" s="2"/>
      <c r="I915" s="3"/>
      <c r="L915">
        <v>642.192230948006</v>
      </c>
      <c r="M915">
        <v>-3.3693988336481399E-4</v>
      </c>
      <c r="AH915" s="9"/>
    </row>
    <row r="916" spans="1:34" x14ac:dyDescent="0.3">
      <c r="A916" s="2"/>
      <c r="I916" s="3"/>
      <c r="L916">
        <v>622.44011579392395</v>
      </c>
      <c r="M916">
        <v>-1.2942392598807001E-4</v>
      </c>
      <c r="AH916" s="9"/>
    </row>
    <row r="917" spans="1:34" x14ac:dyDescent="0.3">
      <c r="A917" s="2"/>
      <c r="I917" s="3"/>
      <c r="L917">
        <v>615.92354001574699</v>
      </c>
      <c r="M917" s="3">
        <v>-6.09802878217613E-5</v>
      </c>
      <c r="AH917" s="9"/>
    </row>
    <row r="918" spans="1:34" x14ac:dyDescent="0.3">
      <c r="A918" s="2"/>
      <c r="I918" s="3"/>
      <c r="L918">
        <v>649.29603861157898</v>
      </c>
      <c r="M918">
        <v>-4.2017991282973001E-4</v>
      </c>
      <c r="AH918" s="9"/>
    </row>
    <row r="919" spans="1:34" x14ac:dyDescent="0.3">
      <c r="A919" s="2"/>
      <c r="I919" s="3"/>
      <c r="L919">
        <v>678.12980999958199</v>
      </c>
      <c r="M919">
        <v>-7.2903734728276101E-4</v>
      </c>
      <c r="AH919" s="9"/>
    </row>
    <row r="920" spans="1:34" x14ac:dyDescent="0.3">
      <c r="A920" s="2"/>
      <c r="I920" s="3"/>
      <c r="L920">
        <v>695.80150573855497</v>
      </c>
      <c r="M920">
        <v>-9.1867329148470601E-4</v>
      </c>
      <c r="AH920" s="9"/>
    </row>
    <row r="921" spans="1:34" x14ac:dyDescent="0.3">
      <c r="A921" s="2"/>
      <c r="I921" s="3"/>
      <c r="L921">
        <v>712.40665836955895</v>
      </c>
      <c r="M921">
        <v>-1.0974537633642099E-3</v>
      </c>
      <c r="AH921" s="9"/>
    </row>
    <row r="922" spans="1:34" x14ac:dyDescent="0.3">
      <c r="A922" s="2"/>
      <c r="I922" s="3"/>
      <c r="L922">
        <v>717.70491613622301</v>
      </c>
      <c r="M922">
        <v>-1.1560126408391299E-3</v>
      </c>
      <c r="AH922" s="9"/>
    </row>
    <row r="923" spans="1:34" x14ac:dyDescent="0.3">
      <c r="A923" s="2"/>
      <c r="I923" s="3"/>
      <c r="L923">
        <v>730.20357959083799</v>
      </c>
      <c r="M923">
        <v>-1.2913150508443601E-3</v>
      </c>
      <c r="AH923" s="9"/>
    </row>
    <row r="924" spans="1:34" x14ac:dyDescent="0.3">
      <c r="A924" s="2"/>
      <c r="I924" s="3"/>
      <c r="L924">
        <v>749.17244365754902</v>
      </c>
      <c r="M924">
        <v>-1.4955738548830799E-3</v>
      </c>
      <c r="AH924" s="9"/>
    </row>
    <row r="925" spans="1:34" x14ac:dyDescent="0.3">
      <c r="A925" s="2"/>
      <c r="I925" s="3"/>
      <c r="L925">
        <v>755.45662290407597</v>
      </c>
      <c r="M925">
        <v>-1.56509589639463E-3</v>
      </c>
      <c r="AH925" s="9"/>
    </row>
    <row r="926" spans="1:34" x14ac:dyDescent="0.3">
      <c r="A926" s="2"/>
      <c r="I926" s="3"/>
      <c r="L926">
        <v>775.15842643965004</v>
      </c>
      <c r="M926">
        <v>-1.7771032101315399E-3</v>
      </c>
      <c r="AH926" s="9"/>
    </row>
    <row r="927" spans="1:34" x14ac:dyDescent="0.3">
      <c r="A927" s="2"/>
      <c r="I927" s="3"/>
      <c r="L927">
        <v>780.66714888988497</v>
      </c>
      <c r="M927">
        <v>-1.83925375905223E-3</v>
      </c>
      <c r="AH927" s="9"/>
    </row>
    <row r="928" spans="1:34" x14ac:dyDescent="0.3">
      <c r="A928" s="2"/>
      <c r="L928">
        <v>925.98233945818504</v>
      </c>
      <c r="M928">
        <v>-5.82222351477243E-4</v>
      </c>
      <c r="AH928" s="9"/>
    </row>
    <row r="929" spans="1:34" x14ac:dyDescent="0.3">
      <c r="A929" s="2"/>
      <c r="L929">
        <v>860.18192820931495</v>
      </c>
      <c r="M929">
        <v>1.11626668125975E-4</v>
      </c>
      <c r="AH929" s="9"/>
    </row>
    <row r="930" spans="1:34" x14ac:dyDescent="0.3">
      <c r="A930" s="2"/>
      <c r="L930">
        <v>800.40188255665601</v>
      </c>
      <c r="M930">
        <v>7.3985917252297295E-4</v>
      </c>
      <c r="AH930" s="9"/>
    </row>
    <row r="931" spans="1:34" x14ac:dyDescent="0.3">
      <c r="A931" s="2"/>
      <c r="L931">
        <v>712.33526727309595</v>
      </c>
      <c r="M931">
        <v>1.6628402667118801E-3</v>
      </c>
      <c r="AH931" s="9"/>
    </row>
    <row r="932" spans="1:34" x14ac:dyDescent="0.3">
      <c r="A932" s="2"/>
      <c r="L932">
        <v>653.04172001846598</v>
      </c>
      <c r="M932">
        <v>2.2840654902249501E-3</v>
      </c>
      <c r="AH932" s="9"/>
    </row>
    <row r="933" spans="1:34" x14ac:dyDescent="0.3">
      <c r="A933" s="2"/>
      <c r="L933">
        <v>709.131470562652</v>
      </c>
      <c r="M933">
        <v>1.6874059392855099E-3</v>
      </c>
      <c r="AH933" s="9"/>
    </row>
    <row r="934" spans="1:34" x14ac:dyDescent="0.3">
      <c r="A934" s="2"/>
      <c r="L934">
        <v>784.00037875902501</v>
      </c>
      <c r="M934">
        <v>8.9409468871777401E-4</v>
      </c>
      <c r="AH934" s="9"/>
    </row>
    <row r="935" spans="1:34" x14ac:dyDescent="0.3">
      <c r="A935" s="2"/>
      <c r="L935">
        <v>829.42018367769003</v>
      </c>
      <c r="M935">
        <v>4.1323498893305302E-4</v>
      </c>
      <c r="AH935" s="9"/>
    </row>
    <row r="936" spans="1:34" x14ac:dyDescent="0.3">
      <c r="A936" s="2"/>
      <c r="L936">
        <v>776.83057540108302</v>
      </c>
      <c r="M936">
        <v>9.6708707450194296E-4</v>
      </c>
      <c r="AH936" s="9"/>
    </row>
    <row r="937" spans="1:34" x14ac:dyDescent="0.3">
      <c r="A937" s="2"/>
      <c r="L937">
        <v>721.11339965687796</v>
      </c>
      <c r="M937">
        <v>1.55510934067637E-3</v>
      </c>
      <c r="AH937" s="9"/>
    </row>
    <row r="938" spans="1:34" x14ac:dyDescent="0.3">
      <c r="A938" s="2"/>
      <c r="L938">
        <v>770.83618787911996</v>
      </c>
      <c r="M938">
        <v>1.03073287583464E-3</v>
      </c>
      <c r="AH938" s="9"/>
    </row>
    <row r="939" spans="1:34" x14ac:dyDescent="0.3">
      <c r="A939" s="2"/>
      <c r="L939">
        <v>824.08378088319205</v>
      </c>
      <c r="M939">
        <v>4.6858986337690702E-4</v>
      </c>
      <c r="AH939" s="9"/>
    </row>
    <row r="940" spans="1:34" x14ac:dyDescent="0.3">
      <c r="A940" s="2"/>
      <c r="L940">
        <v>764.26530919716902</v>
      </c>
      <c r="M940">
        <v>1.0986689436087501E-3</v>
      </c>
      <c r="AH940" s="9"/>
    </row>
    <row r="941" spans="1:34" x14ac:dyDescent="0.3">
      <c r="A941" s="2"/>
      <c r="L941">
        <v>829.94511452741494</v>
      </c>
      <c r="M941">
        <v>4.0115388972588798E-4</v>
      </c>
      <c r="AH941" s="9"/>
    </row>
    <row r="942" spans="1:34" x14ac:dyDescent="0.3">
      <c r="A942" s="2"/>
      <c r="L942">
        <v>883.76557047049198</v>
      </c>
      <c r="M942">
        <v>-1.6808953249452201E-4</v>
      </c>
      <c r="AH942" s="9"/>
    </row>
    <row r="943" spans="1:34" x14ac:dyDescent="0.3">
      <c r="A943" s="2"/>
      <c r="L943">
        <v>936.12990238655004</v>
      </c>
      <c r="M943">
        <v>-7.2046111199083505E-4</v>
      </c>
      <c r="AH943" s="9"/>
    </row>
    <row r="944" spans="1:34" x14ac:dyDescent="0.3">
      <c r="A944" s="2"/>
      <c r="L944">
        <v>885.24276537512401</v>
      </c>
      <c r="M944">
        <v>-1.8517371047939999E-4</v>
      </c>
      <c r="AH944" s="9"/>
    </row>
    <row r="945" spans="1:34" x14ac:dyDescent="0.3">
      <c r="A945" s="2"/>
      <c r="L945">
        <v>964.88891782934104</v>
      </c>
      <c r="M945">
        <v>-1.0359911086956499E-3</v>
      </c>
      <c r="AH945" s="9"/>
    </row>
    <row r="946" spans="1:34" x14ac:dyDescent="0.3">
      <c r="A946" s="2"/>
      <c r="L946">
        <v>1014.41308223995</v>
      </c>
      <c r="M946">
        <v>-1.56370825477935E-3</v>
      </c>
      <c r="AH946" s="9"/>
    </row>
    <row r="947" spans="1:34" x14ac:dyDescent="0.3">
      <c r="A947" s="2"/>
      <c r="L947">
        <v>1068.3103530270801</v>
      </c>
      <c r="M947">
        <v>-2.13673077452313E-3</v>
      </c>
      <c r="AH947" s="9"/>
    </row>
    <row r="948" spans="1:34" x14ac:dyDescent="0.3">
      <c r="A948" s="2"/>
      <c r="L948">
        <v>1114.5613175994799</v>
      </c>
      <c r="M948">
        <v>-2.6286579823548801E-3</v>
      </c>
      <c r="AH948" s="9"/>
    </row>
  </sheetData>
  <autoFilter ref="A1:AY948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48"/>
  <sheetViews>
    <sheetView tabSelected="1" topLeftCell="AG1" zoomScale="85" zoomScaleNormal="85" workbookViewId="0">
      <pane ySplit="1" topLeftCell="A2" activePane="bottomLeft" state="frozen"/>
      <selection pane="bottomLeft" activeCell="AI17" sqref="AI17"/>
    </sheetView>
  </sheetViews>
  <sheetFormatPr baseColWidth="10" defaultRowHeight="14.4" x14ac:dyDescent="0.3"/>
  <cols>
    <col min="1" max="1" width="20.33203125" style="6" bestFit="1" customWidth="1"/>
    <col min="2" max="6" width="16.21875" customWidth="1"/>
    <col min="8" max="8" width="20.5546875" bestFit="1" customWidth="1"/>
    <col min="10" max="10" width="11.88671875" customWidth="1"/>
    <col min="12" max="13" width="0" hidden="1" customWidth="1"/>
    <col min="15" max="16" width="7.33203125" customWidth="1"/>
    <col min="17" max="17" width="9.21875" customWidth="1"/>
    <col min="18" max="18" width="11.5546875" customWidth="1"/>
    <col min="21" max="21" width="0" hidden="1" customWidth="1"/>
    <col min="22" max="22" width="25.44140625" hidden="1" customWidth="1"/>
    <col min="23" max="23" width="0" hidden="1" customWidth="1"/>
    <col min="24" max="24" width="25.44140625" hidden="1" customWidth="1"/>
    <col min="25" max="26" width="19.44140625" hidden="1" customWidth="1"/>
    <col min="28" max="28" width="12.109375" customWidth="1"/>
    <col min="29" max="29" width="15.5546875" customWidth="1"/>
    <col min="32" max="32" width="23.21875" hidden="1" customWidth="1"/>
    <col min="33" max="33" width="15.6640625" customWidth="1"/>
    <col min="34" max="34" width="20.5546875" bestFit="1" customWidth="1"/>
    <col min="35" max="35" width="21.33203125" customWidth="1"/>
    <col min="36" max="36" width="22.6640625" hidden="1" customWidth="1"/>
    <col min="37" max="37" width="15" hidden="1" customWidth="1"/>
    <col min="38" max="38" width="19.88671875" hidden="1" customWidth="1"/>
    <col min="42" max="42" width="17.21875" customWidth="1"/>
    <col min="47" max="47" width="13.77734375" customWidth="1"/>
    <col min="54" max="54" width="20.21875" customWidth="1"/>
  </cols>
  <sheetData>
    <row r="1" spans="1:55" ht="43.2" x14ac:dyDescent="0.3">
      <c r="A1" s="6" t="s">
        <v>676</v>
      </c>
      <c r="B1" t="s">
        <v>677</v>
      </c>
      <c r="C1" t="s">
        <v>678</v>
      </c>
      <c r="E1" t="s">
        <v>679</v>
      </c>
      <c r="F1" t="s">
        <v>680</v>
      </c>
      <c r="G1" t="s">
        <v>681</v>
      </c>
      <c r="H1" t="s">
        <v>682</v>
      </c>
      <c r="I1" t="s">
        <v>683</v>
      </c>
      <c r="J1" t="s">
        <v>684</v>
      </c>
      <c r="K1" t="s">
        <v>685</v>
      </c>
      <c r="L1" t="s">
        <v>686</v>
      </c>
      <c r="M1" t="s">
        <v>687</v>
      </c>
      <c r="O1" t="s">
        <v>2373</v>
      </c>
      <c r="P1" t="s">
        <v>2374</v>
      </c>
      <c r="Q1" t="s">
        <v>2375</v>
      </c>
      <c r="R1" s="21" t="s">
        <v>2377</v>
      </c>
      <c r="S1" s="21" t="s">
        <v>2378</v>
      </c>
      <c r="T1" s="21" t="s">
        <v>2376</v>
      </c>
      <c r="U1" s="14" t="s">
        <v>4092</v>
      </c>
      <c r="V1" s="7" t="s">
        <v>4098</v>
      </c>
      <c r="W1" s="7" t="s">
        <v>4093</v>
      </c>
      <c r="X1" s="7" t="s">
        <v>4099</v>
      </c>
      <c r="Y1" s="7" t="s">
        <v>4094</v>
      </c>
      <c r="Z1" s="7" t="s">
        <v>4102</v>
      </c>
      <c r="AA1" s="22" t="s">
        <v>4180</v>
      </c>
      <c r="AB1" s="22" t="s">
        <v>4179</v>
      </c>
      <c r="AC1" s="22" t="s">
        <v>1493</v>
      </c>
      <c r="AD1" s="22" t="s">
        <v>2372</v>
      </c>
      <c r="AE1" s="24" t="s">
        <v>4100</v>
      </c>
      <c r="AF1" s="24" t="s">
        <v>4101</v>
      </c>
      <c r="AG1" s="24" t="s">
        <v>2380</v>
      </c>
      <c r="AH1" s="25" t="s">
        <v>1495</v>
      </c>
      <c r="AI1" s="25" t="s">
        <v>1496</v>
      </c>
      <c r="AJ1" s="26" t="s">
        <v>4096</v>
      </c>
      <c r="AK1" s="25" t="s">
        <v>4095</v>
      </c>
      <c r="AL1" s="25" t="s">
        <v>4097</v>
      </c>
      <c r="AM1" s="25" t="s">
        <v>2379</v>
      </c>
      <c r="AN1" s="15" t="s">
        <v>7925</v>
      </c>
      <c r="AO1" s="15" t="s">
        <v>7924</v>
      </c>
      <c r="AP1" s="15" t="s">
        <v>7920</v>
      </c>
      <c r="AQ1" t="s">
        <v>2381</v>
      </c>
      <c r="AR1" t="s">
        <v>2382</v>
      </c>
      <c r="AS1" t="s">
        <v>2383</v>
      </c>
      <c r="AU1" t="s">
        <v>2377</v>
      </c>
      <c r="AV1" t="s">
        <v>2378</v>
      </c>
      <c r="AW1" t="s">
        <v>2376</v>
      </c>
      <c r="AX1" t="s">
        <v>1494</v>
      </c>
      <c r="AY1" t="s">
        <v>2380</v>
      </c>
      <c r="AZ1" t="s">
        <v>1495</v>
      </c>
      <c r="BA1" t="s">
        <v>1496</v>
      </c>
      <c r="BB1" t="s">
        <v>2379</v>
      </c>
    </row>
    <row r="2" spans="1:55" x14ac:dyDescent="0.3">
      <c r="A2" s="2">
        <v>45717.041666666664</v>
      </c>
      <c r="B2">
        <v>0</v>
      </c>
      <c r="C2">
        <v>0</v>
      </c>
      <c r="E2" t="s">
        <v>689</v>
      </c>
      <c r="F2">
        <v>83857.919999999998</v>
      </c>
      <c r="G2">
        <v>1000</v>
      </c>
      <c r="H2">
        <v>1000</v>
      </c>
      <c r="I2">
        <v>0</v>
      </c>
      <c r="J2">
        <v>0</v>
      </c>
      <c r="K2">
        <v>0</v>
      </c>
      <c r="L2">
        <v>1000</v>
      </c>
      <c r="M2">
        <v>0</v>
      </c>
      <c r="AH2">
        <v>1000</v>
      </c>
      <c r="AI2">
        <v>0</v>
      </c>
      <c r="AM2">
        <v>1000</v>
      </c>
    </row>
    <row r="3" spans="1:55" x14ac:dyDescent="0.3">
      <c r="A3" s="2">
        <v>45718.25</v>
      </c>
      <c r="B3">
        <v>7.0551337078426002</v>
      </c>
      <c r="C3">
        <v>0.35275668539213001</v>
      </c>
      <c r="D3" t="s">
        <v>32</v>
      </c>
      <c r="E3" t="s">
        <v>1492</v>
      </c>
      <c r="F3">
        <v>85957.51</v>
      </c>
      <c r="G3">
        <v>999.64724331460695</v>
      </c>
      <c r="H3">
        <v>647.24331460786902</v>
      </c>
      <c r="I3">
        <v>4.09974566162675E-3</v>
      </c>
      <c r="J3">
        <v>0</v>
      </c>
      <c r="K3">
        <v>0</v>
      </c>
      <c r="L3">
        <v>647.24331460786902</v>
      </c>
      <c r="M3">
        <v>4.09974566162675E-3</v>
      </c>
      <c r="O3" t="str">
        <f>IF(B2=0,"NEUTRAL",IF(B2&gt;0,"LONG","SHORT"))</f>
        <v>NEUTRAL</v>
      </c>
      <c r="P3" t="str">
        <f>IF(OR(O3="LONG",O3="SHORT"),IF(B3=0,"NEUTRAL",IF(B3&gt;0,"LONG","SHORT")),"")</f>
        <v/>
      </c>
      <c r="Q3" t="b">
        <f>IF(OR(O3="LONG",O3="SHORT"),IF(B3=0,"NEUTRAL",IF(B3&gt;0,"LONG","SHORT")=O3),TRUE)</f>
        <v>1</v>
      </c>
      <c r="R3">
        <f>AH2</f>
        <v>1000</v>
      </c>
      <c r="S3">
        <f>AI2</f>
        <v>0</v>
      </c>
      <c r="T3">
        <f>R3+S3*F3</f>
        <v>1000</v>
      </c>
      <c r="U3">
        <f>S3*F3</f>
        <v>0</v>
      </c>
      <c r="V3">
        <f>U3/T3</f>
        <v>0</v>
      </c>
      <c r="W3">
        <f>C3</f>
        <v>0.35275668539213001</v>
      </c>
      <c r="X3">
        <f>W3-V3</f>
        <v>0.35275668539213001</v>
      </c>
      <c r="Y3">
        <f>T3*W3</f>
        <v>352.75668539213001</v>
      </c>
      <c r="Z3">
        <f>Y3/T3</f>
        <v>0.35275668539213001</v>
      </c>
      <c r="AA3">
        <f>AI2*F3/T3</f>
        <v>0</v>
      </c>
      <c r="AB3">
        <f>C3</f>
        <v>0.35275668539213001</v>
      </c>
      <c r="AC3">
        <f>AB3-AA3</f>
        <v>0.35275668539213001</v>
      </c>
      <c r="AD3" t="str">
        <f>IF(Q3,IF(O3="LONG",IF(AC3&gt;0,"L-I","L-D"),IF(O3="SHORT",IF(AC3&lt;0,"S-I","S-D"),IF(AC3&gt;0,"L-I","S-I"))),IF(AB3&gt;0,"TRANS-L","TRANS-S"))</f>
        <v>L-I</v>
      </c>
      <c r="AE3">
        <f>AC3*T3</f>
        <v>352.75668539213001</v>
      </c>
      <c r="AF3">
        <f>U3+AE3</f>
        <v>352.75668539213001</v>
      </c>
      <c r="AG3">
        <f>AE3/F3</f>
        <v>4.1038495111378869E-3</v>
      </c>
      <c r="AH3" s="9">
        <f>IF(AD3="S-D",R3-AE3/(1-0.001),IF(OR(AD3="L-D",AD3="S-I"),R3-AE3*(1-0.001),R3-AE3))</f>
        <v>647.24331460786993</v>
      </c>
      <c r="AI3">
        <f>IF(OR(AD3="L-I"),S3+AG3*(1-0.001),S3+AG3)</f>
        <v>4.0997456616267492E-3</v>
      </c>
      <c r="AJ3">
        <f>AI3*F3</f>
        <v>352.40392870673787</v>
      </c>
      <c r="AK3">
        <f>AJ3/AM3</f>
        <v>0.35252828541620829</v>
      </c>
      <c r="AL3">
        <f>W3-AK3</f>
        <v>2.2839997592172256E-4</v>
      </c>
      <c r="AM3">
        <f>AH3+AI3*F3</f>
        <v>999.64724331460775</v>
      </c>
      <c r="AN3">
        <f>AM3-AM2</f>
        <v>-0.3527566853922508</v>
      </c>
      <c r="AO3">
        <f>AM3-$AM$2</f>
        <v>-0.3527566853922508</v>
      </c>
      <c r="AP3">
        <f>AM3-T3</f>
        <v>-0.3527566853922508</v>
      </c>
      <c r="AQ3" t="b">
        <f>IF(AH3&gt;0,ROUND(AH3,7)=ROUND(H3,7),ROUND(AH3,7)=ROUND(-J3,7))</f>
        <v>1</v>
      </c>
      <c r="AR3" t="b">
        <f>IF(AI3&gt;0,ROUND(AI3,7)=ROUND(I3,7),ROUND(AI3,7)=ROUND(-K3,7))</f>
        <v>1</v>
      </c>
      <c r="AS3" t="b">
        <f>ROUND(AM3,7)=ROUND(G3,7)</f>
        <v>1</v>
      </c>
    </row>
    <row r="4" spans="1:55" s="16" customFormat="1" x14ac:dyDescent="0.3">
      <c r="A4" s="41">
        <v>45718.375</v>
      </c>
      <c r="B4" s="16">
        <v>5.9090478689567396</v>
      </c>
      <c r="C4" s="16">
        <v>0.29545239344783703</v>
      </c>
      <c r="D4" s="16" t="s">
        <v>32</v>
      </c>
      <c r="E4" s="16" t="s">
        <v>1492</v>
      </c>
      <c r="F4" s="16">
        <v>85754.71</v>
      </c>
      <c r="G4" s="16">
        <v>998.75934491726696</v>
      </c>
      <c r="H4" s="16">
        <v>703.65682179315604</v>
      </c>
      <c r="I4" s="16">
        <v>3.44123982372642E-3</v>
      </c>
      <c r="J4" s="16">
        <v>0</v>
      </c>
      <c r="K4" s="16">
        <v>0</v>
      </c>
      <c r="L4" s="16">
        <v>703.65682179315604</v>
      </c>
      <c r="M4" s="16">
        <v>3.44123982372642E-3</v>
      </c>
      <c r="O4" s="16" t="str">
        <f>IF(B3=0,"NEUTRAL",IF(B3&gt;0,"LONG","SHORT"))</f>
        <v>LONG</v>
      </c>
      <c r="P4" s="16" t="str">
        <f>IF(OR(O4="LONG",O4="SHORT"),IF(B4=0,"NEUTRAL",IF(B4&gt;0,"LONG","SHORT")),"")</f>
        <v>LONG</v>
      </c>
      <c r="Q4" s="16" t="b">
        <f>IF(OR(O4="LONG",O4="SHORT"),IF(B4=0,"NEUTRAL",IF(B4&gt;0,"LONG","SHORT")=O4),TRUE)</f>
        <v>1</v>
      </c>
      <c r="R4" s="16">
        <f>AH3</f>
        <v>647.24331460786993</v>
      </c>
      <c r="S4" s="16">
        <f>AI3</f>
        <v>4.0997456616267492E-3</v>
      </c>
      <c r="T4" s="16">
        <f>R4+S4*F4</f>
        <v>998.81581489442999</v>
      </c>
      <c r="U4" s="16">
        <f>S4*F4</f>
        <v>351.57250028656006</v>
      </c>
      <c r="V4" s="16">
        <f>U4/T4</f>
        <v>0.35198932079756823</v>
      </c>
      <c r="W4" s="16">
        <f>C4</f>
        <v>0.29545239344783703</v>
      </c>
      <c r="X4" s="16">
        <f>W4-V4</f>
        <v>-5.6536927349731203E-2</v>
      </c>
      <c r="Y4" s="16">
        <f>T4*W4</f>
        <v>295.10252312411109</v>
      </c>
      <c r="Z4" s="16">
        <f>Y4/T4</f>
        <v>0.29545239344783703</v>
      </c>
      <c r="AA4" s="16">
        <f>AI3*F4/T4</f>
        <v>0.35198932079756823</v>
      </c>
      <c r="AB4" s="16">
        <f t="shared" ref="AB4:AB67" si="0">C4</f>
        <v>0.29545239344783703</v>
      </c>
      <c r="AC4" s="16">
        <f t="shared" ref="AC4:AC67" si="1">AB4-AA4</f>
        <v>-5.6536927349731203E-2</v>
      </c>
      <c r="AD4" s="16" t="str">
        <f t="shared" ref="AD4:AD14" si="2">IF(Q4,IF(O4="LONG",IF(AC4&gt;0,"L-I","L-D"),IF(O4="SHORT",IF(AC4&lt;0,"S-I","S-D"),IF(AC4&gt;0,"L-I","S-I"))),IF(AB4&gt;0,"TRANS-L","TRANS-S"))</f>
        <v>L-D</v>
      </c>
      <c r="AE4" s="16">
        <f>AC4*T4</f>
        <v>-56.469977162448956</v>
      </c>
      <c r="AF4" s="16">
        <f>U4+AE4</f>
        <v>295.10252312411109</v>
      </c>
      <c r="AG4" s="40">
        <f>AE4/F4</f>
        <v>-6.5850583790031997E-4</v>
      </c>
      <c r="AH4" s="42">
        <f>IF(AD4="S-D",R4-AE4/(1-0.001),IF(OR(AD4="L-D",AD4="S-I"),R4-AE4*(1-0.001),R4-AE4))</f>
        <v>703.6568217931565</v>
      </c>
      <c r="AI4" s="16">
        <f>IF(OR(AD4="L-I"),S4+AG4*(1-0.001),S4+AG4)</f>
        <v>3.4412398237264291E-3</v>
      </c>
      <c r="AJ4" s="16">
        <f>AI4*F4</f>
        <v>295.10252312411109</v>
      </c>
      <c r="AK4" s="16">
        <f>AJ4/AM4</f>
        <v>0.29546909836278523</v>
      </c>
      <c r="AL4" s="16">
        <f>W4-AK4</f>
        <v>-1.6704914948206806E-5</v>
      </c>
      <c r="AM4" s="16">
        <f>AH4+AI4*F4</f>
        <v>998.75934491726753</v>
      </c>
      <c r="AN4" s="16">
        <f t="shared" ref="AN4:AN67" si="3">AM4-AM3</f>
        <v>-0.8878983973402228</v>
      </c>
      <c r="AO4" s="16">
        <f t="shared" ref="AO4:AO67" si="4">AM4-$AM$2</f>
        <v>-1.2406550827324736</v>
      </c>
      <c r="AP4" s="40">
        <f t="shared" ref="AP4:AP67" si="5">AM4-T4</f>
        <v>-5.6469977162464602E-2</v>
      </c>
      <c r="AQ4" s="16" t="b">
        <f>IF(AH4&gt;0,ROUND(AH4,7)=ROUND(H4,7),ROUND(AH4,7)=ROUND(-J4,7))</f>
        <v>1</v>
      </c>
      <c r="AR4" s="16" t="b">
        <f>IF(AI4&gt;0,ROUND(AI4,7)=ROUND(I4,7),ROUND(AI4,7)=ROUND(-K4,7))</f>
        <v>1</v>
      </c>
      <c r="AS4" s="16" t="b">
        <f>ROUND(AM4,7)=ROUND(G4,7)</f>
        <v>1</v>
      </c>
    </row>
    <row r="5" spans="1:55" x14ac:dyDescent="0.3">
      <c r="A5" s="2">
        <v>45718.583333333336</v>
      </c>
      <c r="B5">
        <v>4.3704864887383899</v>
      </c>
      <c r="C5">
        <v>0.21852432443691899</v>
      </c>
      <c r="D5" t="s">
        <v>32</v>
      </c>
      <c r="E5" t="s">
        <v>1492</v>
      </c>
      <c r="F5">
        <v>85710.81</v>
      </c>
      <c r="G5">
        <v>998.53154323486899</v>
      </c>
      <c r="H5">
        <v>780.31134467504103</v>
      </c>
      <c r="I5">
        <v>2.54600555705666E-3</v>
      </c>
      <c r="J5">
        <v>0</v>
      </c>
      <c r="K5">
        <v>0</v>
      </c>
      <c r="L5">
        <v>780.31134467504103</v>
      </c>
      <c r="M5">
        <v>2.54600555705666E-3</v>
      </c>
      <c r="O5" t="str">
        <f>IF(B4=0,"NEUTRAL",IF(B4&gt;0,"LONG","SHORT"))</f>
        <v>LONG</v>
      </c>
      <c r="P5" t="str">
        <f>IF(OR(O5="LONG",O5="SHORT"),IF(B5=0,"NEUTRAL",IF(B5&gt;0,"LONG","SHORT")),"")</f>
        <v>LONG</v>
      </c>
      <c r="Q5" t="b">
        <f>IF(OR(O5="LONG",O5="SHORT"),IF(B5=0,"NEUTRAL",IF(B5&gt;0,"LONG","SHORT")=O5),TRUE)</f>
        <v>1</v>
      </c>
      <c r="R5">
        <f>AH4</f>
        <v>703.6568217931565</v>
      </c>
      <c r="S5">
        <f>AI4</f>
        <v>3.4412398237264291E-3</v>
      </c>
      <c r="T5">
        <f>R5+S5*F5</f>
        <v>998.60827448900591</v>
      </c>
      <c r="U5">
        <f>S5*F5</f>
        <v>294.95145269584947</v>
      </c>
      <c r="V5">
        <f>U5/T5</f>
        <v>0.29536251624469861</v>
      </c>
      <c r="W5">
        <f>C5</f>
        <v>0.21852432443691899</v>
      </c>
      <c r="X5">
        <f>W5-V5</f>
        <v>-7.6838191807779621E-2</v>
      </c>
      <c r="Y5">
        <f>T5*W5</f>
        <v>218.2201985598274</v>
      </c>
      <c r="Z5">
        <f>Y5/T5</f>
        <v>0.21852432443691899</v>
      </c>
      <c r="AA5">
        <f>AI4*F5/T5</f>
        <v>0.29536251624469861</v>
      </c>
      <c r="AB5">
        <f t="shared" si="0"/>
        <v>0.21852432443691899</v>
      </c>
      <c r="AC5">
        <f t="shared" si="1"/>
        <v>-7.6838191807779621E-2</v>
      </c>
      <c r="AD5" t="str">
        <f t="shared" si="2"/>
        <v>L-D</v>
      </c>
      <c r="AE5">
        <f>AC5*T5</f>
        <v>-76.731254136022073</v>
      </c>
      <c r="AF5">
        <f>U5+AE5</f>
        <v>218.2201985598274</v>
      </c>
      <c r="AG5">
        <f>AE5/F5</f>
        <v>-8.9523426666977097E-4</v>
      </c>
      <c r="AH5" s="9">
        <f>IF(AD5="S-D",R5-AE5/(1-0.001),IF(OR(AD5="L-D",AD5="S-I"),R5-AE5*(1-0.001),R5-AE5))</f>
        <v>780.31134467504251</v>
      </c>
      <c r="AI5">
        <f>IF(OR(AD5="L-I"),S5+AG5*(1-0.001),S5+AG5)</f>
        <v>2.5460055570566582E-3</v>
      </c>
      <c r="AJ5">
        <f>AI5*F5</f>
        <v>218.2201985598274</v>
      </c>
      <c r="AK5">
        <f>AJ5/AM5</f>
        <v>0.21854111674116505</v>
      </c>
      <c r="AL5">
        <f>W5-AK5</f>
        <v>-1.6792304246060485E-5</v>
      </c>
      <c r="AM5">
        <f>AH5+AI5*F5</f>
        <v>998.5315432348699</v>
      </c>
      <c r="AN5">
        <f t="shared" si="3"/>
        <v>-0.22780168239762588</v>
      </c>
      <c r="AO5">
        <f t="shared" si="4"/>
        <v>-1.4684567651300995</v>
      </c>
      <c r="AP5">
        <f t="shared" si="5"/>
        <v>-7.673125413600701E-2</v>
      </c>
      <c r="AQ5" t="b">
        <f>IF(AH5&gt;0,ROUND(AH5,7)=ROUND(H5,7),ROUND(AH5,7)=ROUND(-J5,7))</f>
        <v>1</v>
      </c>
      <c r="AR5" t="b">
        <f>IF(AI5&gt;0,ROUND(AI5,7)=ROUND(I5,7),ROUND(AI5,7)=ROUND(-K5,7))</f>
        <v>1</v>
      </c>
      <c r="AS5" t="b">
        <f>ROUND(AM5,7)=ROUND(G5,7)</f>
        <v>1</v>
      </c>
    </row>
    <row r="6" spans="1:55" x14ac:dyDescent="0.3">
      <c r="A6" s="2">
        <v>45718.708333333336</v>
      </c>
      <c r="B6">
        <v>7.8855499941747897</v>
      </c>
      <c r="C6">
        <v>0.39427749970873899</v>
      </c>
      <c r="D6" t="s">
        <v>32</v>
      </c>
      <c r="E6" t="s">
        <v>1492</v>
      </c>
      <c r="F6">
        <v>91200</v>
      </c>
      <c r="G6">
        <v>1012.34003843671</v>
      </c>
      <c r="H6">
        <v>613.298302784155</v>
      </c>
      <c r="I6">
        <v>4.3754576277693297E-3</v>
      </c>
      <c r="J6">
        <v>0</v>
      </c>
      <c r="K6">
        <v>0</v>
      </c>
      <c r="L6">
        <v>613.298302784155</v>
      </c>
      <c r="M6">
        <v>4.3754576277693297E-3</v>
      </c>
      <c r="O6" t="str">
        <f>IF(B5=0,"NEUTRAL",IF(B5&gt;0,"LONG","SHORT"))</f>
        <v>LONG</v>
      </c>
      <c r="P6" t="str">
        <f>IF(OR(O6="LONG",O6="SHORT"),IF(B6=0,"NEUTRAL",IF(B6&gt;0,"LONG","SHORT")),"")</f>
        <v>LONG</v>
      </c>
      <c r="Q6" t="b">
        <f>IF(OR(O6="LONG",O6="SHORT"),IF(B6=0,"NEUTRAL",IF(B6&gt;0,"LONG","SHORT")=O6),TRUE)</f>
        <v>1</v>
      </c>
      <c r="R6">
        <f>AH5</f>
        <v>780.31134467504251</v>
      </c>
      <c r="S6">
        <f>AI5</f>
        <v>2.5460055570566582E-3</v>
      </c>
      <c r="T6">
        <f>R6+S6*F6</f>
        <v>1012.5070514786097</v>
      </c>
      <c r="U6">
        <f>S6*F6</f>
        <v>232.19570680356722</v>
      </c>
      <c r="V6">
        <f>U6/T6</f>
        <v>0.22932749600556496</v>
      </c>
      <c r="W6">
        <f>C6</f>
        <v>0.39427749970873899</v>
      </c>
      <c r="X6">
        <f>W6-V6</f>
        <v>0.16495000370317403</v>
      </c>
      <c r="Y6">
        <f>T6*W6</f>
        <v>399.20874869445373</v>
      </c>
      <c r="Z6">
        <f>Y6/T6</f>
        <v>0.39427749970873899</v>
      </c>
      <c r="AA6">
        <f>AI5*F6/T6</f>
        <v>0.22932749600556496</v>
      </c>
      <c r="AB6">
        <f t="shared" si="0"/>
        <v>0.39427749970873899</v>
      </c>
      <c r="AC6">
        <f t="shared" si="1"/>
        <v>0.16495000370317403</v>
      </c>
      <c r="AD6" t="str">
        <f t="shared" si="2"/>
        <v>L-I</v>
      </c>
      <c r="AE6">
        <f>AC6*T6</f>
        <v>167.01304189088648</v>
      </c>
      <c r="AF6">
        <f>U6+AE6</f>
        <v>399.20874869445367</v>
      </c>
      <c r="AG6">
        <f>AE6/F6</f>
        <v>1.8312833540667377E-3</v>
      </c>
      <c r="AH6" s="9">
        <f>IF(AD6="S-D",R6-AE6/(1-0.001),IF(OR(AD6="L-D",AD6="S-I"),R6-AE6*(1-0.001),R6-AE6))</f>
        <v>613.29830278415602</v>
      </c>
      <c r="AI6">
        <f>IF(OR(AD6="L-I"),S6+AG6*(1-0.001),S6+AG6)</f>
        <v>4.3754576277693288E-3</v>
      </c>
      <c r="AJ6">
        <f>AI6*F6</f>
        <v>399.04173565256281</v>
      </c>
      <c r="AK6">
        <f>AJ6/AM6</f>
        <v>0.39417756929655096</v>
      </c>
      <c r="AL6">
        <f>W6-AK6</f>
        <v>9.9930412188031781E-5</v>
      </c>
      <c r="AM6">
        <f>AH6+AI6*F6</f>
        <v>1012.3400384367188</v>
      </c>
      <c r="AN6">
        <f t="shared" si="3"/>
        <v>13.808495201848928</v>
      </c>
      <c r="AO6">
        <f t="shared" si="4"/>
        <v>12.340038436718828</v>
      </c>
      <c r="AP6">
        <f t="shared" si="5"/>
        <v>-0.16701304189086841</v>
      </c>
      <c r="AQ6" t="b">
        <f>IF(AH6&gt;0,ROUND(AH6,7)=ROUND(H6,7),ROUND(AH6,7)=ROUND(-J6,7))</f>
        <v>1</v>
      </c>
      <c r="AR6" t="b">
        <f>IF(AI6&gt;0,ROUND(AI6,7)=ROUND(I6,7),ROUND(AI6,7)=ROUND(-K6,7))</f>
        <v>1</v>
      </c>
      <c r="AS6" t="b">
        <f>ROUND(AM6,7)=ROUND(G6,7)</f>
        <v>1</v>
      </c>
    </row>
    <row r="7" spans="1:55" x14ac:dyDescent="0.3">
      <c r="A7" s="2">
        <v>45718.75</v>
      </c>
      <c r="B7">
        <v>13.319206048828001</v>
      </c>
      <c r="C7">
        <v>0.66596030244140403</v>
      </c>
      <c r="D7" t="s">
        <v>32</v>
      </c>
      <c r="E7" t="s">
        <v>1492</v>
      </c>
      <c r="F7">
        <v>94093.75</v>
      </c>
      <c r="G7">
        <v>1024.73061184167</v>
      </c>
      <c r="H7">
        <v>342.391197386182</v>
      </c>
      <c r="I7">
        <v>7.2516975299155902E-3</v>
      </c>
      <c r="J7">
        <v>0</v>
      </c>
      <c r="K7">
        <v>0</v>
      </c>
      <c r="L7">
        <v>342.391197386182</v>
      </c>
      <c r="M7">
        <v>7.2516975299155902E-3</v>
      </c>
      <c r="O7" t="str">
        <f>IF(B6=0,"NEUTRAL",IF(B6&gt;0,"LONG","SHORT"))</f>
        <v>LONG</v>
      </c>
      <c r="P7" t="str">
        <f>IF(OR(O7="LONG",O7="SHORT"),IF(B7=0,"NEUTRAL",IF(B7&gt;0,"LONG","SHORT")),"")</f>
        <v>LONG</v>
      </c>
      <c r="Q7" t="b">
        <f>IF(OR(O7="LONG",O7="SHORT"),IF(B7=0,"NEUTRAL",IF(B7&gt;0,"LONG","SHORT")=O7),TRUE)</f>
        <v>1</v>
      </c>
      <c r="R7">
        <f>AH6</f>
        <v>613.29830278415602</v>
      </c>
      <c r="S7">
        <f>AI6</f>
        <v>4.3754576277693288E-3</v>
      </c>
      <c r="T7">
        <f>R7+S7*F7</f>
        <v>1025.0015189470764</v>
      </c>
      <c r="U7">
        <f>S7*F7</f>
        <v>411.70321616292028</v>
      </c>
      <c r="V7">
        <f>U7/T7</f>
        <v>0.40166107908390097</v>
      </c>
      <c r="W7">
        <f>C7</f>
        <v>0.66596030244140403</v>
      </c>
      <c r="X7">
        <f>W7-V7</f>
        <v>0.26429922335750305</v>
      </c>
      <c r="Y7">
        <f>T7*W7</f>
        <v>682.61032156089357</v>
      </c>
      <c r="Z7">
        <f>Y7/T7</f>
        <v>0.66596030244140403</v>
      </c>
      <c r="AA7">
        <f>AI6*F7/T7</f>
        <v>0.40166107908390097</v>
      </c>
      <c r="AB7">
        <f t="shared" si="0"/>
        <v>0.66596030244140403</v>
      </c>
      <c r="AC7">
        <f t="shared" si="1"/>
        <v>0.26429922335750305</v>
      </c>
      <c r="AD7" t="str">
        <f t="shared" si="2"/>
        <v>L-I</v>
      </c>
      <c r="AE7">
        <f>AC7*T7</f>
        <v>270.90710539797323</v>
      </c>
      <c r="AF7">
        <f>U7+AE7</f>
        <v>682.61032156089345</v>
      </c>
      <c r="AG7">
        <f>AE7/F7</f>
        <v>2.879119021167434E-3</v>
      </c>
      <c r="AH7" s="9">
        <f>IF(AD7="S-D",R7-AE7/(1-0.001),IF(OR(AD7="L-D",AD7="S-I"),R7-AE7*(1-0.001),R7-AE7))</f>
        <v>342.3911973861828</v>
      </c>
      <c r="AI7">
        <f>IF(OR(AD7="L-I"),S7+AG7*(1-0.001),S7+AG7)</f>
        <v>7.2516975299155954E-3</v>
      </c>
      <c r="AJ7">
        <f>AI7*F7</f>
        <v>682.33941445549556</v>
      </c>
      <c r="AK7">
        <f>AJ7/AM7</f>
        <v>0.66587199266856434</v>
      </c>
      <c r="AL7">
        <f>W7-AK7</f>
        <v>8.8309772839689771E-5</v>
      </c>
      <c r="AM7">
        <f>AH7+AI7*F7</f>
        <v>1024.7306118416784</v>
      </c>
      <c r="AN7">
        <f t="shared" si="3"/>
        <v>12.390573404959582</v>
      </c>
      <c r="AO7">
        <f t="shared" si="4"/>
        <v>24.73061184167841</v>
      </c>
      <c r="AP7">
        <f t="shared" si="5"/>
        <v>-0.27090710539800966</v>
      </c>
      <c r="AQ7" t="b">
        <f>IF(AH7&gt;0,ROUND(AH7,7)=ROUND(H7,7),ROUND(AH7,7)=ROUND(-J7,7))</f>
        <v>1</v>
      </c>
      <c r="AR7" t="b">
        <f>IF(AI7&gt;0,ROUND(AI7,7)=ROUND(I7,7),ROUND(AI7,7)=ROUND(-K7,7))</f>
        <v>1</v>
      </c>
      <c r="AS7" t="b">
        <f>ROUND(AM7,7)=ROUND(G7,7)</f>
        <v>1</v>
      </c>
    </row>
    <row r="8" spans="1:55" s="18" customFormat="1" x14ac:dyDescent="0.3">
      <c r="A8" s="2">
        <v>45718.791666666664</v>
      </c>
      <c r="B8">
        <v>18.322552278260101</v>
      </c>
      <c r="C8">
        <v>0.91612761391300901</v>
      </c>
      <c r="D8" t="s">
        <v>32</v>
      </c>
      <c r="E8" t="s">
        <v>1492</v>
      </c>
      <c r="F8">
        <v>92794.19</v>
      </c>
      <c r="G8">
        <v>1015.04936078911</v>
      </c>
      <c r="H8">
        <v>85.156186799580794</v>
      </c>
      <c r="I8">
        <v>1.0021027975884399E-2</v>
      </c>
      <c r="J8">
        <v>0</v>
      </c>
      <c r="K8">
        <v>0</v>
      </c>
      <c r="L8">
        <v>85.156186799580794</v>
      </c>
      <c r="M8">
        <v>1.0021027975884399E-2</v>
      </c>
      <c r="O8" s="18" t="str">
        <f>IF(B7=0,"NEUTRAL",IF(B7&gt;0,"LONG","SHORT"))</f>
        <v>LONG</v>
      </c>
      <c r="P8" s="18" t="str">
        <f>IF(OR(O8="LONG",O8="SHORT"),IF(B8=0,"NEUTRAL",IF(B8&gt;0,"LONG","SHORT")),"")</f>
        <v>LONG</v>
      </c>
      <c r="Q8" s="18" t="b">
        <f>IF(OR(O8="LONG",O8="SHORT"),IF(B8=0,"NEUTRAL",IF(B8&gt;0,"LONG","SHORT")=O8),TRUE)</f>
        <v>1</v>
      </c>
      <c r="R8" s="18">
        <f>AH7</f>
        <v>342.3911973861828</v>
      </c>
      <c r="S8" s="18">
        <f>AI7</f>
        <v>7.2516975299155954E-3</v>
      </c>
      <c r="T8" s="18">
        <f>R8+S8*F8</f>
        <v>1015.3065957997012</v>
      </c>
      <c r="U8" s="18">
        <f>S8*F8</f>
        <v>672.91539841351846</v>
      </c>
      <c r="V8" s="18">
        <f>U8/T8</f>
        <v>0.66277063617763654</v>
      </c>
      <c r="W8" s="18">
        <f>C8</f>
        <v>0.91612761391300901</v>
      </c>
      <c r="X8" s="18">
        <f>W8-V8</f>
        <v>0.25335697773537247</v>
      </c>
      <c r="Y8" s="18">
        <f>T8*W8</f>
        <v>930.15040900012013</v>
      </c>
      <c r="Z8" s="18">
        <f>Y8/T8</f>
        <v>0.91612761391300901</v>
      </c>
      <c r="AA8" s="18">
        <f>AI7*F8/T8</f>
        <v>0.66277063617763654</v>
      </c>
      <c r="AB8" s="18">
        <f t="shared" si="0"/>
        <v>0.91612761391300901</v>
      </c>
      <c r="AC8" s="18">
        <f t="shared" si="1"/>
        <v>0.25335697773537247</v>
      </c>
      <c r="AD8" s="18" t="str">
        <f t="shared" si="2"/>
        <v>L-I</v>
      </c>
      <c r="AE8" s="18">
        <f>AC8*T8</f>
        <v>257.23501058660173</v>
      </c>
      <c r="AF8" s="18">
        <f>U8+AE8</f>
        <v>930.15040900012013</v>
      </c>
      <c r="AG8" s="18">
        <f>AE8/F8</f>
        <v>2.7721025485173342E-3</v>
      </c>
      <c r="AH8" s="19">
        <f>IF(AD8="S-D",R8-AE8/(1-0.001),IF(OR(AD8="L-D",AD8="S-I"),R8-AE8*(1-0.001),R8-AE8))</f>
        <v>85.156186799581064</v>
      </c>
      <c r="AI8" s="18">
        <f>IF(OR(AD8="L-I"),S8+AG8*(1-0.001),S8+AG8)</f>
        <v>1.0021027975884413E-2</v>
      </c>
      <c r="AJ8" s="18">
        <f>AI8*F8</f>
        <v>929.89317398953369</v>
      </c>
      <c r="AK8" s="18">
        <f>AJ8/AM8</f>
        <v>0.916106358873642</v>
      </c>
      <c r="AL8" s="18">
        <f>W8-AK8</f>
        <v>2.1255039367007456E-5</v>
      </c>
      <c r="AM8" s="18">
        <f>AH8+AI8*F8</f>
        <v>1015.0493607891148</v>
      </c>
      <c r="AN8">
        <f t="shared" si="3"/>
        <v>-9.6812510525636526</v>
      </c>
      <c r="AO8">
        <f t="shared" si="4"/>
        <v>15.049360789114758</v>
      </c>
      <c r="AP8" s="18">
        <f t="shared" si="5"/>
        <v>-0.2572350105864416</v>
      </c>
      <c r="AQ8" s="18" t="b">
        <f>IF(AH8&gt;0,ROUND(AH8,7)=ROUND(H8,7),ROUND(AH8,7)=ROUND(-J8,7))</f>
        <v>1</v>
      </c>
      <c r="AR8" s="18" t="b">
        <f>IF(AI8&gt;0,ROUND(AI8,7)=ROUND(I8,7),ROUND(AI8,7)=ROUND(-K8,7))</f>
        <v>1</v>
      </c>
      <c r="AS8" s="18" t="b">
        <f>ROUND(AM8,7)=ROUND(G8,7)</f>
        <v>1</v>
      </c>
    </row>
    <row r="9" spans="1:55" s="23" customFormat="1" x14ac:dyDescent="0.3">
      <c r="A9" s="2">
        <v>45718.833333333336</v>
      </c>
      <c r="B9">
        <v>20</v>
      </c>
      <c r="C9">
        <v>1</v>
      </c>
      <c r="D9" t="s">
        <v>32</v>
      </c>
      <c r="E9" t="s">
        <v>1492</v>
      </c>
      <c r="F9">
        <v>93522</v>
      </c>
      <c r="G9">
        <v>1022.25760897344</v>
      </c>
      <c r="H9" s="3">
        <v>1.4210854715202001E-14</v>
      </c>
      <c r="I9">
        <v>1.09306645385411E-2</v>
      </c>
      <c r="J9">
        <v>0</v>
      </c>
      <c r="K9">
        <v>0</v>
      </c>
      <c r="L9" s="3">
        <v>1.4210854715202001E-14</v>
      </c>
      <c r="M9">
        <v>1.09306645385411E-2</v>
      </c>
      <c r="O9" s="23" t="str">
        <f>IF(B8=0,"NEUTRAL",IF(B8&gt;0,"LONG","SHORT"))</f>
        <v>LONG</v>
      </c>
      <c r="P9" s="23" t="str">
        <f>IF(OR(O9="LONG",O9="SHORT"),IF(B9=0,"NEUTRAL",IF(B9&gt;0,"LONG","SHORT")),"")</f>
        <v>LONG</v>
      </c>
      <c r="Q9" s="23" t="b">
        <f>IF(OR(O9="LONG",O9="SHORT"),IF(B9=0,"NEUTRAL",IF(B9&gt;0,"LONG","SHORT")=O9),TRUE)</f>
        <v>1</v>
      </c>
      <c r="R9" s="23">
        <f>AH8</f>
        <v>85.156186799581064</v>
      </c>
      <c r="S9" s="23">
        <f>AI8</f>
        <v>1.0021027975884413E-2</v>
      </c>
      <c r="T9" s="23">
        <f>R9+S9*F9</f>
        <v>1022.3427651602432</v>
      </c>
      <c r="U9" s="23">
        <f>S9*F9</f>
        <v>937.18657836066211</v>
      </c>
      <c r="V9" s="23">
        <f>U9/T9</f>
        <v>0.91670485701903159</v>
      </c>
      <c r="W9" s="23">
        <f>C9</f>
        <v>1</v>
      </c>
      <c r="X9" s="23">
        <f>W9-V9</f>
        <v>8.3295142980968406E-2</v>
      </c>
      <c r="Y9" s="23">
        <f>T9*W9</f>
        <v>1022.3427651602432</v>
      </c>
      <c r="Z9" s="23">
        <f>Y9/T9</f>
        <v>1</v>
      </c>
      <c r="AA9" s="23">
        <f>AI8*F9/T9</f>
        <v>0.91670485701903159</v>
      </c>
      <c r="AB9" s="23">
        <f t="shared" si="0"/>
        <v>1</v>
      </c>
      <c r="AC9" s="23">
        <f t="shared" si="1"/>
        <v>8.3295142980968406E-2</v>
      </c>
      <c r="AD9" s="23" t="str">
        <f t="shared" si="2"/>
        <v>L-I</v>
      </c>
      <c r="AE9" s="23">
        <f>AC9*T9</f>
        <v>85.156186799581064</v>
      </c>
      <c r="AF9" s="23">
        <f>U9+AE9</f>
        <v>1022.3427651602432</v>
      </c>
      <c r="AG9" s="23">
        <f>AE9/F9</f>
        <v>9.105471097664835E-4</v>
      </c>
      <c r="AH9" s="33">
        <f>IF(AD9="S-D",R9-AE9/(1-0.001),IF(OR(AD9="L-D",AD9="S-I"),R9-AE9*(1-0.001),R9-AE9))</f>
        <v>0</v>
      </c>
      <c r="AI9" s="23">
        <f>IF(OR(AD9="L-I"),S9+AG9*(1-0.001),S9+AG9)</f>
        <v>1.093066453854113E-2</v>
      </c>
      <c r="AJ9" s="23">
        <f>AI9*F9</f>
        <v>1022.2576089734436</v>
      </c>
      <c r="AK9" s="23">
        <f>AJ9/AM9</f>
        <v>1</v>
      </c>
      <c r="AL9" s="23">
        <f>W9-AK9</f>
        <v>0</v>
      </c>
      <c r="AM9" s="23">
        <f>AH9+AI9*F9</f>
        <v>1022.2576089734436</v>
      </c>
      <c r="AN9">
        <f t="shared" si="3"/>
        <v>7.2082481843287951</v>
      </c>
      <c r="AO9">
        <f t="shared" si="4"/>
        <v>22.257608973443553</v>
      </c>
      <c r="AP9" s="34">
        <f t="shared" si="5"/>
        <v>-8.5156186799622446E-2</v>
      </c>
      <c r="AQ9" s="23" t="b">
        <f>IF(AH9&gt;0,ROUND(AH9,7)=ROUND(H9,7),ROUND(AH9,7)=ROUND(-J9,7))</f>
        <v>1</v>
      </c>
      <c r="AR9" s="23" t="b">
        <f>IF(AI9&gt;0,ROUND(AI9,7)=ROUND(I9,7),ROUND(AI9,7)=ROUND(-K9,7))</f>
        <v>1</v>
      </c>
      <c r="AS9" s="23" t="b">
        <f>ROUND(AM9,7)=ROUND(G9,7)</f>
        <v>1</v>
      </c>
    </row>
    <row r="10" spans="1:55" x14ac:dyDescent="0.3">
      <c r="A10" s="2">
        <v>45719.541666666664</v>
      </c>
      <c r="B10">
        <v>17.025068331856001</v>
      </c>
      <c r="C10">
        <v>0.85125341659280096</v>
      </c>
      <c r="D10" t="s">
        <v>32</v>
      </c>
      <c r="E10" t="s">
        <v>1492</v>
      </c>
      <c r="F10">
        <v>93027.34</v>
      </c>
      <c r="G10">
        <v>1016.6993933933099</v>
      </c>
      <c r="H10">
        <v>151.10180643576101</v>
      </c>
      <c r="I10">
        <v>9.3047655340628994E-3</v>
      </c>
      <c r="J10">
        <v>0</v>
      </c>
      <c r="K10">
        <v>0</v>
      </c>
      <c r="L10">
        <v>151.10180643576101</v>
      </c>
      <c r="M10">
        <v>9.3047655340628994E-3</v>
      </c>
      <c r="O10" t="str">
        <f>IF(B9=0,"NEUTRAL",IF(B9&gt;0,"LONG","SHORT"))</f>
        <v>LONG</v>
      </c>
      <c r="P10" t="str">
        <f>IF(OR(O10="LONG",O10="SHORT"),IF(B10=0,"NEUTRAL",IF(B10&gt;0,"LONG","SHORT")),"")</f>
        <v>LONG</v>
      </c>
      <c r="Q10" t="b">
        <f>IF(OR(O10="LONG",O10="SHORT"),IF(B10=0,"NEUTRAL",IF(B10&gt;0,"LONG","SHORT")=O10),TRUE)</f>
        <v>1</v>
      </c>
      <c r="R10">
        <f>AH9</f>
        <v>0</v>
      </c>
      <c r="S10">
        <f>AI9</f>
        <v>1.093066453854113E-2</v>
      </c>
      <c r="T10">
        <f>R10+S10*F10</f>
        <v>1016.8506464528087</v>
      </c>
      <c r="U10">
        <f>S10*F10</f>
        <v>1016.8506464528087</v>
      </c>
      <c r="V10">
        <f>U10/T10</f>
        <v>1</v>
      </c>
      <c r="W10">
        <f>C10</f>
        <v>0.85125341659280096</v>
      </c>
      <c r="X10">
        <f>W10-V10</f>
        <v>-0.14874658340719904</v>
      </c>
      <c r="Y10">
        <f>T10*W10</f>
        <v>865.59758695755181</v>
      </c>
      <c r="Z10">
        <f>Y10/T10</f>
        <v>0.85125341659280096</v>
      </c>
      <c r="AA10">
        <f>AI9*F10/T10</f>
        <v>1</v>
      </c>
      <c r="AB10">
        <f t="shared" si="0"/>
        <v>0.85125341659280096</v>
      </c>
      <c r="AC10">
        <f t="shared" si="1"/>
        <v>-0.14874658340719904</v>
      </c>
      <c r="AD10" t="str">
        <f t="shared" si="2"/>
        <v>L-D</v>
      </c>
      <c r="AE10">
        <f>AC10*T10</f>
        <v>-151.25305949525699</v>
      </c>
      <c r="AF10">
        <f>U10+AE10</f>
        <v>865.59758695755181</v>
      </c>
      <c r="AG10">
        <f>AE10/F10</f>
        <v>-1.6258990044782211E-3</v>
      </c>
      <c r="AH10" s="9">
        <f>IF(AD10="S-D",R10-AE10/(1-0.001),IF(OR(AD10="L-D",AD10="S-I"),R10-AE10*(1-0.001),R10-AE10))</f>
        <v>151.10180643576174</v>
      </c>
      <c r="AI10">
        <f>IF(OR(AD10="L-I"),S10+AG10*(1-0.001),S10+AG10)</f>
        <v>9.304765534062908E-3</v>
      </c>
      <c r="AJ10">
        <f>AI10*F10</f>
        <v>865.5975869575517</v>
      </c>
      <c r="AK10">
        <f>AJ10/AM10</f>
        <v>0.85138005646738146</v>
      </c>
      <c r="AL10">
        <f>W10-AK10</f>
        <v>-1.2663987458050308E-4</v>
      </c>
      <c r="AM10">
        <f>AH10+AI10*F10</f>
        <v>1016.6993933933135</v>
      </c>
      <c r="AN10">
        <f t="shared" si="3"/>
        <v>-5.5582155801300814</v>
      </c>
      <c r="AO10">
        <f t="shared" si="4"/>
        <v>16.699393393313471</v>
      </c>
      <c r="AP10">
        <f t="shared" si="5"/>
        <v>-0.15125305949527501</v>
      </c>
      <c r="AQ10" t="b">
        <f>IF(AH10&gt;0,ROUND(AH10,7)=ROUND(H10,7),ROUND(AH10,7)=ROUND(-J10,7))</f>
        <v>1</v>
      </c>
      <c r="AR10" t="b">
        <f>IF(AI10&gt;0,ROUND(AI10,7)=ROUND(I10,7),ROUND(AI10,7)=ROUND(-K10,7))</f>
        <v>1</v>
      </c>
      <c r="AS10" t="b">
        <f>ROUND(AM10,7)=ROUND(G10,7)</f>
        <v>1</v>
      </c>
    </row>
    <row r="11" spans="1:55" x14ac:dyDescent="0.3">
      <c r="A11" s="2">
        <v>45719.583333333336</v>
      </c>
      <c r="B11">
        <v>15.2518592630261</v>
      </c>
      <c r="C11">
        <v>0.76259296315130898</v>
      </c>
      <c r="D11" t="s">
        <v>32</v>
      </c>
      <c r="E11" t="s">
        <v>1492</v>
      </c>
      <c r="F11">
        <v>93586.83</v>
      </c>
      <c r="G11">
        <v>1021.81381095523</v>
      </c>
      <c r="H11">
        <v>242.51600746190701</v>
      </c>
      <c r="I11">
        <v>8.3270028859116808E-3</v>
      </c>
      <c r="J11">
        <v>0</v>
      </c>
      <c r="K11">
        <v>0</v>
      </c>
      <c r="L11">
        <v>242.51600746190701</v>
      </c>
      <c r="M11">
        <v>8.3270028859116808E-3</v>
      </c>
      <c r="O11" t="str">
        <f>IF(B10=0,"NEUTRAL",IF(B10&gt;0,"LONG","SHORT"))</f>
        <v>LONG</v>
      </c>
      <c r="P11" t="str">
        <f>IF(OR(O11="LONG",O11="SHORT"),IF(B11=0,"NEUTRAL",IF(B11&gt;0,"LONG","SHORT")),"")</f>
        <v>LONG</v>
      </c>
      <c r="Q11" t="b">
        <f>IF(OR(O11="LONG",O11="SHORT"),IF(B11=0,"NEUTRAL",IF(B11&gt;0,"LONG","SHORT")=O11),TRUE)</f>
        <v>1</v>
      </c>
      <c r="R11">
        <f>AH10</f>
        <v>151.10180643576174</v>
      </c>
      <c r="S11">
        <f>AI10</f>
        <v>9.304765534062908E-3</v>
      </c>
      <c r="T11">
        <f>R11+S11*F11</f>
        <v>1021.9053166619664</v>
      </c>
      <c r="U11">
        <f>S11*F11</f>
        <v>870.80351022620459</v>
      </c>
      <c r="V11">
        <f>U11/T11</f>
        <v>0.85213717555621216</v>
      </c>
      <c r="W11">
        <f>C11</f>
        <v>0.76259296315130898</v>
      </c>
      <c r="X11">
        <f>W11-V11</f>
        <v>-8.9544212404903178E-2</v>
      </c>
      <c r="Y11">
        <f>T11*W11</f>
        <v>779.29780349332566</v>
      </c>
      <c r="Z11">
        <f>Y11/T11</f>
        <v>0.76259296315130898</v>
      </c>
      <c r="AA11">
        <f>AI10*F11/T11</f>
        <v>0.85213717555621216</v>
      </c>
      <c r="AB11">
        <f t="shared" si="0"/>
        <v>0.76259296315130898</v>
      </c>
      <c r="AC11">
        <f t="shared" si="1"/>
        <v>-8.9544212404903178E-2</v>
      </c>
      <c r="AD11" t="str">
        <f t="shared" si="2"/>
        <v>L-D</v>
      </c>
      <c r="AE11">
        <f>AC11*T11</f>
        <v>-91.505706732878963</v>
      </c>
      <c r="AF11">
        <f>U11+AE11</f>
        <v>779.29780349332566</v>
      </c>
      <c r="AG11">
        <f>AE11/F11</f>
        <v>-9.7776264815122981E-4</v>
      </c>
      <c r="AH11" s="9">
        <f>IF(AD11="S-D",R11-AE11/(1-0.001),IF(OR(AD11="L-D",AD11="S-I"),R11-AE11*(1-0.001),R11-AE11))</f>
        <v>242.51600746190783</v>
      </c>
      <c r="AI11">
        <f>IF(OR(AD11="L-I"),S11+AG11*(1-0.001),S11+AG11)</f>
        <v>8.3270028859116774E-3</v>
      </c>
      <c r="AJ11">
        <f>AI11*F11</f>
        <v>779.29780349332555</v>
      </c>
      <c r="AK11">
        <f>AJ11/AM11</f>
        <v>0.76266125505272442</v>
      </c>
      <c r="AL11">
        <f>W11-AK11</f>
        <v>-6.8291901415440392E-5</v>
      </c>
      <c r="AM11">
        <f>AH11+AI11*F11</f>
        <v>1021.8138109552334</v>
      </c>
      <c r="AN11">
        <f t="shared" si="3"/>
        <v>5.1144175619199359</v>
      </c>
      <c r="AO11">
        <f t="shared" si="4"/>
        <v>21.813810955233407</v>
      </c>
      <c r="AP11">
        <f t="shared" si="5"/>
        <v>-9.1505706732959879E-2</v>
      </c>
      <c r="AQ11" t="b">
        <f>IF(AH11&gt;0,ROUND(AH11,7)=ROUND(H11,7),ROUND(AH11,7)=ROUND(-J11,7))</f>
        <v>1</v>
      </c>
      <c r="AR11" t="b">
        <f>IF(AI11&gt;0,ROUND(AI11,7)=ROUND(I11,7),ROUND(AI11,7)=ROUND(-K11,7))</f>
        <v>1</v>
      </c>
      <c r="AS11" t="b">
        <f>ROUND(AM11,7)=ROUND(G11,7)</f>
        <v>1</v>
      </c>
    </row>
    <row r="12" spans="1:55" x14ac:dyDescent="0.3">
      <c r="A12" s="2">
        <v>45719.625</v>
      </c>
      <c r="B12">
        <v>10.0150159958716</v>
      </c>
      <c r="C12">
        <v>0.50075079979358095</v>
      </c>
      <c r="D12" t="s">
        <v>32</v>
      </c>
      <c r="E12" t="s">
        <v>1492</v>
      </c>
      <c r="F12">
        <v>89278.88</v>
      </c>
      <c r="G12">
        <v>985.691784375569</v>
      </c>
      <c r="H12">
        <v>491.980790265297</v>
      </c>
      <c r="I12">
        <v>5.5299864213156696E-3</v>
      </c>
      <c r="J12">
        <v>0</v>
      </c>
      <c r="K12">
        <v>0</v>
      </c>
      <c r="L12">
        <v>491.980790265297</v>
      </c>
      <c r="M12">
        <v>5.5299864213156696E-3</v>
      </c>
      <c r="O12" t="str">
        <f>IF(B11=0,"NEUTRAL",IF(B11&gt;0,"LONG","SHORT"))</f>
        <v>LONG</v>
      </c>
      <c r="P12" t="str">
        <f>IF(OR(O12="LONG",O12="SHORT"),IF(B12=0,"NEUTRAL",IF(B12&gt;0,"LONG","SHORT")),"")</f>
        <v>LONG</v>
      </c>
      <c r="Q12" t="b">
        <f>IF(OR(O12="LONG",O12="SHORT"),IF(B12=0,"NEUTRAL",IF(B12&gt;0,"LONG","SHORT")=O12),TRUE)</f>
        <v>1</v>
      </c>
      <c r="R12">
        <f>AH11</f>
        <v>242.51600746190783</v>
      </c>
      <c r="S12">
        <f>AI11</f>
        <v>8.3270028859116774E-3</v>
      </c>
      <c r="T12">
        <f>R12+S12*F12</f>
        <v>985.94149887287028</v>
      </c>
      <c r="U12">
        <f>S12*F12</f>
        <v>743.42549141096242</v>
      </c>
      <c r="V12">
        <f>U12/T12</f>
        <v>0.75402596630819119</v>
      </c>
      <c r="W12">
        <f>C12</f>
        <v>0.50075079979358095</v>
      </c>
      <c r="X12">
        <f>W12-V12</f>
        <v>-0.25327516651461024</v>
      </c>
      <c r="Y12">
        <f>T12*W12</f>
        <v>493.71099411027177</v>
      </c>
      <c r="Z12">
        <f>Y12/T12</f>
        <v>0.50075079979358095</v>
      </c>
      <c r="AA12">
        <f>AI11*F12/T12</f>
        <v>0.75402596630819119</v>
      </c>
      <c r="AB12">
        <f t="shared" si="0"/>
        <v>0.50075079979358095</v>
      </c>
      <c r="AC12">
        <f t="shared" si="1"/>
        <v>-0.25327516651461024</v>
      </c>
      <c r="AD12" t="str">
        <f t="shared" si="2"/>
        <v>L-D</v>
      </c>
      <c r="AE12">
        <f>AC12*T12</f>
        <v>-249.71449730069062</v>
      </c>
      <c r="AF12">
        <f>U12+AE12</f>
        <v>493.71099411027183</v>
      </c>
      <c r="AG12">
        <f>AE12/F12</f>
        <v>-2.7970164645960008E-3</v>
      </c>
      <c r="AH12" s="9">
        <f>IF(AD12="S-D",R12-AE12/(1-0.001),IF(OR(AD12="L-D",AD12="S-I"),R12-AE12*(1-0.001),R12-AE12))</f>
        <v>491.98079026529774</v>
      </c>
      <c r="AI12">
        <f>IF(OR(AD12="L-I"),S12+AG12*(1-0.001),S12+AG12)</f>
        <v>5.5299864213156765E-3</v>
      </c>
      <c r="AJ12">
        <f>AI12*F12</f>
        <v>493.71099411027177</v>
      </c>
      <c r="AK12">
        <f>AJ12/AM12</f>
        <v>0.50087765966623632</v>
      </c>
      <c r="AL12">
        <f>W12-AK12</f>
        <v>-1.2685987265537157E-4</v>
      </c>
      <c r="AM12">
        <f>AH12+AI12*F12</f>
        <v>985.69178437556957</v>
      </c>
      <c r="AN12">
        <f t="shared" si="3"/>
        <v>-36.122026579663839</v>
      </c>
      <c r="AO12">
        <f t="shared" si="4"/>
        <v>-14.308215624430431</v>
      </c>
      <c r="AP12">
        <f t="shared" si="5"/>
        <v>-0.24971449730071527</v>
      </c>
      <c r="AQ12" t="b">
        <f>IF(AH12&gt;0,ROUND(AH12,7)=ROUND(H12,7),ROUND(AH12,7)=ROUND(-J12,7))</f>
        <v>1</v>
      </c>
      <c r="AR12" t="b">
        <f>IF(AI12&gt;0,ROUND(AI12,7)=ROUND(I12,7),ROUND(AI12,7)=ROUND(-K12,7))</f>
        <v>1</v>
      </c>
      <c r="AS12" t="b">
        <f>ROUND(AM12,7)=ROUND(G12,7)</f>
        <v>1</v>
      </c>
    </row>
    <row r="13" spans="1:55" x14ac:dyDescent="0.3">
      <c r="A13" s="2">
        <v>45719.666666666664</v>
      </c>
      <c r="B13">
        <v>4.8728261332602303</v>
      </c>
      <c r="C13">
        <v>0.24364130666301101</v>
      </c>
      <c r="D13" t="s">
        <v>32</v>
      </c>
      <c r="E13" t="s">
        <v>1492</v>
      </c>
      <c r="F13">
        <v>90035.37</v>
      </c>
      <c r="G13">
        <v>989.61844390823398</v>
      </c>
      <c r="H13">
        <v>748.44396556590402</v>
      </c>
      <c r="I13">
        <v>2.6786637111873902E-3</v>
      </c>
      <c r="J13">
        <v>0</v>
      </c>
      <c r="K13">
        <v>0</v>
      </c>
      <c r="L13">
        <v>748.44396556590402</v>
      </c>
      <c r="M13">
        <v>2.6786637111873902E-3</v>
      </c>
      <c r="O13" t="str">
        <f>IF(B12=0,"NEUTRAL",IF(B12&gt;0,"LONG","SHORT"))</f>
        <v>LONG</v>
      </c>
      <c r="P13" t="str">
        <f>IF(OR(O13="LONG",O13="SHORT"),IF(B13=0,"NEUTRAL",IF(B13&gt;0,"LONG","SHORT")),"")</f>
        <v>LONG</v>
      </c>
      <c r="Q13" t="b">
        <f>IF(OR(O13="LONG",O13="SHORT"),IF(B13=0,"NEUTRAL",IF(B13&gt;0,"LONG","SHORT")=O13),TRUE)</f>
        <v>1</v>
      </c>
      <c r="R13">
        <f>AH12</f>
        <v>491.98079026529774</v>
      </c>
      <c r="S13">
        <f>AI12</f>
        <v>5.5299864213156765E-3</v>
      </c>
      <c r="T13">
        <f>R13+S13*F13</f>
        <v>989.8751638034305</v>
      </c>
      <c r="U13">
        <f>S13*F13</f>
        <v>497.89437353813281</v>
      </c>
      <c r="V13">
        <f>U13/T13</f>
        <v>0.50298703487524288</v>
      </c>
      <c r="W13">
        <f>C13</f>
        <v>0.24364130666301101</v>
      </c>
      <c r="X13">
        <f>W13-V13</f>
        <v>-0.2593457282122319</v>
      </c>
      <c r="Y13">
        <f>T13*W13</f>
        <v>241.17447834232988</v>
      </c>
      <c r="Z13">
        <f>Y13/T13</f>
        <v>0.24364130666301101</v>
      </c>
      <c r="AA13">
        <f>AI12*F13/T13</f>
        <v>0.50298703487524288</v>
      </c>
      <c r="AB13">
        <f t="shared" si="0"/>
        <v>0.24364130666301101</v>
      </c>
      <c r="AC13">
        <f t="shared" si="1"/>
        <v>-0.2593457282122319</v>
      </c>
      <c r="AD13" t="str">
        <f t="shared" si="2"/>
        <v>L-D</v>
      </c>
      <c r="AE13">
        <f>AC13*T13</f>
        <v>-256.71989519580302</v>
      </c>
      <c r="AF13">
        <f>U13+AE13</f>
        <v>241.17447834232979</v>
      </c>
      <c r="AG13">
        <f>AE13/F13</f>
        <v>-2.8513227101282868E-3</v>
      </c>
      <c r="AH13" s="9">
        <f>IF(AD13="S-D",R13-AE13/(1-0.001),IF(OR(AD13="L-D",AD13="S-I"),R13-AE13*(1-0.001),R13-AE13))</f>
        <v>748.44396556590493</v>
      </c>
      <c r="AI13">
        <f>IF(OR(AD13="L-I"),S13+AG13*(1-0.001),S13+AG13)</f>
        <v>2.6786637111873898E-3</v>
      </c>
      <c r="AJ13">
        <f>AI13*F13</f>
        <v>241.17447834232976</v>
      </c>
      <c r="AK13">
        <f>AJ13/AM13</f>
        <v>0.24370451038672578</v>
      </c>
      <c r="AL13">
        <f>W13-AK13</f>
        <v>-6.3203723714766458E-5</v>
      </c>
      <c r="AM13">
        <f>AH13+AI13*F13</f>
        <v>989.61844390823467</v>
      </c>
      <c r="AN13">
        <f t="shared" si="3"/>
        <v>3.9266595326650986</v>
      </c>
      <c r="AO13">
        <f t="shared" si="4"/>
        <v>-10.381556091765333</v>
      </c>
      <c r="AP13">
        <f t="shared" si="5"/>
        <v>-0.25671989519582894</v>
      </c>
      <c r="AQ13" t="b">
        <f>IF(AH13&gt;0,ROUND(AH13,7)=ROUND(H13,7),ROUND(AH13,7)=ROUND(-J13,7))</f>
        <v>1</v>
      </c>
      <c r="AR13" t="b">
        <f>IF(AI13&gt;0,ROUND(AI13,7)=ROUND(I13,7),ROUND(AI13,7)=ROUND(-K13,7))</f>
        <v>1</v>
      </c>
      <c r="AS13" t="b">
        <f>ROUND(AM13,7)=ROUND(G13,7)</f>
        <v>1</v>
      </c>
    </row>
    <row r="14" spans="1:55" x14ac:dyDescent="0.3">
      <c r="A14" s="2">
        <v>45719.708333333336</v>
      </c>
      <c r="B14">
        <v>1.7254073758572399</v>
      </c>
      <c r="C14">
        <v>8.6270368792862304E-2</v>
      </c>
      <c r="D14" t="s">
        <v>32</v>
      </c>
      <c r="E14" t="s">
        <v>1492</v>
      </c>
      <c r="F14">
        <v>90154</v>
      </c>
      <c r="G14">
        <v>989.78012369831902</v>
      </c>
      <c r="H14">
        <v>904.37796145373795</v>
      </c>
      <c r="I14">
        <v>9.4729199197573805E-4</v>
      </c>
      <c r="J14">
        <v>0</v>
      </c>
      <c r="K14">
        <v>0</v>
      </c>
      <c r="L14">
        <v>904.37796145373795</v>
      </c>
      <c r="M14">
        <v>9.4729199197573805E-4</v>
      </c>
      <c r="O14" t="str">
        <f>IF(B13=0,"NEUTRAL",IF(B13&gt;0,"LONG","SHORT"))</f>
        <v>LONG</v>
      </c>
      <c r="P14" t="str">
        <f>IF(OR(O14="LONG",O14="SHORT"),IF(B14=0,"NEUTRAL",IF(B14&gt;0,"LONG","SHORT")),"")</f>
        <v>LONG</v>
      </c>
      <c r="Q14" t="b">
        <f>IF(OR(O14="LONG",O14="SHORT"),IF(B14=0,"NEUTRAL",IF(B14&gt;0,"LONG","SHORT")=O14),TRUE)</f>
        <v>1</v>
      </c>
      <c r="R14">
        <f>AH13</f>
        <v>748.44396556590493</v>
      </c>
      <c r="S14">
        <f>AI13</f>
        <v>2.6786637111873898E-3</v>
      </c>
      <c r="T14">
        <f>R14+S14*F14</f>
        <v>989.93621378429293</v>
      </c>
      <c r="U14">
        <f>S14*F14</f>
        <v>241.49224821838794</v>
      </c>
      <c r="V14">
        <f>U14/T14</f>
        <v>0.24394728150738113</v>
      </c>
      <c r="W14">
        <f>C14</f>
        <v>8.6270368792862304E-2</v>
      </c>
      <c r="X14">
        <f>W14-V14</f>
        <v>-0.15767691271451884</v>
      </c>
      <c r="Y14">
        <f>T14*W14</f>
        <v>85.402162244580737</v>
      </c>
      <c r="Z14">
        <f>Y14/T14</f>
        <v>8.6270368792862304E-2</v>
      </c>
      <c r="AA14">
        <f>AI13*F14/T14</f>
        <v>0.24394728150738113</v>
      </c>
      <c r="AB14">
        <f t="shared" si="0"/>
        <v>8.6270368792862304E-2</v>
      </c>
      <c r="AC14">
        <f t="shared" si="1"/>
        <v>-0.15767691271451884</v>
      </c>
      <c r="AD14" t="str">
        <f t="shared" si="2"/>
        <v>L-D</v>
      </c>
      <c r="AE14">
        <f>AC14*T14</f>
        <v>-156.09008597380722</v>
      </c>
      <c r="AF14">
        <f>U14+AE14</f>
        <v>85.402162244580722</v>
      </c>
      <c r="AG14">
        <f>AE14/F14</f>
        <v>-1.7313717192116514E-3</v>
      </c>
      <c r="AH14" s="9">
        <f>IF(AD14="S-D",R14-AE14/(1-0.001),IF(OR(AD14="L-D",AD14="S-I"),R14-AE14*(1-0.001),R14-AE14))</f>
        <v>904.37796145373841</v>
      </c>
      <c r="AI14">
        <f>IF(OR(AD14="L-I"),S14+AG14*(1-0.001),S14+AG14)</f>
        <v>9.4729199197573838E-4</v>
      </c>
      <c r="AJ14">
        <f>AI14*F14</f>
        <v>85.402162244580722</v>
      </c>
      <c r="AK14">
        <f>AJ14/AM14</f>
        <v>8.6283973783465209E-2</v>
      </c>
      <c r="AL14">
        <f>W14-AK14</f>
        <v>-1.3604990602905653E-5</v>
      </c>
      <c r="AM14">
        <f>AH14+AI14*F14</f>
        <v>989.78012369831913</v>
      </c>
      <c r="AN14">
        <f t="shared" si="3"/>
        <v>0.16167979008446309</v>
      </c>
      <c r="AO14">
        <f t="shared" si="4"/>
        <v>-10.21987630168087</v>
      </c>
      <c r="AP14">
        <f t="shared" si="5"/>
        <v>-0.15609008597380125</v>
      </c>
      <c r="AQ14" t="b">
        <f>IF(AH14&gt;0,ROUND(AH14,7)=ROUND(H14,7),ROUND(AH14,7)=ROUND(-J14,7))</f>
        <v>1</v>
      </c>
      <c r="AR14" t="b">
        <f>IF(AI14&gt;0,ROUND(AI14,7)=ROUND(I14,7),ROUND(AI14,7)=ROUND(-K14,7))</f>
        <v>1</v>
      </c>
      <c r="AS14" t="b">
        <f>ROUND(AM14,7)=ROUND(G14,7)</f>
        <v>1</v>
      </c>
    </row>
    <row r="15" spans="1:55" x14ac:dyDescent="0.3">
      <c r="A15" s="2">
        <v>45719.75</v>
      </c>
      <c r="B15">
        <v>-2.0526609766189301</v>
      </c>
      <c r="C15">
        <v>-0.102633048830946</v>
      </c>
      <c r="D15" t="s">
        <v>32</v>
      </c>
      <c r="E15" t="s">
        <v>1492</v>
      </c>
      <c r="F15">
        <v>90300.01</v>
      </c>
      <c r="G15">
        <v>989.73129897835304</v>
      </c>
      <c r="H15">
        <v>1091.3296463439401</v>
      </c>
      <c r="I15">
        <v>0</v>
      </c>
      <c r="J15">
        <v>0</v>
      </c>
      <c r="K15">
        <v>1.1251200012668201E-3</v>
      </c>
      <c r="L15">
        <v>1091.3296463439401</v>
      </c>
      <c r="M15">
        <v>-1.1251200012668201E-3</v>
      </c>
      <c r="O15" t="str">
        <f>IF(B14=0,"NEUTRAL",IF(B14&gt;0,"LONG","SHORT"))</f>
        <v>LONG</v>
      </c>
      <c r="P15" t="str">
        <f>IF(OR(O15="LONG",O15="SHORT"),IF(B15=0,"NEUTRAL",IF(B15&gt;0,"LONG","SHORT")),"")</f>
        <v>SHORT</v>
      </c>
      <c r="Q15" t="b">
        <f>IF(OR(O15="LONG",O15="SHORT"),IF(B15=0,"NEUTRAL",IF(B15&gt;0,"LONG","SHORT")=O15),TRUE)</f>
        <v>0</v>
      </c>
      <c r="R15">
        <f>AH14</f>
        <v>904.37796145373841</v>
      </c>
      <c r="S15">
        <f>AI14</f>
        <v>9.4729199197573838E-4</v>
      </c>
      <c r="T15">
        <f>R15+S15*F15</f>
        <v>989.9184378020675</v>
      </c>
      <c r="U15">
        <f>S15*F15</f>
        <v>85.540476348329094</v>
      </c>
      <c r="V15">
        <f>U15/T15</f>
        <v>8.6411640678454318E-2</v>
      </c>
      <c r="W15">
        <f>C15</f>
        <v>-0.102633048830946</v>
      </c>
      <c r="X15">
        <f>W15-V15</f>
        <v>-0.18904468950940032</v>
      </c>
      <c r="Y15">
        <f>T15*W15</f>
        <v>-101.59834736559337</v>
      </c>
      <c r="Z15">
        <f>Y15/T15</f>
        <v>-0.102633048830946</v>
      </c>
      <c r="AA15">
        <f>AI14*F15/T15</f>
        <v>8.6411640678454318E-2</v>
      </c>
      <c r="AB15">
        <f t="shared" si="0"/>
        <v>-0.102633048830946</v>
      </c>
      <c r="AC15">
        <f t="shared" si="1"/>
        <v>-0.18904468950940032</v>
      </c>
      <c r="AD15" t="str">
        <f>IF(Q15,IF(O15="LONG",IF(AC15&gt;0,"L-I","L-D"),IF(O15="SHORT",IF(AC15&lt;0,"S-I","S-D"),IF(AC15&gt;0,"L-I","S-I"))),IF(AB15&gt;0,"TRANS-L","TRANS-S"))</f>
        <v>TRANS-S</v>
      </c>
      <c r="AE15" s="8">
        <f>C15*T15</f>
        <v>-101.59834736559337</v>
      </c>
      <c r="AF15">
        <f>U15+AE15</f>
        <v>-16.057871017264276</v>
      </c>
      <c r="AG15" s="8">
        <f>AE15/F15</f>
        <v>-1.1251200012668146E-3</v>
      </c>
      <c r="AH15" s="8">
        <f>AZ15-AE15*(1-0.001)</f>
        <v>1091.3296463439469</v>
      </c>
      <c r="AI15" s="8">
        <f>BA15+AG15</f>
        <v>-1.1251200012668146E-3</v>
      </c>
      <c r="AJ15">
        <f>AI15*F15</f>
        <v>-101.59834736559337</v>
      </c>
      <c r="AK15">
        <f t="shared" ref="AK15" si="6">AJ15/AM15</f>
        <v>-0.10265245473237825</v>
      </c>
      <c r="AL15">
        <f>W15-AK15</f>
        <v>1.9405901432248407E-5</v>
      </c>
      <c r="AM15" s="8">
        <f>AH15+AI15*F15</f>
        <v>989.73129897835361</v>
      </c>
      <c r="AN15">
        <f t="shared" si="3"/>
        <v>-4.88247199655234E-2</v>
      </c>
      <c r="AO15">
        <f t="shared" si="4"/>
        <v>-10.268701021646393</v>
      </c>
      <c r="AP15">
        <f t="shared" si="5"/>
        <v>-0.18713882371389445</v>
      </c>
      <c r="AQ15" t="b">
        <f>IF(AH15&gt;0,ROUND(AH15,7)=ROUND(H15,7),ROUND(AH15,7)=ROUND(-J15,7))</f>
        <v>1</v>
      </c>
      <c r="AR15" t="b">
        <f>IF(AI15&gt;0,ROUND(AI15,7)=ROUND(I15,7),ROUND(AI15,7)=ROUND(-K15,7))</f>
        <v>1</v>
      </c>
      <c r="AS15" t="b">
        <f>ROUND(AM15,7)=ROUND(G15,7)</f>
        <v>1</v>
      </c>
      <c r="AU15" s="9">
        <f>AH14</f>
        <v>904.37796145373841</v>
      </c>
      <c r="AV15">
        <f>AI14</f>
        <v>9.4729199197573838E-4</v>
      </c>
      <c r="AW15">
        <f>AU15+AV15*F15</f>
        <v>989.9184378020675</v>
      </c>
      <c r="AZ15">
        <f>AU15+AV15*F15*(1-0.001)</f>
        <v>989.83289732571916</v>
      </c>
      <c r="BA15">
        <v>0</v>
      </c>
      <c r="BB15">
        <f>AZ15+BA15*F15</f>
        <v>989.83289732571916</v>
      </c>
    </row>
    <row r="16" spans="1:55" s="18" customFormat="1" x14ac:dyDescent="0.3">
      <c r="A16" s="2">
        <v>45719.791666666664</v>
      </c>
      <c r="B16">
        <v>-7.20514626153079</v>
      </c>
      <c r="C16">
        <v>-0.36025731307653902</v>
      </c>
      <c r="D16" t="s">
        <v>32</v>
      </c>
      <c r="E16" t="s">
        <v>1492</v>
      </c>
      <c r="F16">
        <v>87132.800000000003</v>
      </c>
      <c r="G16">
        <v>993.03498344136597</v>
      </c>
      <c r="H16">
        <v>1350.8766956868899</v>
      </c>
      <c r="I16">
        <v>0</v>
      </c>
      <c r="J16">
        <v>0</v>
      </c>
      <c r="K16">
        <v>4.1068542758355697E-3</v>
      </c>
      <c r="L16">
        <v>1350.8766956868899</v>
      </c>
      <c r="M16">
        <v>-4.1068542758355697E-3</v>
      </c>
      <c r="O16" s="18" t="str">
        <f>IF(B15=0,"NEUTRAL",IF(B15&gt;0,"LONG","SHORT"))</f>
        <v>SHORT</v>
      </c>
      <c r="P16" s="18" t="str">
        <f>IF(OR(O16="LONG",O16="SHORT"),IF(B16=0,"NEUTRAL",IF(B16&gt;0,"LONG","SHORT")),"")</f>
        <v>SHORT</v>
      </c>
      <c r="Q16" s="18" t="b">
        <f>IF(OR(O16="LONG",O16="SHORT"),IF(B16=0,"NEUTRAL",IF(B16&gt;0,"LONG","SHORT")=O16),TRUE)</f>
        <v>1</v>
      </c>
      <c r="R16">
        <f>AH15</f>
        <v>1091.3296463439469</v>
      </c>
      <c r="S16">
        <f>AI15</f>
        <v>-1.1251200012668146E-3</v>
      </c>
      <c r="T16">
        <f>R16+S16*F16</f>
        <v>993.29479029756578</v>
      </c>
      <c r="U16">
        <f>S16*F16</f>
        <v>-98.034856046381108</v>
      </c>
      <c r="V16">
        <f>U16/T16</f>
        <v>-9.8696637699078604E-2</v>
      </c>
      <c r="W16">
        <f>C16</f>
        <v>-0.36025731307653902</v>
      </c>
      <c r="X16">
        <f>W16-V16</f>
        <v>-0.26156067537746042</v>
      </c>
      <c r="Y16">
        <f>T16*W16</f>
        <v>-357.84171224552534</v>
      </c>
      <c r="Z16">
        <f>Y16/T16</f>
        <v>-0.36025731307653902</v>
      </c>
      <c r="AA16">
        <f>AI15*F16/T16</f>
        <v>-9.8696637699078604E-2</v>
      </c>
      <c r="AB16">
        <f t="shared" si="0"/>
        <v>-0.36025731307653902</v>
      </c>
      <c r="AC16">
        <f t="shared" si="1"/>
        <v>-0.26156067537746042</v>
      </c>
      <c r="AD16" t="str">
        <f t="shared" ref="AD16:AD79" si="7">IF(Q16,IF(O16="LONG",IF(AC16&gt;0,"L-I","L-D"),IF(O16="SHORT",IF(AC16&lt;0,"S-I","S-D"),IF(AC16&gt;0,"L-I","S-I"))),IF(AB16&gt;0,"TRANS-L","TRANS-S"))</f>
        <v>S-I</v>
      </c>
      <c r="AE16">
        <f>AC16*T16</f>
        <v>-259.80685619914425</v>
      </c>
      <c r="AF16">
        <f>U16+AE16</f>
        <v>-357.84171224552534</v>
      </c>
      <c r="AG16">
        <f>AE16/F16</f>
        <v>-2.9817342745687529E-3</v>
      </c>
      <c r="AH16" s="9">
        <f>IF(AD16="S-D",R16-AE16/(1-0.001),IF(OR(AD16="L-D",AD16="S-I"),R16-AE16*(1-0.001),R16-AE16))</f>
        <v>1350.8766956868922</v>
      </c>
      <c r="AI16">
        <f>IF(OR(AD16="L-I"),S16+AG16*(1-0.001),S16+AG16)</f>
        <v>-4.106854275835568E-3</v>
      </c>
      <c r="AJ16">
        <f>AI16*F16</f>
        <v>-357.8417122455254</v>
      </c>
      <c r="AK16">
        <f>AJ16/AM16</f>
        <v>-0.36035156687574438</v>
      </c>
      <c r="AL16">
        <f>W16-AK16</f>
        <v>9.4253799205357147E-5</v>
      </c>
      <c r="AM16">
        <f>AH16+AI16*F16</f>
        <v>993.03498344136676</v>
      </c>
      <c r="AN16">
        <f t="shared" si="3"/>
        <v>3.3036844630131554</v>
      </c>
      <c r="AO16">
        <f t="shared" si="4"/>
        <v>-6.9650165586332378</v>
      </c>
      <c r="AP16">
        <f t="shared" si="5"/>
        <v>-0.25980685619902033</v>
      </c>
      <c r="AQ16" t="b">
        <f>IF(AH16&gt;0,ROUND(AH16,7)=ROUND(H16,7),ROUND(AH16,7)=ROUND(-J16,7))</f>
        <v>1</v>
      </c>
      <c r="AR16" t="b">
        <f>IF(AI16&gt;0,ROUND(AI16,7)=ROUND(I16,7),ROUND(AI16,7)=ROUND(-K16,7))</f>
        <v>1</v>
      </c>
      <c r="AS16" t="b">
        <f>ROUND(AM16,7)=ROUND(G16,7)</f>
        <v>1</v>
      </c>
      <c r="AT16"/>
      <c r="AU16"/>
      <c r="AV16"/>
      <c r="AW16"/>
      <c r="AX16"/>
      <c r="AY16"/>
      <c r="AZ16"/>
      <c r="BA16"/>
      <c r="BB16" s="13">
        <f>BB15-T15</f>
        <v>-8.5540476348342054E-2</v>
      </c>
      <c r="BC16"/>
    </row>
    <row r="17" spans="1:54" x14ac:dyDescent="0.3">
      <c r="A17" s="2">
        <v>45719.833333333336</v>
      </c>
      <c r="B17">
        <v>-13.9723878874939</v>
      </c>
      <c r="C17">
        <v>-0.698619394374699</v>
      </c>
      <c r="D17" t="s">
        <v>32</v>
      </c>
      <c r="E17" t="s">
        <v>1492</v>
      </c>
      <c r="F17">
        <v>85606</v>
      </c>
      <c r="G17">
        <v>998.95876583342204</v>
      </c>
      <c r="H17">
        <v>1697.09284926023</v>
      </c>
      <c r="I17">
        <v>0</v>
      </c>
      <c r="J17">
        <v>0</v>
      </c>
      <c r="K17">
        <v>8.1552003764550404E-3</v>
      </c>
      <c r="L17">
        <v>1697.09284926023</v>
      </c>
      <c r="M17">
        <v>-8.1552003764550404E-3</v>
      </c>
      <c r="O17" t="str">
        <f>IF(B16=0,"NEUTRAL",IF(B16&gt;0,"LONG","SHORT"))</f>
        <v>SHORT</v>
      </c>
      <c r="P17" t="str">
        <f>IF(OR(O17="LONG",O17="SHORT"),IF(B17=0,"NEUTRAL",IF(B17&gt;0,"LONG","SHORT")),"")</f>
        <v>SHORT</v>
      </c>
      <c r="Q17" t="b">
        <f>IF(OR(O17="LONG",O17="SHORT"),IF(B17=0,"NEUTRAL",IF(B17&gt;0,"LONG","SHORT")=O17),TRUE)</f>
        <v>1</v>
      </c>
      <c r="R17">
        <f>AH16</f>
        <v>1350.8766956868922</v>
      </c>
      <c r="S17">
        <f>AI16</f>
        <v>-4.106854275835568E-3</v>
      </c>
      <c r="T17">
        <f>R17+S17*F17</f>
        <v>999.30532854971261</v>
      </c>
      <c r="U17">
        <f>S17*F17</f>
        <v>-351.57136713717961</v>
      </c>
      <c r="V17">
        <f>U17/T17</f>
        <v>-0.3518157635038468</v>
      </c>
      <c r="W17">
        <f>C17</f>
        <v>-0.698619394374699</v>
      </c>
      <c r="X17">
        <f>W17-V17</f>
        <v>-0.3468036308708522</v>
      </c>
      <c r="Y17">
        <f>T17*W17</f>
        <v>-698.13408342680987</v>
      </c>
      <c r="Z17">
        <f>Y17/T17</f>
        <v>-0.698619394374699</v>
      </c>
      <c r="AA17">
        <f>AI16*F17/T17</f>
        <v>-0.3518157635038468</v>
      </c>
      <c r="AB17">
        <f t="shared" si="0"/>
        <v>-0.698619394374699</v>
      </c>
      <c r="AC17">
        <f t="shared" si="1"/>
        <v>-0.3468036308708522</v>
      </c>
      <c r="AD17" t="str">
        <f t="shared" si="7"/>
        <v>S-I</v>
      </c>
      <c r="AE17">
        <f>AC17*T17</f>
        <v>-346.5627162896302</v>
      </c>
      <c r="AF17">
        <f>U17+AE17</f>
        <v>-698.13408342680987</v>
      </c>
      <c r="AG17">
        <f>AE17/F17</f>
        <v>-4.048346100619468E-3</v>
      </c>
      <c r="AH17" s="9">
        <f>IF(AD17="S-D",R17-AE17/(1-0.001),IF(OR(AD17="L-D",AD17="S-I"),R17-AE17*(1-0.001),R17-AE17))</f>
        <v>1697.0928492602327</v>
      </c>
      <c r="AI17">
        <f>IF(OR(AD17="L-I"),S17+AG17*(1-0.001),S17+AG17)</f>
        <v>-8.1552003764550351E-3</v>
      </c>
      <c r="AJ17">
        <f>AI17*F17</f>
        <v>-698.13408342680975</v>
      </c>
      <c r="AK17">
        <f>AJ17/AM17</f>
        <v>-0.69886176217129681</v>
      </c>
      <c r="AL17">
        <f>W17-AK17</f>
        <v>2.4236779659780883E-4</v>
      </c>
      <c r="AM17">
        <f>AH17+AI17*F17</f>
        <v>998.95876583342294</v>
      </c>
      <c r="AN17">
        <f t="shared" si="3"/>
        <v>5.9237823920561823</v>
      </c>
      <c r="AO17">
        <f t="shared" si="4"/>
        <v>-1.0412341665770555</v>
      </c>
      <c r="AP17">
        <f t="shared" si="5"/>
        <v>-0.34656271628966806</v>
      </c>
      <c r="AQ17" t="b">
        <f>IF(AH17&gt;0,ROUND(AH17,7)=ROUND(H17,7),ROUND(AH17,7)=ROUND(-J17,7))</f>
        <v>1</v>
      </c>
      <c r="AR17" t="b">
        <f>IF(AI17&gt;0,ROUND(AI17,7)=ROUND(I17,7),ROUND(AI17,7)=ROUND(-K17,7))</f>
        <v>1</v>
      </c>
      <c r="AS17" t="b">
        <f>ROUND(AM17,7)=ROUND(G17,7)</f>
        <v>1</v>
      </c>
      <c r="BB17" s="12">
        <f>(AM15-BB15)/(1-0.001)</f>
        <v>-0.10170004741296536</v>
      </c>
    </row>
    <row r="18" spans="1:54" x14ac:dyDescent="0.3">
      <c r="A18" s="2">
        <v>45719.875</v>
      </c>
      <c r="B18">
        <v>-20</v>
      </c>
      <c r="C18">
        <v>-1</v>
      </c>
      <c r="D18" t="s">
        <v>32</v>
      </c>
      <c r="E18" t="s">
        <v>1492</v>
      </c>
      <c r="F18">
        <v>86074</v>
      </c>
      <c r="G18">
        <v>994.84894064238699</v>
      </c>
      <c r="H18">
        <v>1989.99107269962</v>
      </c>
      <c r="I18">
        <v>0</v>
      </c>
      <c r="J18">
        <v>0</v>
      </c>
      <c r="K18">
        <v>1.15614718969403E-2</v>
      </c>
      <c r="L18">
        <v>1989.99107269962</v>
      </c>
      <c r="M18">
        <v>-1.15614718969403E-2</v>
      </c>
      <c r="O18" t="str">
        <f>IF(B17=0,"NEUTRAL",IF(B17&gt;0,"LONG","SHORT"))</f>
        <v>SHORT</v>
      </c>
      <c r="P18" t="str">
        <f>IF(OR(O18="LONG",O18="SHORT"),IF(B18=0,"NEUTRAL",IF(B18&gt;0,"LONG","SHORT")),"")</f>
        <v>SHORT</v>
      </c>
      <c r="Q18" t="b">
        <f>IF(OR(O18="LONG",O18="SHORT"),IF(B18=0,"NEUTRAL",IF(B18&gt;0,"LONG","SHORT")=O18),TRUE)</f>
        <v>1</v>
      </c>
      <c r="R18">
        <f>AH17</f>
        <v>1697.0928492602327</v>
      </c>
      <c r="S18">
        <f>AI17</f>
        <v>-8.1552003764550351E-3</v>
      </c>
      <c r="T18">
        <f>R18+S18*F18</f>
        <v>995.14213205724195</v>
      </c>
      <c r="U18">
        <f>S18*F18</f>
        <v>-701.95071720299075</v>
      </c>
      <c r="V18">
        <f>U18/T18</f>
        <v>-0.70537734720552825</v>
      </c>
      <c r="W18">
        <f>C18</f>
        <v>-1</v>
      </c>
      <c r="X18">
        <f>W18-V18</f>
        <v>-0.29462265279447175</v>
      </c>
      <c r="Y18">
        <f>T18*W18</f>
        <v>-995.14213205724195</v>
      </c>
      <c r="Z18">
        <f>Y18/T18</f>
        <v>-1</v>
      </c>
      <c r="AA18">
        <f>AI17*F18/T18</f>
        <v>-0.70537734720552825</v>
      </c>
      <c r="AB18">
        <f t="shared" si="0"/>
        <v>-1</v>
      </c>
      <c r="AC18">
        <f t="shared" si="1"/>
        <v>-0.29462265279447175</v>
      </c>
      <c r="AD18" t="str">
        <f t="shared" si="7"/>
        <v>S-I</v>
      </c>
      <c r="AE18">
        <f>AC18*T18</f>
        <v>-293.19141485425115</v>
      </c>
      <c r="AF18">
        <f>U18+AE18</f>
        <v>-995.14213205724195</v>
      </c>
      <c r="AG18">
        <f>AE18/F18</f>
        <v>-3.4062715204852935E-3</v>
      </c>
      <c r="AH18" s="9">
        <f>IF(AD18="S-D",R18-AE18/(1-0.001),IF(OR(AD18="L-D",AD18="S-I"),R18-AE18*(1-0.001),R18-AE18))</f>
        <v>1989.9910726996295</v>
      </c>
      <c r="AI18">
        <f>IF(OR(AD18="L-I"),S18+AG18*(1-0.001),S18+AG18)</f>
        <v>-1.1561471896940328E-2</v>
      </c>
      <c r="AJ18">
        <f>AI18*F18</f>
        <v>-995.14213205724172</v>
      </c>
      <c r="AK18">
        <f>AJ18/AM18</f>
        <v>-1.0002947094808832</v>
      </c>
      <c r="AL18">
        <f>W18-AK18</f>
        <v>2.9470948088317073E-4</v>
      </c>
      <c r="AM18">
        <f>AH18+AI18*F18</f>
        <v>994.84894064238779</v>
      </c>
      <c r="AN18">
        <f t="shared" si="3"/>
        <v>-4.1098251910351564</v>
      </c>
      <c r="AO18">
        <f t="shared" si="4"/>
        <v>-5.1510593576122119</v>
      </c>
      <c r="AP18">
        <f t="shared" si="5"/>
        <v>-0.29319141485416367</v>
      </c>
      <c r="AQ18" t="b">
        <f>IF(AH18&gt;0,ROUND(AH18,7)=ROUND(H18,7),ROUND(AH18,7)=ROUND(-J18,7))</f>
        <v>1</v>
      </c>
      <c r="AR18" t="b">
        <f>IF(AI18&gt;0,ROUND(AI18,7)=ROUND(I18,7),ROUND(AI18,7)=ROUND(-K18,7))</f>
        <v>1</v>
      </c>
      <c r="AS18" t="b">
        <f>ROUND(AM18,7)=ROUND(G18,7)</f>
        <v>1</v>
      </c>
      <c r="BB18" s="13"/>
    </row>
    <row r="19" spans="1:54" s="7" customFormat="1" x14ac:dyDescent="0.3">
      <c r="A19" s="2">
        <v>45720.083333333336</v>
      </c>
      <c r="B19">
        <v>-20</v>
      </c>
      <c r="C19">
        <v>-1</v>
      </c>
      <c r="D19" t="s">
        <v>32</v>
      </c>
      <c r="E19" t="s">
        <v>1492</v>
      </c>
      <c r="F19">
        <v>83380.55</v>
      </c>
      <c r="G19">
        <v>1025.92719982165</v>
      </c>
      <c r="H19">
        <v>2051.9163869448498</v>
      </c>
      <c r="I19">
        <v>0</v>
      </c>
      <c r="J19">
        <v>0</v>
      </c>
      <c r="K19">
        <v>1.23048982901072E-2</v>
      </c>
      <c r="L19">
        <v>2051.9163869448498</v>
      </c>
      <c r="M19">
        <v>-1.23048982901072E-2</v>
      </c>
      <c r="N19" s="18"/>
      <c r="O19" s="18" t="str">
        <f>IF(B18=0,"NEUTRAL",IF(B18&gt;0,"LONG","SHORT"))</f>
        <v>SHORT</v>
      </c>
      <c r="P19" s="18" t="str">
        <f>IF(OR(O19="LONG",O19="SHORT"),IF(B19=0,"NEUTRAL",IF(B19&gt;0,"LONG","SHORT")),"")</f>
        <v>SHORT</v>
      </c>
      <c r="Q19" s="18" t="b">
        <f>IF(OR(O19="LONG",O19="SHORT"),IF(B19=0,"NEUTRAL",IF(B19&gt;0,"LONG","SHORT")=O19),TRUE)</f>
        <v>1</v>
      </c>
      <c r="R19" s="18">
        <f>AH18</f>
        <v>1989.9910726996295</v>
      </c>
      <c r="S19" s="18">
        <f>AI18</f>
        <v>-1.1561471896940328E-2</v>
      </c>
      <c r="T19" s="18">
        <f>R19+S19*F19</f>
        <v>1025.9891871232016</v>
      </c>
      <c r="U19" s="18">
        <f>S19*F19</f>
        <v>-964.00188557642787</v>
      </c>
      <c r="V19" s="18">
        <f>U19/T19</f>
        <v>-0.93958289002968776</v>
      </c>
      <c r="W19" s="18">
        <f>C19</f>
        <v>-1</v>
      </c>
      <c r="X19" s="18">
        <f>W19-V19</f>
        <v>-6.0417109970312244E-2</v>
      </c>
      <c r="Y19" s="18">
        <f>T19*W19</f>
        <v>-1025.9891871232016</v>
      </c>
      <c r="Z19" s="18">
        <f>Y19/T19</f>
        <v>-1</v>
      </c>
      <c r="AA19" s="18">
        <f>AI18*F19/T19</f>
        <v>-0.93958289002968776</v>
      </c>
      <c r="AB19" s="18">
        <f t="shared" si="0"/>
        <v>-1</v>
      </c>
      <c r="AC19" s="18">
        <f t="shared" si="1"/>
        <v>-6.0417109970312244E-2</v>
      </c>
      <c r="AD19" t="str">
        <f t="shared" si="7"/>
        <v>S-I</v>
      </c>
      <c r="AE19">
        <f>AC19*T19</f>
        <v>-61.987301546773743</v>
      </c>
      <c r="AF19">
        <f>U19+AE19</f>
        <v>-1025.9891871232016</v>
      </c>
      <c r="AG19">
        <f>AE19/F19</f>
        <v>-7.434263931669165E-4</v>
      </c>
      <c r="AH19" s="9">
        <f>IF(AD19="S-D",R19-AE19/(1-0.001),IF(OR(AD19="L-D",AD19="S-I"),R19-AE19*(1-0.001),R19-AE19))</f>
        <v>2051.9163869448566</v>
      </c>
      <c r="AI19">
        <f>IF(OR(AD19="L-I"),S19+AG19*(1-0.001),S19+AG19)</f>
        <v>-1.2304898290107244E-2</v>
      </c>
      <c r="AJ19">
        <f>AI19*F19</f>
        <v>-1025.9891871232016</v>
      </c>
      <c r="AK19">
        <f>AJ19/AM19</f>
        <v>-1.000060420760418</v>
      </c>
      <c r="AL19">
        <f>W19-AK19</f>
        <v>6.042076041801181E-5</v>
      </c>
      <c r="AM19">
        <f>AH19+AI19*F19</f>
        <v>1025.927199821655</v>
      </c>
      <c r="AN19">
        <f t="shared" si="3"/>
        <v>31.078259179267206</v>
      </c>
      <c r="AO19">
        <f t="shared" si="4"/>
        <v>25.927199821654995</v>
      </c>
      <c r="AP19">
        <f t="shared" si="5"/>
        <v>-6.1987301546650997E-2</v>
      </c>
      <c r="AQ19" t="b">
        <f>IF(AH19&gt;0,ROUND(AH19,7)=ROUND(H19,7),ROUND(AH19,7)=ROUND(-J19,7))</f>
        <v>1</v>
      </c>
      <c r="AR19" t="b">
        <f>IF(AI19&gt;0,ROUND(AI19,7)=ROUND(I19,7),ROUND(AI19,7)=ROUND(-K19,7))</f>
        <v>1</v>
      </c>
      <c r="AS19" t="b">
        <f>ROUND(AM19,7)=ROUND(G19,7)</f>
        <v>1</v>
      </c>
      <c r="AT19" s="18"/>
      <c r="AU19" s="18"/>
      <c r="AV19" s="18"/>
      <c r="AW19" s="18"/>
      <c r="AX19" s="18"/>
      <c r="AY19" s="18"/>
      <c r="AZ19" s="18"/>
      <c r="BA19" s="18"/>
      <c r="BB19" s="18"/>
    </row>
    <row r="20" spans="1:54" x14ac:dyDescent="0.3">
      <c r="A20" s="2">
        <v>45720.75</v>
      </c>
      <c r="B20">
        <v>-20</v>
      </c>
      <c r="C20">
        <v>-1</v>
      </c>
      <c r="D20" t="s">
        <v>32</v>
      </c>
      <c r="E20" t="s">
        <v>1492</v>
      </c>
      <c r="F20">
        <v>85443.89</v>
      </c>
      <c r="G20">
        <v>1000.48711972751</v>
      </c>
      <c r="H20">
        <v>2001.0251307112501</v>
      </c>
      <c r="I20">
        <v>0</v>
      </c>
      <c r="J20">
        <v>0</v>
      </c>
      <c r="K20">
        <v>1.17098836556217E-2</v>
      </c>
      <c r="L20">
        <v>2001.0251307112501</v>
      </c>
      <c r="M20">
        <v>-1.17098836556217E-2</v>
      </c>
      <c r="O20" t="str">
        <f>IF(B19=0,"NEUTRAL",IF(B19&gt;0,"LONG","SHORT"))</f>
        <v>SHORT</v>
      </c>
      <c r="P20" t="str">
        <f>IF(OR(O20="LONG",O20="SHORT"),IF(B20=0,"NEUTRAL",IF(B20&gt;0,"LONG","SHORT")),"")</f>
        <v>SHORT</v>
      </c>
      <c r="Q20" t="b">
        <f>IF(OR(O20="LONG",O20="SHORT"),IF(B20=0,"NEUTRAL",IF(B20&gt;0,"LONG","SHORT")=O20),TRUE)</f>
        <v>1</v>
      </c>
      <c r="R20">
        <f>AH19</f>
        <v>2051.9163869448566</v>
      </c>
      <c r="S20">
        <f>AI19</f>
        <v>-1.2304898290107244E-2</v>
      </c>
      <c r="T20">
        <f>R20+S20*F20</f>
        <v>1000.5380109837452</v>
      </c>
      <c r="U20">
        <f>S20*F20</f>
        <v>-1051.3783759611115</v>
      </c>
      <c r="V20">
        <f>U20/T20</f>
        <v>-1.0508130270107172</v>
      </c>
      <c r="W20">
        <f>C20</f>
        <v>-1</v>
      </c>
      <c r="X20">
        <f>W20-V20</f>
        <v>5.0813027010717216E-2</v>
      </c>
      <c r="Y20">
        <f>T20*W20</f>
        <v>-1000.5380109837452</v>
      </c>
      <c r="Z20">
        <f>Y20/T20</f>
        <v>-1</v>
      </c>
      <c r="AA20">
        <f>AI19*F20/T20</f>
        <v>-1.0508130270107172</v>
      </c>
      <c r="AB20">
        <f t="shared" si="0"/>
        <v>-1</v>
      </c>
      <c r="AC20">
        <f t="shared" si="1"/>
        <v>5.0813027010717216E-2</v>
      </c>
      <c r="AD20" t="str">
        <f t="shared" si="7"/>
        <v>S-D</v>
      </c>
      <c r="AE20">
        <f>AC20*T20</f>
        <v>50.84036497736632</v>
      </c>
      <c r="AF20">
        <f>U20+AE20</f>
        <v>-1000.5380109837452</v>
      </c>
      <c r="AG20">
        <f>AE20/F20</f>
        <v>5.9501463448546552E-4</v>
      </c>
      <c r="AH20" s="9">
        <f>IF(AD20="S-D",R20-AE20/(1-0.001),IF(OR(AD20="L-D",AD20="S-I"),R20-AE20*(1-0.001),R20-AE20))</f>
        <v>2001.0251307112567</v>
      </c>
      <c r="AI20">
        <f>IF(OR(AD20="L-I"),S20+AG20*(1-0.001),S20+AG20)</f>
        <v>-1.1709883655621778E-2</v>
      </c>
      <c r="AJ20">
        <f>AI20*F20</f>
        <v>-1000.538010983745</v>
      </c>
      <c r="AK20">
        <f>AJ20/AM20</f>
        <v>-1.0000508664781684</v>
      </c>
      <c r="AL20">
        <f>W20-AK20</f>
        <v>5.0866478168432039E-5</v>
      </c>
      <c r="AM20">
        <f>AH20+AI20*F20</f>
        <v>1000.4871197275116</v>
      </c>
      <c r="AN20">
        <f t="shared" si="3"/>
        <v>-25.440080094143354</v>
      </c>
      <c r="AO20">
        <f t="shared" si="4"/>
        <v>0.48711972751164012</v>
      </c>
      <c r="AP20">
        <f t="shared" si="5"/>
        <v>-5.0891256233512649E-2</v>
      </c>
      <c r="AQ20" t="b">
        <f>IF(AH20&gt;0,ROUND(AH20,7)=ROUND(H20,7),ROUND(AH20,7)=ROUND(-J20,7))</f>
        <v>1</v>
      </c>
      <c r="AR20" t="b">
        <f>IF(AI20&gt;0,ROUND(AI20,7)=ROUND(I20,7),ROUND(AI20,7)=ROUND(-K20,7))</f>
        <v>1</v>
      </c>
      <c r="AS20" t="b">
        <f>ROUND(AM20,7)=ROUND(G20,7)</f>
        <v>1</v>
      </c>
    </row>
    <row r="21" spans="1:54" x14ac:dyDescent="0.3">
      <c r="A21" s="2">
        <v>45720.791666666664</v>
      </c>
      <c r="B21">
        <v>-17.947456113061101</v>
      </c>
      <c r="C21">
        <v>-0.89737280565305699</v>
      </c>
      <c r="D21" t="s">
        <v>32</v>
      </c>
      <c r="E21" t="s">
        <v>1492</v>
      </c>
      <c r="F21">
        <v>86764.24</v>
      </c>
      <c r="G21">
        <v>984.89377901379896</v>
      </c>
      <c r="H21">
        <v>1868.8293016996299</v>
      </c>
      <c r="I21">
        <v>0</v>
      </c>
      <c r="J21">
        <v>0</v>
      </c>
      <c r="K21">
        <v>1.0187786151135801E-2</v>
      </c>
      <c r="L21">
        <v>1868.8293016996299</v>
      </c>
      <c r="M21">
        <v>-1.0187786151135801E-2</v>
      </c>
      <c r="O21" t="str">
        <f>IF(B20=0,"NEUTRAL",IF(B20&gt;0,"LONG","SHORT"))</f>
        <v>SHORT</v>
      </c>
      <c r="P21" t="str">
        <f>IF(OR(O21="LONG",O21="SHORT"),IF(B21=0,"NEUTRAL",IF(B21&gt;0,"LONG","SHORT")),"")</f>
        <v>SHORT</v>
      </c>
      <c r="Q21" t="b">
        <f>IF(OR(O21="LONG",O21="SHORT"),IF(B21=0,"NEUTRAL",IF(B21&gt;0,"LONG","SHORT")=O21),TRUE)</f>
        <v>1</v>
      </c>
      <c r="R21">
        <f>AH20</f>
        <v>2001.0251307112567</v>
      </c>
      <c r="S21">
        <f>AI20</f>
        <v>-1.1709883655621778E-2</v>
      </c>
      <c r="T21">
        <f>R21+S21*F21</f>
        <v>985.02597484281137</v>
      </c>
      <c r="U21">
        <f>S21*F21</f>
        <v>-1015.9991558684453</v>
      </c>
      <c r="V21">
        <f>U21/T21</f>
        <v>-1.0314440246416614</v>
      </c>
      <c r="W21">
        <f>C21</f>
        <v>-0.89737280565305699</v>
      </c>
      <c r="X21">
        <f>W21-V21</f>
        <v>0.13407121898860441</v>
      </c>
      <c r="Y21">
        <f>T21*W21</f>
        <v>-883.93552268583119</v>
      </c>
      <c r="Z21">
        <f>Y21/T21</f>
        <v>-0.89737280565305699</v>
      </c>
      <c r="AA21">
        <f>AI20*F21/T21</f>
        <v>-1.0314440246416614</v>
      </c>
      <c r="AB21">
        <f t="shared" si="0"/>
        <v>-0.89737280565305699</v>
      </c>
      <c r="AC21">
        <f t="shared" si="1"/>
        <v>0.13407121898860441</v>
      </c>
      <c r="AD21" t="str">
        <f t="shared" si="7"/>
        <v>S-D</v>
      </c>
      <c r="AE21">
        <f>AC21*T21</f>
        <v>132.0636331826141</v>
      </c>
      <c r="AF21">
        <f>U21+AE21</f>
        <v>-883.93552268583119</v>
      </c>
      <c r="AG21">
        <f>AE21/F21</f>
        <v>1.5220975044858815E-3</v>
      </c>
      <c r="AH21" s="9">
        <f>IF(AD21="S-D",R21-AE21/(1-0.001),IF(OR(AD21="L-D",AD21="S-I"),R21-AE21*(1-0.001),R21-AE21))</f>
        <v>1868.8293016996308</v>
      </c>
      <c r="AI21">
        <f>IF(OR(AD21="L-I"),S21+AG21*(1-0.001),S21+AG21)</f>
        <v>-1.0187786151135896E-2</v>
      </c>
      <c r="AJ21">
        <f>AI21*F21</f>
        <v>-883.93552268583119</v>
      </c>
      <c r="AK21">
        <f>AJ21/AM21</f>
        <v>-0.89749325411613357</v>
      </c>
      <c r="AL21">
        <f>W21-AK21</f>
        <v>1.2044846307657231E-4</v>
      </c>
      <c r="AM21">
        <f>AH21+AI21*F21</f>
        <v>984.89377901379964</v>
      </c>
      <c r="AN21">
        <f t="shared" si="3"/>
        <v>-15.593340713711996</v>
      </c>
      <c r="AO21">
        <f t="shared" si="4"/>
        <v>-15.106220986200356</v>
      </c>
      <c r="AP21">
        <f t="shared" si="5"/>
        <v>-0.13219582901172089</v>
      </c>
      <c r="AQ21" t="b">
        <f>IF(AH21&gt;0,ROUND(AH21,7)=ROUND(H21,7),ROUND(AH21,7)=ROUND(-J21,7))</f>
        <v>1</v>
      </c>
      <c r="AR21" t="b">
        <f>IF(AI21&gt;0,ROUND(AI21,7)=ROUND(I21,7),ROUND(AI21,7)=ROUND(-K21,7))</f>
        <v>1</v>
      </c>
      <c r="AS21" t="b">
        <f>ROUND(AM21,7)=ROUND(G21,7)</f>
        <v>1</v>
      </c>
    </row>
    <row r="22" spans="1:54" x14ac:dyDescent="0.3">
      <c r="A22" s="2">
        <v>45720.833333333336</v>
      </c>
      <c r="B22">
        <v>-10.6623672818627</v>
      </c>
      <c r="C22">
        <v>-0.53311836409313795</v>
      </c>
      <c r="D22" t="s">
        <v>32</v>
      </c>
      <c r="E22" t="s">
        <v>1492</v>
      </c>
      <c r="F22">
        <v>88206.19</v>
      </c>
      <c r="G22">
        <v>969.82172650114001</v>
      </c>
      <c r="H22">
        <v>1487.05502967076</v>
      </c>
      <c r="I22">
        <v>0</v>
      </c>
      <c r="J22">
        <v>0</v>
      </c>
      <c r="K22">
        <v>5.8639116276264398E-3</v>
      </c>
      <c r="L22">
        <v>1487.05502967076</v>
      </c>
      <c r="M22">
        <v>-5.8639116276264398E-3</v>
      </c>
      <c r="O22" t="str">
        <f>IF(B21=0,"NEUTRAL",IF(B21&gt;0,"LONG","SHORT"))</f>
        <v>SHORT</v>
      </c>
      <c r="P22" t="str">
        <f>IF(OR(O22="LONG",O22="SHORT"),IF(B22=0,"NEUTRAL",IF(B22&gt;0,"LONG","SHORT")),"")</f>
        <v>SHORT</v>
      </c>
      <c r="Q22" t="b">
        <f>IF(OR(O22="LONG",O22="SHORT"),IF(B22=0,"NEUTRAL",IF(B22&gt;0,"LONG","SHORT")=O22),TRUE)</f>
        <v>1</v>
      </c>
      <c r="R22">
        <f>AH21</f>
        <v>1868.8293016996308</v>
      </c>
      <c r="S22">
        <f>AI21</f>
        <v>-1.0187786151135896E-2</v>
      </c>
      <c r="T22">
        <f>R22+S22*F22</f>
        <v>970.20350077316925</v>
      </c>
      <c r="U22">
        <f>S22*F22</f>
        <v>-898.62580092646158</v>
      </c>
      <c r="V22">
        <f>U22/T22</f>
        <v>-0.92622403465905212</v>
      </c>
      <c r="W22">
        <f>C22</f>
        <v>-0.53311836409313795</v>
      </c>
      <c r="X22">
        <f>W22-V22</f>
        <v>0.39310567056591417</v>
      </c>
      <c r="Y22">
        <f>T22*W22</f>
        <v>-517.23330316962745</v>
      </c>
      <c r="Z22">
        <f>Y22/T22</f>
        <v>-0.53311836409313795</v>
      </c>
      <c r="AA22">
        <f>AI21*F22/T22</f>
        <v>-0.92622403465905212</v>
      </c>
      <c r="AB22">
        <f t="shared" si="0"/>
        <v>-0.53311836409313795</v>
      </c>
      <c r="AC22">
        <f t="shared" si="1"/>
        <v>0.39310567056591417</v>
      </c>
      <c r="AD22" t="str">
        <f t="shared" si="7"/>
        <v>S-D</v>
      </c>
      <c r="AE22">
        <f>AC22*T22</f>
        <v>381.39249775683413</v>
      </c>
      <c r="AF22">
        <f>U22+AE22</f>
        <v>-517.23330316962745</v>
      </c>
      <c r="AG22">
        <f>AE22/F22</f>
        <v>4.3238745235094512E-3</v>
      </c>
      <c r="AH22" s="9">
        <f>IF(AD22="S-D",R22-AE22/(1-0.001),IF(OR(AD22="L-D",AD22="S-I"),R22-AE22*(1-0.001),R22-AE22))</f>
        <v>1487.0550296707679</v>
      </c>
      <c r="AI22">
        <f>IF(OR(AD22="L-I"),S22+AG22*(1-0.001),S22+AG22)</f>
        <v>-5.863911627626445E-3</v>
      </c>
      <c r="AJ22">
        <f>AI22*F22</f>
        <v>-517.23330316962745</v>
      </c>
      <c r="AK22">
        <f>AJ22/AM22</f>
        <v>-0.53332822830817372</v>
      </c>
      <c r="AL22">
        <f>W22-AK22</f>
        <v>2.0986421503577102E-4</v>
      </c>
      <c r="AM22">
        <f>AH22+AI22*F22</f>
        <v>969.82172650114046</v>
      </c>
      <c r="AN22">
        <f t="shared" si="3"/>
        <v>-15.072052512659184</v>
      </c>
      <c r="AO22">
        <f t="shared" si="4"/>
        <v>-30.178273498859539</v>
      </c>
      <c r="AP22">
        <f t="shared" si="5"/>
        <v>-0.38177427202879244</v>
      </c>
      <c r="AQ22" t="b">
        <f>IF(AH22&gt;0,ROUND(AH22,7)=ROUND(H22,7),ROUND(AH22,7)=ROUND(-J22,7))</f>
        <v>1</v>
      </c>
      <c r="AR22" t="b">
        <f>IF(AI22&gt;0,ROUND(AI22,7)=ROUND(I22,7),ROUND(AI22,7)=ROUND(-K22,7))</f>
        <v>1</v>
      </c>
      <c r="AS22" t="b">
        <f>ROUND(AM22,7)=ROUND(G22,7)</f>
        <v>1</v>
      </c>
    </row>
    <row r="23" spans="1:54" x14ac:dyDescent="0.3">
      <c r="A23" s="2">
        <v>45720.875</v>
      </c>
      <c r="B23">
        <v>-6.36830105539243</v>
      </c>
      <c r="C23">
        <v>-0.31841505276962101</v>
      </c>
      <c r="D23" t="s">
        <v>32</v>
      </c>
      <c r="E23" t="s">
        <v>1492</v>
      </c>
      <c r="F23">
        <v>86825.27</v>
      </c>
      <c r="G23">
        <v>977.72136991788295</v>
      </c>
      <c r="H23">
        <v>1289.10560159186</v>
      </c>
      <c r="I23">
        <v>0</v>
      </c>
      <c r="J23">
        <v>0</v>
      </c>
      <c r="K23">
        <v>3.5863318556219499E-3</v>
      </c>
      <c r="L23">
        <v>1289.10560159186</v>
      </c>
      <c r="M23">
        <v>-3.5863318556219499E-3</v>
      </c>
      <c r="O23" t="str">
        <f>IF(B22=0,"NEUTRAL",IF(B22&gt;0,"LONG","SHORT"))</f>
        <v>SHORT</v>
      </c>
      <c r="P23" t="str">
        <f>IF(OR(O23="LONG",O23="SHORT"),IF(B23=0,"NEUTRAL",IF(B23&gt;0,"LONG","SHORT")),"")</f>
        <v>SHORT</v>
      </c>
      <c r="Q23" t="b">
        <f>IF(OR(O23="LONG",O23="SHORT"),IF(B23=0,"NEUTRAL",IF(B23&gt;0,"LONG","SHORT")=O23),TRUE)</f>
        <v>1</v>
      </c>
      <c r="R23">
        <f>AH22</f>
        <v>1487.0550296707679</v>
      </c>
      <c r="S23">
        <f>AI22</f>
        <v>-5.863911627626445E-3</v>
      </c>
      <c r="T23">
        <f>R23+S23*F23</f>
        <v>977.91931934596232</v>
      </c>
      <c r="U23">
        <f>S23*F23</f>
        <v>-509.13571032480559</v>
      </c>
      <c r="V23">
        <f>U23/T23</f>
        <v>-0.52063161065814534</v>
      </c>
      <c r="W23">
        <f>C23</f>
        <v>-0.31841505276962101</v>
      </c>
      <c r="X23">
        <f>W23-V23</f>
        <v>0.20221655788852433</v>
      </c>
      <c r="Y23">
        <f>T23*W23</f>
        <v>-311.38423167397644</v>
      </c>
      <c r="Z23">
        <f>Y23/T23</f>
        <v>-0.31841505276962101</v>
      </c>
      <c r="AA23">
        <f>AI22*F23/T23</f>
        <v>-0.52063161065814534</v>
      </c>
      <c r="AB23">
        <f t="shared" si="0"/>
        <v>-0.31841505276962101</v>
      </c>
      <c r="AC23">
        <f t="shared" si="1"/>
        <v>0.20221655788852433</v>
      </c>
      <c r="AD23" t="str">
        <f t="shared" si="7"/>
        <v>S-D</v>
      </c>
      <c r="AE23">
        <f>AC23*T23</f>
        <v>197.75147865082909</v>
      </c>
      <c r="AF23">
        <f>U23+AE23</f>
        <v>-311.3842316739765</v>
      </c>
      <c r="AG23">
        <f>AE23/F23</f>
        <v>2.277579772004499E-3</v>
      </c>
      <c r="AH23" s="9">
        <f>IF(AD23="S-D",R23-AE23/(1-0.001),IF(OR(AD23="L-D",AD23="S-I"),R23-AE23*(1-0.001),R23-AE23))</f>
        <v>1289.1056015918598</v>
      </c>
      <c r="AI23">
        <f>IF(OR(AD23="L-I"),S23+AG23*(1-0.001),S23+AG23)</f>
        <v>-3.586331855621946E-3</v>
      </c>
      <c r="AJ23">
        <f>AI23*F23</f>
        <v>-311.3842316739765</v>
      </c>
      <c r="AK23">
        <f>AJ23/AM23</f>
        <v>-0.31847951906802341</v>
      </c>
      <c r="AL23">
        <f>W23-AK23</f>
        <v>6.4466298402399147E-5</v>
      </c>
      <c r="AM23">
        <f>AH23+AI23*F23</f>
        <v>977.72136991788329</v>
      </c>
      <c r="AN23">
        <f t="shared" si="3"/>
        <v>7.8996434167428333</v>
      </c>
      <c r="AO23">
        <f t="shared" si="4"/>
        <v>-22.278630082116706</v>
      </c>
      <c r="AP23">
        <f t="shared" si="5"/>
        <v>-0.19794942807902771</v>
      </c>
      <c r="AQ23" t="b">
        <f>IF(AH23&gt;0,ROUND(AH23,7)=ROUND(H23,7),ROUND(AH23,7)=ROUND(-J23,7))</f>
        <v>1</v>
      </c>
      <c r="AR23" t="b">
        <f>IF(AI23&gt;0,ROUND(AI23,7)=ROUND(I23,7),ROUND(AI23,7)=ROUND(-K23,7))</f>
        <v>1</v>
      </c>
      <c r="AS23" t="b">
        <f>ROUND(AM23,7)=ROUND(G23,7)</f>
        <v>1</v>
      </c>
      <c r="AU23" s="9"/>
      <c r="AZ23" s="9"/>
    </row>
    <row r="24" spans="1:54" x14ac:dyDescent="0.3">
      <c r="A24" s="2">
        <v>45720.916666666664</v>
      </c>
      <c r="B24">
        <v>-1.1886215540115499</v>
      </c>
      <c r="C24">
        <v>-5.9431077700577997E-2</v>
      </c>
      <c r="D24" t="s">
        <v>32</v>
      </c>
      <c r="E24" t="s">
        <v>1492</v>
      </c>
      <c r="F24">
        <v>87517.49</v>
      </c>
      <c r="G24">
        <v>974.982675850276</v>
      </c>
      <c r="H24">
        <v>1032.94217108419</v>
      </c>
      <c r="I24">
        <v>0</v>
      </c>
      <c r="J24">
        <v>0</v>
      </c>
      <c r="K24">
        <v>6.6226185456093203E-4</v>
      </c>
      <c r="L24">
        <v>1032.94217108419</v>
      </c>
      <c r="M24">
        <v>-6.6226185456093203E-4</v>
      </c>
      <c r="O24" t="str">
        <f>IF(B23=0,"NEUTRAL",IF(B23&gt;0,"LONG","SHORT"))</f>
        <v>SHORT</v>
      </c>
      <c r="P24" t="str">
        <f>IF(OR(O24="LONG",O24="SHORT"),IF(B24=0,"NEUTRAL",IF(B24&gt;0,"LONG","SHORT")),"")</f>
        <v>SHORT</v>
      </c>
      <c r="Q24" t="b">
        <f>IF(OR(O24="LONG",O24="SHORT"),IF(B24=0,"NEUTRAL",IF(B24&gt;0,"LONG","SHORT")=O24),TRUE)</f>
        <v>1</v>
      </c>
      <c r="R24">
        <f>AH23</f>
        <v>1289.1056015918598</v>
      </c>
      <c r="S24">
        <f>AI23</f>
        <v>-3.586331855621946E-3</v>
      </c>
      <c r="T24">
        <f>R24+S24*F24</f>
        <v>975.23883928078465</v>
      </c>
      <c r="U24">
        <f>S24*F24</f>
        <v>-313.86676231107515</v>
      </c>
      <c r="V24">
        <f>U24/T24</f>
        <v>-0.32183579003328494</v>
      </c>
      <c r="W24">
        <f>C24</f>
        <v>-5.9431077700577997E-2</v>
      </c>
      <c r="X24">
        <f>W24-V24</f>
        <v>0.26240471233270696</v>
      </c>
      <c r="Y24">
        <f>T24*W24</f>
        <v>-57.959495233917806</v>
      </c>
      <c r="Z24">
        <f>Y24/T24</f>
        <v>-5.9431077700577997E-2</v>
      </c>
      <c r="AA24">
        <f>AI23*F24/T24</f>
        <v>-0.32183579003328494</v>
      </c>
      <c r="AB24">
        <f t="shared" si="0"/>
        <v>-5.9431077700577997E-2</v>
      </c>
      <c r="AC24">
        <f t="shared" si="1"/>
        <v>0.26240471233270696</v>
      </c>
      <c r="AD24" t="str">
        <f t="shared" si="7"/>
        <v>S-D</v>
      </c>
      <c r="AE24">
        <f>AC24*T24</f>
        <v>255.90726707715734</v>
      </c>
      <c r="AF24">
        <f>U24+AE24</f>
        <v>-57.959495233917806</v>
      </c>
      <c r="AG24">
        <f>AE24/F24</f>
        <v>2.9240700010610145E-3</v>
      </c>
      <c r="AH24" s="9">
        <f>IF(AD24="S-D",R24-AE24/(1-0.001),IF(OR(AD24="L-D",AD24="S-I"),R24-AE24*(1-0.001),R24-AE24))</f>
        <v>1032.9421710841948</v>
      </c>
      <c r="AI24">
        <f>IF(OR(AD24="L-I"),S24+AG24*(1-0.001),S24+AG24)</f>
        <v>-6.6226185456093149E-4</v>
      </c>
      <c r="AJ24">
        <f>AI24*F24</f>
        <v>-57.959495233917778</v>
      </c>
      <c r="AK24">
        <f>AJ24/AM24</f>
        <v>-5.9446692407505212E-2</v>
      </c>
      <c r="AL24">
        <f>W24-AK24</f>
        <v>1.5614706927215283E-5</v>
      </c>
      <c r="AM24">
        <f>AH24+AI24*F24</f>
        <v>974.98267585027702</v>
      </c>
      <c r="AN24">
        <f t="shared" si="3"/>
        <v>-2.738694067606275</v>
      </c>
      <c r="AO24">
        <f t="shared" si="4"/>
        <v>-25.017324149722981</v>
      </c>
      <c r="AP24">
        <f t="shared" si="5"/>
        <v>-0.2561634305076268</v>
      </c>
      <c r="AQ24" t="b">
        <f>IF(AH24&gt;0,ROUND(AH24,7)=ROUND(H24,7),ROUND(AH24,7)=ROUND(-J24,7))</f>
        <v>1</v>
      </c>
      <c r="AR24" t="b">
        <f>IF(AI24&gt;0,ROUND(AI24,7)=ROUND(I24,7),ROUND(AI24,7)=ROUND(-K24,7))</f>
        <v>1</v>
      </c>
      <c r="AS24" t="b">
        <f>ROUND(AM24,7)=ROUND(G24,7)</f>
        <v>1</v>
      </c>
    </row>
    <row r="25" spans="1:54" x14ac:dyDescent="0.3">
      <c r="A25" s="2">
        <v>45720.958333333336</v>
      </c>
      <c r="B25">
        <v>4.2279665410429601</v>
      </c>
      <c r="C25">
        <v>0.21139832705214801</v>
      </c>
      <c r="D25" t="s">
        <v>32</v>
      </c>
      <c r="E25" t="s">
        <v>1492</v>
      </c>
      <c r="F25">
        <v>87486</v>
      </c>
      <c r="G25">
        <v>974.73941972361797</v>
      </c>
      <c r="H25">
        <v>768.83141862624996</v>
      </c>
      <c r="I25">
        <v>2.3536108759957901E-3</v>
      </c>
      <c r="J25">
        <v>0</v>
      </c>
      <c r="K25">
        <v>0</v>
      </c>
      <c r="L25">
        <v>768.83141862624996</v>
      </c>
      <c r="M25">
        <v>2.3536108759957901E-3</v>
      </c>
      <c r="O25" t="str">
        <f>IF(B24=0,"NEUTRAL",IF(B24&gt;0,"LONG","SHORT"))</f>
        <v>SHORT</v>
      </c>
      <c r="P25" t="str">
        <f>IF(OR(O25="LONG",O25="SHORT"),IF(B25=0,"NEUTRAL",IF(B25&gt;0,"LONG","SHORT")),"")</f>
        <v>LONG</v>
      </c>
      <c r="Q25" t="b">
        <f>IF(OR(O25="LONG",O25="SHORT"),IF(B25=0,"NEUTRAL",IF(B25&gt;0,"LONG","SHORT")=O25),TRUE)</f>
        <v>0</v>
      </c>
      <c r="R25">
        <f>AH24</f>
        <v>1032.9421710841948</v>
      </c>
      <c r="S25">
        <f>AI24</f>
        <v>-6.6226185456093149E-4</v>
      </c>
      <c r="T25">
        <f>R25+S25*F25</f>
        <v>975.00353047607712</v>
      </c>
      <c r="U25">
        <f>S25*F25</f>
        <v>-57.938640608117652</v>
      </c>
      <c r="V25">
        <f>U25/T25</f>
        <v>-5.9424031603072483E-2</v>
      </c>
      <c r="W25">
        <f>C25</f>
        <v>0.21139832705214801</v>
      </c>
      <c r="X25">
        <f>W25-V25</f>
        <v>0.27082235865522047</v>
      </c>
      <c r="Y25">
        <f>T25*W25</f>
        <v>206.11411521258071</v>
      </c>
      <c r="Z25">
        <f>Y25/T25</f>
        <v>0.21139832705214801</v>
      </c>
      <c r="AA25">
        <f>AI24*F25/T25</f>
        <v>-5.9424031603072483E-2</v>
      </c>
      <c r="AB25">
        <f t="shared" si="0"/>
        <v>0.21139832705214801</v>
      </c>
      <c r="AC25">
        <f t="shared" si="1"/>
        <v>0.27082235865522047</v>
      </c>
      <c r="AD25" t="str">
        <f t="shared" si="7"/>
        <v>TRANS-L</v>
      </c>
      <c r="AE25" s="8">
        <f>C25*T25</f>
        <v>206.11411521258071</v>
      </c>
      <c r="AF25">
        <f>U25+AE25</f>
        <v>148.17547460446306</v>
      </c>
      <c r="AG25" s="8">
        <f>AE25/F25</f>
        <v>2.3559668428386337E-3</v>
      </c>
      <c r="AH25" s="8">
        <f>AZ25-AE25</f>
        <v>768.83141862625109</v>
      </c>
      <c r="AI25" s="8">
        <f>BA24+AG25*(1-0.001)</f>
        <v>2.3536108759957949E-3</v>
      </c>
      <c r="AJ25">
        <f>AI25*F25</f>
        <v>205.9080010973681</v>
      </c>
      <c r="AK25">
        <f t="shared" ref="AK25" si="8">AJ25/AM25</f>
        <v>0.21124415092984741</v>
      </c>
      <c r="AL25">
        <f>W25-AK25</f>
        <v>1.5417612230059219E-4</v>
      </c>
      <c r="AM25">
        <f>AH25+AI25*F25</f>
        <v>974.73941972361922</v>
      </c>
      <c r="AN25">
        <f t="shared" si="3"/>
        <v>-0.24325612665779772</v>
      </c>
      <c r="AO25">
        <f t="shared" si="4"/>
        <v>-25.260580276380779</v>
      </c>
      <c r="AP25">
        <f t="shared" si="5"/>
        <v>-0.26411075245789561</v>
      </c>
      <c r="AQ25" t="b">
        <f>IF(AH25&gt;0,ROUND(AH25,7)=ROUND(H25,7),ROUND(AH25,7)=ROUND(-J25,7))</f>
        <v>1</v>
      </c>
      <c r="AR25" t="b">
        <f>IF(AI25&gt;0,ROUND(AI25,7)=ROUND(I25,7),ROUND(AI25,7)=ROUND(-K25,7))</f>
        <v>1</v>
      </c>
      <c r="AS25" t="b">
        <f>ROUND(AM25,7)=ROUND(G25,7)</f>
        <v>1</v>
      </c>
      <c r="AU25" s="9">
        <f>AH24</f>
        <v>1032.9421710841948</v>
      </c>
      <c r="AV25">
        <f>AI24</f>
        <v>-6.6226185456093149E-4</v>
      </c>
      <c r="AW25">
        <f>AU25+AV25*F25</f>
        <v>975.00353047607712</v>
      </c>
      <c r="AX25">
        <f>AV25*F25/(1-0.001)</f>
        <v>-57.996637245363011</v>
      </c>
      <c r="AZ25" s="9">
        <f>AU25+AX25</f>
        <v>974.94553383883181</v>
      </c>
      <c r="BA25">
        <f>AV25-AX25/F25*(1-0.001)</f>
        <v>0</v>
      </c>
      <c r="BB25">
        <f>AZ25+BA25*F25</f>
        <v>974.94553383883181</v>
      </c>
    </row>
    <row r="26" spans="1:54" x14ac:dyDescent="0.3">
      <c r="A26" s="2">
        <v>45721</v>
      </c>
      <c r="B26">
        <v>10.683325249332301</v>
      </c>
      <c r="C26">
        <v>0.53416626246661703</v>
      </c>
      <c r="D26" t="s">
        <v>32</v>
      </c>
      <c r="E26" t="s">
        <v>1492</v>
      </c>
      <c r="F26">
        <v>87281.98</v>
      </c>
      <c r="G26">
        <v>973.94424743531897</v>
      </c>
      <c r="H26">
        <v>453.842821247529</v>
      </c>
      <c r="I26">
        <v>5.9588637447018202E-3</v>
      </c>
      <c r="J26">
        <v>0</v>
      </c>
      <c r="K26">
        <v>0</v>
      </c>
      <c r="L26">
        <v>453.842821247529</v>
      </c>
      <c r="M26">
        <v>5.9588637447018202E-3</v>
      </c>
      <c r="O26" t="str">
        <f>IF(B25=0,"NEUTRAL",IF(B25&gt;0,"LONG","SHORT"))</f>
        <v>LONG</v>
      </c>
      <c r="P26" t="str">
        <f>IF(OR(O26="LONG",O26="SHORT"),IF(B26=0,"NEUTRAL",IF(B26&gt;0,"LONG","SHORT")),"")</f>
        <v>LONG</v>
      </c>
      <c r="Q26" t="b">
        <f>IF(OR(O26="LONG",O26="SHORT"),IF(B26=0,"NEUTRAL",IF(B26&gt;0,"LONG","SHORT")=O26),TRUE)</f>
        <v>1</v>
      </c>
      <c r="R26">
        <f>AH25</f>
        <v>768.83141862625109</v>
      </c>
      <c r="S26">
        <f>AI25</f>
        <v>2.3536108759957949E-3</v>
      </c>
      <c r="T26">
        <f>R26+S26*F26</f>
        <v>974.25923603269848</v>
      </c>
      <c r="U26">
        <f>S26*F26</f>
        <v>205.42781740644745</v>
      </c>
      <c r="V26">
        <f>U26/T26</f>
        <v>0.21085539639631684</v>
      </c>
      <c r="W26">
        <f>C26</f>
        <v>0.53416626246661703</v>
      </c>
      <c r="X26">
        <f>W26-V26</f>
        <v>0.32331086607030018</v>
      </c>
      <c r="Y26">
        <f>T26*W26</f>
        <v>520.41641478516817</v>
      </c>
      <c r="Z26">
        <f>Y26/T26</f>
        <v>0.53416626246661703</v>
      </c>
      <c r="AA26">
        <f>AI25*F26/T26</f>
        <v>0.21085539639631684</v>
      </c>
      <c r="AB26">
        <f t="shared" si="0"/>
        <v>0.53416626246661703</v>
      </c>
      <c r="AC26">
        <f t="shared" si="1"/>
        <v>0.32331086607030018</v>
      </c>
      <c r="AD26" t="str">
        <f t="shared" si="7"/>
        <v>L-I</v>
      </c>
      <c r="AE26">
        <f>AC26*T26</f>
        <v>314.98859737872073</v>
      </c>
      <c r="AF26">
        <f>U26+AE26</f>
        <v>520.41641478516817</v>
      </c>
      <c r="AG26">
        <f>AE26/F26</f>
        <v>3.6088617304364627E-3</v>
      </c>
      <c r="AH26" s="9">
        <f>IF(AD26="S-D",R26-AE26/(1-0.001),IF(OR(AD26="L-D",AD26="S-I"),R26-AE26*(1-0.001),R26-AE26))</f>
        <v>453.84282124753037</v>
      </c>
      <c r="AI26">
        <f>IF(OR(AD26="L-I"),S26+AG26*(1-0.001),S26+AG26)</f>
        <v>5.958863744701821E-3</v>
      </c>
      <c r="AJ26">
        <f>AI26*F26</f>
        <v>520.10142618778946</v>
      </c>
      <c r="AK26">
        <f>AJ26/AM26</f>
        <v>0.53401560464818054</v>
      </c>
      <c r="AL26">
        <f>W26-AK26</f>
        <v>1.5065781843648374E-4</v>
      </c>
      <c r="AM26">
        <f>AH26+AI26*F26</f>
        <v>973.94424743531977</v>
      </c>
      <c r="AN26">
        <f t="shared" si="3"/>
        <v>-0.79517228829945452</v>
      </c>
      <c r="AO26">
        <f t="shared" si="4"/>
        <v>-26.055752564680233</v>
      </c>
      <c r="AP26">
        <f t="shared" si="5"/>
        <v>-0.31498859737871499</v>
      </c>
      <c r="AQ26" t="b">
        <f>IF(AH26&gt;0,ROUND(AH26,7)=ROUND(H26,7),ROUND(AH26,7)=ROUND(-J26,7))</f>
        <v>1</v>
      </c>
      <c r="AR26" t="b">
        <f>IF(AI26&gt;0,ROUND(AI26,7)=ROUND(I26,7),ROUND(AI26,7)=ROUND(-K26,7))</f>
        <v>1</v>
      </c>
      <c r="AS26" t="b">
        <f>ROUND(AM26,7)=ROUND(G26,7)</f>
        <v>1</v>
      </c>
    </row>
    <row r="27" spans="1:54" x14ac:dyDescent="0.3">
      <c r="A27" s="2">
        <v>45721.041666666664</v>
      </c>
      <c r="B27">
        <v>15.048769049671</v>
      </c>
      <c r="C27">
        <v>0.75243845248355001</v>
      </c>
      <c r="D27" t="s">
        <v>32</v>
      </c>
      <c r="E27" t="s">
        <v>1492</v>
      </c>
      <c r="F27">
        <v>86800.36</v>
      </c>
      <c r="G27">
        <v>970.860897323583</v>
      </c>
      <c r="H27">
        <v>240.400666234835</v>
      </c>
      <c r="I27">
        <v>8.4154055477275395E-3</v>
      </c>
      <c r="J27">
        <v>0</v>
      </c>
      <c r="K27">
        <v>0</v>
      </c>
      <c r="L27">
        <v>240.400666234835</v>
      </c>
      <c r="M27">
        <v>8.4154055477275395E-3</v>
      </c>
      <c r="O27" t="str">
        <f>IF(B26=0,"NEUTRAL",IF(B26&gt;0,"LONG","SHORT"))</f>
        <v>LONG</v>
      </c>
      <c r="P27" t="str">
        <f>IF(OR(O27="LONG",O27="SHORT"),IF(B27=0,"NEUTRAL",IF(B27&gt;0,"LONG","SHORT")),"")</f>
        <v>LONG</v>
      </c>
      <c r="Q27" t="b">
        <f>IF(OR(O27="LONG",O27="SHORT"),IF(B27=0,"NEUTRAL",IF(B27&gt;0,"LONG","SHORT")=O27),TRUE)</f>
        <v>1</v>
      </c>
      <c r="R27">
        <f>AH26</f>
        <v>453.84282124753037</v>
      </c>
      <c r="S27">
        <f>AI26</f>
        <v>5.958863744701821E-3</v>
      </c>
      <c r="T27">
        <f>R27+S27*F27</f>
        <v>971.07433947859658</v>
      </c>
      <c r="U27">
        <f>S27*F27</f>
        <v>517.23151823106616</v>
      </c>
      <c r="V27">
        <f>U27/T27</f>
        <v>0.5326384368356244</v>
      </c>
      <c r="W27">
        <f>C27</f>
        <v>0.75243845248355001</v>
      </c>
      <c r="X27">
        <f>W27-V27</f>
        <v>0.21980001564792562</v>
      </c>
      <c r="Y27">
        <f>T27*W27</f>
        <v>730.67367324376073</v>
      </c>
      <c r="Z27">
        <f>Y27/T27</f>
        <v>0.75243845248355001</v>
      </c>
      <c r="AA27">
        <f>AI26*F27/T27</f>
        <v>0.5326384368356244</v>
      </c>
      <c r="AB27">
        <f t="shared" si="0"/>
        <v>0.75243845248355001</v>
      </c>
      <c r="AC27">
        <f t="shared" si="1"/>
        <v>0.21980001564792562</v>
      </c>
      <c r="AD27" t="str">
        <f t="shared" si="7"/>
        <v>L-I</v>
      </c>
      <c r="AE27">
        <f>AC27*T27</f>
        <v>213.44215501269457</v>
      </c>
      <c r="AF27">
        <f>U27+AE27</f>
        <v>730.67367324376073</v>
      </c>
      <c r="AG27">
        <f>AE27/F27</f>
        <v>2.4590008038295531E-3</v>
      </c>
      <c r="AH27" s="9">
        <f>IF(AD27="S-D",R27-AE27/(1-0.001),IF(OR(AD27="L-D",AD27="S-I"),R27-AE27*(1-0.001),R27-AE27))</f>
        <v>240.4006662348358</v>
      </c>
      <c r="AI27">
        <f>IF(OR(AD27="L-I"),S27+AG27*(1-0.001),S27+AG27)</f>
        <v>8.4154055477275447E-3</v>
      </c>
      <c r="AJ27">
        <f>AI27*F27</f>
        <v>730.46023108874806</v>
      </c>
      <c r="AK27">
        <f>AJ27/AM27</f>
        <v>0.75238402648869762</v>
      </c>
      <c r="AL27">
        <f>W27-AK27</f>
        <v>5.4425994852391746E-5</v>
      </c>
      <c r="AM27">
        <f>AH27+AI27*F27</f>
        <v>970.86089732358391</v>
      </c>
      <c r="AN27">
        <f t="shared" si="3"/>
        <v>-3.0833501117358537</v>
      </c>
      <c r="AO27">
        <f t="shared" si="4"/>
        <v>-29.139102676416087</v>
      </c>
      <c r="AP27">
        <f t="shared" si="5"/>
        <v>-0.21344215501267172</v>
      </c>
      <c r="AQ27" t="b">
        <f>IF(AH27&gt;0,ROUND(AH27,7)=ROUND(H27,7),ROUND(AH27,7)=ROUND(-J27,7))</f>
        <v>1</v>
      </c>
      <c r="AR27" t="b">
        <f>IF(AI27&gt;0,ROUND(AI27,7)=ROUND(I27,7),ROUND(AI27,7)=ROUND(-K27,7))</f>
        <v>1</v>
      </c>
      <c r="AS27" t="b">
        <f>ROUND(AM27,7)=ROUND(G27,7)</f>
        <v>1</v>
      </c>
    </row>
    <row r="28" spans="1:54" x14ac:dyDescent="0.3">
      <c r="A28" s="2">
        <v>45721.083333333336</v>
      </c>
      <c r="B28">
        <v>19.713810246044101</v>
      </c>
      <c r="C28">
        <v>0.98569051230220595</v>
      </c>
      <c r="D28" t="s">
        <v>32</v>
      </c>
      <c r="E28" t="s">
        <v>1492</v>
      </c>
      <c r="F28">
        <v>87643.11</v>
      </c>
      <c r="G28">
        <v>977.72657368883699</v>
      </c>
      <c r="H28">
        <v>13.994006141323601</v>
      </c>
      <c r="I28">
        <v>1.0996101890354101E-2</v>
      </c>
      <c r="J28">
        <v>0</v>
      </c>
      <c r="K28">
        <v>0</v>
      </c>
      <c r="L28">
        <v>13.994006141323601</v>
      </c>
      <c r="M28">
        <v>1.0996101890354101E-2</v>
      </c>
      <c r="O28" t="str">
        <f>IF(B27=0,"NEUTRAL",IF(B27&gt;0,"LONG","SHORT"))</f>
        <v>LONG</v>
      </c>
      <c r="P28" t="str">
        <f>IF(OR(O28="LONG",O28="SHORT"),IF(B28=0,"NEUTRAL",IF(B28&gt;0,"LONG","SHORT")),"")</f>
        <v>LONG</v>
      </c>
      <c r="Q28" t="b">
        <f>IF(OR(O28="LONG",O28="SHORT"),IF(B28=0,"NEUTRAL",IF(B28&gt;0,"LONG","SHORT")=O28),TRUE)</f>
        <v>1</v>
      </c>
      <c r="R28">
        <f>AH27</f>
        <v>240.4006662348358</v>
      </c>
      <c r="S28">
        <f>AI27</f>
        <v>8.4154055477275447E-3</v>
      </c>
      <c r="T28">
        <f>R28+S28*F28</f>
        <v>977.95298034893131</v>
      </c>
      <c r="U28">
        <f>S28*F28</f>
        <v>737.55231411409545</v>
      </c>
      <c r="V28">
        <f>U28/T28</f>
        <v>0.75417972942926004</v>
      </c>
      <c r="W28">
        <f>C28</f>
        <v>0.98569051230220595</v>
      </c>
      <c r="X28">
        <f>W28-V28</f>
        <v>0.23151078287294591</v>
      </c>
      <c r="Y28">
        <f>T28*W28</f>
        <v>963.9589742076073</v>
      </c>
      <c r="Z28">
        <f>Y28/T28</f>
        <v>0.98569051230220606</v>
      </c>
      <c r="AA28">
        <f>AI27*F28/T28</f>
        <v>0.75417972942926004</v>
      </c>
      <c r="AB28">
        <f t="shared" si="0"/>
        <v>0.98569051230220595</v>
      </c>
      <c r="AC28">
        <f t="shared" si="1"/>
        <v>0.23151078287294591</v>
      </c>
      <c r="AD28" t="str">
        <f t="shared" si="7"/>
        <v>L-I</v>
      </c>
      <c r="AE28">
        <f>AC28*T28</f>
        <v>226.40666009351176</v>
      </c>
      <c r="AF28">
        <f>U28+AE28</f>
        <v>963.95897420760718</v>
      </c>
      <c r="AG28">
        <f>AE28/F28</f>
        <v>2.5832796222488197E-3</v>
      </c>
      <c r="AH28" s="9">
        <f>IF(AD28="S-D",R28-AE28/(1-0.001),IF(OR(AD28="L-D",AD28="S-I"),R28-AE28*(1-0.001),R28-AE28))</f>
        <v>13.994006141324036</v>
      </c>
      <c r="AI28">
        <f>IF(OR(AD28="L-I"),S28+AG28*(1-0.001),S28+AG28)</f>
        <v>1.0996101890354115E-2</v>
      </c>
      <c r="AJ28">
        <f>AI28*F28</f>
        <v>963.73256754751355</v>
      </c>
      <c r="AK28">
        <f>AJ28/AM28</f>
        <v>0.98568719873437993</v>
      </c>
      <c r="AL28">
        <f>W28-AK28</f>
        <v>3.3135678260132195E-6</v>
      </c>
      <c r="AM28">
        <f>AH28+AI28*F28</f>
        <v>977.72657368883756</v>
      </c>
      <c r="AN28">
        <f t="shared" si="3"/>
        <v>6.8656763652536483</v>
      </c>
      <c r="AO28">
        <f t="shared" si="4"/>
        <v>-22.273426311162439</v>
      </c>
      <c r="AP28">
        <f t="shared" si="5"/>
        <v>-0.22640666009374399</v>
      </c>
      <c r="AQ28" t="b">
        <f>IF(AH28&gt;0,ROUND(AH28,7)=ROUND(H28,7),ROUND(AH28,7)=ROUND(-J28,7))</f>
        <v>1</v>
      </c>
      <c r="AR28" t="b">
        <f>IF(AI28&gt;0,ROUND(AI28,7)=ROUND(I28,7),ROUND(AI28,7)=ROUND(-K28,7))</f>
        <v>1</v>
      </c>
      <c r="AS28" t="b">
        <f>ROUND(AM28,7)=ROUND(G28,7)</f>
        <v>1</v>
      </c>
    </row>
    <row r="29" spans="1:54" x14ac:dyDescent="0.3">
      <c r="A29" s="2">
        <v>45721.916666666664</v>
      </c>
      <c r="B29">
        <v>16.771529103273501</v>
      </c>
      <c r="C29">
        <v>0.83857645516367496</v>
      </c>
      <c r="D29" t="s">
        <v>32</v>
      </c>
      <c r="E29" t="s">
        <v>1492</v>
      </c>
      <c r="F29">
        <v>90377.54</v>
      </c>
      <c r="G29">
        <v>1007.64595680302</v>
      </c>
      <c r="H29">
        <v>162.53309621745501</v>
      </c>
      <c r="I29">
        <v>9.3509168382495105E-3</v>
      </c>
      <c r="J29">
        <v>0</v>
      </c>
      <c r="K29">
        <v>0</v>
      </c>
      <c r="L29">
        <v>162.53309621745501</v>
      </c>
      <c r="M29">
        <v>9.3509168382495105E-3</v>
      </c>
      <c r="O29" t="str">
        <f>IF(B28=0,"NEUTRAL",IF(B28&gt;0,"LONG","SHORT"))</f>
        <v>LONG</v>
      </c>
      <c r="P29" t="str">
        <f>IF(OR(O29="LONG",O29="SHORT"),IF(B29=0,"NEUTRAL",IF(B29&gt;0,"LONG","SHORT")),"")</f>
        <v>LONG</v>
      </c>
      <c r="Q29" t="b">
        <f>IF(OR(O29="LONG",O29="SHORT"),IF(B29=0,"NEUTRAL",IF(B29&gt;0,"LONG","SHORT")=O29),TRUE)</f>
        <v>1</v>
      </c>
      <c r="R29">
        <f>AH28</f>
        <v>13.994006141324036</v>
      </c>
      <c r="S29">
        <f>AI28</f>
        <v>1.0996101890354115E-2</v>
      </c>
      <c r="T29">
        <f>R29+S29*F29</f>
        <v>1007.7946445808785</v>
      </c>
      <c r="U29">
        <f>S29*F29</f>
        <v>993.80063843955452</v>
      </c>
      <c r="V29">
        <f>U29/T29</f>
        <v>0.98611422851215502</v>
      </c>
      <c r="W29">
        <f>C29</f>
        <v>0.83857645516367496</v>
      </c>
      <c r="X29">
        <f>W29-V29</f>
        <v>-0.14753777334848006</v>
      </c>
      <c r="Y29">
        <f>T29*W29</f>
        <v>845.1128605855688</v>
      </c>
      <c r="Z29">
        <f>Y29/T29</f>
        <v>0.83857645516367496</v>
      </c>
      <c r="AA29">
        <f>AI28*F29/T29</f>
        <v>0.98611422851215502</v>
      </c>
      <c r="AB29">
        <f t="shared" si="0"/>
        <v>0.83857645516367496</v>
      </c>
      <c r="AC29">
        <f t="shared" si="1"/>
        <v>-0.14753777334848006</v>
      </c>
      <c r="AD29" t="str">
        <f t="shared" si="7"/>
        <v>L-D</v>
      </c>
      <c r="AE29">
        <f>AC29*T29</f>
        <v>-148.68777785398566</v>
      </c>
      <c r="AF29">
        <f>U29+AE29</f>
        <v>845.1128605855688</v>
      </c>
      <c r="AG29">
        <f>AE29/F29</f>
        <v>-1.6451850521046012E-3</v>
      </c>
      <c r="AH29" s="9">
        <f>IF(AD29="S-D",R29-AE29/(1-0.001),IF(OR(AD29="L-D",AD29="S-I"),R29-AE29*(1-0.001),R29-AE29))</f>
        <v>162.53309621745572</v>
      </c>
      <c r="AI29">
        <f>IF(OR(AD29="L-I"),S29+AG29*(1-0.001),S29+AG29)</f>
        <v>9.350916838249514E-3</v>
      </c>
      <c r="AJ29">
        <f>AI29*F29</f>
        <v>845.11286058556891</v>
      </c>
      <c r="AK29">
        <f>AJ29/AM29</f>
        <v>0.83870019512297034</v>
      </c>
      <c r="AL29">
        <f>W29-AK29</f>
        <v>-1.2373995929537696E-4</v>
      </c>
      <c r="AM29">
        <f>AH29+AI29*F29</f>
        <v>1007.6459568030247</v>
      </c>
      <c r="AN29">
        <f t="shared" si="3"/>
        <v>29.919383114187099</v>
      </c>
      <c r="AO29">
        <f t="shared" si="4"/>
        <v>7.6459568030246601</v>
      </c>
      <c r="AP29">
        <f t="shared" si="5"/>
        <v>-0.14868777785386555</v>
      </c>
      <c r="AQ29" t="b">
        <f>IF(AH29&gt;0,ROUND(AH29,7)=ROUND(H29,7),ROUND(AH29,7)=ROUND(-J29,7))</f>
        <v>1</v>
      </c>
      <c r="AR29" t="b">
        <f>IF(AI29&gt;0,ROUND(AI29,7)=ROUND(I29,7),ROUND(AI29,7)=ROUND(-K29,7))</f>
        <v>1</v>
      </c>
      <c r="AS29" t="b">
        <f>ROUND(AM29,7)=ROUND(G29,7)</f>
        <v>1</v>
      </c>
    </row>
    <row r="30" spans="1:54" x14ac:dyDescent="0.3">
      <c r="A30" s="2">
        <v>45721.958333333336</v>
      </c>
      <c r="B30">
        <v>14.231728264934899</v>
      </c>
      <c r="C30">
        <v>0.71158641324674499</v>
      </c>
      <c r="D30" t="s">
        <v>32</v>
      </c>
      <c r="E30" t="s">
        <v>1492</v>
      </c>
      <c r="F30">
        <v>90449.46</v>
      </c>
      <c r="G30">
        <v>1008.19019509035</v>
      </c>
      <c r="H30">
        <v>290.68446823824701</v>
      </c>
      <c r="I30">
        <v>7.9326700994357593E-3</v>
      </c>
      <c r="J30">
        <v>0</v>
      </c>
      <c r="K30">
        <v>0</v>
      </c>
      <c r="L30">
        <v>290.68446823824701</v>
      </c>
      <c r="M30">
        <v>7.9326700994357593E-3</v>
      </c>
      <c r="O30" t="str">
        <f>IF(B29=0,"NEUTRAL",IF(B29&gt;0,"LONG","SHORT"))</f>
        <v>LONG</v>
      </c>
      <c r="P30" t="str">
        <f>IF(OR(O30="LONG",O30="SHORT"),IF(B30=0,"NEUTRAL",IF(B30&gt;0,"LONG","SHORT")),"")</f>
        <v>LONG</v>
      </c>
      <c r="Q30" t="b">
        <f>IF(OR(O30="LONG",O30="SHORT"),IF(B30=0,"NEUTRAL",IF(B30&gt;0,"LONG","SHORT")=O30),TRUE)</f>
        <v>1</v>
      </c>
      <c r="R30">
        <f>AH29</f>
        <v>162.53309621745572</v>
      </c>
      <c r="S30">
        <f>AI29</f>
        <v>9.350916838249514E-3</v>
      </c>
      <c r="T30">
        <f>R30+S30*F30</f>
        <v>1008.3184747420316</v>
      </c>
      <c r="U30">
        <f>S30*F30</f>
        <v>845.78537852457589</v>
      </c>
      <c r="V30">
        <f>U30/T30</f>
        <v>0.83880777721638167</v>
      </c>
      <c r="W30">
        <f>C30</f>
        <v>0.71158641324674499</v>
      </c>
      <c r="X30">
        <f>W30-V30</f>
        <v>-0.12722136396963668</v>
      </c>
      <c r="Y30">
        <f>T30*W30</f>
        <v>717.50572685211091</v>
      </c>
      <c r="Z30">
        <f>Y30/T30</f>
        <v>0.71158641324674499</v>
      </c>
      <c r="AA30">
        <f>AI29*F30/T30</f>
        <v>0.83880777721638167</v>
      </c>
      <c r="AB30">
        <f t="shared" si="0"/>
        <v>0.71158641324674499</v>
      </c>
      <c r="AC30">
        <f t="shared" si="1"/>
        <v>-0.12722136396963668</v>
      </c>
      <c r="AD30" t="str">
        <f t="shared" si="7"/>
        <v>L-D</v>
      </c>
      <c r="AE30">
        <f>AC30*T30</f>
        <v>-128.27965167246492</v>
      </c>
      <c r="AF30">
        <f>U30+AE30</f>
        <v>717.50572685211091</v>
      </c>
      <c r="AG30">
        <f>AE30/F30</f>
        <v>-1.4182467388137521E-3</v>
      </c>
      <c r="AH30" s="9">
        <f>IF(AD30="S-D",R30-AE30/(1-0.001),IF(OR(AD30="L-D",AD30="S-I"),R30-AE30*(1-0.001),R30-AE30))</f>
        <v>290.6844682382482</v>
      </c>
      <c r="AI30">
        <f>IF(OR(AD30="L-I"),S30+AG30*(1-0.001),S30+AG30)</f>
        <v>7.932670099435761E-3</v>
      </c>
      <c r="AJ30">
        <f>AI30*F30</f>
        <v>717.50572685211091</v>
      </c>
      <c r="AK30">
        <f>AJ30/AM30</f>
        <v>0.71167695375950801</v>
      </c>
      <c r="AL30">
        <f>W30-AK30</f>
        <v>-9.0540512763026548E-5</v>
      </c>
      <c r="AM30">
        <f>AH30+AI30*F30</f>
        <v>1008.1901950903591</v>
      </c>
      <c r="AN30">
        <f t="shared" si="3"/>
        <v>0.54423828733445134</v>
      </c>
      <c r="AO30">
        <f t="shared" si="4"/>
        <v>8.1901950903591114</v>
      </c>
      <c r="AP30">
        <f t="shared" si="5"/>
        <v>-0.12827965167252842</v>
      </c>
      <c r="AQ30" t="b">
        <f>IF(AH30&gt;0,ROUND(AH30,7)=ROUND(H30,7),ROUND(AH30,7)=ROUND(-J30,7))</f>
        <v>1</v>
      </c>
      <c r="AR30" t="b">
        <f>IF(AI30&gt;0,ROUND(AI30,7)=ROUND(I30,7),ROUND(AI30,7)=ROUND(-K30,7))</f>
        <v>1</v>
      </c>
      <c r="AS30" t="b">
        <f>ROUND(AM30,7)=ROUND(G30,7)</f>
        <v>1</v>
      </c>
    </row>
    <row r="31" spans="1:54" x14ac:dyDescent="0.3">
      <c r="A31" s="2">
        <v>45722.083333333336</v>
      </c>
      <c r="B31">
        <v>15.9824531746288</v>
      </c>
      <c r="C31">
        <v>0.79912265873144295</v>
      </c>
      <c r="D31" t="s">
        <v>32</v>
      </c>
      <c r="E31" t="s">
        <v>1492</v>
      </c>
      <c r="F31">
        <v>91057.19</v>
      </c>
      <c r="G31">
        <v>1012.9239232014399</v>
      </c>
      <c r="H31">
        <v>203.49097979615601</v>
      </c>
      <c r="I31">
        <v>8.8892809387736502E-3</v>
      </c>
      <c r="J31">
        <v>0</v>
      </c>
      <c r="K31">
        <v>0</v>
      </c>
      <c r="L31">
        <v>203.49097979615601</v>
      </c>
      <c r="M31">
        <v>8.8892809387736502E-3</v>
      </c>
      <c r="O31" t="str">
        <f>IF(B30=0,"NEUTRAL",IF(B30&gt;0,"LONG","SHORT"))</f>
        <v>LONG</v>
      </c>
      <c r="P31" t="str">
        <f>IF(OR(O31="LONG",O31="SHORT"),IF(B31=0,"NEUTRAL",IF(B31&gt;0,"LONG","SHORT")),"")</f>
        <v>LONG</v>
      </c>
      <c r="Q31" t="b">
        <f>IF(OR(O31="LONG",O31="SHORT"),IF(B31=0,"NEUTRAL",IF(B31&gt;0,"LONG","SHORT")=O31),TRUE)</f>
        <v>1</v>
      </c>
      <c r="R31">
        <f>AH30</f>
        <v>290.6844682382482</v>
      </c>
      <c r="S31">
        <f>AI30</f>
        <v>7.932670099435761E-3</v>
      </c>
      <c r="T31">
        <f>R31+S31*F31</f>
        <v>1013.0111166898891</v>
      </c>
      <c r="U31">
        <f>S31*F31</f>
        <v>722.32664845164095</v>
      </c>
      <c r="V31">
        <f>U31/T31</f>
        <v>0.71304908361905495</v>
      </c>
      <c r="W31">
        <f>C31</f>
        <v>0.79912265873144295</v>
      </c>
      <c r="X31">
        <f>W31-V31</f>
        <v>8.6073575112388001E-2</v>
      </c>
      <c r="Y31">
        <f>T31*W31</f>
        <v>809.52013689373223</v>
      </c>
      <c r="Z31">
        <f>Y31/T31</f>
        <v>0.79912265873144295</v>
      </c>
      <c r="AA31">
        <f>AI30*F31/T31</f>
        <v>0.71304908361905495</v>
      </c>
      <c r="AB31">
        <f t="shared" si="0"/>
        <v>0.79912265873144295</v>
      </c>
      <c r="AC31">
        <f t="shared" si="1"/>
        <v>8.6073575112388001E-2</v>
      </c>
      <c r="AD31" t="str">
        <f t="shared" si="7"/>
        <v>L-I</v>
      </c>
      <c r="AE31">
        <f>AC31*T31</f>
        <v>87.193488442091223</v>
      </c>
      <c r="AF31">
        <f>U31+AE31</f>
        <v>809.52013689373211</v>
      </c>
      <c r="AG31">
        <f>AE31/F31</f>
        <v>9.5756840774562915E-4</v>
      </c>
      <c r="AH31" s="9">
        <f>IF(AD31="S-D",R31-AE31/(1-0.001),IF(OR(AD31="L-D",AD31="S-I"),R31-AE31*(1-0.001),R31-AE31))</f>
        <v>203.49097979615698</v>
      </c>
      <c r="AI31">
        <f>IF(OR(AD31="L-I"),S31+AG31*(1-0.001),S31+AG31)</f>
        <v>8.889280938773645E-3</v>
      </c>
      <c r="AJ31">
        <f>AI31*F31</f>
        <v>809.43294340529019</v>
      </c>
      <c r="AK31">
        <f>AJ31/AM31</f>
        <v>0.79910536701216073</v>
      </c>
      <c r="AL31">
        <f>W31-AK31</f>
        <v>1.7291719282219731E-5</v>
      </c>
      <c r="AM31">
        <f>AH31+AI31*F31</f>
        <v>1012.9239232014472</v>
      </c>
      <c r="AN31">
        <f t="shared" si="3"/>
        <v>4.7337281110881122</v>
      </c>
      <c r="AO31">
        <f t="shared" si="4"/>
        <v>12.923923201447224</v>
      </c>
      <c r="AP31">
        <f t="shared" si="5"/>
        <v>-8.7193488441926092E-2</v>
      </c>
      <c r="AQ31" t="b">
        <f>IF(AH31&gt;0,ROUND(AH31,7)=ROUND(H31,7),ROUND(AH31,7)=ROUND(-J31,7))</f>
        <v>1</v>
      </c>
      <c r="AR31" t="b">
        <f>IF(AI31&gt;0,ROUND(AI31,7)=ROUND(I31,7),ROUND(AI31,7)=ROUND(-K31,7))</f>
        <v>1</v>
      </c>
      <c r="AS31" t="b">
        <f>ROUND(AM31,7)=ROUND(G31,7)</f>
        <v>1</v>
      </c>
    </row>
    <row r="32" spans="1:54" x14ac:dyDescent="0.3">
      <c r="A32" s="2">
        <v>45722.125</v>
      </c>
      <c r="B32">
        <v>17.329134021242201</v>
      </c>
      <c r="C32">
        <v>0.86645670106211203</v>
      </c>
      <c r="D32" t="s">
        <v>32</v>
      </c>
      <c r="E32" t="s">
        <v>1492</v>
      </c>
      <c r="F32">
        <v>91812</v>
      </c>
      <c r="G32">
        <v>1019.56631560722</v>
      </c>
      <c r="H32">
        <v>136.16524017350801</v>
      </c>
      <c r="I32">
        <v>9.6218476390200793E-3</v>
      </c>
      <c r="J32">
        <v>0</v>
      </c>
      <c r="K32">
        <v>0</v>
      </c>
      <c r="L32">
        <v>136.16524017350801</v>
      </c>
      <c r="M32">
        <v>9.6218476390200793E-3</v>
      </c>
      <c r="O32" t="str">
        <f>IF(B31=0,"NEUTRAL",IF(B31&gt;0,"LONG","SHORT"))</f>
        <v>LONG</v>
      </c>
      <c r="P32" t="str">
        <f>IF(OR(O32="LONG",O32="SHORT"),IF(B32=0,"NEUTRAL",IF(B32&gt;0,"LONG","SHORT")),"")</f>
        <v>LONG</v>
      </c>
      <c r="Q32" t="b">
        <f>IF(OR(O32="LONG",O32="SHORT"),IF(B32=0,"NEUTRAL",IF(B32&gt;0,"LONG","SHORT")=O32),TRUE)</f>
        <v>1</v>
      </c>
      <c r="R32">
        <f>AH31</f>
        <v>203.49097979615698</v>
      </c>
      <c r="S32">
        <f>AI31</f>
        <v>8.889280938773645E-3</v>
      </c>
      <c r="T32">
        <f>R32+S32*F32</f>
        <v>1019.633641346843</v>
      </c>
      <c r="U32">
        <f>S32*F32</f>
        <v>816.14266155068594</v>
      </c>
      <c r="V32">
        <f>U32/T32</f>
        <v>0.80042735788183295</v>
      </c>
      <c r="W32">
        <f>C32</f>
        <v>0.86645670106211203</v>
      </c>
      <c r="X32">
        <f>W32-V32</f>
        <v>6.6029343180279088E-2</v>
      </c>
      <c r="Y32">
        <f>T32*W32</f>
        <v>883.46840117333431</v>
      </c>
      <c r="Z32">
        <f>Y32/T32</f>
        <v>0.86645670106211203</v>
      </c>
      <c r="AA32">
        <f>AI31*F32/T32</f>
        <v>0.80042735788183295</v>
      </c>
      <c r="AB32">
        <f t="shared" si="0"/>
        <v>0.86645670106211203</v>
      </c>
      <c r="AC32">
        <f t="shared" si="1"/>
        <v>6.6029343180279088E-2</v>
      </c>
      <c r="AD32" t="str">
        <f t="shared" si="7"/>
        <v>L-I</v>
      </c>
      <c r="AE32">
        <f>AC32*T32</f>
        <v>67.3257396226483</v>
      </c>
      <c r="AF32">
        <f>U32+AE32</f>
        <v>883.4684011733342</v>
      </c>
      <c r="AG32">
        <f>AE32/F32</f>
        <v>7.3330000024668125E-4</v>
      </c>
      <c r="AH32" s="9">
        <f>IF(AD32="S-D",R32-AE32/(1-0.001),IF(OR(AD32="L-D",AD32="S-I"),R32-AE32*(1-0.001),R32-AE32))</f>
        <v>136.16524017350866</v>
      </c>
      <c r="AI32">
        <f>IF(OR(AD32="L-I"),S32+AG32*(1-0.001),S32+AG32)</f>
        <v>9.6218476390200793E-3</v>
      </c>
      <c r="AJ32">
        <f>AI32*F32</f>
        <v>883.40107543371153</v>
      </c>
      <c r="AK32">
        <f>AJ32/AM32</f>
        <v>0.86644788270352657</v>
      </c>
      <c r="AL32">
        <f>W32-AK32</f>
        <v>8.8183585854606505E-6</v>
      </c>
      <c r="AM32">
        <f>AH32+AI32*F32</f>
        <v>1019.5663156072202</v>
      </c>
      <c r="AN32">
        <f t="shared" si="3"/>
        <v>6.6423924057729664</v>
      </c>
      <c r="AO32">
        <f t="shared" si="4"/>
        <v>19.56631560722019</v>
      </c>
      <c r="AP32">
        <f t="shared" si="5"/>
        <v>-6.7325739622788205E-2</v>
      </c>
      <c r="AQ32" t="b">
        <f>IF(AH32&gt;0,ROUND(AH32,7)=ROUND(H32,7),ROUND(AH32,7)=ROUND(-J32,7))</f>
        <v>1</v>
      </c>
      <c r="AR32" t="b">
        <f>IF(AI32&gt;0,ROUND(AI32,7)=ROUND(I32,7),ROUND(AI32,7)=ROUND(-K32,7))</f>
        <v>1</v>
      </c>
      <c r="AS32" t="b">
        <f>ROUND(AM32,7)=ROUND(G32,7)</f>
        <v>1</v>
      </c>
    </row>
    <row r="33" spans="1:54" x14ac:dyDescent="0.3">
      <c r="A33" s="2">
        <v>45722.208333333336</v>
      </c>
      <c r="B33">
        <v>18.9870480196283</v>
      </c>
      <c r="C33">
        <v>0.94935240098141804</v>
      </c>
      <c r="D33" t="s">
        <v>32</v>
      </c>
      <c r="E33" t="s">
        <v>1492</v>
      </c>
      <c r="F33">
        <v>92287.45</v>
      </c>
      <c r="G33">
        <v>1024.0567281108899</v>
      </c>
      <c r="H33">
        <v>51.870283874787503</v>
      </c>
      <c r="I33">
        <v>1.0534329903319499E-2</v>
      </c>
      <c r="J33">
        <v>0</v>
      </c>
      <c r="K33">
        <v>0</v>
      </c>
      <c r="L33">
        <v>51.870283874787503</v>
      </c>
      <c r="M33">
        <v>1.0534329903319499E-2</v>
      </c>
      <c r="O33" t="str">
        <f>IF(B32=0,"NEUTRAL",IF(B32&gt;0,"LONG","SHORT"))</f>
        <v>LONG</v>
      </c>
      <c r="P33" t="str">
        <f>IF(OR(O33="LONG",O33="SHORT"),IF(B33=0,"NEUTRAL",IF(B33&gt;0,"LONG","SHORT")),"")</f>
        <v>LONG</v>
      </c>
      <c r="Q33" t="b">
        <f>IF(OR(O33="LONG",O33="SHORT"),IF(B33=0,"NEUTRAL",IF(B33&gt;0,"LONG","SHORT")=O33),TRUE)</f>
        <v>1</v>
      </c>
      <c r="R33">
        <f>AH32</f>
        <v>136.16524017350866</v>
      </c>
      <c r="S33">
        <f>AI32</f>
        <v>9.6218476390200793E-3</v>
      </c>
      <c r="T33">
        <f>R33+S33*F33</f>
        <v>1024.1410230671922</v>
      </c>
      <c r="U33">
        <f>S33*F33</f>
        <v>887.97578289368357</v>
      </c>
      <c r="V33">
        <f>U33/T33</f>
        <v>0.86704444299505901</v>
      </c>
      <c r="W33">
        <f>C33</f>
        <v>0.94935240098141804</v>
      </c>
      <c r="X33">
        <f>W33-V33</f>
        <v>8.2307957986359037E-2</v>
      </c>
      <c r="Y33">
        <f>T33*W33</f>
        <v>972.27073919240479</v>
      </c>
      <c r="Z33">
        <f>Y33/T33</f>
        <v>0.94935240098141804</v>
      </c>
      <c r="AA33">
        <f>AI32*F33/T33</f>
        <v>0.86704444299505901</v>
      </c>
      <c r="AB33">
        <f t="shared" si="0"/>
        <v>0.94935240098141804</v>
      </c>
      <c r="AC33">
        <f t="shared" si="1"/>
        <v>8.2307957986359037E-2</v>
      </c>
      <c r="AD33" t="str">
        <f t="shared" si="7"/>
        <v>L-I</v>
      </c>
      <c r="AE33">
        <f>AC33*T33</f>
        <v>84.294956298721218</v>
      </c>
      <c r="AF33">
        <f>U33+AE33</f>
        <v>972.27073919240479</v>
      </c>
      <c r="AG33">
        <f>AE33/F33</f>
        <v>9.1339565995941178E-4</v>
      </c>
      <c r="AH33" s="9">
        <f>IF(AD33="S-D",R33-AE33/(1-0.001),IF(OR(AD33="L-D",AD33="S-I"),R33-AE33*(1-0.001),R33-AE33))</f>
        <v>51.870283874787447</v>
      </c>
      <c r="AI33">
        <f>IF(OR(AD33="L-I"),S33+AG33*(1-0.001),S33+AG33)</f>
        <v>1.0534329903319532E-2</v>
      </c>
      <c r="AJ33">
        <f>AI33*F33</f>
        <v>972.18644423610613</v>
      </c>
      <c r="AK33">
        <f>AJ33/AM33</f>
        <v>0.94934823193782047</v>
      </c>
      <c r="AL33">
        <f>W33-AK33</f>
        <v>4.1690435975683116E-6</v>
      </c>
      <c r="AM33">
        <f>AH33+AI33*F33</f>
        <v>1024.0567281108936</v>
      </c>
      <c r="AN33">
        <f t="shared" si="3"/>
        <v>4.4904125036733831</v>
      </c>
      <c r="AO33">
        <f t="shared" si="4"/>
        <v>24.056728110893573</v>
      </c>
      <c r="AP33">
        <f t="shared" si="5"/>
        <v>-8.4294956298663237E-2</v>
      </c>
      <c r="AQ33" t="b">
        <f>IF(AH33&gt;0,ROUND(AH33,7)=ROUND(H33,7),ROUND(AH33,7)=ROUND(-J33,7))</f>
        <v>1</v>
      </c>
      <c r="AR33" t="b">
        <f>IF(AI33&gt;0,ROUND(AI33,7)=ROUND(I33,7),ROUND(AI33,7)=ROUND(-K33,7))</f>
        <v>1</v>
      </c>
      <c r="AS33" t="b">
        <f>ROUND(AM33,7)=ROUND(G33,7)</f>
        <v>1</v>
      </c>
    </row>
    <row r="34" spans="1:54" x14ac:dyDescent="0.3">
      <c r="A34" s="2">
        <v>45722.25</v>
      </c>
      <c r="B34">
        <v>20</v>
      </c>
      <c r="C34">
        <v>1</v>
      </c>
      <c r="D34" t="s">
        <v>32</v>
      </c>
      <c r="E34" t="s">
        <v>1492</v>
      </c>
      <c r="F34">
        <v>92737.98</v>
      </c>
      <c r="G34">
        <v>1028.75088947836</v>
      </c>
      <c r="H34" s="3">
        <v>7.8159700933610995E-14</v>
      </c>
      <c r="I34">
        <v>1.1093091411721E-2</v>
      </c>
      <c r="J34">
        <v>0</v>
      </c>
      <c r="K34">
        <v>0</v>
      </c>
      <c r="L34" s="3">
        <v>7.8159700933610995E-14</v>
      </c>
      <c r="M34">
        <v>1.1093091411721E-2</v>
      </c>
      <c r="O34" t="str">
        <f>IF(B33=0,"NEUTRAL",IF(B33&gt;0,"LONG","SHORT"))</f>
        <v>LONG</v>
      </c>
      <c r="P34" t="str">
        <f>IF(OR(O34="LONG",O34="SHORT"),IF(B34=0,"NEUTRAL",IF(B34&gt;0,"LONG","SHORT")),"")</f>
        <v>LONG</v>
      </c>
      <c r="Q34" t="b">
        <f>IF(OR(O34="LONG",O34="SHORT"),IF(B34=0,"NEUTRAL",IF(B34&gt;0,"LONG","SHORT")=O34),TRUE)</f>
        <v>1</v>
      </c>
      <c r="R34">
        <f>AH33</f>
        <v>51.870283874787447</v>
      </c>
      <c r="S34">
        <f>AI33</f>
        <v>1.0534329903319532E-2</v>
      </c>
      <c r="T34">
        <f>R34+S34*F34</f>
        <v>1028.8027597622363</v>
      </c>
      <c r="U34">
        <f>S34*F34</f>
        <v>976.93247588744873</v>
      </c>
      <c r="V34">
        <f>U34/T34</f>
        <v>0.94958189664384729</v>
      </c>
      <c r="W34">
        <f>C34</f>
        <v>1</v>
      </c>
      <c r="X34">
        <f>W34-V34</f>
        <v>5.041810335615271E-2</v>
      </c>
      <c r="Y34">
        <f>T34*W34</f>
        <v>1028.8027597622363</v>
      </c>
      <c r="Z34">
        <f>Y34/T34</f>
        <v>1</v>
      </c>
      <c r="AA34">
        <f>AI33*F34/T34</f>
        <v>0.94958189664384729</v>
      </c>
      <c r="AB34">
        <f t="shared" si="0"/>
        <v>1</v>
      </c>
      <c r="AC34">
        <f t="shared" si="1"/>
        <v>5.041810335615271E-2</v>
      </c>
      <c r="AD34" t="str">
        <f t="shared" si="7"/>
        <v>L-I</v>
      </c>
      <c r="AE34">
        <f>AC34*T34</f>
        <v>51.870283874787575</v>
      </c>
      <c r="AF34">
        <f>U34+AE34</f>
        <v>1028.8027597622363</v>
      </c>
      <c r="AG34">
        <f>AE34/F34</f>
        <v>5.5932082923078092E-4</v>
      </c>
      <c r="AH34" s="9">
        <f>IF(AD34="S-D",R34-AE34/(1-0.001),IF(OR(AD34="L-D",AD34="S-I"),R34-AE34*(1-0.001),R34-AE34))</f>
        <v>-1.2789769243681803E-13</v>
      </c>
      <c r="AI34">
        <f>IF(OR(AD34="L-I"),S34+AG34*(1-0.001),S34+AG34)</f>
        <v>1.1093091411721082E-2</v>
      </c>
      <c r="AJ34">
        <f>AI34*F34</f>
        <v>1028.7508894783614</v>
      </c>
      <c r="AK34">
        <f>AJ34/AM34</f>
        <v>1.0000000000000002</v>
      </c>
      <c r="AL34">
        <f>W34-AK34</f>
        <v>0</v>
      </c>
      <c r="AM34">
        <f>AH34+AI34*F34</f>
        <v>1028.7508894783612</v>
      </c>
      <c r="AN34">
        <f t="shared" si="3"/>
        <v>4.6941613674675864</v>
      </c>
      <c r="AO34">
        <f t="shared" si="4"/>
        <v>28.750889478361159</v>
      </c>
      <c r="AP34">
        <f t="shared" si="5"/>
        <v>-5.1870283875132372E-2</v>
      </c>
      <c r="AQ34" t="b">
        <f>IF(AH34&gt;0,ROUND(AH34,7)=ROUND(H34,7),ROUND(AH34,7)=ROUND(-J34,7))</f>
        <v>1</v>
      </c>
      <c r="AR34" t="b">
        <f>IF(AI34&gt;0,ROUND(AI34,7)=ROUND(I34,7),ROUND(AI34,7)=ROUND(-K34,7))</f>
        <v>1</v>
      </c>
      <c r="AS34" t="b">
        <f>ROUND(AM34,7)=ROUND(G34,7)</f>
        <v>1</v>
      </c>
    </row>
    <row r="35" spans="1:54" x14ac:dyDescent="0.3">
      <c r="A35" s="2">
        <v>45722.375</v>
      </c>
      <c r="B35">
        <v>18.9625615346866</v>
      </c>
      <c r="C35">
        <v>0.94812807673433297</v>
      </c>
      <c r="D35" t="s">
        <v>32</v>
      </c>
      <c r="E35" t="s">
        <v>1492</v>
      </c>
      <c r="F35">
        <v>91156.08</v>
      </c>
      <c r="G35">
        <v>1011.15027514383</v>
      </c>
      <c r="H35">
        <v>52.400577291560502</v>
      </c>
      <c r="I35">
        <v>1.05176714252332E-2</v>
      </c>
      <c r="J35">
        <v>0</v>
      </c>
      <c r="K35">
        <v>0</v>
      </c>
      <c r="L35">
        <v>52.400577291560502</v>
      </c>
      <c r="M35">
        <v>1.05176714252332E-2</v>
      </c>
      <c r="O35" t="str">
        <f>IF(B34=0,"NEUTRAL",IF(B34&gt;0,"LONG","SHORT"))</f>
        <v>LONG</v>
      </c>
      <c r="P35" t="str">
        <f>IF(OR(O35="LONG",O35="SHORT"),IF(B35=0,"NEUTRAL",IF(B35&gt;0,"LONG","SHORT")),"")</f>
        <v>LONG</v>
      </c>
      <c r="Q35" t="b">
        <f>IF(OR(O35="LONG",O35="SHORT"),IF(B35=0,"NEUTRAL",IF(B35&gt;0,"LONG","SHORT")=O35),TRUE)</f>
        <v>1</v>
      </c>
      <c r="R35">
        <f>AH34</f>
        <v>-1.2789769243681803E-13</v>
      </c>
      <c r="S35">
        <f>AI34</f>
        <v>1.1093091411721082E-2</v>
      </c>
      <c r="T35">
        <f>R35+S35*F35</f>
        <v>1011.2027281741598</v>
      </c>
      <c r="U35">
        <f>S35*F35</f>
        <v>1011.2027281741599</v>
      </c>
      <c r="V35">
        <f>U35/T35</f>
        <v>1.0000000000000002</v>
      </c>
      <c r="W35">
        <f>C35</f>
        <v>0.94812807673433297</v>
      </c>
      <c r="X35">
        <f>W35-V35</f>
        <v>-5.1871923265667252E-2</v>
      </c>
      <c r="Y35">
        <f>T35*W35</f>
        <v>958.74969785227665</v>
      </c>
      <c r="Z35">
        <f>Y35/T35</f>
        <v>0.94812807673433297</v>
      </c>
      <c r="AA35">
        <f>AI34*F35/T35</f>
        <v>1.0000000000000002</v>
      </c>
      <c r="AB35">
        <f t="shared" si="0"/>
        <v>0.94812807673433297</v>
      </c>
      <c r="AC35">
        <f t="shared" si="1"/>
        <v>-5.1871923265667252E-2</v>
      </c>
      <c r="AD35" t="str">
        <f t="shared" si="7"/>
        <v>L-D</v>
      </c>
      <c r="AE35">
        <f>AC35*T35</f>
        <v>-52.453030321883396</v>
      </c>
      <c r="AF35">
        <f>U35+AE35</f>
        <v>958.74969785227654</v>
      </c>
      <c r="AG35">
        <f>AE35/F35</f>
        <v>-5.7541998648782825E-4</v>
      </c>
      <c r="AH35" s="9">
        <f>IF(AD35="S-D",R35-AE35/(1-0.001),IF(OR(AD35="L-D",AD35="S-I"),R35-AE35*(1-0.001),R35-AE35))</f>
        <v>52.400577291561383</v>
      </c>
      <c r="AI35">
        <f>IF(OR(AD35="L-I"),S35+AG35*(1-0.001),S35+AG35)</f>
        <v>1.0517671425233254E-2</v>
      </c>
      <c r="AJ35">
        <f>AI35*F35</f>
        <v>958.74969785227654</v>
      </c>
      <c r="AK35">
        <f>AJ35/AM35</f>
        <v>0.94817726051243245</v>
      </c>
      <c r="AL35">
        <f>W35-AK35</f>
        <v>-4.9183778099481934E-5</v>
      </c>
      <c r="AM35">
        <f>AH35+AI35*F35</f>
        <v>1011.1502751438379</v>
      </c>
      <c r="AN35">
        <f t="shared" si="3"/>
        <v>-17.600614334523243</v>
      </c>
      <c r="AO35">
        <f t="shared" si="4"/>
        <v>11.150275143837916</v>
      </c>
      <c r="AP35">
        <f t="shared" si="5"/>
        <v>-5.2453030321885308E-2</v>
      </c>
      <c r="AQ35" t="b">
        <f>IF(AH35&gt;0,ROUND(AH35,7)=ROUND(H35,7),ROUND(AH35,7)=ROUND(-J35,7))</f>
        <v>1</v>
      </c>
      <c r="AR35" t="b">
        <f>IF(AI35&gt;0,ROUND(AI35,7)=ROUND(I35,7),ROUND(AI35,7)=ROUND(-K35,7))</f>
        <v>1</v>
      </c>
      <c r="AS35" t="b">
        <f>ROUND(AM35,7)=ROUND(G35,7)</f>
        <v>1</v>
      </c>
    </row>
    <row r="36" spans="1:54" x14ac:dyDescent="0.3">
      <c r="A36" s="2">
        <v>45722.416666666664</v>
      </c>
      <c r="B36">
        <v>17.6481206553775</v>
      </c>
      <c r="C36">
        <v>0.88240603276887797</v>
      </c>
      <c r="D36" t="s">
        <v>32</v>
      </c>
      <c r="E36" t="s">
        <v>1492</v>
      </c>
      <c r="F36">
        <v>90752.14</v>
      </c>
      <c r="G36">
        <v>1006.83576195223</v>
      </c>
      <c r="H36">
        <v>118.339568391383</v>
      </c>
      <c r="I36">
        <v>9.7903607954682795E-3</v>
      </c>
      <c r="J36">
        <v>0</v>
      </c>
      <c r="K36">
        <v>0</v>
      </c>
      <c r="L36">
        <v>118.339568391383</v>
      </c>
      <c r="M36">
        <v>9.7903607954682795E-3</v>
      </c>
      <c r="O36" t="str">
        <f>IF(B35=0,"NEUTRAL",IF(B35&gt;0,"LONG","SHORT"))</f>
        <v>LONG</v>
      </c>
      <c r="P36" t="str">
        <f>IF(OR(O36="LONG",O36="SHORT"),IF(B36=0,"NEUTRAL",IF(B36&gt;0,"LONG","SHORT")),"")</f>
        <v>LONG</v>
      </c>
      <c r="Q36" t="b">
        <f>IF(OR(O36="LONG",O36="SHORT"),IF(B36=0,"NEUTRAL",IF(B36&gt;0,"LONG","SHORT")=O36),TRUE)</f>
        <v>1</v>
      </c>
      <c r="R36">
        <f>AH35</f>
        <v>52.400577291561383</v>
      </c>
      <c r="S36">
        <f>AI35</f>
        <v>1.0517671425233254E-2</v>
      </c>
      <c r="T36">
        <f>R36+S36*F36</f>
        <v>1006.9017669483292</v>
      </c>
      <c r="U36">
        <f>S36*F36</f>
        <v>954.50118965676779</v>
      </c>
      <c r="V36">
        <f>U36/T36</f>
        <v>0.94795860032069013</v>
      </c>
      <c r="W36">
        <f>C36</f>
        <v>0.88240603276887797</v>
      </c>
      <c r="X36">
        <f>W36-V36</f>
        <v>-6.5552567551812158E-2</v>
      </c>
      <c r="Y36">
        <f>T36*W36</f>
        <v>888.4961935608485</v>
      </c>
      <c r="Z36">
        <f>Y36/T36</f>
        <v>0.88240603276887797</v>
      </c>
      <c r="AA36">
        <f>AI35*F36/T36</f>
        <v>0.94795860032069013</v>
      </c>
      <c r="AB36">
        <f t="shared" si="0"/>
        <v>0.88240603276887797</v>
      </c>
      <c r="AC36">
        <f t="shared" si="1"/>
        <v>-6.5552567551812158E-2</v>
      </c>
      <c r="AD36" t="str">
        <f t="shared" si="7"/>
        <v>L-D</v>
      </c>
      <c r="AE36">
        <f>AC36*T36</f>
        <v>-66.004996095919367</v>
      </c>
      <c r="AF36">
        <f>U36+AE36</f>
        <v>888.49619356084838</v>
      </c>
      <c r="AG36">
        <f>AE36/F36</f>
        <v>-7.2731062976497704E-4</v>
      </c>
      <c r="AH36" s="9">
        <f>IF(AD36="S-D",R36-AE36/(1-0.001),IF(OR(AD36="L-D",AD36="S-I"),R36-AE36*(1-0.001),R36-AE36))</f>
        <v>118.33956839138483</v>
      </c>
      <c r="AI36">
        <f>IF(OR(AD36="L-I"),S36+AG36*(1-0.001),S36+AG36)</f>
        <v>9.7903607954682777E-3</v>
      </c>
      <c r="AJ36">
        <f>AI36*F36</f>
        <v>888.4961935608485</v>
      </c>
      <c r="AK36">
        <f>AJ36/AM36</f>
        <v>0.88246388054201919</v>
      </c>
      <c r="AL36">
        <f>W36-AK36</f>
        <v>-5.7847773141217473E-5</v>
      </c>
      <c r="AM36">
        <f>AH36+AI36*F36</f>
        <v>1006.8357619522333</v>
      </c>
      <c r="AN36">
        <f t="shared" si="3"/>
        <v>-4.3145131916046466</v>
      </c>
      <c r="AO36">
        <f t="shared" si="4"/>
        <v>6.8357619522332698</v>
      </c>
      <c r="AP36">
        <f t="shared" si="5"/>
        <v>-6.6004996095898605E-2</v>
      </c>
      <c r="AQ36" t="b">
        <f>IF(AH36&gt;0,ROUND(AH36,7)=ROUND(H36,7),ROUND(AH36,7)=ROUND(-J36,7))</f>
        <v>1</v>
      </c>
      <c r="AR36" t="b">
        <f>IF(AI36&gt;0,ROUND(AI36,7)=ROUND(I36,7),ROUND(AI36,7)=ROUND(-K36,7))</f>
        <v>1</v>
      </c>
      <c r="AS36" t="b">
        <f>ROUND(AM36,7)=ROUND(G36,7)</f>
        <v>1</v>
      </c>
    </row>
    <row r="37" spans="1:54" x14ac:dyDescent="0.3">
      <c r="A37" s="2">
        <v>45722.5</v>
      </c>
      <c r="B37">
        <v>16.125717779000801</v>
      </c>
      <c r="C37">
        <v>0.80628588895004205</v>
      </c>
      <c r="D37" t="s">
        <v>32</v>
      </c>
      <c r="E37" t="s">
        <v>1492</v>
      </c>
      <c r="F37">
        <v>91350</v>
      </c>
      <c r="G37">
        <v>1012.61119447115</v>
      </c>
      <c r="H37">
        <v>196.094322060217</v>
      </c>
      <c r="I37">
        <v>8.9383346733545501E-3</v>
      </c>
      <c r="J37">
        <v>0</v>
      </c>
      <c r="K37">
        <v>0</v>
      </c>
      <c r="L37">
        <v>196.094322060217</v>
      </c>
      <c r="M37">
        <v>8.9383346733545501E-3</v>
      </c>
      <c r="O37" t="str">
        <f>IF(B36=0,"NEUTRAL",IF(B36&gt;0,"LONG","SHORT"))</f>
        <v>LONG</v>
      </c>
      <c r="P37" t="str">
        <f>IF(OR(O37="LONG",O37="SHORT"),IF(B37=0,"NEUTRAL",IF(B37&gt;0,"LONG","SHORT")),"")</f>
        <v>LONG</v>
      </c>
      <c r="Q37" t="b">
        <f>IF(OR(O37="LONG",O37="SHORT"),IF(B37=0,"NEUTRAL",IF(B37&gt;0,"LONG","SHORT")=O37),TRUE)</f>
        <v>1</v>
      </c>
      <c r="R37">
        <f>AH36</f>
        <v>118.33956839138483</v>
      </c>
      <c r="S37">
        <f>AI36</f>
        <v>9.7903607954682777E-3</v>
      </c>
      <c r="T37">
        <f>R37+S37*F37</f>
        <v>1012.689027057412</v>
      </c>
      <c r="U37">
        <f>S37*F37</f>
        <v>894.3494586660272</v>
      </c>
      <c r="V37">
        <f>U37/T37</f>
        <v>0.88314323032091491</v>
      </c>
      <c r="W37">
        <f>C37</f>
        <v>0.80628588895004205</v>
      </c>
      <c r="X37">
        <f>W37-V37</f>
        <v>-7.6857341370872856E-2</v>
      </c>
      <c r="Y37">
        <f>T37*W37</f>
        <v>816.51687241093862</v>
      </c>
      <c r="Z37">
        <f>Y37/T37</f>
        <v>0.80628588895004205</v>
      </c>
      <c r="AA37">
        <f>AI36*F37/T37</f>
        <v>0.88314323032091491</v>
      </c>
      <c r="AB37">
        <f t="shared" si="0"/>
        <v>0.80628588895004205</v>
      </c>
      <c r="AC37">
        <f t="shared" si="1"/>
        <v>-7.6857341370872856E-2</v>
      </c>
      <c r="AD37" t="str">
        <f t="shared" si="7"/>
        <v>L-D</v>
      </c>
      <c r="AE37">
        <f>AC37*T37</f>
        <v>-77.832586255088614</v>
      </c>
      <c r="AF37">
        <f>U37+AE37</f>
        <v>816.51687241093862</v>
      </c>
      <c r="AG37">
        <f>AE37/F37</f>
        <v>-8.5202612211372319E-4</v>
      </c>
      <c r="AH37" s="9">
        <f>IF(AD37="S-D",R37-AE37/(1-0.001),IF(OR(AD37="L-D",AD37="S-I"),R37-AE37*(1-0.001),R37-AE37))</f>
        <v>196.09432206021836</v>
      </c>
      <c r="AI37">
        <f>IF(OR(AD37="L-I"),S37+AG37*(1-0.001),S37+AG37)</f>
        <v>8.9383346733545553E-3</v>
      </c>
      <c r="AJ37">
        <f>AI37*F37</f>
        <v>816.51687241093862</v>
      </c>
      <c r="AK37">
        <f>AJ37/AM37</f>
        <v>0.80634786270298942</v>
      </c>
      <c r="AL37">
        <f>W37-AK37</f>
        <v>-6.1973752947364069E-5</v>
      </c>
      <c r="AM37">
        <f>AH37+AI37*F37</f>
        <v>1012.611194471157</v>
      </c>
      <c r="AN37">
        <f t="shared" si="3"/>
        <v>5.7754325189237079</v>
      </c>
      <c r="AO37">
        <f t="shared" si="4"/>
        <v>12.611194471156978</v>
      </c>
      <c r="AP37">
        <f t="shared" si="5"/>
        <v>-7.7832586254999114E-2</v>
      </c>
      <c r="AQ37" t="b">
        <f>IF(AH37&gt;0,ROUND(AH37,7)=ROUND(H37,7),ROUND(AH37,7)=ROUND(-J37,7))</f>
        <v>1</v>
      </c>
      <c r="AR37" t="b">
        <f>IF(AI37&gt;0,ROUND(AI37,7)=ROUND(I37,7),ROUND(AI37,7)=ROUND(-K37,7))</f>
        <v>1</v>
      </c>
      <c r="AS37" t="b">
        <f>ROUND(AM37,7)=ROUND(G37,7)</f>
        <v>1</v>
      </c>
    </row>
    <row r="38" spans="1:54" x14ac:dyDescent="0.3">
      <c r="A38" s="2">
        <v>45722.541666666664</v>
      </c>
      <c r="B38">
        <v>13.2510232733162</v>
      </c>
      <c r="C38">
        <v>0.66255116366581401</v>
      </c>
      <c r="D38" t="s">
        <v>32</v>
      </c>
      <c r="E38" t="s">
        <v>1492</v>
      </c>
      <c r="F38">
        <v>90102.02</v>
      </c>
      <c r="G38">
        <v>1001.31448561383</v>
      </c>
      <c r="H38">
        <v>337.79842777461499</v>
      </c>
      <c r="I38">
        <v>7.3640530793784801E-3</v>
      </c>
      <c r="J38">
        <v>0</v>
      </c>
      <c r="K38">
        <v>0</v>
      </c>
      <c r="L38">
        <v>337.79842777461499</v>
      </c>
      <c r="M38">
        <v>7.3640530793784801E-3</v>
      </c>
      <c r="O38" t="str">
        <f>IF(B37=0,"NEUTRAL",IF(B37&gt;0,"LONG","SHORT"))</f>
        <v>LONG</v>
      </c>
      <c r="P38" t="str">
        <f>IF(OR(O38="LONG",O38="SHORT"),IF(B38=0,"NEUTRAL",IF(B38&gt;0,"LONG","SHORT")),"")</f>
        <v>LONG</v>
      </c>
      <c r="Q38" t="b">
        <f>IF(OR(O38="LONG",O38="SHORT"),IF(B38=0,"NEUTRAL",IF(B38&gt;0,"LONG","SHORT")=O38),TRUE)</f>
        <v>1</v>
      </c>
      <c r="R38">
        <f>AH37</f>
        <v>196.09432206021836</v>
      </c>
      <c r="S38">
        <f>AI37</f>
        <v>8.9383346733545553E-3</v>
      </c>
      <c r="T38">
        <f>R38+S38*F38</f>
        <v>1001.456331565504</v>
      </c>
      <c r="U38">
        <f>S38*F38</f>
        <v>805.36200950528564</v>
      </c>
      <c r="V38">
        <f>U38/T38</f>
        <v>0.80419084099884985</v>
      </c>
      <c r="W38">
        <f>C38</f>
        <v>0.66255116366581401</v>
      </c>
      <c r="X38">
        <f>W38-V38</f>
        <v>-0.14163967733303584</v>
      </c>
      <c r="Y38">
        <f>T38*W38</f>
        <v>663.51605783922196</v>
      </c>
      <c r="Z38">
        <f>Y38/T38</f>
        <v>0.66255116366581401</v>
      </c>
      <c r="AA38">
        <f>AI37*F38/T38</f>
        <v>0.80419084099884985</v>
      </c>
      <c r="AB38">
        <f t="shared" si="0"/>
        <v>0.66255116366581401</v>
      </c>
      <c r="AC38">
        <f t="shared" si="1"/>
        <v>-0.14163967733303584</v>
      </c>
      <c r="AD38" t="str">
        <f t="shared" si="7"/>
        <v>L-D</v>
      </c>
      <c r="AE38">
        <f>AC38*T38</f>
        <v>-141.84595166606374</v>
      </c>
      <c r="AF38">
        <f>U38+AE38</f>
        <v>663.51605783922196</v>
      </c>
      <c r="AG38">
        <f>AE38/F38</f>
        <v>-1.57428159397607E-3</v>
      </c>
      <c r="AH38" s="9">
        <f>IF(AD38="S-D",R38-AE38/(1-0.001),IF(OR(AD38="L-D",AD38="S-I"),R38-AE38*(1-0.001),R38-AE38))</f>
        <v>337.79842777461602</v>
      </c>
      <c r="AI38">
        <f>IF(OR(AD38="L-I"),S38+AG38*(1-0.001),S38+AG38)</f>
        <v>7.3640530793784853E-3</v>
      </c>
      <c r="AJ38">
        <f>AI38*F38</f>
        <v>663.51605783922184</v>
      </c>
      <c r="AK38">
        <f>AJ38/AM38</f>
        <v>0.66264502049270291</v>
      </c>
      <c r="AL38">
        <f>W38-AK38</f>
        <v>-9.3856826888893963E-5</v>
      </c>
      <c r="AM38">
        <f>AH38+AI38*F38</f>
        <v>1001.3144856138379</v>
      </c>
      <c r="AN38">
        <f t="shared" si="3"/>
        <v>-11.296708857319118</v>
      </c>
      <c r="AO38">
        <f t="shared" si="4"/>
        <v>1.31448561383786</v>
      </c>
      <c r="AP38">
        <f t="shared" si="5"/>
        <v>-0.14184595166614145</v>
      </c>
      <c r="AQ38" t="b">
        <f>IF(AH38&gt;0,ROUND(AH38,7)=ROUND(H38,7),ROUND(AH38,7)=ROUND(-J38,7))</f>
        <v>1</v>
      </c>
      <c r="AR38" t="b">
        <f>IF(AI38&gt;0,ROUND(AI38,7)=ROUND(I38,7),ROUND(AI38,7)=ROUND(-K38,7))</f>
        <v>1</v>
      </c>
      <c r="AS38" t="b">
        <f>ROUND(AM38,7)=ROUND(G38,7)</f>
        <v>1</v>
      </c>
    </row>
    <row r="39" spans="1:54" x14ac:dyDescent="0.3">
      <c r="A39" s="2">
        <v>45722.583333333336</v>
      </c>
      <c r="B39">
        <v>10.267995297252799</v>
      </c>
      <c r="C39">
        <v>0.51339976486264305</v>
      </c>
      <c r="D39" t="s">
        <v>32</v>
      </c>
      <c r="E39" t="s">
        <v>1492</v>
      </c>
      <c r="F39">
        <v>89569.13</v>
      </c>
      <c r="G39">
        <v>997.24272346335601</v>
      </c>
      <c r="H39">
        <v>485.182800880944</v>
      </c>
      <c r="I39">
        <v>5.7169241521315599E-3</v>
      </c>
      <c r="J39">
        <v>0</v>
      </c>
      <c r="K39">
        <v>0</v>
      </c>
      <c r="L39">
        <v>485.182800880944</v>
      </c>
      <c r="M39">
        <v>5.7169241521315599E-3</v>
      </c>
      <c r="O39" t="str">
        <f>IF(B38=0,"NEUTRAL",IF(B38&gt;0,"LONG","SHORT"))</f>
        <v>LONG</v>
      </c>
      <c r="P39" t="str">
        <f>IF(OR(O39="LONG",O39="SHORT"),IF(B39=0,"NEUTRAL",IF(B39&gt;0,"LONG","SHORT")),"")</f>
        <v>LONG</v>
      </c>
      <c r="Q39" t="b">
        <f>IF(OR(O39="LONG",O39="SHORT"),IF(B39=0,"NEUTRAL",IF(B39&gt;0,"LONG","SHORT")=O39),TRUE)</f>
        <v>1</v>
      </c>
      <c r="R39">
        <f>AH38</f>
        <v>337.79842777461602</v>
      </c>
      <c r="S39">
        <f>AI38</f>
        <v>7.3640530793784853E-3</v>
      </c>
      <c r="T39">
        <f>R39+S39*F39</f>
        <v>997.39025536836789</v>
      </c>
      <c r="U39">
        <f>S39*F39</f>
        <v>659.59182759375187</v>
      </c>
      <c r="V39">
        <f>U39/T39</f>
        <v>0.66131769790566453</v>
      </c>
      <c r="W39">
        <f>C39</f>
        <v>0.51339976486264305</v>
      </c>
      <c r="X39">
        <f>W39-V39</f>
        <v>-0.14791793304302148</v>
      </c>
      <c r="Y39">
        <f>T39*W39</f>
        <v>512.05992258241156</v>
      </c>
      <c r="Z39">
        <f>Y39/T39</f>
        <v>0.51339976486264305</v>
      </c>
      <c r="AA39">
        <f>AI38*F39/T39</f>
        <v>0.66131769790566453</v>
      </c>
      <c r="AB39">
        <f t="shared" si="0"/>
        <v>0.51339976486264305</v>
      </c>
      <c r="AC39">
        <f t="shared" si="1"/>
        <v>-0.14791793304302148</v>
      </c>
      <c r="AD39" t="str">
        <f t="shared" si="7"/>
        <v>L-D</v>
      </c>
      <c r="AE39">
        <f>AC39*T39</f>
        <v>-147.53190501134034</v>
      </c>
      <c r="AF39">
        <f>U39+AE39</f>
        <v>512.05992258241156</v>
      </c>
      <c r="AG39">
        <f>AE39/F39</f>
        <v>-1.6471289272469247E-3</v>
      </c>
      <c r="AH39" s="9">
        <f>IF(AD39="S-D",R39-AE39/(1-0.001),IF(OR(AD39="L-D",AD39="S-I"),R39-AE39*(1-0.001),R39-AE39))</f>
        <v>485.18280088094502</v>
      </c>
      <c r="AI39">
        <f>IF(OR(AD39="L-I"),S39+AG39*(1-0.001),S39+AG39)</f>
        <v>5.7169241521315608E-3</v>
      </c>
      <c r="AJ39">
        <f>AI39*F39</f>
        <v>512.05992258241156</v>
      </c>
      <c r="AK39">
        <f>AJ39/AM39</f>
        <v>0.51347571712938855</v>
      </c>
      <c r="AL39">
        <f>W39-AK39</f>
        <v>-7.5952266745504815E-5</v>
      </c>
      <c r="AM39">
        <f>AH39+AI39*F39</f>
        <v>997.24272346335658</v>
      </c>
      <c r="AN39">
        <f t="shared" si="3"/>
        <v>-4.0717621504812769</v>
      </c>
      <c r="AO39">
        <f t="shared" si="4"/>
        <v>-2.7572765366434169</v>
      </c>
      <c r="AP39">
        <f t="shared" si="5"/>
        <v>-0.14753190501130575</v>
      </c>
      <c r="AQ39" t="b">
        <f>IF(AH39&gt;0,ROUND(AH39,7)=ROUND(H39,7),ROUND(AH39,7)=ROUND(-J39,7))</f>
        <v>1</v>
      </c>
      <c r="AR39" t="b">
        <f>IF(AI39&gt;0,ROUND(AI39,7)=ROUND(I39,7),ROUND(AI39,7)=ROUND(-K39,7))</f>
        <v>1</v>
      </c>
      <c r="AS39" t="b">
        <f>ROUND(AM39,7)=ROUND(G39,7)</f>
        <v>1</v>
      </c>
    </row>
    <row r="40" spans="1:54" x14ac:dyDescent="0.3">
      <c r="A40" s="2">
        <v>45722.625</v>
      </c>
      <c r="B40">
        <v>6.7590529991039503</v>
      </c>
      <c r="C40">
        <v>0.33795264995519703</v>
      </c>
      <c r="D40" t="s">
        <v>32</v>
      </c>
      <c r="E40" t="s">
        <v>1492</v>
      </c>
      <c r="F40">
        <v>89803.99</v>
      </c>
      <c r="G40">
        <v>998.409472252564</v>
      </c>
      <c r="H40">
        <v>660.93489002483898</v>
      </c>
      <c r="I40">
        <v>3.7579018730428898E-3</v>
      </c>
      <c r="J40">
        <v>0</v>
      </c>
      <c r="K40">
        <v>0</v>
      </c>
      <c r="L40">
        <v>660.93489002483898</v>
      </c>
      <c r="M40">
        <v>3.7579018730428898E-3</v>
      </c>
      <c r="O40" t="str">
        <f>IF(B39=0,"NEUTRAL",IF(B39&gt;0,"LONG","SHORT"))</f>
        <v>LONG</v>
      </c>
      <c r="P40" t="str">
        <f>IF(OR(O40="LONG",O40="SHORT"),IF(B40=0,"NEUTRAL",IF(B40&gt;0,"LONG","SHORT")),"")</f>
        <v>LONG</v>
      </c>
      <c r="Q40" t="b">
        <f>IF(OR(O40="LONG",O40="SHORT"),IF(B40=0,"NEUTRAL",IF(B40&gt;0,"LONG","SHORT")=O40),TRUE)</f>
        <v>1</v>
      </c>
      <c r="R40">
        <f>AH39</f>
        <v>485.18280088094502</v>
      </c>
      <c r="S40">
        <f>AI39</f>
        <v>5.7169241521315608E-3</v>
      </c>
      <c r="T40">
        <f>R40+S40*F40</f>
        <v>998.58540026972616</v>
      </c>
      <c r="U40">
        <f>S40*F40</f>
        <v>513.40259938878114</v>
      </c>
      <c r="V40">
        <f>U40/T40</f>
        <v>0.51412988738880705</v>
      </c>
      <c r="W40">
        <f>C40</f>
        <v>0.33795264995519703</v>
      </c>
      <c r="X40">
        <f>W40-V40</f>
        <v>-0.17617723743361002</v>
      </c>
      <c r="Y40">
        <f>T40*W40</f>
        <v>337.47458222772508</v>
      </c>
      <c r="Z40">
        <f>Y40/T40</f>
        <v>0.33795264995519703</v>
      </c>
      <c r="AA40">
        <f>AI39*F40/T40</f>
        <v>0.51412988738880705</v>
      </c>
      <c r="AB40">
        <f t="shared" si="0"/>
        <v>0.33795264995519703</v>
      </c>
      <c r="AC40">
        <f t="shared" si="1"/>
        <v>-0.17617723743361002</v>
      </c>
      <c r="AD40" t="str">
        <f t="shared" si="7"/>
        <v>L-D</v>
      </c>
      <c r="AE40">
        <f>AC40*T40</f>
        <v>-175.92801716105606</v>
      </c>
      <c r="AF40">
        <f>U40+AE40</f>
        <v>337.47458222772508</v>
      </c>
      <c r="AG40">
        <f>AE40/F40</f>
        <v>-1.9590222790886692E-3</v>
      </c>
      <c r="AH40" s="9">
        <f>IF(AD40="S-D",R40-AE40/(1-0.001),IF(OR(AD40="L-D",AD40="S-I"),R40-AE40*(1-0.001),R40-AE40))</f>
        <v>660.93489002484</v>
      </c>
      <c r="AI40">
        <f>IF(OR(AD40="L-I"),S40+AG40*(1-0.001),S40+AG40)</f>
        <v>3.7579018730428916E-3</v>
      </c>
      <c r="AJ40">
        <f>AI40*F40</f>
        <v>337.47458222772514</v>
      </c>
      <c r="AK40">
        <f>AJ40/AM40</f>
        <v>0.33801220001081383</v>
      </c>
      <c r="AL40">
        <f>W40-AK40</f>
        <v>-5.9550055616808262E-5</v>
      </c>
      <c r="AM40">
        <f>AH40+AI40*F40</f>
        <v>998.40947225256514</v>
      </c>
      <c r="AN40">
        <f t="shared" si="3"/>
        <v>1.1667487892085546</v>
      </c>
      <c r="AO40">
        <f t="shared" si="4"/>
        <v>-1.5905277474348622</v>
      </c>
      <c r="AP40">
        <f t="shared" si="5"/>
        <v>-0.17592801716102713</v>
      </c>
      <c r="AQ40" t="b">
        <f>IF(AH40&gt;0,ROUND(AH40,7)=ROUND(H40,7),ROUND(AH40,7)=ROUND(-J40,7))</f>
        <v>1</v>
      </c>
      <c r="AR40" t="b">
        <f>IF(AI40&gt;0,ROUND(AI40,7)=ROUND(I40,7),ROUND(AI40,7)=ROUND(-K40,7))</f>
        <v>1</v>
      </c>
      <c r="AS40" t="b">
        <f>ROUND(AM40,7)=ROUND(G40,7)</f>
        <v>1</v>
      </c>
    </row>
    <row r="41" spans="1:54" x14ac:dyDescent="0.3">
      <c r="A41" s="2">
        <v>45722.666666666664</v>
      </c>
      <c r="B41">
        <v>3.7674704287919898</v>
      </c>
      <c r="C41">
        <v>0.18837352143959901</v>
      </c>
      <c r="D41" t="s">
        <v>32</v>
      </c>
      <c r="E41" t="s">
        <v>1492</v>
      </c>
      <c r="F41">
        <v>90820.69</v>
      </c>
      <c r="G41">
        <v>1002.07762946491</v>
      </c>
      <c r="H41">
        <v>813.28401037920196</v>
      </c>
      <c r="I41">
        <v>2.07875120840536E-3</v>
      </c>
      <c r="J41">
        <v>0</v>
      </c>
      <c r="K41">
        <v>0</v>
      </c>
      <c r="L41">
        <v>813.28401037920196</v>
      </c>
      <c r="M41">
        <v>2.07875120840536E-3</v>
      </c>
      <c r="O41" t="str">
        <f>IF(B40=0,"NEUTRAL",IF(B40&gt;0,"LONG","SHORT"))</f>
        <v>LONG</v>
      </c>
      <c r="P41" t="str">
        <f>IF(OR(O41="LONG",O41="SHORT"),IF(B41=0,"NEUTRAL",IF(B41&gt;0,"LONG","SHORT")),"")</f>
        <v>LONG</v>
      </c>
      <c r="Q41" t="b">
        <f>IF(OR(O41="LONG",O41="SHORT"),IF(B41=0,"NEUTRAL",IF(B41&gt;0,"LONG","SHORT")=O41),TRUE)</f>
        <v>1</v>
      </c>
      <c r="R41">
        <f>AH40</f>
        <v>660.93489002484</v>
      </c>
      <c r="S41">
        <f>AI40</f>
        <v>3.7579018730428916E-3</v>
      </c>
      <c r="T41">
        <f>R41+S41*F41</f>
        <v>1002.2301310868878</v>
      </c>
      <c r="U41">
        <f>S41*F41</f>
        <v>341.29524106204781</v>
      </c>
      <c r="V41">
        <f>U41/T41</f>
        <v>0.34053580158473545</v>
      </c>
      <c r="W41">
        <f>C41</f>
        <v>0.18837352143959901</v>
      </c>
      <c r="X41">
        <f>W41-V41</f>
        <v>-0.15216228014513644</v>
      </c>
      <c r="Y41">
        <f>T41*W41</f>
        <v>188.793619085708</v>
      </c>
      <c r="Z41">
        <f>Y41/T41</f>
        <v>0.18837352143959901</v>
      </c>
      <c r="AA41">
        <f>AI40*F41/T41</f>
        <v>0.34053580158473545</v>
      </c>
      <c r="AB41">
        <f t="shared" si="0"/>
        <v>0.18837352143959901</v>
      </c>
      <c r="AC41">
        <f t="shared" si="1"/>
        <v>-0.15216228014513644</v>
      </c>
      <c r="AD41" t="str">
        <f t="shared" si="7"/>
        <v>L-D</v>
      </c>
      <c r="AE41">
        <f>AC41*T41</f>
        <v>-152.50162197633983</v>
      </c>
      <c r="AF41">
        <f>U41+AE41</f>
        <v>188.79361908570797</v>
      </c>
      <c r="AG41">
        <f>AE41/F41</f>
        <v>-1.6791506646375383E-3</v>
      </c>
      <c r="AH41" s="9">
        <f>IF(AD41="S-D",R41-AE41/(1-0.001),IF(OR(AD41="L-D",AD41="S-I"),R41-AE41*(1-0.001),R41-AE41))</f>
        <v>813.28401037920344</v>
      </c>
      <c r="AI41">
        <f>IF(OR(AD41="L-I"),S41+AG41*(1-0.001),S41+AG41)</f>
        <v>2.0787512084053531E-3</v>
      </c>
      <c r="AJ41">
        <f>AI41*F41</f>
        <v>188.79361908570797</v>
      </c>
      <c r="AK41">
        <f>AJ41/AM41</f>
        <v>0.18840218914628384</v>
      </c>
      <c r="AL41">
        <f>W41-AK41</f>
        <v>-2.8667706684831762E-5</v>
      </c>
      <c r="AM41">
        <f>AH41+AI41*F41</f>
        <v>1002.0776294649114</v>
      </c>
      <c r="AN41">
        <f t="shared" si="3"/>
        <v>3.6681572123462729</v>
      </c>
      <c r="AO41">
        <f t="shared" si="4"/>
        <v>2.0776294649114107</v>
      </c>
      <c r="AP41">
        <f t="shared" si="5"/>
        <v>-0.15250162197639838</v>
      </c>
      <c r="AQ41" t="b">
        <f>IF(AH41&gt;0,ROUND(AH41,7)=ROUND(H41,7),ROUND(AH41,7)=ROUND(-J41,7))</f>
        <v>1</v>
      </c>
      <c r="AR41" t="b">
        <f>IF(AI41&gt;0,ROUND(AI41,7)=ROUND(I41,7),ROUND(AI41,7)=ROUND(-K41,7))</f>
        <v>1</v>
      </c>
      <c r="AS41" t="b">
        <f>ROUND(AM41,7)=ROUND(G41,7)</f>
        <v>1</v>
      </c>
      <c r="AU41" s="9"/>
    </row>
    <row r="42" spans="1:54" x14ac:dyDescent="0.3">
      <c r="A42" s="2">
        <v>45722.708333333336</v>
      </c>
      <c r="B42">
        <v>1.11863079198948</v>
      </c>
      <c r="C42">
        <v>5.5931539599474098E-2</v>
      </c>
      <c r="D42" t="s">
        <v>32</v>
      </c>
      <c r="E42" t="s">
        <v>1492</v>
      </c>
      <c r="F42">
        <v>89316.02</v>
      </c>
      <c r="G42">
        <v>998.82000189966504</v>
      </c>
      <c r="H42">
        <v>942.94720188921497</v>
      </c>
      <c r="I42">
        <v>6.2556302901147995E-4</v>
      </c>
      <c r="J42">
        <v>0</v>
      </c>
      <c r="K42">
        <v>0</v>
      </c>
      <c r="L42">
        <v>942.94720188921497</v>
      </c>
      <c r="M42">
        <v>6.2556302901147995E-4</v>
      </c>
      <c r="O42" t="str">
        <f>IF(B41=0,"NEUTRAL",IF(B41&gt;0,"LONG","SHORT"))</f>
        <v>LONG</v>
      </c>
      <c r="P42" t="str">
        <f>IF(OR(O42="LONG",O42="SHORT"),IF(B42=0,"NEUTRAL",IF(B42&gt;0,"LONG","SHORT")),"")</f>
        <v>LONG</v>
      </c>
      <c r="Q42" t="b">
        <f>IF(OR(O42="LONG",O42="SHORT"),IF(B42=0,"NEUTRAL",IF(B42&gt;0,"LONG","SHORT")=O42),TRUE)</f>
        <v>1</v>
      </c>
      <c r="R42">
        <f>AH41</f>
        <v>813.28401037920344</v>
      </c>
      <c r="S42">
        <f>AI41</f>
        <v>2.0787512084053531E-3</v>
      </c>
      <c r="T42">
        <f>R42+S42*F42</f>
        <v>998.94979488416016</v>
      </c>
      <c r="U42">
        <f>S42*F42</f>
        <v>185.66578450495669</v>
      </c>
      <c r="V42">
        <f>U42/T42</f>
        <v>0.18586097665347315</v>
      </c>
      <c r="W42">
        <f>C42</f>
        <v>5.5931539599474098E-2</v>
      </c>
      <c r="X42">
        <f>W42-V42</f>
        <v>-0.12992943705399906</v>
      </c>
      <c r="Y42">
        <f>T42*W42</f>
        <v>55.872800010449929</v>
      </c>
      <c r="Z42">
        <f>Y42/T42</f>
        <v>5.5931539599474098E-2</v>
      </c>
      <c r="AA42">
        <f>AI41*F42/T42</f>
        <v>0.18586097665347315</v>
      </c>
      <c r="AB42">
        <f t="shared" si="0"/>
        <v>5.5931539599474098E-2</v>
      </c>
      <c r="AC42">
        <f t="shared" si="1"/>
        <v>-0.12992943705399906</v>
      </c>
      <c r="AD42" t="str">
        <f t="shared" si="7"/>
        <v>L-D</v>
      </c>
      <c r="AE42">
        <f>AC42*T42</f>
        <v>-129.79298449450675</v>
      </c>
      <c r="AF42">
        <f>U42+AE42</f>
        <v>55.872800010449936</v>
      </c>
      <c r="AG42">
        <f>AE42/F42</f>
        <v>-1.453188179393873E-3</v>
      </c>
      <c r="AH42" s="9">
        <f>IF(AD42="S-D",R42-AE42/(1-0.001),IF(OR(AD42="L-D",AD42="S-I"),R42-AE42*(1-0.001),R42-AE42))</f>
        <v>942.94720188921565</v>
      </c>
      <c r="AI42">
        <f>IF(OR(AD42="L-I"),S42+AG42*(1-0.001),S42+AG42)</f>
        <v>6.2556302901148005E-4</v>
      </c>
      <c r="AJ42">
        <f>AI42*F42</f>
        <v>55.872800010449936</v>
      </c>
      <c r="AK42">
        <f>AJ42/AM42</f>
        <v>5.5938807697267681E-2</v>
      </c>
      <c r="AL42">
        <f>W42-AK42</f>
        <v>-7.2680977935835056E-6</v>
      </c>
      <c r="AM42">
        <f>AH42+AI42*F42</f>
        <v>998.82000189966561</v>
      </c>
      <c r="AN42">
        <f t="shared" si="3"/>
        <v>-3.257627565245798</v>
      </c>
      <c r="AO42">
        <f t="shared" si="4"/>
        <v>-1.1799981003343873</v>
      </c>
      <c r="AP42">
        <f t="shared" si="5"/>
        <v>-0.12979298449454291</v>
      </c>
      <c r="AQ42" t="b">
        <f>IF(AH42&gt;0,ROUND(AH42,7)=ROUND(H42,7),ROUND(AH42,7)=ROUND(-J42,7))</f>
        <v>1</v>
      </c>
      <c r="AR42" t="b">
        <f>IF(AI42&gt;0,ROUND(AI42,7)=ROUND(I42,7),ROUND(AI42,7)=ROUND(-K42,7))</f>
        <v>1</v>
      </c>
      <c r="AS42" t="b">
        <f>ROUND(AM42,7)=ROUND(G42,7)</f>
        <v>1</v>
      </c>
    </row>
    <row r="43" spans="1:54" x14ac:dyDescent="0.3">
      <c r="A43" s="2">
        <v>45722.75</v>
      </c>
      <c r="B43">
        <v>-1.4503443783049299</v>
      </c>
      <c r="C43">
        <v>-7.2517218915246595E-2</v>
      </c>
      <c r="D43" t="s">
        <v>32</v>
      </c>
      <c r="E43" t="s">
        <v>1492</v>
      </c>
      <c r="F43">
        <v>88628.01</v>
      </c>
      <c r="G43">
        <v>998.26176543589702</v>
      </c>
      <c r="H43">
        <v>1070.6622032222499</v>
      </c>
      <c r="I43">
        <v>0</v>
      </c>
      <c r="J43">
        <v>0</v>
      </c>
      <c r="K43">
        <v>8.1690244186181698E-4</v>
      </c>
      <c r="L43">
        <v>1070.6622032222499</v>
      </c>
      <c r="M43">
        <v>-8.1690244186181698E-4</v>
      </c>
      <c r="O43" t="str">
        <f>IF(B42=0,"NEUTRAL",IF(B42&gt;0,"LONG","SHORT"))</f>
        <v>LONG</v>
      </c>
      <c r="P43" t="str">
        <f>IF(OR(O43="LONG",O43="SHORT"),IF(B43=0,"NEUTRAL",IF(B43&gt;0,"LONG","SHORT")),"")</f>
        <v>SHORT</v>
      </c>
      <c r="Q43" t="b">
        <f>IF(OR(O43="LONG",O43="SHORT"),IF(B43=0,"NEUTRAL",IF(B43&gt;0,"LONG","SHORT")=O43),TRUE)</f>
        <v>0</v>
      </c>
      <c r="R43">
        <f>AH42</f>
        <v>942.94720188921565</v>
      </c>
      <c r="S43">
        <f>AI42</f>
        <v>6.2556302901148005E-4</v>
      </c>
      <c r="T43">
        <f>R43+S43*F43</f>
        <v>998.38960828007544</v>
      </c>
      <c r="U43">
        <f>S43*F43</f>
        <v>55.442406390859745</v>
      </c>
      <c r="V43">
        <f>U43/T43</f>
        <v>5.5531834397165164E-2</v>
      </c>
      <c r="W43">
        <f>C43</f>
        <v>-7.2517218915246595E-2</v>
      </c>
      <c r="X43">
        <f>W43-V43</f>
        <v>-0.12804905331241176</v>
      </c>
      <c r="Y43">
        <f>T43*W43</f>
        <v>-72.400437786353521</v>
      </c>
      <c r="Z43">
        <f>Y43/T43</f>
        <v>-7.2517218915246595E-2</v>
      </c>
      <c r="AA43">
        <f>AI42*F43/T43</f>
        <v>5.5531834397165164E-2</v>
      </c>
      <c r="AB43">
        <f t="shared" si="0"/>
        <v>-7.2517218915246595E-2</v>
      </c>
      <c r="AC43">
        <f t="shared" si="1"/>
        <v>-0.12804905331241176</v>
      </c>
      <c r="AD43" t="str">
        <f t="shared" si="7"/>
        <v>TRANS-S</v>
      </c>
      <c r="AE43" s="8">
        <f>C43*T43</f>
        <v>-72.400437786353521</v>
      </c>
      <c r="AF43">
        <f>U43+AE43</f>
        <v>-16.958031395493776</v>
      </c>
      <c r="AG43" s="8">
        <f>AE43/F43</f>
        <v>-8.1690244186181688E-4</v>
      </c>
      <c r="AH43" s="8">
        <f>AZ43-AE43*(1-0.001)</f>
        <v>1070.6622032222517</v>
      </c>
      <c r="AI43" s="8">
        <f>BA43+AG43</f>
        <v>-8.1690244186181688E-4</v>
      </c>
      <c r="AJ43">
        <f>AI43*F43</f>
        <v>-72.400437786353521</v>
      </c>
      <c r="AK43">
        <f t="shared" ref="AK43" si="9">AJ43/AM43</f>
        <v>-7.2526505865662755E-2</v>
      </c>
      <c r="AL43">
        <f>W43-AK43</f>
        <v>9.2869504161596783E-6</v>
      </c>
      <c r="AM43" s="8">
        <f>AH43+AI43*F43</f>
        <v>998.26176543589816</v>
      </c>
      <c r="AN43">
        <f t="shared" si="3"/>
        <v>-0.55823646376745728</v>
      </c>
      <c r="AO43">
        <f t="shared" si="4"/>
        <v>-1.7382345641018446</v>
      </c>
      <c r="AP43">
        <f t="shared" si="5"/>
        <v>-0.12784284417728031</v>
      </c>
      <c r="AQ43" t="b">
        <f>IF(AH43&gt;0,ROUND(AH43,7)=ROUND(H43,7),ROUND(AH43,7)=ROUND(-J43,7))</f>
        <v>1</v>
      </c>
      <c r="AR43" t="b">
        <f>IF(AI43&gt;0,ROUND(AI43,7)=ROUND(I43,7),ROUND(AI43,7)=ROUND(-K43,7))</f>
        <v>1</v>
      </c>
      <c r="AS43" t="b">
        <f>ROUND(AM43,7)=ROUND(G43,7)</f>
        <v>1</v>
      </c>
      <c r="AU43" s="9">
        <f>AH42</f>
        <v>942.94720188921565</v>
      </c>
      <c r="AV43">
        <f>AI42</f>
        <v>6.2556302901148005E-4</v>
      </c>
      <c r="AW43">
        <f>AU43+AV43*F43</f>
        <v>998.38960828007544</v>
      </c>
      <c r="AZ43">
        <f>AU43+AV43*F43*(1-0.001)</f>
        <v>998.33416587368458</v>
      </c>
      <c r="BA43">
        <v>0</v>
      </c>
      <c r="BB43">
        <f>AZ43+BA43*F43</f>
        <v>998.33416587368458</v>
      </c>
    </row>
    <row r="44" spans="1:54" x14ac:dyDescent="0.3">
      <c r="A44" s="2">
        <v>45722.791666666664</v>
      </c>
      <c r="B44">
        <v>-3.7593422239885399</v>
      </c>
      <c r="C44">
        <v>-0.18796711119942699</v>
      </c>
      <c r="D44" t="s">
        <v>32</v>
      </c>
      <c r="E44" t="s">
        <v>1492</v>
      </c>
      <c r="F44">
        <v>88428.41</v>
      </c>
      <c r="G44">
        <v>998.30938551834402</v>
      </c>
      <c r="H44">
        <v>1185.9804145262699</v>
      </c>
      <c r="I44">
        <v>0</v>
      </c>
      <c r="J44">
        <v>0</v>
      </c>
      <c r="K44">
        <v>2.1222933784282002E-3</v>
      </c>
      <c r="L44">
        <v>1185.9804145262699</v>
      </c>
      <c r="M44">
        <v>-2.1222933784282002E-3</v>
      </c>
      <c r="O44" t="str">
        <f>IF(B43=0,"NEUTRAL",IF(B43&gt;0,"LONG","SHORT"))</f>
        <v>SHORT</v>
      </c>
      <c r="P44" t="str">
        <f>IF(OR(O44="LONG",O44="SHORT"),IF(B44=0,"NEUTRAL",IF(B44&gt;0,"LONG","SHORT")),"")</f>
        <v>SHORT</v>
      </c>
      <c r="Q44" t="b">
        <f>IF(OR(O44="LONG",O44="SHORT"),IF(B44=0,"NEUTRAL",IF(B44&gt;0,"LONG","SHORT")=O44),TRUE)</f>
        <v>1</v>
      </c>
      <c r="R44">
        <f>AH43</f>
        <v>1070.6622032222517</v>
      </c>
      <c r="S44">
        <f>AI43</f>
        <v>-8.1690244186181688E-4</v>
      </c>
      <c r="T44">
        <f>R44+S44*F44</f>
        <v>998.42481916329382</v>
      </c>
      <c r="U44">
        <f>S44*F44</f>
        <v>-72.237384058957915</v>
      </c>
      <c r="V44">
        <f>U44/T44</f>
        <v>-7.2351350519806526E-2</v>
      </c>
      <c r="W44">
        <f>C44</f>
        <v>-0.18796711119942699</v>
      </c>
      <c r="X44">
        <f>W44-V44</f>
        <v>-0.11561576067962047</v>
      </c>
      <c r="Y44">
        <f>T44*W44</f>
        <v>-187.67102900793464</v>
      </c>
      <c r="Z44">
        <f>Y44/T44</f>
        <v>-0.18796711119942699</v>
      </c>
      <c r="AA44">
        <f>AI43*F44/T44</f>
        <v>-7.2351350519806526E-2</v>
      </c>
      <c r="AB44">
        <f t="shared" si="0"/>
        <v>-0.18796711119942699</v>
      </c>
      <c r="AC44">
        <f t="shared" si="1"/>
        <v>-0.11561576067962047</v>
      </c>
      <c r="AD44" t="str">
        <f t="shared" si="7"/>
        <v>S-I</v>
      </c>
      <c r="AE44">
        <f>AC44*T44</f>
        <v>-115.43364494897672</v>
      </c>
      <c r="AF44">
        <f>U44+AE44</f>
        <v>-187.67102900793464</v>
      </c>
      <c r="AG44">
        <f>AE44/F44</f>
        <v>-1.3053909365663898E-3</v>
      </c>
      <c r="AH44" s="9">
        <f>IF(AD44="S-D",R44-AE44/(1-0.001),IF(OR(AD44="L-D",AD44="S-I"),R44-AE44*(1-0.001),R44-AE44))</f>
        <v>1185.9804145262794</v>
      </c>
      <c r="AI44">
        <f>IF(OR(AD44="L-I"),S44+AG44*(1-0.001),S44+AG44)</f>
        <v>-2.1222933784282067E-3</v>
      </c>
      <c r="AJ44">
        <f>AI44*F44</f>
        <v>-187.67102900793464</v>
      </c>
      <c r="AK44">
        <f>AJ44/AM44</f>
        <v>-0.18798884567281873</v>
      </c>
      <c r="AL44">
        <f>W44-AK44</f>
        <v>2.1734473391737952E-5</v>
      </c>
      <c r="AM44">
        <f>AH44+AI44*F44</f>
        <v>998.30938551834481</v>
      </c>
      <c r="AN44">
        <f t="shared" si="3"/>
        <v>4.7620082446655942E-2</v>
      </c>
      <c r="AO44">
        <f t="shared" si="4"/>
        <v>-1.6906144816551887</v>
      </c>
      <c r="AP44">
        <f t="shared" si="5"/>
        <v>-0.11543364494900743</v>
      </c>
      <c r="AQ44" t="b">
        <f>IF(AH44&gt;0,ROUND(AH44,7)=ROUND(H44,7),ROUND(AH44,7)=ROUND(-J44,7))</f>
        <v>1</v>
      </c>
      <c r="AR44" t="b">
        <f>IF(AI44&gt;0,ROUND(AI44,7)=ROUND(I44,7),ROUND(AI44,7)=ROUND(-K44,7))</f>
        <v>1</v>
      </c>
      <c r="AS44" t="b">
        <f>ROUND(AM44,7)=ROUND(G44,7)</f>
        <v>1</v>
      </c>
    </row>
    <row r="45" spans="1:54" x14ac:dyDescent="0.3">
      <c r="A45" s="2">
        <v>45722.833333333336</v>
      </c>
      <c r="B45">
        <v>-5.8755484811565601</v>
      </c>
      <c r="C45">
        <v>-0.29377742405782797</v>
      </c>
      <c r="D45" t="s">
        <v>32</v>
      </c>
      <c r="E45" t="s">
        <v>1492</v>
      </c>
      <c r="F45">
        <v>88526.18</v>
      </c>
      <c r="G45">
        <v>997.99654761850002</v>
      </c>
      <c r="H45">
        <v>1291.21634948524</v>
      </c>
      <c r="I45">
        <v>0</v>
      </c>
      <c r="J45">
        <v>0</v>
      </c>
      <c r="K45">
        <v>3.31223827648214E-3</v>
      </c>
      <c r="L45">
        <v>1291.21634948524</v>
      </c>
      <c r="M45">
        <v>-3.31223827648214E-3</v>
      </c>
      <c r="O45" t="str">
        <f>IF(B44=0,"NEUTRAL",IF(B44&gt;0,"LONG","SHORT"))</f>
        <v>SHORT</v>
      </c>
      <c r="P45" t="str">
        <f>IF(OR(O45="LONG",O45="SHORT"),IF(B45=0,"NEUTRAL",IF(B45&gt;0,"LONG","SHORT")),"")</f>
        <v>SHORT</v>
      </c>
      <c r="Q45" t="b">
        <f>IF(OR(O45="LONG",O45="SHORT"),IF(B45=0,"NEUTRAL",IF(B45&gt;0,"LONG","SHORT")=O45),TRUE)</f>
        <v>1</v>
      </c>
      <c r="R45">
        <f>AH44</f>
        <v>1185.9804145262794</v>
      </c>
      <c r="S45">
        <f>AI44</f>
        <v>-2.1222933784282067E-3</v>
      </c>
      <c r="T45">
        <f>R45+S45*F45</f>
        <v>998.10188889473591</v>
      </c>
      <c r="U45">
        <f>S45*F45</f>
        <v>-187.87852563154354</v>
      </c>
      <c r="V45">
        <f>U45/T45</f>
        <v>-0.18823581812834142</v>
      </c>
      <c r="W45">
        <f>C45</f>
        <v>-0.29377742405782797</v>
      </c>
      <c r="X45">
        <f>W45-V45</f>
        <v>-0.10554160592948655</v>
      </c>
      <c r="Y45">
        <f>T45*W45</f>
        <v>-293.21980186674796</v>
      </c>
      <c r="Z45">
        <f>Y45/T45</f>
        <v>-0.29377742405782797</v>
      </c>
      <c r="AA45">
        <f>AI44*F45/T45</f>
        <v>-0.18823581812834142</v>
      </c>
      <c r="AB45">
        <f t="shared" si="0"/>
        <v>-0.29377742405782797</v>
      </c>
      <c r="AC45">
        <f t="shared" si="1"/>
        <v>-0.10554160592948655</v>
      </c>
      <c r="AD45" t="str">
        <f t="shared" si="7"/>
        <v>S-I</v>
      </c>
      <c r="AE45">
        <f>AC45*T45</f>
        <v>-105.34127623520439</v>
      </c>
      <c r="AF45">
        <f>U45+AE45</f>
        <v>-293.21980186674796</v>
      </c>
      <c r="AG45">
        <f>AE45/F45</f>
        <v>-1.1899448980539362E-3</v>
      </c>
      <c r="AH45" s="9">
        <f>IF(AD45="S-D",R45-AE45/(1-0.001),IF(OR(AD45="L-D",AD45="S-I"),R45-AE45*(1-0.001),R45-AE45))</f>
        <v>1291.2163494852487</v>
      </c>
      <c r="AI45">
        <f>IF(OR(AD45="L-I"),S45+AG45*(1-0.001),S45+AG45)</f>
        <v>-3.3122382764821431E-3</v>
      </c>
      <c r="AJ45">
        <f>AI45*F45</f>
        <v>-293.21980186674796</v>
      </c>
      <c r="AK45">
        <f>AJ45/AM45</f>
        <v>-0.29380843307169002</v>
      </c>
      <c r="AL45">
        <f>W45-AK45</f>
        <v>3.1009013862048906E-5</v>
      </c>
      <c r="AM45">
        <f>AH45+AI45*F45</f>
        <v>997.9965476185007</v>
      </c>
      <c r="AN45">
        <f t="shared" si="3"/>
        <v>-0.31283789984411214</v>
      </c>
      <c r="AO45">
        <f t="shared" si="4"/>
        <v>-2.0034523814993008</v>
      </c>
      <c r="AP45">
        <f t="shared" si="5"/>
        <v>-0.10534127623520817</v>
      </c>
      <c r="AQ45" t="b">
        <f>IF(AH45&gt;0,ROUND(AH45,7)=ROUND(H45,7),ROUND(AH45,7)=ROUND(-J45,7))</f>
        <v>1</v>
      </c>
      <c r="AR45" t="b">
        <f>IF(AI45&gt;0,ROUND(AI45,7)=ROUND(I45,7),ROUND(AI45,7)=ROUND(-K45,7))</f>
        <v>1</v>
      </c>
      <c r="AS45" t="b">
        <f>ROUND(AM45,7)=ROUND(G45,7)</f>
        <v>1</v>
      </c>
    </row>
    <row r="46" spans="1:54" x14ac:dyDescent="0.3">
      <c r="A46" s="2">
        <v>45722.875</v>
      </c>
      <c r="B46">
        <v>-8.5540997595804296</v>
      </c>
      <c r="C46">
        <v>-0.42770498797902101</v>
      </c>
      <c r="D46" t="s">
        <v>32</v>
      </c>
      <c r="E46" t="s">
        <v>1492</v>
      </c>
      <c r="F46">
        <v>89045.440000000002</v>
      </c>
      <c r="G46">
        <v>996.14546199966901</v>
      </c>
      <c r="H46">
        <v>1422.2579480981999</v>
      </c>
      <c r="I46">
        <v>0</v>
      </c>
      <c r="J46">
        <v>0</v>
      </c>
      <c r="K46">
        <v>4.7853375321468897E-3</v>
      </c>
      <c r="L46">
        <v>1422.2579480981999</v>
      </c>
      <c r="M46">
        <v>-4.7853375321468897E-3</v>
      </c>
      <c r="O46" t="str">
        <f>IF(B45=0,"NEUTRAL",IF(B45&gt;0,"LONG","SHORT"))</f>
        <v>SHORT</v>
      </c>
      <c r="P46" t="str">
        <f>IF(OR(O46="LONG",O46="SHORT"),IF(B46=0,"NEUTRAL",IF(B46&gt;0,"LONG","SHORT")),"")</f>
        <v>SHORT</v>
      </c>
      <c r="Q46" t="b">
        <f>IF(OR(O46="LONG",O46="SHORT"),IF(B46=0,"NEUTRAL",IF(B46&gt;0,"LONG","SHORT")=O46),TRUE)</f>
        <v>1</v>
      </c>
      <c r="R46">
        <f>AH45</f>
        <v>1291.2163494852487</v>
      </c>
      <c r="S46">
        <f>AI45</f>
        <v>-3.3122382764821431E-3</v>
      </c>
      <c r="T46">
        <f>R46+S46*F46</f>
        <v>996.27663477105455</v>
      </c>
      <c r="U46">
        <f>S46*F46</f>
        <v>-294.93971471419411</v>
      </c>
      <c r="V46">
        <f>U46/T46</f>
        <v>-0.29604198715547675</v>
      </c>
      <c r="W46">
        <f>C46</f>
        <v>-0.42770498797902101</v>
      </c>
      <c r="X46">
        <f>W46-V46</f>
        <v>-0.13166300082354426</v>
      </c>
      <c r="Y46">
        <f>T46*W46</f>
        <v>-426.1124860985334</v>
      </c>
      <c r="Z46">
        <f>Y46/T46</f>
        <v>-0.42770498797902101</v>
      </c>
      <c r="AA46">
        <f>AI45*F46/T46</f>
        <v>-0.29604198715547675</v>
      </c>
      <c r="AB46">
        <f t="shared" si="0"/>
        <v>-0.42770498797902101</v>
      </c>
      <c r="AC46">
        <f t="shared" si="1"/>
        <v>-0.13166300082354426</v>
      </c>
      <c r="AD46" t="str">
        <f t="shared" si="7"/>
        <v>S-I</v>
      </c>
      <c r="AE46">
        <f>AC46*T46</f>
        <v>-131.17277138433926</v>
      </c>
      <c r="AF46">
        <f>U46+AE46</f>
        <v>-426.1124860985334</v>
      </c>
      <c r="AG46">
        <f>AE46/F46</f>
        <v>-1.4730992556647399E-3</v>
      </c>
      <c r="AH46" s="9">
        <f>IF(AD46="S-D",R46-AE46/(1-0.001),IF(OR(AD46="L-D",AD46="S-I"),R46-AE46*(1-0.001),R46-AE46))</f>
        <v>1422.2579480982035</v>
      </c>
      <c r="AI46">
        <f>IF(OR(AD46="L-I"),S46+AG46*(1-0.001),S46+AG46)</f>
        <v>-4.7853375321468827E-3</v>
      </c>
      <c r="AJ46">
        <f>AI46*F46</f>
        <v>-426.11248609853334</v>
      </c>
      <c r="AK46">
        <f>AJ46/AM46</f>
        <v>-0.4277613083165101</v>
      </c>
      <c r="AL46">
        <f>W46-AK46</f>
        <v>5.6320337489090821E-5</v>
      </c>
      <c r="AM46">
        <f>AH46+AI46*F46</f>
        <v>996.14546199967026</v>
      </c>
      <c r="AN46">
        <f t="shared" si="3"/>
        <v>-1.8510856188304388</v>
      </c>
      <c r="AO46">
        <f t="shared" si="4"/>
        <v>-3.8545380003297396</v>
      </c>
      <c r="AP46">
        <f t="shared" si="5"/>
        <v>-0.13117277138428562</v>
      </c>
      <c r="AQ46" t="b">
        <f>IF(AH46&gt;0,ROUND(AH46,7)=ROUND(H46,7),ROUND(AH46,7)=ROUND(-J46,7))</f>
        <v>1</v>
      </c>
      <c r="AR46" t="b">
        <f>IF(AI46&gt;0,ROUND(AI46,7)=ROUND(I46,7),ROUND(AI46,7)=ROUND(-K46,7))</f>
        <v>1</v>
      </c>
      <c r="AS46" t="b">
        <f>ROUND(AM46,7)=ROUND(G46,7)</f>
        <v>1</v>
      </c>
    </row>
    <row r="47" spans="1:54" x14ac:dyDescent="0.3">
      <c r="A47" s="2">
        <v>45722.916666666664</v>
      </c>
      <c r="B47">
        <v>-10.698304278201</v>
      </c>
      <c r="C47">
        <v>-0.53491521391005303</v>
      </c>
      <c r="D47" t="s">
        <v>32</v>
      </c>
      <c r="E47" t="s">
        <v>1492</v>
      </c>
      <c r="F47">
        <v>89939</v>
      </c>
      <c r="G47">
        <v>991.76929819393195</v>
      </c>
      <c r="H47">
        <v>1522.33537100937</v>
      </c>
      <c r="I47">
        <v>0</v>
      </c>
      <c r="J47">
        <v>0</v>
      </c>
      <c r="K47">
        <v>5.8991769178602998E-3</v>
      </c>
      <c r="L47">
        <v>1522.33537100937</v>
      </c>
      <c r="M47">
        <v>-5.8991769178602998E-3</v>
      </c>
      <c r="O47" t="str">
        <f>IF(B46=0,"NEUTRAL",IF(B46&gt;0,"LONG","SHORT"))</f>
        <v>SHORT</v>
      </c>
      <c r="P47" t="str">
        <f>IF(OR(O47="LONG",O47="SHORT"),IF(B47=0,"NEUTRAL",IF(B47&gt;0,"LONG","SHORT")),"")</f>
        <v>SHORT</v>
      </c>
      <c r="Q47" t="b">
        <f>IF(OR(O47="LONG",O47="SHORT"),IF(B47=0,"NEUTRAL",IF(B47&gt;0,"LONG","SHORT")=O47),TRUE)</f>
        <v>1</v>
      </c>
      <c r="R47">
        <f>AH46</f>
        <v>1422.2579480982035</v>
      </c>
      <c r="S47">
        <f>AI46</f>
        <v>-4.7853375321468827E-3</v>
      </c>
      <c r="T47">
        <f>R47+S47*F47</f>
        <v>991.86947579444507</v>
      </c>
      <c r="U47">
        <f>S47*F47</f>
        <v>-430.38847230375848</v>
      </c>
      <c r="V47">
        <f>U47/T47</f>
        <v>-0.43391644042582889</v>
      </c>
      <c r="W47">
        <f>C47</f>
        <v>-0.53491521391005303</v>
      </c>
      <c r="X47">
        <f>W47-V47</f>
        <v>-0.10099877348422415</v>
      </c>
      <c r="Y47">
        <f>T47*W47</f>
        <v>-530.56607281543779</v>
      </c>
      <c r="Z47">
        <f>Y47/T47</f>
        <v>-0.53491521391005303</v>
      </c>
      <c r="AA47">
        <f>AI46*F47/T47</f>
        <v>-0.43391644042582889</v>
      </c>
      <c r="AB47">
        <f t="shared" si="0"/>
        <v>-0.53491521391005303</v>
      </c>
      <c r="AC47">
        <f t="shared" si="1"/>
        <v>-0.10099877348422415</v>
      </c>
      <c r="AD47" t="str">
        <f t="shared" si="7"/>
        <v>S-I</v>
      </c>
      <c r="AE47">
        <f>AC47*T47</f>
        <v>-100.1776005116793</v>
      </c>
      <c r="AF47">
        <f>U47+AE47</f>
        <v>-530.56607281543779</v>
      </c>
      <c r="AG47">
        <f>AE47/F47</f>
        <v>-1.1138393857134201E-3</v>
      </c>
      <c r="AH47" s="9">
        <f>IF(AD47="S-D",R47-AE47/(1-0.001),IF(OR(AD47="L-D",AD47="S-I"),R47-AE47*(1-0.001),R47-AE47))</f>
        <v>1522.3353710093711</v>
      </c>
      <c r="AI47">
        <f>IF(OR(AD47="L-I"),S47+AG47*(1-0.001),S47+AG47)</f>
        <v>-5.8991769178603024E-3</v>
      </c>
      <c r="AJ47">
        <f>AI47*F47</f>
        <v>-530.56607281543779</v>
      </c>
      <c r="AK47">
        <f>AJ47/AM47</f>
        <v>-0.53496924514766486</v>
      </c>
      <c r="AL47">
        <f>W47-AK47</f>
        <v>5.4031237611829042E-5</v>
      </c>
      <c r="AM47">
        <f>AH47+AI47*F47</f>
        <v>991.76929819393331</v>
      </c>
      <c r="AN47">
        <f t="shared" si="3"/>
        <v>-4.376163805736951</v>
      </c>
      <c r="AO47">
        <f t="shared" si="4"/>
        <v>-8.2307018060666906</v>
      </c>
      <c r="AP47">
        <f t="shared" si="5"/>
        <v>-0.10017760051175628</v>
      </c>
      <c r="AQ47" t="b">
        <f>IF(AH47&gt;0,ROUND(AH47,7)=ROUND(H47,7),ROUND(AH47,7)=ROUND(-J47,7))</f>
        <v>1</v>
      </c>
      <c r="AR47" t="b">
        <f>IF(AI47&gt;0,ROUND(AI47,7)=ROUND(I47,7),ROUND(AI47,7)=ROUND(-K47,7))</f>
        <v>1</v>
      </c>
      <c r="AS47" t="b">
        <f>ROUND(AM47,7)=ROUND(G47,7)</f>
        <v>1</v>
      </c>
    </row>
    <row r="48" spans="1:54" x14ac:dyDescent="0.3">
      <c r="A48" s="2">
        <v>45723.041666666664</v>
      </c>
      <c r="B48">
        <v>-13.864298680987201</v>
      </c>
      <c r="C48">
        <v>-0.69321493404936296</v>
      </c>
      <c r="D48" t="s">
        <v>32</v>
      </c>
      <c r="E48" t="s">
        <v>1492</v>
      </c>
      <c r="F48">
        <v>85529.22</v>
      </c>
      <c r="G48">
        <v>1017.58237995108</v>
      </c>
      <c r="H48">
        <v>1723.12501206616</v>
      </c>
      <c r="I48">
        <v>0</v>
      </c>
      <c r="J48">
        <v>0</v>
      </c>
      <c r="K48">
        <v>8.2491414292691599E-3</v>
      </c>
      <c r="L48">
        <v>1723.12501206616</v>
      </c>
      <c r="M48">
        <v>-8.2491414292691599E-3</v>
      </c>
      <c r="O48" t="str">
        <f>IF(B47=0,"NEUTRAL",IF(B47&gt;0,"LONG","SHORT"))</f>
        <v>SHORT</v>
      </c>
      <c r="P48" t="str">
        <f>IF(OR(O48="LONG",O48="SHORT"),IF(B48=0,"NEUTRAL",IF(B48&gt;0,"LONG","SHORT")),"")</f>
        <v>SHORT</v>
      </c>
      <c r="Q48" t="b">
        <f>IF(OR(O48="LONG",O48="SHORT"),IF(B48=0,"NEUTRAL",IF(B48&gt;0,"LONG","SHORT")=O48),TRUE)</f>
        <v>1</v>
      </c>
      <c r="R48">
        <f>AH47</f>
        <v>1522.3353710093711</v>
      </c>
      <c r="S48">
        <f>AI47</f>
        <v>-5.8991769178603024E-3</v>
      </c>
      <c r="T48">
        <f>R48+S48*F48</f>
        <v>1017.7833705827754</v>
      </c>
      <c r="U48">
        <f>S48*F48</f>
        <v>-504.55200042659573</v>
      </c>
      <c r="V48">
        <f>U48/T48</f>
        <v>-0.49573614092131696</v>
      </c>
      <c r="W48">
        <f>C48</f>
        <v>-0.69321493404936296</v>
      </c>
      <c r="X48">
        <f>W48-V48</f>
        <v>-0.197478793128046</v>
      </c>
      <c r="Y48">
        <f>T48*W48</f>
        <v>-705.54263211507703</v>
      </c>
      <c r="Z48">
        <f>Y48/T48</f>
        <v>-0.69321493404936296</v>
      </c>
      <c r="AA48">
        <f>AI47*F48/T48</f>
        <v>-0.49573614092131696</v>
      </c>
      <c r="AB48">
        <f t="shared" si="0"/>
        <v>-0.69321493404936296</v>
      </c>
      <c r="AC48">
        <f t="shared" si="1"/>
        <v>-0.197478793128046</v>
      </c>
      <c r="AD48" t="str">
        <f t="shared" si="7"/>
        <v>S-I</v>
      </c>
      <c r="AE48">
        <f>AC48*T48</f>
        <v>-200.9906316884813</v>
      </c>
      <c r="AF48">
        <f>U48+AE48</f>
        <v>-705.54263211507703</v>
      </c>
      <c r="AG48">
        <f>AE48/F48</f>
        <v>-2.3499645114088649E-3</v>
      </c>
      <c r="AH48" s="9">
        <f>IF(AD48="S-D",R48-AE48/(1-0.001),IF(OR(AD48="L-D",AD48="S-I"),R48-AE48*(1-0.001),R48-AE48))</f>
        <v>1723.1250120661639</v>
      </c>
      <c r="AI48">
        <f>IF(OR(AD48="L-I"),S48+AG48*(1-0.001),S48+AG48)</f>
        <v>-8.2491414292691669E-3</v>
      </c>
      <c r="AJ48">
        <f>AI48*F48</f>
        <v>-705.54263211507703</v>
      </c>
      <c r="AK48">
        <f>AJ48/AM48</f>
        <v>-0.69335185633716556</v>
      </c>
      <c r="AL48">
        <f>W48-AK48</f>
        <v>1.3692228780259885E-4</v>
      </c>
      <c r="AM48">
        <f>AH48+AI48*F48</f>
        <v>1017.5823799510869</v>
      </c>
      <c r="AN48">
        <f t="shared" si="3"/>
        <v>25.813081757153554</v>
      </c>
      <c r="AO48">
        <f t="shared" si="4"/>
        <v>17.582379951086864</v>
      </c>
      <c r="AP48">
        <f t="shared" si="5"/>
        <v>-0.20099063168856901</v>
      </c>
      <c r="AQ48" t="b">
        <f>IF(AH48&gt;0,ROUND(AH48,7)=ROUND(H48,7),ROUND(AH48,7)=ROUND(-J48,7))</f>
        <v>1</v>
      </c>
      <c r="AR48" t="b">
        <f>IF(AI48&gt;0,ROUND(AI48,7)=ROUND(I48,7),ROUND(AI48,7)=ROUND(-K48,7))</f>
        <v>1</v>
      </c>
      <c r="AS48" t="b">
        <f>ROUND(AM48,7)=ROUND(G48,7)</f>
        <v>1</v>
      </c>
    </row>
    <row r="49" spans="1:54" x14ac:dyDescent="0.3">
      <c r="A49" s="2">
        <v>45723.083333333336</v>
      </c>
      <c r="B49">
        <v>-16.156064796580299</v>
      </c>
      <c r="C49">
        <v>-0.80780323982901903</v>
      </c>
      <c r="D49" t="s">
        <v>32</v>
      </c>
      <c r="E49" t="s">
        <v>1492</v>
      </c>
      <c r="F49">
        <v>88263.85</v>
      </c>
      <c r="G49">
        <v>994.94834767070199</v>
      </c>
      <c r="H49">
        <v>1798.73198307445</v>
      </c>
      <c r="I49">
        <v>0</v>
      </c>
      <c r="J49">
        <v>0</v>
      </c>
      <c r="K49">
        <v>9.1066006683795091E-3</v>
      </c>
      <c r="L49">
        <v>1798.73198307445</v>
      </c>
      <c r="M49">
        <v>-9.1066006683795091E-3</v>
      </c>
      <c r="O49" t="str">
        <f>IF(B48=0,"NEUTRAL",IF(B48&gt;0,"LONG","SHORT"))</f>
        <v>SHORT</v>
      </c>
      <c r="P49" t="str">
        <f>IF(OR(O49="LONG",O49="SHORT"),IF(B49=0,"NEUTRAL",IF(B49&gt;0,"LONG","SHORT")),"")</f>
        <v>SHORT</v>
      </c>
      <c r="Q49" t="b">
        <f>IF(OR(O49="LONG",O49="SHORT"),IF(B49=0,"NEUTRAL",IF(B49&gt;0,"LONG","SHORT")=O49),TRUE)</f>
        <v>1</v>
      </c>
      <c r="R49">
        <f>AH48</f>
        <v>1723.1250120661639</v>
      </c>
      <c r="S49">
        <f>AI48</f>
        <v>-8.2491414292691669E-3</v>
      </c>
      <c r="T49">
        <f>R49+S49*F49</f>
        <v>995.0240303243645</v>
      </c>
      <c r="U49">
        <f>S49*F49</f>
        <v>-728.10098174179939</v>
      </c>
      <c r="V49">
        <f>U49/T49</f>
        <v>-0.73174210828300124</v>
      </c>
      <c r="W49">
        <f>C49</f>
        <v>-0.80780323982901903</v>
      </c>
      <c r="X49">
        <f>W49-V49</f>
        <v>-7.6061131546017791E-2</v>
      </c>
      <c r="Y49">
        <f>T49*W49</f>
        <v>-803.78363540374971</v>
      </c>
      <c r="Z49">
        <f>Y49/T49</f>
        <v>-0.80780323982901903</v>
      </c>
      <c r="AA49">
        <f>AI48*F49/T49</f>
        <v>-0.73174210828300124</v>
      </c>
      <c r="AB49">
        <f t="shared" si="0"/>
        <v>-0.80780323982901903</v>
      </c>
      <c r="AC49">
        <f t="shared" si="1"/>
        <v>-7.6061131546017791E-2</v>
      </c>
      <c r="AD49" t="str">
        <f t="shared" si="7"/>
        <v>S-I</v>
      </c>
      <c r="AE49">
        <f>AC49*T49</f>
        <v>-75.682653661950283</v>
      </c>
      <c r="AF49">
        <f>U49+AE49</f>
        <v>-803.78363540374971</v>
      </c>
      <c r="AG49">
        <f>AE49/F49</f>
        <v>-8.5745923911035237E-4</v>
      </c>
      <c r="AH49" s="9">
        <f>IF(AD49="S-D",R49-AE49/(1-0.001),IF(OR(AD49="L-D",AD49="S-I"),R49-AE49*(1-0.001),R49-AE49))</f>
        <v>1798.7319830744523</v>
      </c>
      <c r="AI49">
        <f>IF(OR(AD49="L-I"),S49+AG49*(1-0.001),S49+AG49)</f>
        <v>-9.1066006683795196E-3</v>
      </c>
      <c r="AJ49">
        <f>AI49*F49</f>
        <v>-803.78363540374971</v>
      </c>
      <c r="AK49">
        <f>AJ49/AM49</f>
        <v>-0.80786468693124303</v>
      </c>
      <c r="AL49">
        <f>W49-AK49</f>
        <v>6.1447102223999295E-5</v>
      </c>
      <c r="AM49">
        <f>AH49+AI49*F49</f>
        <v>994.94834767070256</v>
      </c>
      <c r="AN49">
        <f t="shared" si="3"/>
        <v>-22.634032280384304</v>
      </c>
      <c r="AO49">
        <f t="shared" si="4"/>
        <v>-5.0516523292974398</v>
      </c>
      <c r="AP49">
        <f t="shared" si="5"/>
        <v>-7.5682653661942823E-2</v>
      </c>
      <c r="AQ49" t="b">
        <f>IF(AH49&gt;0,ROUND(AH49,7)=ROUND(H49,7),ROUND(AH49,7)=ROUND(-J49,7))</f>
        <v>1</v>
      </c>
      <c r="AR49" t="b">
        <f>IF(AI49&gt;0,ROUND(AI49,7)=ROUND(I49,7),ROUND(AI49,7)=ROUND(-K49,7))</f>
        <v>1</v>
      </c>
      <c r="AS49" t="b">
        <f>ROUND(AM49,7)=ROUND(G49,7)</f>
        <v>1</v>
      </c>
    </row>
    <row r="50" spans="1:54" x14ac:dyDescent="0.3">
      <c r="A50" s="2">
        <v>45723.125</v>
      </c>
      <c r="B50">
        <v>-17.2769565422239</v>
      </c>
      <c r="C50">
        <v>-0.86384782711119701</v>
      </c>
      <c r="D50" t="s">
        <v>32</v>
      </c>
      <c r="E50" t="s">
        <v>1492</v>
      </c>
      <c r="F50">
        <v>87235</v>
      </c>
      <c r="G50">
        <v>1004.24451043745</v>
      </c>
      <c r="H50">
        <v>1871.82215065163</v>
      </c>
      <c r="I50">
        <v>0</v>
      </c>
      <c r="J50">
        <v>0</v>
      </c>
      <c r="K50">
        <v>9.9452930614337496E-3</v>
      </c>
      <c r="L50">
        <v>1871.82215065163</v>
      </c>
      <c r="M50">
        <v>-9.9452930614337496E-3</v>
      </c>
      <c r="O50" t="str">
        <f>IF(B49=0,"NEUTRAL",IF(B49&gt;0,"LONG","SHORT"))</f>
        <v>SHORT</v>
      </c>
      <c r="P50" t="str">
        <f>IF(OR(O50="LONG",O50="SHORT"),IF(B50=0,"NEUTRAL",IF(B50&gt;0,"LONG","SHORT")),"")</f>
        <v>SHORT</v>
      </c>
      <c r="Q50" t="b">
        <f>IF(OR(O50="LONG",O50="SHORT"),IF(B50=0,"NEUTRAL",IF(B50&gt;0,"LONG","SHORT")=O50),TRUE)</f>
        <v>1</v>
      </c>
      <c r="R50">
        <f>AH49</f>
        <v>1798.7319830744523</v>
      </c>
      <c r="S50">
        <f>AI49</f>
        <v>-9.1066006683795196E-3</v>
      </c>
      <c r="T50">
        <f>R50+S50*F50</f>
        <v>1004.3176737683649</v>
      </c>
      <c r="U50">
        <f>S50*F50</f>
        <v>-794.41430930608738</v>
      </c>
      <c r="V50">
        <f>U50/T50</f>
        <v>-0.79099903352822054</v>
      </c>
      <c r="W50">
        <f>C50</f>
        <v>-0.86384782711119701</v>
      </c>
      <c r="X50">
        <f>W50-V50</f>
        <v>-7.2848793582976468E-2</v>
      </c>
      <c r="Y50">
        <f>T50*W50</f>
        <v>-867.57764021417404</v>
      </c>
      <c r="Z50">
        <f>Y50/T50</f>
        <v>-0.86384782711119701</v>
      </c>
      <c r="AA50">
        <f>AI49*F50/T50</f>
        <v>-0.79099903352822054</v>
      </c>
      <c r="AB50">
        <f t="shared" si="0"/>
        <v>-0.86384782711119701</v>
      </c>
      <c r="AC50">
        <f t="shared" si="1"/>
        <v>-7.2848793582976468E-2</v>
      </c>
      <c r="AD50" t="str">
        <f t="shared" si="7"/>
        <v>S-I</v>
      </c>
      <c r="AE50">
        <f>AC50*T50</f>
        <v>-73.163330908086721</v>
      </c>
      <c r="AF50">
        <f>U50+AE50</f>
        <v>-867.57764021417415</v>
      </c>
      <c r="AG50">
        <f>AE50/F50</f>
        <v>-8.386923930542411E-4</v>
      </c>
      <c r="AH50" s="9">
        <f>IF(AD50="S-D",R50-AE50/(1-0.001),IF(OR(AD50="L-D",AD50="S-I"),R50-AE50*(1-0.001),R50-AE50))</f>
        <v>1871.8221506516309</v>
      </c>
      <c r="AI50">
        <f>IF(OR(AD50="L-I"),S50+AG50*(1-0.001),S50+AG50)</f>
        <v>-9.94529306143376E-3</v>
      </c>
      <c r="AJ50">
        <f>AI50*F50</f>
        <v>-867.57764021417404</v>
      </c>
      <c r="AK50">
        <f>AJ50/AM50</f>
        <v>-0.86391076196796968</v>
      </c>
      <c r="AL50">
        <f>W50-AK50</f>
        <v>6.2934856772667302E-5</v>
      </c>
      <c r="AM50">
        <f>AH50+AI50*F50</f>
        <v>1004.2445104374568</v>
      </c>
      <c r="AN50">
        <f t="shared" si="3"/>
        <v>9.2961627667542643</v>
      </c>
      <c r="AO50">
        <f t="shared" si="4"/>
        <v>4.2445104374568245</v>
      </c>
      <c r="AP50">
        <f t="shared" si="5"/>
        <v>-7.3163330908073476E-2</v>
      </c>
      <c r="AQ50" t="b">
        <f>IF(AH50&gt;0,ROUND(AH50,7)=ROUND(H50,7),ROUND(AH50,7)=ROUND(-J50,7))</f>
        <v>1</v>
      </c>
      <c r="AR50" t="b">
        <f>IF(AI50&gt;0,ROUND(AI50,7)=ROUND(I50,7),ROUND(AI50,7)=ROUND(-K50,7))</f>
        <v>1</v>
      </c>
      <c r="AS50" t="b">
        <f>ROUND(AM50,7)=ROUND(G50,7)</f>
        <v>1</v>
      </c>
    </row>
    <row r="51" spans="1:54" x14ac:dyDescent="0.3">
      <c r="A51" s="2">
        <v>45723.375</v>
      </c>
      <c r="B51">
        <v>-19.138617852936399</v>
      </c>
      <c r="C51">
        <v>-0.95693089264682296</v>
      </c>
      <c r="D51" t="s">
        <v>32</v>
      </c>
      <c r="E51" t="s">
        <v>1492</v>
      </c>
      <c r="F51">
        <v>88365.78</v>
      </c>
      <c r="G51">
        <v>992.92716451829801</v>
      </c>
      <c r="H51">
        <v>1943.1581743709</v>
      </c>
      <c r="I51">
        <v>0</v>
      </c>
      <c r="J51">
        <v>0</v>
      </c>
      <c r="K51">
        <v>1.0753382246528E-2</v>
      </c>
      <c r="L51">
        <v>1943.1581743709</v>
      </c>
      <c r="M51">
        <v>-1.0753382246528E-2</v>
      </c>
      <c r="O51" t="str">
        <f>IF(B50=0,"NEUTRAL",IF(B50&gt;0,"LONG","SHORT"))</f>
        <v>SHORT</v>
      </c>
      <c r="P51" t="str">
        <f>IF(OR(O51="LONG",O51="SHORT"),IF(B51=0,"NEUTRAL",IF(B51&gt;0,"LONG","SHORT")),"")</f>
        <v>SHORT</v>
      </c>
      <c r="Q51" t="b">
        <f>IF(OR(O51="LONG",O51="SHORT"),IF(B51=0,"NEUTRAL",IF(B51&gt;0,"LONG","SHORT")=O51),TRUE)</f>
        <v>1</v>
      </c>
      <c r="R51">
        <f>AH50</f>
        <v>1871.8221506516309</v>
      </c>
      <c r="S51">
        <f>AI50</f>
        <v>-9.94529306143376E-3</v>
      </c>
      <c r="T51">
        <f>R51+S51*F51</f>
        <v>992.99857194944877</v>
      </c>
      <c r="U51">
        <f>S51*F51</f>
        <v>-878.82357870218209</v>
      </c>
      <c r="V51">
        <f>U51/T51</f>
        <v>-0.88501998243248325</v>
      </c>
      <c r="W51">
        <f>C51</f>
        <v>-0.95693089264682296</v>
      </c>
      <c r="X51">
        <f>W51-V51</f>
        <v>-7.1910910214339707E-2</v>
      </c>
      <c r="Y51">
        <f>T51*W51</f>
        <v>-950.23100985260646</v>
      </c>
      <c r="Z51">
        <f>Y51/T51</f>
        <v>-0.95693089264682296</v>
      </c>
      <c r="AA51">
        <f>AI50*F51/T51</f>
        <v>-0.88501998243248325</v>
      </c>
      <c r="AB51">
        <f t="shared" si="0"/>
        <v>-0.95693089264682296</v>
      </c>
      <c r="AC51">
        <f t="shared" si="1"/>
        <v>-7.1910910214339707E-2</v>
      </c>
      <c r="AD51" t="str">
        <f t="shared" si="7"/>
        <v>S-I</v>
      </c>
      <c r="AE51">
        <f>AC51*T51</f>
        <v>-71.407431150424358</v>
      </c>
      <c r="AF51">
        <f>U51+AE51</f>
        <v>-950.23100985260646</v>
      </c>
      <c r="AG51">
        <f>AE51/F51</f>
        <v>-8.0808918509432453E-4</v>
      </c>
      <c r="AH51" s="9">
        <f>IF(AD51="S-D",R51-AE51/(1-0.001),IF(OR(AD51="L-D",AD51="S-I"),R51-AE51*(1-0.001),R51-AE51))</f>
        <v>1943.1581743709048</v>
      </c>
      <c r="AI51">
        <f>IF(OR(AD51="L-I"),S51+AG51*(1-0.001),S51+AG51)</f>
        <v>-1.0753382246528085E-2</v>
      </c>
      <c r="AJ51">
        <f>AI51*F51</f>
        <v>-950.23100985260646</v>
      </c>
      <c r="AK51">
        <f>AJ51/AM51</f>
        <v>-0.95699971136714224</v>
      </c>
      <c r="AL51">
        <f>W51-AK51</f>
        <v>6.8818720319274718E-5</v>
      </c>
      <c r="AM51">
        <f>AH51+AI51*F51</f>
        <v>992.92716451829835</v>
      </c>
      <c r="AN51">
        <f t="shared" si="3"/>
        <v>-11.31734591915847</v>
      </c>
      <c r="AO51">
        <f t="shared" si="4"/>
        <v>-7.0728354817016452</v>
      </c>
      <c r="AP51">
        <f t="shared" si="5"/>
        <v>-7.1407431150419143E-2</v>
      </c>
      <c r="AQ51" t="b">
        <f>IF(AH51&gt;0,ROUND(AH51,7)=ROUND(H51,7),ROUND(AH51,7)=ROUND(-J51,7))</f>
        <v>1</v>
      </c>
      <c r="AR51" t="b">
        <f>IF(AI51&gt;0,ROUND(AI51,7)=ROUND(I51,7),ROUND(AI51,7)=ROUND(-K51,7))</f>
        <v>1</v>
      </c>
      <c r="AS51" t="b">
        <f>ROUND(AM51,7)=ROUND(G51,7)</f>
        <v>1</v>
      </c>
    </row>
    <row r="52" spans="1:54" x14ac:dyDescent="0.3">
      <c r="A52" s="2">
        <v>45723.458333333336</v>
      </c>
      <c r="B52">
        <v>-13.995294079010399</v>
      </c>
      <c r="C52">
        <v>-0.69976470395052204</v>
      </c>
      <c r="D52" t="s">
        <v>32</v>
      </c>
      <c r="E52" t="s">
        <v>1492</v>
      </c>
      <c r="F52">
        <v>89263.4</v>
      </c>
      <c r="G52">
        <v>983.00261892955405</v>
      </c>
      <c r="H52">
        <v>1671.06355775622</v>
      </c>
      <c r="I52">
        <v>0</v>
      </c>
      <c r="J52">
        <v>0</v>
      </c>
      <c r="K52">
        <v>7.7082089504395997E-3</v>
      </c>
      <c r="L52">
        <v>1671.06355775622</v>
      </c>
      <c r="M52">
        <v>-7.7082089504395997E-3</v>
      </c>
      <c r="O52" t="str">
        <f>IF(B51=0,"NEUTRAL",IF(B51&gt;0,"LONG","SHORT"))</f>
        <v>SHORT</v>
      </c>
      <c r="P52" t="str">
        <f>IF(OR(O52="LONG",O52="SHORT"),IF(B52=0,"NEUTRAL",IF(B52&gt;0,"LONG","SHORT")),"")</f>
        <v>SHORT</v>
      </c>
      <c r="Q52" t="b">
        <f>IF(OR(O52="LONG",O52="SHORT"),IF(B52=0,"NEUTRAL",IF(B52&gt;0,"LONG","SHORT")=O52),TRUE)</f>
        <v>1</v>
      </c>
      <c r="R52">
        <f>AH51</f>
        <v>1943.1581743709048</v>
      </c>
      <c r="S52">
        <f>AI51</f>
        <v>-1.0753382246528085E-2</v>
      </c>
      <c r="T52">
        <f>R52+S52*F52</f>
        <v>983.27471354616978</v>
      </c>
      <c r="U52">
        <f>S52*F52</f>
        <v>-959.88346082473504</v>
      </c>
      <c r="V52">
        <f>U52/T52</f>
        <v>-0.97621086721830319</v>
      </c>
      <c r="W52">
        <f>C52</f>
        <v>-0.69976470395052204</v>
      </c>
      <c r="X52">
        <f>W52-V52</f>
        <v>0.27644616326778115</v>
      </c>
      <c r="Y52">
        <f>T52*W52</f>
        <v>-688.06093882666983</v>
      </c>
      <c r="Z52">
        <f>Y52/T52</f>
        <v>-0.69976470395052204</v>
      </c>
      <c r="AA52">
        <f>AI51*F52/T52</f>
        <v>-0.97621086721830319</v>
      </c>
      <c r="AB52">
        <f t="shared" si="0"/>
        <v>-0.69976470395052204</v>
      </c>
      <c r="AC52">
        <f t="shared" si="1"/>
        <v>0.27644616326778115</v>
      </c>
      <c r="AD52" t="str">
        <f t="shared" si="7"/>
        <v>S-D</v>
      </c>
      <c r="AE52">
        <f>AC52*T52</f>
        <v>271.82252199806521</v>
      </c>
      <c r="AF52">
        <f>U52+AE52</f>
        <v>-688.06093882666983</v>
      </c>
      <c r="AG52">
        <f>AE52/F52</f>
        <v>3.0451732960884892E-3</v>
      </c>
      <c r="AH52" s="9">
        <f>IF(AD52="S-D",R52-AE52/(1-0.001),IF(OR(AD52="L-D",AD52="S-I"),R52-AE52*(1-0.001),R52-AE52))</f>
        <v>1671.063557756225</v>
      </c>
      <c r="AI52">
        <f>IF(OR(AD52="L-I"),S52+AG52*(1-0.001),S52+AG52)</f>
        <v>-7.7082089504395962E-3</v>
      </c>
      <c r="AJ52">
        <f>AI52*F52</f>
        <v>-688.06093882666983</v>
      </c>
      <c r="AK52">
        <f>AJ52/AM52</f>
        <v>-0.69995839845873109</v>
      </c>
      <c r="AL52">
        <f>W52-AK52</f>
        <v>1.9369450820905243E-4</v>
      </c>
      <c r="AM52">
        <f>AH52+AI52*F52</f>
        <v>983.00261892955518</v>
      </c>
      <c r="AN52">
        <f t="shared" si="3"/>
        <v>-9.9245455887431717</v>
      </c>
      <c r="AO52">
        <f t="shared" si="4"/>
        <v>-16.997381070444817</v>
      </c>
      <c r="AP52">
        <f t="shared" si="5"/>
        <v>-0.272094616614595</v>
      </c>
      <c r="AQ52" t="b">
        <f>IF(AH52&gt;0,ROUND(AH52,7)=ROUND(H52,7),ROUND(AH52,7)=ROUND(-J52,7))</f>
        <v>1</v>
      </c>
      <c r="AR52" t="b">
        <f>IF(AI52&gt;0,ROUND(AI52,7)=ROUND(I52,7),ROUND(AI52,7)=ROUND(-K52,7))</f>
        <v>1</v>
      </c>
      <c r="AS52" t="b">
        <f>ROUND(AM52,7)=ROUND(G52,7)</f>
        <v>1</v>
      </c>
    </row>
    <row r="53" spans="1:54" x14ac:dyDescent="0.3">
      <c r="A53" s="2">
        <v>45723.5</v>
      </c>
      <c r="B53">
        <v>-11.8193780927045</v>
      </c>
      <c r="C53">
        <v>-0.590968904635225</v>
      </c>
      <c r="D53" t="s">
        <v>32</v>
      </c>
      <c r="E53" t="s">
        <v>1492</v>
      </c>
      <c r="F53">
        <v>88966.96</v>
      </c>
      <c r="G53">
        <v>985.18403522588505</v>
      </c>
      <c r="H53">
        <v>1567.4583928182701</v>
      </c>
      <c r="I53">
        <v>0</v>
      </c>
      <c r="J53">
        <v>0</v>
      </c>
      <c r="K53">
        <v>6.5448381915307599E-3</v>
      </c>
      <c r="L53">
        <v>1567.4583928182701</v>
      </c>
      <c r="M53">
        <v>-6.5448381915307599E-3</v>
      </c>
      <c r="O53" t="str">
        <f>IF(B52=0,"NEUTRAL",IF(B52&gt;0,"LONG","SHORT"))</f>
        <v>SHORT</v>
      </c>
      <c r="P53" t="str">
        <f>IF(OR(O53="LONG",O53="SHORT"),IF(B53=0,"NEUTRAL",IF(B53&gt;0,"LONG","SHORT")),"")</f>
        <v>SHORT</v>
      </c>
      <c r="Q53" t="b">
        <f>IF(OR(O53="LONG",O53="SHORT"),IF(B53=0,"NEUTRAL",IF(B53&gt;0,"LONG","SHORT")=O53),TRUE)</f>
        <v>1</v>
      </c>
      <c r="R53">
        <f>AH52</f>
        <v>1671.063557756225</v>
      </c>
      <c r="S53">
        <f>AI52</f>
        <v>-7.7082089504395962E-3</v>
      </c>
      <c r="T53">
        <f>R53+S53*F53</f>
        <v>985.28764039082341</v>
      </c>
      <c r="U53">
        <f>S53*F53</f>
        <v>-685.7759173654016</v>
      </c>
      <c r="V53">
        <f>U53/T53</f>
        <v>-0.69601595437996389</v>
      </c>
      <c r="W53">
        <f>C53</f>
        <v>-0.590968904635225</v>
      </c>
      <c r="X53">
        <f>W53-V53</f>
        <v>0.10504704974473889</v>
      </c>
      <c r="Y53">
        <f>T53*W53</f>
        <v>-582.2743575923904</v>
      </c>
      <c r="Z53">
        <f>Y53/T53</f>
        <v>-0.590968904635225</v>
      </c>
      <c r="AA53">
        <f>AI52*F53/T53</f>
        <v>-0.69601595437996389</v>
      </c>
      <c r="AB53">
        <f t="shared" si="0"/>
        <v>-0.590968904635225</v>
      </c>
      <c r="AC53">
        <f t="shared" si="1"/>
        <v>0.10504704974473889</v>
      </c>
      <c r="AD53" t="str">
        <f t="shared" si="7"/>
        <v>S-D</v>
      </c>
      <c r="AE53">
        <f>AC53*T53</f>
        <v>103.50155977301122</v>
      </c>
      <c r="AF53">
        <f>U53+AE53</f>
        <v>-582.2743575923904</v>
      </c>
      <c r="AG53">
        <f>AE53/F53</f>
        <v>1.1633707589088266E-3</v>
      </c>
      <c r="AH53" s="9">
        <f>IF(AD53="S-D",R53-AE53/(1-0.001),IF(OR(AD53="L-D",AD53="S-I"),R53-AE53*(1-0.001),R53-AE53))</f>
        <v>1567.4583928182758</v>
      </c>
      <c r="AI53">
        <f>IF(OR(AD53="L-I"),S53+AG53*(1-0.001),S53+AG53)</f>
        <v>-6.5448381915307694E-3</v>
      </c>
      <c r="AJ53">
        <f>AI53*F53</f>
        <v>-582.27435759239029</v>
      </c>
      <c r="AK53">
        <f>AJ53/AM53</f>
        <v>-0.59103105285185109</v>
      </c>
      <c r="AL53">
        <f>W53-AK53</f>
        <v>6.2148216626090047E-5</v>
      </c>
      <c r="AM53">
        <f>AH53+AI53*F53</f>
        <v>985.18403522588551</v>
      </c>
      <c r="AN53">
        <f t="shared" si="3"/>
        <v>2.1814162963303261</v>
      </c>
      <c r="AO53">
        <f t="shared" si="4"/>
        <v>-14.815964774114491</v>
      </c>
      <c r="AP53">
        <f t="shared" si="5"/>
        <v>-0.10360516493790328</v>
      </c>
      <c r="AQ53" t="b">
        <f>IF(AH53&gt;0,ROUND(AH53,7)=ROUND(H53,7),ROUND(AH53,7)=ROUND(-J53,7))</f>
        <v>1</v>
      </c>
      <c r="AR53" t="b">
        <f>IF(AI53&gt;0,ROUND(AI53,7)=ROUND(I53,7),ROUND(AI53,7)=ROUND(-K53,7))</f>
        <v>1</v>
      </c>
      <c r="AS53" t="b">
        <f>ROUND(AM53,7)=ROUND(G53,7)</f>
        <v>1</v>
      </c>
    </row>
    <row r="54" spans="1:54" x14ac:dyDescent="0.3">
      <c r="A54" s="2">
        <v>45723.541666666664</v>
      </c>
      <c r="B54">
        <v>-8.7246821196951192</v>
      </c>
      <c r="C54">
        <v>-0.43623410598475598</v>
      </c>
      <c r="D54" t="s">
        <v>32</v>
      </c>
      <c r="E54" t="s">
        <v>1492</v>
      </c>
      <c r="F54">
        <v>89051.13</v>
      </c>
      <c r="G54">
        <v>984.47970807517595</v>
      </c>
      <c r="H54">
        <v>1414.0102726909799</v>
      </c>
      <c r="I54">
        <v>0</v>
      </c>
      <c r="J54">
        <v>0</v>
      </c>
      <c r="K54">
        <v>4.8234150944048296E-3</v>
      </c>
      <c r="L54">
        <v>1414.0102726909799</v>
      </c>
      <c r="M54">
        <v>-4.8234150944048296E-3</v>
      </c>
      <c r="O54" t="str">
        <f>IF(B53=0,"NEUTRAL",IF(B53&gt;0,"LONG","SHORT"))</f>
        <v>SHORT</v>
      </c>
      <c r="P54" t="str">
        <f>IF(OR(O54="LONG",O54="SHORT"),IF(B54=0,"NEUTRAL",IF(B54&gt;0,"LONG","SHORT")),"")</f>
        <v>SHORT</v>
      </c>
      <c r="Q54" t="b">
        <f>IF(OR(O54="LONG",O54="SHORT"),IF(B54=0,"NEUTRAL",IF(B54&gt;0,"LONG","SHORT")=O54),TRUE)</f>
        <v>1</v>
      </c>
      <c r="R54">
        <f>AH53</f>
        <v>1567.4583928182758</v>
      </c>
      <c r="S54">
        <f>AI53</f>
        <v>-6.5448381915307694E-3</v>
      </c>
      <c r="T54">
        <f>R54+S54*F54</f>
        <v>984.63315619530431</v>
      </c>
      <c r="U54">
        <f>S54*F54</f>
        <v>-582.82523662297149</v>
      </c>
      <c r="V54">
        <f>U54/T54</f>
        <v>-0.59192119720511094</v>
      </c>
      <c r="W54">
        <f>C54</f>
        <v>-0.43623410598475598</v>
      </c>
      <c r="X54">
        <f>W54-V54</f>
        <v>0.15568709122035496</v>
      </c>
      <c r="Y54">
        <f>T54*W54</f>
        <v>-429.53056461580718</v>
      </c>
      <c r="Z54">
        <f>Y54/T54</f>
        <v>-0.43623410598475598</v>
      </c>
      <c r="AA54">
        <f>AI53*F54/T54</f>
        <v>-0.59192119720511094</v>
      </c>
      <c r="AB54">
        <f t="shared" si="0"/>
        <v>-0.43623410598475598</v>
      </c>
      <c r="AC54">
        <f t="shared" si="1"/>
        <v>0.15568709122035496</v>
      </c>
      <c r="AD54" t="str">
        <f t="shared" si="7"/>
        <v>S-D</v>
      </c>
      <c r="AE54">
        <f>AC54*T54</f>
        <v>153.29467200716437</v>
      </c>
      <c r="AF54">
        <f>U54+AE54</f>
        <v>-429.53056461580712</v>
      </c>
      <c r="AG54">
        <f>AE54/F54</f>
        <v>1.7214230971259361E-3</v>
      </c>
      <c r="AH54" s="9">
        <f>IF(AD54="S-D",R54-AE54/(1-0.001),IF(OR(AD54="L-D",AD54="S-I"),R54-AE54*(1-0.001),R54-AE54))</f>
        <v>1414.010272690984</v>
      </c>
      <c r="AI54">
        <f>IF(OR(AD54="L-I"),S54+AG54*(1-0.001),S54+AG54)</f>
        <v>-4.8234150944048331E-3</v>
      </c>
      <c r="AJ54">
        <f>AI54*F54</f>
        <v>-429.53056461580707</v>
      </c>
      <c r="AK54">
        <f>AJ54/AM54</f>
        <v>-0.4363021005842887</v>
      </c>
      <c r="AL54">
        <f>W54-AK54</f>
        <v>6.7994599532716915E-5</v>
      </c>
      <c r="AM54">
        <f>AH54+AI54*F54</f>
        <v>984.47970807517697</v>
      </c>
      <c r="AN54">
        <f t="shared" si="3"/>
        <v>-0.70432715070853646</v>
      </c>
      <c r="AO54">
        <f t="shared" si="4"/>
        <v>-15.520291924823027</v>
      </c>
      <c r="AP54">
        <f t="shared" si="5"/>
        <v>-0.15344812012733655</v>
      </c>
      <c r="AQ54" t="b">
        <f>IF(AH54&gt;0,ROUND(AH54,7)=ROUND(H54,7),ROUND(AH54,7)=ROUND(-J54,7))</f>
        <v>1</v>
      </c>
      <c r="AR54" t="b">
        <f>IF(AI54&gt;0,ROUND(AI54,7)=ROUND(I54,7),ROUND(AI54,7)=ROUND(-K54,7))</f>
        <v>1</v>
      </c>
      <c r="AS54" t="b">
        <f>ROUND(AM54,7)=ROUND(G54,7)</f>
        <v>1</v>
      </c>
    </row>
    <row r="55" spans="1:54" x14ac:dyDescent="0.3">
      <c r="A55" s="2">
        <v>45723.583333333336</v>
      </c>
      <c r="B55">
        <v>-5.4979893988677997</v>
      </c>
      <c r="C55">
        <v>-0.27489946994338998</v>
      </c>
      <c r="D55" t="s">
        <v>32</v>
      </c>
      <c r="E55" t="s">
        <v>1492</v>
      </c>
      <c r="F55">
        <v>89135.98</v>
      </c>
      <c r="G55">
        <v>983.91086233676299</v>
      </c>
      <c r="H55">
        <v>1254.4313050383</v>
      </c>
      <c r="I55">
        <v>0</v>
      </c>
      <c r="J55">
        <v>0</v>
      </c>
      <c r="K55">
        <v>3.0349185895700301E-3</v>
      </c>
      <c r="L55">
        <v>1254.4313050383</v>
      </c>
      <c r="M55">
        <v>-3.0349185895700301E-3</v>
      </c>
      <c r="O55" t="str">
        <f>IF(B54=0,"NEUTRAL",IF(B54&gt;0,"LONG","SHORT"))</f>
        <v>SHORT</v>
      </c>
      <c r="P55" t="str">
        <f>IF(OR(O55="LONG",O55="SHORT"),IF(B55=0,"NEUTRAL",IF(B55&gt;0,"LONG","SHORT")),"")</f>
        <v>SHORT</v>
      </c>
      <c r="Q55" t="b">
        <f>IF(OR(O55="LONG",O55="SHORT"),IF(B55=0,"NEUTRAL",IF(B55&gt;0,"LONG","SHORT")=O55),TRUE)</f>
        <v>1</v>
      </c>
      <c r="R55">
        <f>AH54</f>
        <v>1414.010272690984</v>
      </c>
      <c r="S55">
        <f>AI54</f>
        <v>-4.8234150944048331E-3</v>
      </c>
      <c r="T55">
        <f>R55+S55*F55</f>
        <v>984.07044130441682</v>
      </c>
      <c r="U55">
        <f>S55*F55</f>
        <v>-429.93983138656728</v>
      </c>
      <c r="V55">
        <f>U55/T55</f>
        <v>-0.43689944676792475</v>
      </c>
      <c r="W55">
        <f>C55</f>
        <v>-0.27489946994338998</v>
      </c>
      <c r="X55">
        <f>W55-V55</f>
        <v>0.16199997682453476</v>
      </c>
      <c r="Y55">
        <f>T55*W55</f>
        <v>-270.52044270154204</v>
      </c>
      <c r="Z55">
        <f>Y55/T55</f>
        <v>-0.27489946994338998</v>
      </c>
      <c r="AA55">
        <f>AI54*F55/T55</f>
        <v>-0.43689944676792475</v>
      </c>
      <c r="AB55">
        <f t="shared" si="0"/>
        <v>-0.27489946994338998</v>
      </c>
      <c r="AC55">
        <f t="shared" si="1"/>
        <v>0.16199997682453476</v>
      </c>
      <c r="AD55" t="str">
        <f t="shared" si="7"/>
        <v>S-D</v>
      </c>
      <c r="AE55">
        <f>AC55*T55</f>
        <v>159.41938868502521</v>
      </c>
      <c r="AF55">
        <f>U55+AE55</f>
        <v>-270.52044270154204</v>
      </c>
      <c r="AG55">
        <f>AE55/F55</f>
        <v>1.7884965048348064E-3</v>
      </c>
      <c r="AH55" s="9">
        <f>IF(AD55="S-D",R55-AE55/(1-0.001),IF(OR(AD55="L-D",AD55="S-I"),R55-AE55*(1-0.001),R55-AE55))</f>
        <v>1254.4313050383062</v>
      </c>
      <c r="AI55">
        <f>IF(OR(AD55="L-I"),S55+AG55*(1-0.001),S55+AG55)</f>
        <v>-3.0349185895700266E-3</v>
      </c>
      <c r="AJ55">
        <f>AI55*F55</f>
        <v>-270.52044270154209</v>
      </c>
      <c r="AK55">
        <f>AJ55/AM55</f>
        <v>-0.27494405545951867</v>
      </c>
      <c r="AL55">
        <f>W55-AK55</f>
        <v>4.4585516128681224E-5</v>
      </c>
      <c r="AM55">
        <f>AH55+AI55*F55</f>
        <v>983.91086233676401</v>
      </c>
      <c r="AN55">
        <f t="shared" si="3"/>
        <v>-0.5688457384129606</v>
      </c>
      <c r="AO55">
        <f t="shared" si="4"/>
        <v>-16.089137663235988</v>
      </c>
      <c r="AP55">
        <f t="shared" si="5"/>
        <v>-0.15957896765280566</v>
      </c>
      <c r="AQ55" t="b">
        <f>IF(AH55&gt;0,ROUND(AH55,7)=ROUND(H55,7),ROUND(AH55,7)=ROUND(-J55,7))</f>
        <v>1</v>
      </c>
      <c r="AR55" t="b">
        <f>IF(AI55&gt;0,ROUND(AI55,7)=ROUND(I55,7),ROUND(AI55,7)=ROUND(-K55,7))</f>
        <v>1</v>
      </c>
      <c r="AS55" t="b">
        <f>ROUND(AM55,7)=ROUND(G55,7)</f>
        <v>1</v>
      </c>
    </row>
    <row r="56" spans="1:54" x14ac:dyDescent="0.3">
      <c r="A56" s="2">
        <v>45723.625</v>
      </c>
      <c r="B56">
        <v>-2.0837138397310402</v>
      </c>
      <c r="C56">
        <v>-0.104185691986552</v>
      </c>
      <c r="D56" t="s">
        <v>32</v>
      </c>
      <c r="E56" t="s">
        <v>1492</v>
      </c>
      <c r="F56">
        <v>90440.74</v>
      </c>
      <c r="G56">
        <v>979.77846599412703</v>
      </c>
      <c r="H56">
        <v>1081.87534132973</v>
      </c>
      <c r="I56">
        <v>0</v>
      </c>
      <c r="J56">
        <v>0</v>
      </c>
      <c r="K56">
        <v>1.1288814679712501E-3</v>
      </c>
      <c r="L56">
        <v>1081.87534132973</v>
      </c>
      <c r="M56">
        <v>-1.1288814679712501E-3</v>
      </c>
      <c r="O56" t="str">
        <f>IF(B55=0,"NEUTRAL",IF(B55&gt;0,"LONG","SHORT"))</f>
        <v>SHORT</v>
      </c>
      <c r="P56" t="str">
        <f>IF(OR(O56="LONG",O56="SHORT"),IF(B56=0,"NEUTRAL",IF(B56&gt;0,"LONG","SHORT")),"")</f>
        <v>SHORT</v>
      </c>
      <c r="Q56" t="b">
        <f>IF(OR(O56="LONG",O56="SHORT"),IF(B56=0,"NEUTRAL",IF(B56&gt;0,"LONG","SHORT")=O56),TRUE)</f>
        <v>1</v>
      </c>
      <c r="R56">
        <f>AH55</f>
        <v>1254.4313050383062</v>
      </c>
      <c r="S56">
        <f>AI55</f>
        <v>-3.0349185895700266E-3</v>
      </c>
      <c r="T56">
        <f>R56+S56*F56</f>
        <v>979.9510219578367</v>
      </c>
      <c r="U56">
        <f>S56*F56</f>
        <v>-274.48028308046952</v>
      </c>
      <c r="V56">
        <f>U56/T56</f>
        <v>-0.28009592003086792</v>
      </c>
      <c r="W56">
        <f>C56</f>
        <v>-0.104185691986552</v>
      </c>
      <c r="X56">
        <f>W56-V56</f>
        <v>0.17591022804431591</v>
      </c>
      <c r="Y56">
        <f>T56*W56</f>
        <v>-102.09687533560603</v>
      </c>
      <c r="Z56">
        <f>Y56/T56</f>
        <v>-0.104185691986552</v>
      </c>
      <c r="AA56">
        <f>AI55*F56/T56</f>
        <v>-0.28009592003086792</v>
      </c>
      <c r="AB56">
        <f t="shared" si="0"/>
        <v>-0.104185691986552</v>
      </c>
      <c r="AC56">
        <f t="shared" si="1"/>
        <v>0.17591022804431591</v>
      </c>
      <c r="AD56" t="str">
        <f t="shared" si="7"/>
        <v>S-D</v>
      </c>
      <c r="AE56">
        <f>AC56*T56</f>
        <v>172.38340774486349</v>
      </c>
      <c r="AF56">
        <f>U56+AE56</f>
        <v>-102.09687533560603</v>
      </c>
      <c r="AG56">
        <f>AE56/F56</f>
        <v>1.9060371215987781E-3</v>
      </c>
      <c r="AH56" s="9">
        <f>IF(AD56="S-D",R56-AE56/(1-0.001),IF(OR(AD56="L-D",AD56="S-I"),R56-AE56*(1-0.001),R56-AE56))</f>
        <v>1081.8753413297341</v>
      </c>
      <c r="AI56">
        <f>IF(OR(AD56="L-I"),S56+AG56*(1-0.001),S56+AG56)</f>
        <v>-1.1288814679712485E-3</v>
      </c>
      <c r="AJ56">
        <f>AI56*F56</f>
        <v>-102.09687533560603</v>
      </c>
      <c r="AK56">
        <f>AJ56/AM56</f>
        <v>-0.10420404089205397</v>
      </c>
      <c r="AL56">
        <f>W56-AK56</f>
        <v>1.8348905501966439E-5</v>
      </c>
      <c r="AM56">
        <f>AH56+AI56*F56</f>
        <v>979.77846599412806</v>
      </c>
      <c r="AN56">
        <f t="shared" si="3"/>
        <v>-4.1323963426359569</v>
      </c>
      <c r="AO56">
        <f t="shared" si="4"/>
        <v>-20.221534005871945</v>
      </c>
      <c r="AP56">
        <f t="shared" si="5"/>
        <v>-0.17255596370864623</v>
      </c>
      <c r="AQ56" t="b">
        <f>IF(AH56&gt;0,ROUND(AH56,7)=ROUND(H56,7),ROUND(AH56,7)=ROUND(-J56,7))</f>
        <v>1</v>
      </c>
      <c r="AR56" t="b">
        <f>IF(AI56&gt;0,ROUND(AI56,7)=ROUND(I56,7),ROUND(AI56,7)=ROUND(-K56,7))</f>
        <v>1</v>
      </c>
      <c r="AS56" t="b">
        <f>ROUND(AM56,7)=ROUND(G56,7)</f>
        <v>1</v>
      </c>
      <c r="AU56" s="9"/>
      <c r="AZ56" s="9"/>
    </row>
    <row r="57" spans="1:54" x14ac:dyDescent="0.3">
      <c r="A57" s="2">
        <v>45723.666666666664</v>
      </c>
      <c r="B57">
        <v>-0.96028234715905803</v>
      </c>
      <c r="C57">
        <v>-4.8014117357952898E-2</v>
      </c>
      <c r="D57" t="s">
        <v>32</v>
      </c>
      <c r="E57" t="s">
        <v>1492</v>
      </c>
      <c r="F57">
        <v>88457.99</v>
      </c>
      <c r="G57">
        <v>981.96399504622002</v>
      </c>
      <c r="H57">
        <v>1029.1146628030599</v>
      </c>
      <c r="I57">
        <v>0</v>
      </c>
      <c r="J57">
        <v>0</v>
      </c>
      <c r="K57">
        <v>5.3302892996827302E-4</v>
      </c>
      <c r="L57">
        <v>1029.1146628030599</v>
      </c>
      <c r="M57">
        <v>-5.3302892996827302E-4</v>
      </c>
      <c r="O57" t="str">
        <f>IF(B56=0,"NEUTRAL",IF(B56&gt;0,"LONG","SHORT"))</f>
        <v>SHORT</v>
      </c>
      <c r="P57" t="str">
        <f>IF(OR(O57="LONG",O57="SHORT"),IF(B57=0,"NEUTRAL",IF(B57&gt;0,"LONG","SHORT")),"")</f>
        <v>SHORT</v>
      </c>
      <c r="Q57" t="b">
        <f>IF(OR(O57="LONG",O57="SHORT"),IF(B57=0,"NEUTRAL",IF(B57&gt;0,"LONG","SHORT")=O57),TRUE)</f>
        <v>1</v>
      </c>
      <c r="R57">
        <f>AH56</f>
        <v>1081.8753413297341</v>
      </c>
      <c r="S57">
        <f>AI56</f>
        <v>-1.1288814679712485E-3</v>
      </c>
      <c r="T57">
        <f>R57+S57*F57</f>
        <v>982.01675572474801</v>
      </c>
      <c r="U57">
        <f>S57*F57</f>
        <v>-99.858585604986033</v>
      </c>
      <c r="V57">
        <f>U57/T57</f>
        <v>-0.10168725230282695</v>
      </c>
      <c r="W57">
        <f>C57</f>
        <v>-4.8014117357952898E-2</v>
      </c>
      <c r="X57">
        <f>W57-V57</f>
        <v>5.3673134944874051E-2</v>
      </c>
      <c r="Y57">
        <f>T57*W57</f>
        <v>-47.150667756844214</v>
      </c>
      <c r="Z57">
        <f>Y57/T57</f>
        <v>-4.8014117357952898E-2</v>
      </c>
      <c r="AA57">
        <f>AI56*F57/T57</f>
        <v>-0.10168725230282695</v>
      </c>
      <c r="AB57">
        <f t="shared" si="0"/>
        <v>-4.8014117357952898E-2</v>
      </c>
      <c r="AC57">
        <f t="shared" si="1"/>
        <v>5.3673134944874051E-2</v>
      </c>
      <c r="AD57" t="str">
        <f t="shared" si="7"/>
        <v>S-D</v>
      </c>
      <c r="AE57">
        <f>AC57*T57</f>
        <v>52.707917848141818</v>
      </c>
      <c r="AF57">
        <f>U57+AE57</f>
        <v>-47.150667756844214</v>
      </c>
      <c r="AG57">
        <f>AE57/F57</f>
        <v>5.9585253800297541E-4</v>
      </c>
      <c r="AH57" s="9">
        <f>IF(AD57="S-D",R57-AE57/(1-0.001),IF(OR(AD57="L-D",AD57="S-I"),R57-AE57*(1-0.001),R57-AE57))</f>
        <v>1029.1146628030656</v>
      </c>
      <c r="AI57">
        <f>IF(OR(AD57="L-I"),S57+AG57*(1-0.001),S57+AG57)</f>
        <v>-5.3302892996827313E-4</v>
      </c>
      <c r="AJ57">
        <f>AI57*F57</f>
        <v>-47.150667756844207</v>
      </c>
      <c r="AK57">
        <f>AJ57/AM57</f>
        <v>-4.8016697144404777E-2</v>
      </c>
      <c r="AL57">
        <f>W57-AK57</f>
        <v>2.5797864518783964E-6</v>
      </c>
      <c r="AM57">
        <f>AH57+AI57*F57</f>
        <v>981.96399504622138</v>
      </c>
      <c r="AN57">
        <f t="shared" si="3"/>
        <v>2.1855290520933295</v>
      </c>
      <c r="AO57">
        <f t="shared" si="4"/>
        <v>-18.036004953778615</v>
      </c>
      <c r="AP57">
        <f t="shared" si="5"/>
        <v>-5.2760678526624361E-2</v>
      </c>
      <c r="AQ57" t="b">
        <f>IF(AH57&gt;0,ROUND(AH57,7)=ROUND(H57,7),ROUND(AH57,7)=ROUND(-J57,7))</f>
        <v>1</v>
      </c>
      <c r="AR57" t="b">
        <f>IF(AI57&gt;0,ROUND(AI57,7)=ROUND(I57,7),ROUND(AI57,7)=ROUND(-K57,7))</f>
        <v>1</v>
      </c>
      <c r="AS57" t="b">
        <f>ROUND(AM57,7)=ROUND(G57,7)</f>
        <v>1</v>
      </c>
      <c r="AU57" s="9"/>
    </row>
    <row r="58" spans="1:54" x14ac:dyDescent="0.3">
      <c r="A58" s="2">
        <v>45723.75</v>
      </c>
      <c r="B58">
        <v>7.6355522837578904E-2</v>
      </c>
      <c r="C58">
        <v>3.8177761418789402E-3</v>
      </c>
      <c r="D58" t="s">
        <v>32</v>
      </c>
      <c r="E58" t="s">
        <v>1492</v>
      </c>
      <c r="F58">
        <v>87685.99</v>
      </c>
      <c r="G58">
        <v>982.324956935057</v>
      </c>
      <c r="H58">
        <v>978.57821770378405</v>
      </c>
      <c r="I58" s="3">
        <v>4.27290520557768E-5</v>
      </c>
      <c r="J58" s="3">
        <v>0</v>
      </c>
      <c r="K58">
        <v>0</v>
      </c>
      <c r="L58">
        <v>978.57821770378405</v>
      </c>
      <c r="M58" s="3">
        <v>4.27290520557768E-5</v>
      </c>
      <c r="O58" t="str">
        <f>IF(B57=0,"NEUTRAL",IF(B57&gt;0,"LONG","SHORT"))</f>
        <v>SHORT</v>
      </c>
      <c r="P58" t="str">
        <f>IF(OR(O58="LONG",O58="SHORT"),IF(B58=0,"NEUTRAL",IF(B58&gt;0,"LONG","SHORT")),"")</f>
        <v>LONG</v>
      </c>
      <c r="Q58" t="b">
        <f>IF(OR(O58="LONG",O58="SHORT"),IF(B58=0,"NEUTRAL",IF(B58&gt;0,"LONG","SHORT")=O58),TRUE)</f>
        <v>0</v>
      </c>
      <c r="R58">
        <f>AH57</f>
        <v>1029.1146628030656</v>
      </c>
      <c r="S58">
        <f>AI57</f>
        <v>-5.3302892996827313E-4</v>
      </c>
      <c r="T58">
        <f>R58+S58*F58</f>
        <v>982.37549338015685</v>
      </c>
      <c r="U58">
        <f>S58*F58</f>
        <v>-46.739169422908702</v>
      </c>
      <c r="V58">
        <f>U58/T58</f>
        <v>-4.7577702963750253E-2</v>
      </c>
      <c r="W58">
        <f>C58</f>
        <v>3.8177761418789402E-3</v>
      </c>
      <c r="X58">
        <f>W58-V58</f>
        <v>5.1395479105629194E-2</v>
      </c>
      <c r="Y58">
        <f>T58*W58</f>
        <v>3.7504897209933157</v>
      </c>
      <c r="Z58">
        <f>Y58/T58</f>
        <v>3.8177761418789402E-3</v>
      </c>
      <c r="AA58">
        <f>AI57*F58/T58</f>
        <v>-4.7577702963750253E-2</v>
      </c>
      <c r="AB58">
        <f t="shared" si="0"/>
        <v>3.8177761418789402E-3</v>
      </c>
      <c r="AC58">
        <f t="shared" si="1"/>
        <v>5.1395479105629194E-2</v>
      </c>
      <c r="AD58" t="str">
        <f t="shared" si="7"/>
        <v>TRANS-L</v>
      </c>
      <c r="AE58" s="8">
        <f>C58*T58</f>
        <v>3.7504897209933157</v>
      </c>
      <c r="AF58">
        <f>U58+AE58</f>
        <v>-42.988679701915387</v>
      </c>
      <c r="AG58" s="8">
        <f>AE58/F58</f>
        <v>4.2771823879656434E-5</v>
      </c>
      <c r="AH58" s="8">
        <f>AZ58-AE58</f>
        <v>978.5782177037853</v>
      </c>
      <c r="AI58" s="8">
        <f>BA57+AG58*(1-0.001)</f>
        <v>4.272905205577678E-5</v>
      </c>
      <c r="AJ58">
        <f>AI58*F58</f>
        <v>3.7467392312723224</v>
      </c>
      <c r="AK58">
        <f t="shared" ref="AK58:AK59" si="10">AJ58/AM58</f>
        <v>3.8141545776893288E-3</v>
      </c>
      <c r="AL58">
        <f>W58-AK58</f>
        <v>3.6215641896113551E-6</v>
      </c>
      <c r="AM58">
        <f>AH58+AI58*F58</f>
        <v>982.32495693505757</v>
      </c>
      <c r="AN58">
        <f t="shared" si="3"/>
        <v>0.36096188883618652</v>
      </c>
      <c r="AO58">
        <f t="shared" si="4"/>
        <v>-17.675043064942429</v>
      </c>
      <c r="AP58">
        <f t="shared" si="5"/>
        <v>-5.0536445099282901E-2</v>
      </c>
      <c r="AQ58" t="b">
        <f>IF(AH58&gt;0,ROUND(AH58,7)=ROUND(H58,7),ROUND(AH58,7)=ROUND(-J58,7))</f>
        <v>1</v>
      </c>
      <c r="AR58" t="b">
        <f>IF(AI58&gt;0,ROUND(AI58,7)=ROUND(I58,7),ROUND(AI58,7)=ROUND(-K58,7))</f>
        <v>1</v>
      </c>
      <c r="AS58" t="b">
        <f>ROUND(AM58,7)=ROUND(G58,7)</f>
        <v>1</v>
      </c>
      <c r="AU58" s="9">
        <f>AH57</f>
        <v>1029.1146628030656</v>
      </c>
      <c r="AV58">
        <f>AI57</f>
        <v>-5.3302892996827313E-4</v>
      </c>
      <c r="AW58">
        <f>AU58+AV58*F58</f>
        <v>982.37549338015685</v>
      </c>
      <c r="AX58">
        <f>AV58*F58/(1-0.001)</f>
        <v>-46.785955378286992</v>
      </c>
      <c r="AZ58" s="9">
        <f>AU58+AX58</f>
        <v>982.3287074247786</v>
      </c>
      <c r="BA58">
        <f>AV58-AX58/F58*(1-0.001)</f>
        <v>0</v>
      </c>
      <c r="BB58">
        <f>AZ58+BA58*F58</f>
        <v>982.3287074247786</v>
      </c>
    </row>
    <row r="59" spans="1:54" x14ac:dyDescent="0.3">
      <c r="A59" s="2">
        <v>45723.875</v>
      </c>
      <c r="B59">
        <v>-1.2106564055548401</v>
      </c>
      <c r="C59">
        <v>-6.0532820277742198E-2</v>
      </c>
      <c r="D59" t="s">
        <v>32</v>
      </c>
      <c r="E59" t="s">
        <v>1492</v>
      </c>
      <c r="F59">
        <v>86987.72</v>
      </c>
      <c r="G59">
        <v>982.23194252307098</v>
      </c>
      <c r="H59">
        <v>1041.6930365132</v>
      </c>
      <c r="I59">
        <v>0</v>
      </c>
      <c r="J59">
        <v>0</v>
      </c>
      <c r="K59">
        <v>6.8355733418616897E-4</v>
      </c>
      <c r="L59">
        <v>1041.6930365132</v>
      </c>
      <c r="M59">
        <v>-6.8355733418616897E-4</v>
      </c>
      <c r="O59" t="str">
        <f>IF(B58=0,"NEUTRAL",IF(B58&gt;0,"LONG","SHORT"))</f>
        <v>LONG</v>
      </c>
      <c r="P59" t="str">
        <f>IF(OR(O59="LONG",O59="SHORT"),IF(B59=0,"NEUTRAL",IF(B59&gt;0,"LONG","SHORT")),"")</f>
        <v>SHORT</v>
      </c>
      <c r="Q59" t="b">
        <f>IF(OR(O59="LONG",O59="SHORT"),IF(B59=0,"NEUTRAL",IF(B59&gt;0,"LONG","SHORT")=O59),TRUE)</f>
        <v>0</v>
      </c>
      <c r="R59">
        <f>AH58</f>
        <v>978.5782177037853</v>
      </c>
      <c r="S59">
        <f>AI58</f>
        <v>4.272905205577678E-5</v>
      </c>
      <c r="T59">
        <f>R59+S59*F59</f>
        <v>982.29512051987865</v>
      </c>
      <c r="U59">
        <f>S59*F59</f>
        <v>3.7169028160933348</v>
      </c>
      <c r="V59">
        <f>U59/T59</f>
        <v>3.7838962430416716E-3</v>
      </c>
      <c r="W59">
        <f>C59</f>
        <v>-6.0532820277742198E-2</v>
      </c>
      <c r="X59">
        <f>W59-V59</f>
        <v>-6.431671652078387E-2</v>
      </c>
      <c r="Y59">
        <f>T59*W59</f>
        <v>-59.46109399013293</v>
      </c>
      <c r="Z59">
        <f>Y59/T59</f>
        <v>-6.0532820277742198E-2</v>
      </c>
      <c r="AA59">
        <f>AI58*F59/T59</f>
        <v>3.7838962430416716E-3</v>
      </c>
      <c r="AB59">
        <f t="shared" si="0"/>
        <v>-6.0532820277742198E-2</v>
      </c>
      <c r="AC59">
        <f t="shared" si="1"/>
        <v>-6.431671652078387E-2</v>
      </c>
      <c r="AD59" t="str">
        <f t="shared" si="7"/>
        <v>TRANS-S</v>
      </c>
      <c r="AE59" s="8">
        <f>C59*T59</f>
        <v>-59.46109399013293</v>
      </c>
      <c r="AF59">
        <f>U59+AE59</f>
        <v>-55.744191174039592</v>
      </c>
      <c r="AG59" s="8">
        <f>AE59/F59</f>
        <v>-6.8355733418616941E-4</v>
      </c>
      <c r="AH59" s="8">
        <f>AZ59-AE59*(1-0.001)</f>
        <v>1041.6930365132052</v>
      </c>
      <c r="AI59" s="8">
        <f>BA59+AG59</f>
        <v>-6.8355733418616941E-4</v>
      </c>
      <c r="AJ59">
        <f>AI59*F59</f>
        <v>-59.46109399013293</v>
      </c>
      <c r="AK59">
        <f t="shared" si="10"/>
        <v>-6.0536713800402805E-2</v>
      </c>
      <c r="AL59">
        <f>W59-AK59</f>
        <v>3.8935226606071072E-6</v>
      </c>
      <c r="AM59" s="8">
        <f>AH59+AI59*F59</f>
        <v>982.23194252307235</v>
      </c>
      <c r="AN59">
        <f t="shared" si="3"/>
        <v>-9.3014411985222978E-2</v>
      </c>
      <c r="AO59">
        <f t="shared" si="4"/>
        <v>-17.768057476927652</v>
      </c>
      <c r="AP59">
        <f t="shared" si="5"/>
        <v>-6.3177996806302872E-2</v>
      </c>
      <c r="AQ59" t="b">
        <f>IF(AH59&gt;0,ROUND(AH59,7)=ROUND(H59,7),ROUND(AH59,7)=ROUND(-J59,7))</f>
        <v>1</v>
      </c>
      <c r="AR59" t="b">
        <f>IF(AI59&gt;0,ROUND(AI59,7)=ROUND(I59,7),ROUND(AI59,7)=ROUND(-K59,7))</f>
        <v>1</v>
      </c>
      <c r="AS59" t="b">
        <f>ROUND(AM59,7)=ROUND(G59,7)</f>
        <v>1</v>
      </c>
      <c r="AU59" s="9">
        <f>AH58</f>
        <v>978.5782177037853</v>
      </c>
      <c r="AV59">
        <f>AI58</f>
        <v>4.272905205577678E-5</v>
      </c>
      <c r="AW59">
        <f>AU59+AV59*F59</f>
        <v>982.29512051987865</v>
      </c>
      <c r="AZ59">
        <f>AU59+AV59*F59*(1-0.001)</f>
        <v>982.29140361706254</v>
      </c>
      <c r="BA59">
        <v>0</v>
      </c>
      <c r="BB59">
        <f>AZ59+BA59*F59</f>
        <v>982.29140361706254</v>
      </c>
    </row>
    <row r="60" spans="1:54" x14ac:dyDescent="0.3">
      <c r="A60" s="2">
        <v>45723.916666666664</v>
      </c>
      <c r="B60">
        <v>-2.5140527685004699</v>
      </c>
      <c r="C60">
        <v>-0.12570263842502299</v>
      </c>
      <c r="D60" t="s">
        <v>32</v>
      </c>
      <c r="E60" t="s">
        <v>1492</v>
      </c>
      <c r="F60">
        <v>86314.63</v>
      </c>
      <c r="G60">
        <v>982.62751214557102</v>
      </c>
      <c r="H60">
        <v>1106.1544940976601</v>
      </c>
      <c r="I60">
        <v>0</v>
      </c>
      <c r="J60">
        <v>0</v>
      </c>
      <c r="K60">
        <v>1.43112450290404E-3</v>
      </c>
      <c r="L60">
        <v>1106.1544940976601</v>
      </c>
      <c r="M60">
        <v>-1.43112450290404E-3</v>
      </c>
      <c r="O60" t="str">
        <f>IF(B59=0,"NEUTRAL",IF(B59&gt;0,"LONG","SHORT"))</f>
        <v>SHORT</v>
      </c>
      <c r="P60" t="str">
        <f>IF(OR(O60="LONG",O60="SHORT"),IF(B60=0,"NEUTRAL",IF(B60&gt;0,"LONG","SHORT")),"")</f>
        <v>SHORT</v>
      </c>
      <c r="Q60" t="b">
        <f>IF(OR(O60="LONG",O60="SHORT"),IF(B60=0,"NEUTRAL",IF(B60&gt;0,"LONG","SHORT")=O60),TRUE)</f>
        <v>1</v>
      </c>
      <c r="R60">
        <f>AH59</f>
        <v>1041.6930365132052</v>
      </c>
      <c r="S60">
        <f>AI59</f>
        <v>-6.8355733418616941E-4</v>
      </c>
      <c r="T60">
        <f>R60+S60*F60</f>
        <v>982.69203812913963</v>
      </c>
      <c r="U60">
        <f>S60*F60</f>
        <v>-59.000998384065568</v>
      </c>
      <c r="V60">
        <f>U60/T60</f>
        <v>-6.0040171381048682E-2</v>
      </c>
      <c r="W60">
        <f>C60</f>
        <v>-0.12570263842502299</v>
      </c>
      <c r="X60">
        <f>W60-V60</f>
        <v>-6.5662467043974312E-2</v>
      </c>
      <c r="Y60">
        <f>T60*W60</f>
        <v>-123.52698195209615</v>
      </c>
      <c r="Z60">
        <f>Y60/T60</f>
        <v>-0.12570263842502299</v>
      </c>
      <c r="AA60">
        <f>AI59*F60/T60</f>
        <v>-6.0040171381048682E-2</v>
      </c>
      <c r="AB60">
        <f t="shared" si="0"/>
        <v>-0.12570263842502299</v>
      </c>
      <c r="AC60">
        <f t="shared" si="1"/>
        <v>-6.5662467043974312E-2</v>
      </c>
      <c r="AD60" t="str">
        <f t="shared" si="7"/>
        <v>S-I</v>
      </c>
      <c r="AE60">
        <f>AC60*T60</f>
        <v>-64.525983568030583</v>
      </c>
      <c r="AF60">
        <f>U60+AE60</f>
        <v>-123.52698195209615</v>
      </c>
      <c r="AG60">
        <f>AE60/F60</f>
        <v>-7.475671687178706E-4</v>
      </c>
      <c r="AH60" s="9">
        <f>IF(AD60="S-D",R60-AE60/(1-0.001),IF(OR(AD60="L-D",AD60="S-I"),R60-AE60*(1-0.001),R60-AE60))</f>
        <v>1106.1544940976678</v>
      </c>
      <c r="AI60">
        <f>IF(OR(AD60="L-I"),S60+AG60*(1-0.001),S60+AG60)</f>
        <v>-1.43112450290404E-3</v>
      </c>
      <c r="AJ60">
        <f>AI60*F60</f>
        <v>-123.52698195209615</v>
      </c>
      <c r="AK60">
        <f>AJ60/AM60</f>
        <v>-0.12571089291238591</v>
      </c>
      <c r="AL60">
        <f>W60-AK60</f>
        <v>8.254487362913121E-6</v>
      </c>
      <c r="AM60">
        <f>AH60+AI60*F60</f>
        <v>982.6275121455717</v>
      </c>
      <c r="AN60">
        <f t="shared" si="3"/>
        <v>0.39556962249935168</v>
      </c>
      <c r="AO60">
        <f t="shared" si="4"/>
        <v>-17.3724878544283</v>
      </c>
      <c r="AP60">
        <f t="shared" si="5"/>
        <v>-6.4525983567932599E-2</v>
      </c>
      <c r="AQ60" t="b">
        <f>IF(AH60&gt;0,ROUND(AH60,7)=ROUND(H60,7),ROUND(AH60,7)=ROUND(-J60,7))</f>
        <v>1</v>
      </c>
      <c r="AR60" t="b">
        <f>IF(AI60&gt;0,ROUND(AI60,7)=ROUND(I60,7),ROUND(AI60,7)=ROUND(-K60,7))</f>
        <v>1</v>
      </c>
      <c r="AS60" t="b">
        <f>ROUND(AM60,7)=ROUND(G60,7)</f>
        <v>1</v>
      </c>
    </row>
    <row r="61" spans="1:54" x14ac:dyDescent="0.3">
      <c r="A61" s="2">
        <v>45723.958333333336</v>
      </c>
      <c r="B61">
        <v>-4.1573550846339904</v>
      </c>
      <c r="C61">
        <v>-0.20786775423169901</v>
      </c>
      <c r="D61" t="s">
        <v>32</v>
      </c>
      <c r="E61" t="s">
        <v>1492</v>
      </c>
      <c r="F61">
        <v>86745.15</v>
      </c>
      <c r="G61">
        <v>981.93139903314295</v>
      </c>
      <c r="H61">
        <v>1186.05990014344</v>
      </c>
      <c r="I61">
        <v>0</v>
      </c>
      <c r="J61">
        <v>0</v>
      </c>
      <c r="K61">
        <v>2.3531978572899999E-3</v>
      </c>
      <c r="L61">
        <v>1186.05990014344</v>
      </c>
      <c r="M61">
        <v>-2.3531978572899999E-3</v>
      </c>
      <c r="O61" t="str">
        <f>IF(B60=0,"NEUTRAL",IF(B60&gt;0,"LONG","SHORT"))</f>
        <v>SHORT</v>
      </c>
      <c r="P61" t="str">
        <f>IF(OR(O61="LONG",O61="SHORT"),IF(B61=0,"NEUTRAL",IF(B61&gt;0,"LONG","SHORT")),"")</f>
        <v>SHORT</v>
      </c>
      <c r="Q61" t="b">
        <f>IF(OR(O61="LONG",O61="SHORT"),IF(B61=0,"NEUTRAL",IF(B61&gt;0,"LONG","SHORT")=O61),TRUE)</f>
        <v>1</v>
      </c>
      <c r="R61">
        <f>AH60</f>
        <v>1106.1544940976678</v>
      </c>
      <c r="S61">
        <f>AI60</f>
        <v>-1.43112450290404E-3</v>
      </c>
      <c r="T61">
        <f>R61+S61*F61</f>
        <v>982.01138442458137</v>
      </c>
      <c r="U61">
        <f>S61*F61</f>
        <v>-124.14310967308637</v>
      </c>
      <c r="V61">
        <f>U61/T61</f>
        <v>-0.12641717972122002</v>
      </c>
      <c r="W61">
        <f>C61</f>
        <v>-0.20786775423169901</v>
      </c>
      <c r="X61">
        <f>W61-V61</f>
        <v>-8.145057451047899E-2</v>
      </c>
      <c r="Y61">
        <f>T61*W61</f>
        <v>-204.12850111029937</v>
      </c>
      <c r="Z61">
        <f>Y61/T61</f>
        <v>-0.20786775423169901</v>
      </c>
      <c r="AA61">
        <f>AI60*F61/T61</f>
        <v>-0.12641717972122002</v>
      </c>
      <c r="AB61">
        <f t="shared" si="0"/>
        <v>-0.20786775423169901</v>
      </c>
      <c r="AC61">
        <f t="shared" si="1"/>
        <v>-8.145057451047899E-2</v>
      </c>
      <c r="AD61" t="str">
        <f t="shared" si="7"/>
        <v>S-I</v>
      </c>
      <c r="AE61">
        <f>AC61*T61</f>
        <v>-79.985391437212996</v>
      </c>
      <c r="AF61">
        <f>U61+AE61</f>
        <v>-204.12850111029937</v>
      </c>
      <c r="AG61">
        <f>AE61/F61</f>
        <v>-9.2207335438595703E-4</v>
      </c>
      <c r="AH61" s="9">
        <f>IF(AD61="S-D",R61-AE61/(1-0.001),IF(OR(AD61="L-D",AD61="S-I"),R61-AE61*(1-0.001),R61-AE61))</f>
        <v>1186.0599001434437</v>
      </c>
      <c r="AI61">
        <f>IF(OR(AD61="L-I"),S61+AG61*(1-0.001),S61+AG61)</f>
        <v>-2.3531978572899973E-3</v>
      </c>
      <c r="AJ61">
        <f>AI61*F61</f>
        <v>-204.1285011102994</v>
      </c>
      <c r="AK61">
        <f>AJ61/AM61</f>
        <v>-0.20788468655885114</v>
      </c>
      <c r="AL61">
        <f>W61-AK61</f>
        <v>1.6932327152135995E-5</v>
      </c>
      <c r="AM61">
        <f>AH61+AI61*F61</f>
        <v>981.93139903314432</v>
      </c>
      <c r="AN61">
        <f t="shared" si="3"/>
        <v>-0.69611311242738338</v>
      </c>
      <c r="AO61">
        <f t="shared" si="4"/>
        <v>-18.068600966855684</v>
      </c>
      <c r="AP61">
        <f t="shared" si="5"/>
        <v>-7.9985391437048747E-2</v>
      </c>
      <c r="AQ61" t="b">
        <f>IF(AH61&gt;0,ROUND(AH61,7)=ROUND(H61,7),ROUND(AH61,7)=ROUND(-J61,7))</f>
        <v>1</v>
      </c>
      <c r="AR61" t="b">
        <f>IF(AI61&gt;0,ROUND(AI61,7)=ROUND(I61,7),ROUND(AI61,7)=ROUND(-K61,7))</f>
        <v>1</v>
      </c>
      <c r="AS61" t="b">
        <f>ROUND(AM61,7)=ROUND(G61,7)</f>
        <v>1</v>
      </c>
    </row>
    <row r="62" spans="1:54" x14ac:dyDescent="0.3">
      <c r="A62" s="2">
        <v>45724</v>
      </c>
      <c r="B62">
        <v>-6.1154870172049902</v>
      </c>
      <c r="C62">
        <v>-0.30577435086024901</v>
      </c>
      <c r="D62" t="s">
        <v>32</v>
      </c>
      <c r="E62" t="s">
        <v>1492</v>
      </c>
      <c r="F62">
        <v>86801.75</v>
      </c>
      <c r="G62">
        <v>981.70226101679202</v>
      </c>
      <c r="H62">
        <v>1281.91097075427</v>
      </c>
      <c r="I62">
        <v>0</v>
      </c>
      <c r="J62">
        <v>0</v>
      </c>
      <c r="K62">
        <v>3.45855595926903E-3</v>
      </c>
      <c r="L62">
        <v>1281.91097075427</v>
      </c>
      <c r="M62">
        <v>-3.45855595926903E-3</v>
      </c>
      <c r="O62" t="str">
        <f>IF(B61=0,"NEUTRAL",IF(B61&gt;0,"LONG","SHORT"))</f>
        <v>SHORT</v>
      </c>
      <c r="P62" t="str">
        <f>IF(OR(O62="LONG",O62="SHORT"),IF(B62=0,"NEUTRAL",IF(B62&gt;0,"LONG","SHORT")),"")</f>
        <v>SHORT</v>
      </c>
      <c r="Q62" t="b">
        <f>IF(OR(O62="LONG",O62="SHORT"),IF(B62=0,"NEUTRAL",IF(B62&gt;0,"LONG","SHORT")=O62),TRUE)</f>
        <v>1</v>
      </c>
      <c r="R62">
        <f>AH61</f>
        <v>1186.0599001434437</v>
      </c>
      <c r="S62">
        <f>AI61</f>
        <v>-2.3531978572899973E-3</v>
      </c>
      <c r="T62">
        <f>R62+S62*F62</f>
        <v>981.79820803442158</v>
      </c>
      <c r="U62">
        <f>S62*F62</f>
        <v>-204.26169210902202</v>
      </c>
      <c r="V62">
        <f>U62/T62</f>
        <v>-0.20804854850769972</v>
      </c>
      <c r="W62">
        <f>C62</f>
        <v>-0.30577435086024901</v>
      </c>
      <c r="X62">
        <f>W62-V62</f>
        <v>-9.7725802352549296E-2</v>
      </c>
      <c r="Y62">
        <f>T62*W62</f>
        <v>-300.208709737481</v>
      </c>
      <c r="Z62">
        <f>Y62/T62</f>
        <v>-0.30577435086024907</v>
      </c>
      <c r="AA62">
        <f>AI61*F62/T62</f>
        <v>-0.20804854850769972</v>
      </c>
      <c r="AB62">
        <f t="shared" si="0"/>
        <v>-0.30577435086024901</v>
      </c>
      <c r="AC62">
        <f t="shared" si="1"/>
        <v>-9.7725802352549296E-2</v>
      </c>
      <c r="AD62" t="str">
        <f t="shared" si="7"/>
        <v>S-I</v>
      </c>
      <c r="AE62">
        <f>AC62*T62</f>
        <v>-95.947017628458966</v>
      </c>
      <c r="AF62">
        <f>U62+AE62</f>
        <v>-300.208709737481</v>
      </c>
      <c r="AG62">
        <f>AE62/F62</f>
        <v>-1.1053581019790381E-3</v>
      </c>
      <c r="AH62" s="9">
        <f>IF(AD62="S-D",R62-AE62/(1-0.001),IF(OR(AD62="L-D",AD62="S-I"),R62-AE62*(1-0.001),R62-AE62))</f>
        <v>1281.9109707542741</v>
      </c>
      <c r="AI62">
        <f>IF(OR(AD62="L-I"),S62+AG62*(1-0.001),S62+AG62)</f>
        <v>-3.4585559592690352E-3</v>
      </c>
      <c r="AJ62">
        <f>AI62*F62</f>
        <v>-300.208709737481</v>
      </c>
      <c r="AK62">
        <f>AJ62/AM62</f>
        <v>-0.30580423582455785</v>
      </c>
      <c r="AL62">
        <f>W62-AK62</f>
        <v>2.9884964308835027E-5</v>
      </c>
      <c r="AM62">
        <f>AH62+AI62*F62</f>
        <v>981.70226101679305</v>
      </c>
      <c r="AN62">
        <f t="shared" si="3"/>
        <v>-0.22913801635127129</v>
      </c>
      <c r="AO62">
        <f t="shared" si="4"/>
        <v>-18.297738983206955</v>
      </c>
      <c r="AP62">
        <f t="shared" si="5"/>
        <v>-9.5947017628532194E-2</v>
      </c>
      <c r="AQ62" t="b">
        <f>IF(AH62&gt;0,ROUND(AH62,7)=ROUND(H62,7),ROUND(AH62,7)=ROUND(-J62,7))</f>
        <v>1</v>
      </c>
      <c r="AR62" t="b">
        <f>IF(AI62&gt;0,ROUND(AI62,7)=ROUND(I62,7),ROUND(AI62,7)=ROUND(-K62,7))</f>
        <v>1</v>
      </c>
      <c r="AS62" t="b">
        <f>ROUND(AM62,7)=ROUND(G62,7)</f>
        <v>1</v>
      </c>
    </row>
    <row r="63" spans="1:54" x14ac:dyDescent="0.3">
      <c r="A63" s="2">
        <v>45724.041666666664</v>
      </c>
      <c r="B63">
        <v>-9.6875115469029502</v>
      </c>
      <c r="C63">
        <v>-0.48437557734514702</v>
      </c>
      <c r="D63" t="s">
        <v>32</v>
      </c>
      <c r="E63" t="s">
        <v>1492</v>
      </c>
      <c r="F63">
        <v>86726.8</v>
      </c>
      <c r="G63">
        <v>981.78579111820602</v>
      </c>
      <c r="H63">
        <v>1457.4239498202101</v>
      </c>
      <c r="I63">
        <v>0</v>
      </c>
      <c r="J63">
        <v>0</v>
      </c>
      <c r="K63">
        <v>5.4843273209896999E-3</v>
      </c>
      <c r="L63">
        <v>1457.4239498202101</v>
      </c>
      <c r="M63">
        <v>-5.4843273209896999E-3</v>
      </c>
      <c r="O63" t="str">
        <f>IF(B62=0,"NEUTRAL",IF(B62&gt;0,"LONG","SHORT"))</f>
        <v>SHORT</v>
      </c>
      <c r="P63" t="str">
        <f>IF(OR(O63="LONG",O63="SHORT"),IF(B63=0,"NEUTRAL",IF(B63&gt;0,"LONG","SHORT")),"")</f>
        <v>SHORT</v>
      </c>
      <c r="Q63" t="b">
        <f>IF(OR(O63="LONG",O63="SHORT"),IF(B63=0,"NEUTRAL",IF(B63&gt;0,"LONG","SHORT")=O63),TRUE)</f>
        <v>1</v>
      </c>
      <c r="R63">
        <f>AH62</f>
        <v>1281.9109707542741</v>
      </c>
      <c r="S63">
        <f>AI62</f>
        <v>-3.4585559592690352E-3</v>
      </c>
      <c r="T63">
        <f>R63+S63*F63</f>
        <v>981.96147978594036</v>
      </c>
      <c r="U63">
        <f>S63*F63</f>
        <v>-299.94949096833375</v>
      </c>
      <c r="V63">
        <f>U63/T63</f>
        <v>-0.3054595288541464</v>
      </c>
      <c r="W63">
        <f>C63</f>
        <v>-0.48437557734514702</v>
      </c>
      <c r="X63">
        <f>W63-V63</f>
        <v>-0.17891604849100062</v>
      </c>
      <c r="Y63">
        <f>T63*W63</f>
        <v>-475.63815870200978</v>
      </c>
      <c r="Z63">
        <f>Y63/T63</f>
        <v>-0.48437557734514702</v>
      </c>
      <c r="AA63">
        <f>AI62*F63/T63</f>
        <v>-0.3054595288541464</v>
      </c>
      <c r="AB63">
        <f t="shared" si="0"/>
        <v>-0.48437557734514702</v>
      </c>
      <c r="AC63">
        <f t="shared" si="1"/>
        <v>-0.17891604849100062</v>
      </c>
      <c r="AD63" t="str">
        <f t="shared" si="7"/>
        <v>S-I</v>
      </c>
      <c r="AE63">
        <f>AC63*T63</f>
        <v>-175.68866773367603</v>
      </c>
      <c r="AF63">
        <f>U63+AE63</f>
        <v>-475.63815870200978</v>
      </c>
      <c r="AG63">
        <f>AE63/F63</f>
        <v>-2.0257713617206677E-3</v>
      </c>
      <c r="AH63" s="9">
        <f>IF(AD63="S-D",R63-AE63/(1-0.001),IF(OR(AD63="L-D",AD63="S-I"),R63-AE63*(1-0.001),R63-AE63))</f>
        <v>1457.4239498202164</v>
      </c>
      <c r="AI63">
        <f>IF(OR(AD63="L-I"),S63+AG63*(1-0.001),S63+AG63)</f>
        <v>-5.4843273209897025E-3</v>
      </c>
      <c r="AJ63">
        <f>AI63*F63</f>
        <v>-475.63815870200972</v>
      </c>
      <c r="AK63">
        <f>AJ63/AM63</f>
        <v>-0.4844622554175293</v>
      </c>
      <c r="AL63">
        <f>W63-AK63</f>
        <v>8.6678072382273541E-5</v>
      </c>
      <c r="AM63">
        <f>AH63+AI63*F63</f>
        <v>981.7857911182067</v>
      </c>
      <c r="AN63">
        <f t="shared" si="3"/>
        <v>8.3530101413657576E-2</v>
      </c>
      <c r="AO63">
        <f t="shared" si="4"/>
        <v>-18.214208881793297</v>
      </c>
      <c r="AP63">
        <f t="shared" si="5"/>
        <v>-0.17568866773365244</v>
      </c>
      <c r="AQ63" t="b">
        <f>IF(AH63&gt;0,ROUND(AH63,7)=ROUND(H63,7),ROUND(AH63,7)=ROUND(-J63,7))</f>
        <v>1</v>
      </c>
      <c r="AR63" t="b">
        <f>IF(AI63&gt;0,ROUND(AI63,7)=ROUND(I63,7),ROUND(AI63,7)=ROUND(-K63,7))</f>
        <v>1</v>
      </c>
      <c r="AS63" t="b">
        <f>ROUND(AM63,7)=ROUND(G63,7)</f>
        <v>1</v>
      </c>
    </row>
    <row r="64" spans="1:54" x14ac:dyDescent="0.3">
      <c r="A64" s="2">
        <v>45724.083333333336</v>
      </c>
      <c r="B64">
        <v>-11.450170531399699</v>
      </c>
      <c r="C64">
        <v>-0.57250852656998696</v>
      </c>
      <c r="D64" t="s">
        <v>32</v>
      </c>
      <c r="E64" t="s">
        <v>1492</v>
      </c>
      <c r="F64">
        <v>86105.99</v>
      </c>
      <c r="G64">
        <v>985.09871982489403</v>
      </c>
      <c r="H64">
        <v>1549.12869073822</v>
      </c>
      <c r="I64">
        <v>0</v>
      </c>
      <c r="J64">
        <v>0</v>
      </c>
      <c r="K64">
        <v>6.5504150281918E-3</v>
      </c>
      <c r="L64">
        <v>1549.12869073822</v>
      </c>
      <c r="M64">
        <v>-6.5504150281918E-3</v>
      </c>
      <c r="O64" t="str">
        <f>IF(B63=0,"NEUTRAL",IF(B63&gt;0,"LONG","SHORT"))</f>
        <v>SHORT</v>
      </c>
      <c r="P64" t="str">
        <f>IF(OR(O64="LONG",O64="SHORT"),IF(B64=0,"NEUTRAL",IF(B64&gt;0,"LONG","SHORT")),"")</f>
        <v>SHORT</v>
      </c>
      <c r="Q64" t="b">
        <f>IF(OR(O64="LONG",O64="SHORT"),IF(B64=0,"NEUTRAL",IF(B64&gt;0,"LONG","SHORT")=O64),TRUE)</f>
        <v>1</v>
      </c>
      <c r="R64">
        <f>AH63</f>
        <v>1457.4239498202164</v>
      </c>
      <c r="S64">
        <f>AI63</f>
        <v>-5.4843273209897025E-3</v>
      </c>
      <c r="T64">
        <f>R64+S64*F64</f>
        <v>985.19051636235031</v>
      </c>
      <c r="U64">
        <f>S64*F64</f>
        <v>-472.23343345786611</v>
      </c>
      <c r="V64">
        <f>U64/T64</f>
        <v>-0.47933209426488227</v>
      </c>
      <c r="W64">
        <f>C64</f>
        <v>-0.57250852656998696</v>
      </c>
      <c r="X64">
        <f>W64-V64</f>
        <v>-9.3176432305104695E-2</v>
      </c>
      <c r="Y64">
        <f>T64*W64</f>
        <v>-564.02997091333384</v>
      </c>
      <c r="Z64">
        <f>Y64/T64</f>
        <v>-0.57250852656998696</v>
      </c>
      <c r="AA64">
        <f>AI63*F64/T64</f>
        <v>-0.47933209426488227</v>
      </c>
      <c r="AB64">
        <f t="shared" si="0"/>
        <v>-0.57250852656998696</v>
      </c>
      <c r="AC64">
        <f t="shared" si="1"/>
        <v>-9.3176432305104695E-2</v>
      </c>
      <c r="AD64" t="str">
        <f t="shared" si="7"/>
        <v>S-I</v>
      </c>
      <c r="AE64">
        <f>AC64*T64</f>
        <v>-91.796537455467671</v>
      </c>
      <c r="AF64">
        <f>U64+AE64</f>
        <v>-564.02997091333373</v>
      </c>
      <c r="AG64">
        <f>AE64/F64</f>
        <v>-1.0660877072021084E-3</v>
      </c>
      <c r="AH64" s="9">
        <f>IF(AD64="S-D",R64-AE64/(1-0.001),IF(OR(AD64="L-D",AD64="S-I"),R64-AE64*(1-0.001),R64-AE64))</f>
        <v>1549.1286907382287</v>
      </c>
      <c r="AI64">
        <f>IF(OR(AD64="L-I"),S64+AG64*(1-0.001),S64+AG64)</f>
        <v>-6.5504150281918104E-3</v>
      </c>
      <c r="AJ64">
        <f>AI64*F64</f>
        <v>-564.02997091333373</v>
      </c>
      <c r="AK64">
        <f>AJ64/AM64</f>
        <v>-0.57256187584285179</v>
      </c>
      <c r="AL64">
        <f>W64-AK64</f>
        <v>5.3349272864822161E-5</v>
      </c>
      <c r="AM64">
        <f>AH64+AI64*F64</f>
        <v>985.09871982489494</v>
      </c>
      <c r="AN64">
        <f t="shared" si="3"/>
        <v>3.3129287066882398</v>
      </c>
      <c r="AO64">
        <f t="shared" si="4"/>
        <v>-14.901280175105057</v>
      </c>
      <c r="AP64">
        <f t="shared" si="5"/>
        <v>-9.1796537455365979E-2</v>
      </c>
      <c r="AQ64" t="b">
        <f>IF(AH64&gt;0,ROUND(AH64,7)=ROUND(H64,7),ROUND(AH64,7)=ROUND(-J64,7))</f>
        <v>1</v>
      </c>
      <c r="AR64" t="b">
        <f>IF(AI64&gt;0,ROUND(AI64,7)=ROUND(I64,7),ROUND(AI64,7)=ROUND(-K64,7))</f>
        <v>1</v>
      </c>
      <c r="AS64" t="b">
        <f>ROUND(AM64,7)=ROUND(G64,7)</f>
        <v>1</v>
      </c>
    </row>
    <row r="65" spans="1:45" x14ac:dyDescent="0.3">
      <c r="A65" s="2">
        <v>45724.208333333336</v>
      </c>
      <c r="B65">
        <v>-13.074229868692001</v>
      </c>
      <c r="C65">
        <v>-0.6537114934346</v>
      </c>
      <c r="D65" t="s">
        <v>32</v>
      </c>
      <c r="E65" t="s">
        <v>1492</v>
      </c>
      <c r="F65">
        <v>86444.53</v>
      </c>
      <c r="G65">
        <v>982.80486917025098</v>
      </c>
      <c r="H65">
        <v>1625.32556858578</v>
      </c>
      <c r="I65">
        <v>0</v>
      </c>
      <c r="J65">
        <v>0</v>
      </c>
      <c r="K65">
        <v>7.4327513772766201E-3</v>
      </c>
      <c r="L65">
        <v>1625.32556858578</v>
      </c>
      <c r="M65">
        <v>-7.4327513772766201E-3</v>
      </c>
      <c r="O65" t="str">
        <f>IF(B64=0,"NEUTRAL",IF(B64&gt;0,"LONG","SHORT"))</f>
        <v>SHORT</v>
      </c>
      <c r="P65" t="str">
        <f>IF(OR(O65="LONG",O65="SHORT"),IF(B65=0,"NEUTRAL",IF(B65&gt;0,"LONG","SHORT")),"")</f>
        <v>SHORT</v>
      </c>
      <c r="Q65" t="b">
        <f>IF(OR(O65="LONG",O65="SHORT"),IF(B65=0,"NEUTRAL",IF(B65&gt;0,"LONG","SHORT")=O65),TRUE)</f>
        <v>1</v>
      </c>
      <c r="R65">
        <f>AH64</f>
        <v>1549.1286907382287</v>
      </c>
      <c r="S65">
        <f>AI64</f>
        <v>-6.5504150281918104E-3</v>
      </c>
      <c r="T65">
        <f>R65+S65*F65</f>
        <v>982.88114232125088</v>
      </c>
      <c r="U65">
        <f>S65*F65</f>
        <v>-566.24754841697779</v>
      </c>
      <c r="V65">
        <f>U65/T65</f>
        <v>-0.57610989165961835</v>
      </c>
      <c r="W65">
        <f>C65</f>
        <v>-0.6537114934346</v>
      </c>
      <c r="X65">
        <f>W65-V65</f>
        <v>-7.7601601774981654E-2</v>
      </c>
      <c r="Y65">
        <f>T65*W65</f>
        <v>-642.52069941553054</v>
      </c>
      <c r="Z65">
        <f>Y65/T65</f>
        <v>-0.6537114934346</v>
      </c>
      <c r="AA65">
        <f>AI64*F65/T65</f>
        <v>-0.57610989165961835</v>
      </c>
      <c r="AB65">
        <f t="shared" si="0"/>
        <v>-0.6537114934346</v>
      </c>
      <c r="AC65">
        <f t="shared" si="1"/>
        <v>-7.7601601774981654E-2</v>
      </c>
      <c r="AD65" t="str">
        <f t="shared" si="7"/>
        <v>S-I</v>
      </c>
      <c r="AE65">
        <f>AC65*T65</f>
        <v>-76.273150998552779</v>
      </c>
      <c r="AF65">
        <f>U65+AE65</f>
        <v>-642.52069941553054</v>
      </c>
      <c r="AG65">
        <f>AE65/F65</f>
        <v>-8.8233634908481526E-4</v>
      </c>
      <c r="AH65" s="9">
        <f>IF(AD65="S-D",R65-AE65/(1-0.001),IF(OR(AD65="L-D",AD65="S-I"),R65-AE65*(1-0.001),R65-AE65))</f>
        <v>1625.325568585783</v>
      </c>
      <c r="AI65">
        <f>IF(OR(AD65="L-I"),S65+AG65*(1-0.001),S65+AG65)</f>
        <v>-7.4327513772766253E-3</v>
      </c>
      <c r="AJ65">
        <f>AI65*F65</f>
        <v>-642.52069941553054</v>
      </c>
      <c r="AK65">
        <f>AJ65/AM65</f>
        <v>-0.65376222643055093</v>
      </c>
      <c r="AL65">
        <f>W65-AK65</f>
        <v>5.0732995950930615E-5</v>
      </c>
      <c r="AM65">
        <f>AH65+AI65*F65</f>
        <v>982.80486917025246</v>
      </c>
      <c r="AN65">
        <f t="shared" si="3"/>
        <v>-2.2938506546424833</v>
      </c>
      <c r="AO65">
        <f t="shared" si="4"/>
        <v>-17.195130829747541</v>
      </c>
      <c r="AP65">
        <f t="shared" si="5"/>
        <v>-7.6273150998417805E-2</v>
      </c>
      <c r="AQ65" t="b">
        <f>IF(AH65&gt;0,ROUND(AH65,7)=ROUND(H65,7),ROUND(AH65,7)=ROUND(-J65,7))</f>
        <v>1</v>
      </c>
      <c r="AR65" t="b">
        <f>IF(AI65&gt;0,ROUND(AI65,7)=ROUND(I65,7),ROUND(AI65,7)=ROUND(-K65,7))</f>
        <v>1</v>
      </c>
      <c r="AS65" t="b">
        <f>ROUND(AM65,7)=ROUND(G65,7)</f>
        <v>1</v>
      </c>
    </row>
    <row r="66" spans="1:45" x14ac:dyDescent="0.3">
      <c r="A66" s="2">
        <v>45724.291666666664</v>
      </c>
      <c r="B66">
        <v>-14.408772306874001</v>
      </c>
      <c r="C66">
        <v>-0.72043861534370401</v>
      </c>
      <c r="D66" t="s">
        <v>32</v>
      </c>
      <c r="E66" t="s">
        <v>1492</v>
      </c>
      <c r="F66">
        <v>86465</v>
      </c>
      <c r="G66">
        <v>982.58745263189405</v>
      </c>
      <c r="H66">
        <v>1690.52841813243</v>
      </c>
      <c r="I66">
        <v>0</v>
      </c>
      <c r="J66">
        <v>0</v>
      </c>
      <c r="K66">
        <v>8.1876015208527803E-3</v>
      </c>
      <c r="L66">
        <v>1690.52841813243</v>
      </c>
      <c r="M66">
        <v>-8.1876015208527803E-3</v>
      </c>
      <c r="O66" t="str">
        <f>IF(B65=0,"NEUTRAL",IF(B65&gt;0,"LONG","SHORT"))</f>
        <v>SHORT</v>
      </c>
      <c r="P66" t="str">
        <f>IF(OR(O66="LONG",O66="SHORT"),IF(B66=0,"NEUTRAL",IF(B66&gt;0,"LONG","SHORT")),"")</f>
        <v>SHORT</v>
      </c>
      <c r="Q66" t="b">
        <f>IF(OR(O66="LONG",O66="SHORT"),IF(B66=0,"NEUTRAL",IF(B66&gt;0,"LONG","SHORT")=O66),TRUE)</f>
        <v>1</v>
      </c>
      <c r="R66">
        <f>AH65</f>
        <v>1625.325568585783</v>
      </c>
      <c r="S66">
        <f>AI65</f>
        <v>-7.4327513772766253E-3</v>
      </c>
      <c r="T66">
        <f>R66+S66*F66</f>
        <v>982.65272074955965</v>
      </c>
      <c r="U66">
        <f>S66*F66</f>
        <v>-642.67284783622335</v>
      </c>
      <c r="V66">
        <f>U66/T66</f>
        <v>-0.65401828567268161</v>
      </c>
      <c r="W66">
        <f>C66</f>
        <v>-0.72043861534370401</v>
      </c>
      <c r="X66">
        <f>W66-V66</f>
        <v>-6.6420329671022404E-2</v>
      </c>
      <c r="Y66">
        <f>T66*W66</f>
        <v>-707.94096550053621</v>
      </c>
      <c r="Z66">
        <f>Y66/T66</f>
        <v>-0.72043861534370401</v>
      </c>
      <c r="AA66">
        <f>AI65*F66/T66</f>
        <v>-0.65401828567268161</v>
      </c>
      <c r="AB66">
        <f t="shared" si="0"/>
        <v>-0.72043861534370401</v>
      </c>
      <c r="AC66">
        <f t="shared" si="1"/>
        <v>-6.6420329671022404E-2</v>
      </c>
      <c r="AD66" t="str">
        <f t="shared" si="7"/>
        <v>S-I</v>
      </c>
      <c r="AE66">
        <f>AC66*T66</f>
        <v>-65.268117664312868</v>
      </c>
      <c r="AF66">
        <f>U66+AE66</f>
        <v>-707.94096550053621</v>
      </c>
      <c r="AG66">
        <f>AE66/F66</f>
        <v>-7.5485014357616219E-4</v>
      </c>
      <c r="AH66" s="9">
        <f>IF(AD66="S-D",R66-AE66/(1-0.001),IF(OR(AD66="L-D",AD66="S-I"),R66-AE66*(1-0.001),R66-AE66))</f>
        <v>1690.5284181324316</v>
      </c>
      <c r="AI66">
        <f>IF(OR(AD66="L-I"),S66+AG66*(1-0.001),S66+AG66)</f>
        <v>-8.1876015208527872E-3</v>
      </c>
      <c r="AJ66">
        <f>AI66*F66</f>
        <v>-707.94096550053621</v>
      </c>
      <c r="AK66">
        <f>AJ66/AM66</f>
        <v>-0.72048647029258428</v>
      </c>
      <c r="AL66">
        <f>W66-AK66</f>
        <v>4.7854948880265979E-5</v>
      </c>
      <c r="AM66">
        <f>AH66+AI66*F66</f>
        <v>982.58745263189542</v>
      </c>
      <c r="AN66">
        <f t="shared" si="3"/>
        <v>-0.21741653835704255</v>
      </c>
      <c r="AO66">
        <f t="shared" si="4"/>
        <v>-17.412547368104583</v>
      </c>
      <c r="AP66">
        <f t="shared" si="5"/>
        <v>-6.5268117664231795E-2</v>
      </c>
      <c r="AQ66" t="b">
        <f>IF(AH66&gt;0,ROUND(AH66,7)=ROUND(H66,7),ROUND(AH66,7)=ROUND(-J66,7))</f>
        <v>1</v>
      </c>
      <c r="AR66" t="b">
        <f>IF(AI66&gt;0,ROUND(AI66,7)=ROUND(I66,7),ROUND(AI66,7)=ROUND(-K66,7))</f>
        <v>1</v>
      </c>
      <c r="AS66" t="b">
        <f>ROUND(AM66,7)=ROUND(G66,7)</f>
        <v>1</v>
      </c>
    </row>
    <row r="67" spans="1:45" x14ac:dyDescent="0.3">
      <c r="A67" s="2">
        <v>45724.583333333336</v>
      </c>
      <c r="B67">
        <v>-12.107754285410699</v>
      </c>
      <c r="C67">
        <v>-0.60538771427053795</v>
      </c>
      <c r="D67" t="s">
        <v>32</v>
      </c>
      <c r="E67" t="s">
        <v>1492</v>
      </c>
      <c r="F67">
        <v>86327.96</v>
      </c>
      <c r="G67">
        <v>983.59807683755503</v>
      </c>
      <c r="H67">
        <v>1579.12371137592</v>
      </c>
      <c r="I67">
        <v>0</v>
      </c>
      <c r="J67">
        <v>0</v>
      </c>
      <c r="K67">
        <v>6.8984096755948798E-3</v>
      </c>
      <c r="L67">
        <v>1579.12371137592</v>
      </c>
      <c r="M67">
        <v>-6.8984096755948798E-3</v>
      </c>
      <c r="O67" t="str">
        <f>IF(B66=0,"NEUTRAL",IF(B66&gt;0,"LONG","SHORT"))</f>
        <v>SHORT</v>
      </c>
      <c r="P67" t="str">
        <f>IF(OR(O67="LONG",O67="SHORT"),IF(B67=0,"NEUTRAL",IF(B67&gt;0,"LONG","SHORT")),"")</f>
        <v>SHORT</v>
      </c>
      <c r="Q67" t="b">
        <f>IF(OR(O67="LONG",O67="SHORT"),IF(B67=0,"NEUTRAL",IF(B67&gt;0,"LONG","SHORT")=O67),TRUE)</f>
        <v>1</v>
      </c>
      <c r="R67">
        <f>AH66</f>
        <v>1690.5284181324316</v>
      </c>
      <c r="S67">
        <f>AI66</f>
        <v>-8.1876015208527872E-3</v>
      </c>
      <c r="T67">
        <f>R67+S67*F67</f>
        <v>983.70948154431301</v>
      </c>
      <c r="U67">
        <f>S67*F67</f>
        <v>-706.81893658811862</v>
      </c>
      <c r="V67">
        <f>U67/T67</f>
        <v>-0.71852406614856712</v>
      </c>
      <c r="W67">
        <f>C67</f>
        <v>-0.60538771427053795</v>
      </c>
      <c r="X67">
        <f>W67-V67</f>
        <v>0.11313635187802917</v>
      </c>
      <c r="Y67">
        <f>T67*W67</f>
        <v>-595.52563453836763</v>
      </c>
      <c r="Z67">
        <f>Y67/T67</f>
        <v>-0.60538771427053795</v>
      </c>
      <c r="AA67">
        <f>AI66*F67/T67</f>
        <v>-0.71852406614856712</v>
      </c>
      <c r="AB67">
        <f t="shared" si="0"/>
        <v>-0.60538771427053795</v>
      </c>
      <c r="AC67">
        <f t="shared" si="1"/>
        <v>0.11313635187802917</v>
      </c>
      <c r="AD67" t="str">
        <f t="shared" si="7"/>
        <v>S-D</v>
      </c>
      <c r="AE67">
        <f>AC67*T67</f>
        <v>111.29330204975105</v>
      </c>
      <c r="AF67">
        <f>U67+AE67</f>
        <v>-595.52563453836751</v>
      </c>
      <c r="AG67">
        <f>AE67/F67</f>
        <v>1.28919184525791E-3</v>
      </c>
      <c r="AH67" s="9">
        <f>IF(AD67="S-D",R67-AE67/(1-0.001),IF(OR(AD67="L-D",AD67="S-I"),R67-AE67*(1-0.001),R67-AE67))</f>
        <v>1579.1237113759241</v>
      </c>
      <c r="AI67">
        <f>IF(OR(AD67="L-I"),S67+AG67*(1-0.001),S67+AG67)</f>
        <v>-6.8984096755948772E-3</v>
      </c>
      <c r="AJ67">
        <f>AI67*F67</f>
        <v>-595.52563453836763</v>
      </c>
      <c r="AK67">
        <f>AJ67/AM67</f>
        <v>-0.60545628195318246</v>
      </c>
      <c r="AL67">
        <f>W67-AK67</f>
        <v>6.8567682644515848E-5</v>
      </c>
      <c r="AM67">
        <f>AH67+AI67*F67</f>
        <v>983.5980768375565</v>
      </c>
      <c r="AN67">
        <f t="shared" si="3"/>
        <v>1.0106242056610881</v>
      </c>
      <c r="AO67">
        <f t="shared" si="4"/>
        <v>-16.401923162443495</v>
      </c>
      <c r="AP67">
        <f t="shared" si="5"/>
        <v>-0.11140470675650249</v>
      </c>
      <c r="AQ67" t="b">
        <f>IF(AH67&gt;0,ROUND(AH67,7)=ROUND(H67,7),ROUND(AH67,7)=ROUND(-J67,7))</f>
        <v>1</v>
      </c>
      <c r="AR67" t="b">
        <f>IF(AI67&gt;0,ROUND(AI67,7)=ROUND(I67,7),ROUND(AI67,7)=ROUND(-K67,7))</f>
        <v>1</v>
      </c>
      <c r="AS67" t="b">
        <f>ROUND(AM67,7)=ROUND(G67,7)</f>
        <v>1</v>
      </c>
    </row>
    <row r="68" spans="1:45" x14ac:dyDescent="0.3">
      <c r="A68" s="2">
        <v>45724.666666666664</v>
      </c>
      <c r="B68">
        <v>-10.348627168197</v>
      </c>
      <c r="C68">
        <v>-0.51743135840985299</v>
      </c>
      <c r="D68" t="s">
        <v>32</v>
      </c>
      <c r="E68" t="s">
        <v>1492</v>
      </c>
      <c r="F68">
        <v>86400</v>
      </c>
      <c r="G68">
        <v>983.01369273147895</v>
      </c>
      <c r="H68">
        <v>1491.7010383294801</v>
      </c>
      <c r="I68">
        <v>0</v>
      </c>
      <c r="J68">
        <v>0</v>
      </c>
      <c r="K68">
        <v>5.8875850184954299E-3</v>
      </c>
      <c r="L68">
        <v>1491.7010383294801</v>
      </c>
      <c r="M68">
        <v>-5.8875850184954299E-3</v>
      </c>
      <c r="O68" t="str">
        <f>IF(B67=0,"NEUTRAL",IF(B67&gt;0,"LONG","SHORT"))</f>
        <v>SHORT</v>
      </c>
      <c r="P68" t="str">
        <f>IF(OR(O68="LONG",O68="SHORT"),IF(B68=0,"NEUTRAL",IF(B68&gt;0,"LONG","SHORT")),"")</f>
        <v>SHORT</v>
      </c>
      <c r="Q68" t="b">
        <f>IF(OR(O68="LONG",O68="SHORT"),IF(B68=0,"NEUTRAL",IF(B68&gt;0,"LONG","SHORT")=O68),TRUE)</f>
        <v>1</v>
      </c>
      <c r="R68">
        <f>AH67</f>
        <v>1579.1237113759241</v>
      </c>
      <c r="S68">
        <f>AI67</f>
        <v>-6.8984096755948772E-3</v>
      </c>
      <c r="T68">
        <f>R68+S68*F68</f>
        <v>983.10111540452669</v>
      </c>
      <c r="U68">
        <f>S68*F68</f>
        <v>-596.02259597139744</v>
      </c>
      <c r="V68">
        <f>U68/T68</f>
        <v>-0.60626784634065434</v>
      </c>
      <c r="W68">
        <f>C68</f>
        <v>-0.51743135840985299</v>
      </c>
      <c r="X68">
        <f>W68-V68</f>
        <v>8.8836487930801344E-2</v>
      </c>
      <c r="Y68">
        <f>T68*W68</f>
        <v>-508.68734559800589</v>
      </c>
      <c r="Z68">
        <f>Y68/T68</f>
        <v>-0.51743135840985299</v>
      </c>
      <c r="AA68">
        <f>AI67*F68/T68</f>
        <v>-0.60626784634065434</v>
      </c>
      <c r="AB68">
        <f t="shared" ref="AB68:AB131" si="11">C68</f>
        <v>-0.51743135840985299</v>
      </c>
      <c r="AC68">
        <f t="shared" ref="AC68:AC131" si="12">AB68-AA68</f>
        <v>8.8836487930801344E-2</v>
      </c>
      <c r="AD68" t="str">
        <f t="shared" si="7"/>
        <v>S-D</v>
      </c>
      <c r="AE68">
        <f>AC68*T68</f>
        <v>87.335250373391574</v>
      </c>
      <c r="AF68">
        <f>U68+AE68</f>
        <v>-508.68734559800589</v>
      </c>
      <c r="AG68">
        <f>AE68/F68</f>
        <v>1.0108246570994395E-3</v>
      </c>
      <c r="AH68" s="9">
        <f>IF(AD68="S-D",R68-AE68/(1-0.001),IF(OR(AD68="L-D",AD68="S-I"),R68-AE68*(1-0.001),R68-AE68))</f>
        <v>1491.7010383294862</v>
      </c>
      <c r="AI68">
        <f>IF(OR(AD68="L-I"),S68+AG68*(1-0.001),S68+AG68)</f>
        <v>-5.8875850184954377E-3</v>
      </c>
      <c r="AJ68">
        <f>AI68*F68</f>
        <v>-508.68734559800583</v>
      </c>
      <c r="AK68">
        <f>AJ68/AM68</f>
        <v>-0.51747737529934756</v>
      </c>
      <c r="AL68">
        <f>W68-AK68</f>
        <v>4.6016889494571167E-5</v>
      </c>
      <c r="AM68">
        <f>AH68+AI68*F68</f>
        <v>983.01369273148043</v>
      </c>
      <c r="AN68">
        <f t="shared" ref="AN68:AN131" si="13">AM68-AM67</f>
        <v>-0.58438410607607238</v>
      </c>
      <c r="AO68">
        <f t="shared" ref="AO68:AO131" si="14">AM68-$AM$2</f>
        <v>-16.986307268519568</v>
      </c>
      <c r="AP68">
        <f t="shared" ref="AP68:AP131" si="15">AM68-T68</f>
        <v>-8.7422673046262389E-2</v>
      </c>
      <c r="AQ68" t="b">
        <f>IF(AH68&gt;0,ROUND(AH68,7)=ROUND(H68,7),ROUND(AH68,7)=ROUND(-J68,7))</f>
        <v>1</v>
      </c>
      <c r="AR68" t="b">
        <f>IF(AI68&gt;0,ROUND(AI68,7)=ROUND(I68,7),ROUND(AI68,7)=ROUND(-K68,7))</f>
        <v>1</v>
      </c>
      <c r="AS68" t="b">
        <f>ROUND(AM68,7)=ROUND(G68,7)</f>
        <v>1</v>
      </c>
    </row>
    <row r="69" spans="1:45" x14ac:dyDescent="0.3">
      <c r="A69" s="2">
        <v>45724.75</v>
      </c>
      <c r="B69">
        <v>-8.6751978292507399</v>
      </c>
      <c r="C69">
        <v>-0.43375989146253702</v>
      </c>
      <c r="D69" t="s">
        <v>32</v>
      </c>
      <c r="E69" t="s">
        <v>1492</v>
      </c>
      <c r="F69">
        <v>85943.08</v>
      </c>
      <c r="G69">
        <v>985.62533116512202</v>
      </c>
      <c r="H69">
        <v>1413.1841253216901</v>
      </c>
      <c r="I69">
        <v>0</v>
      </c>
      <c r="J69">
        <v>0</v>
      </c>
      <c r="K69">
        <v>4.9749065795241998E-3</v>
      </c>
      <c r="L69">
        <v>1413.1841253216901</v>
      </c>
      <c r="M69">
        <v>-4.9749065795241998E-3</v>
      </c>
      <c r="O69" t="str">
        <f>IF(B68=0,"NEUTRAL",IF(B68&gt;0,"LONG","SHORT"))</f>
        <v>SHORT</v>
      </c>
      <c r="P69" t="str">
        <f>IF(OR(O69="LONG",O69="SHORT"),IF(B69=0,"NEUTRAL",IF(B69&gt;0,"LONG","SHORT")),"")</f>
        <v>SHORT</v>
      </c>
      <c r="Q69" t="b">
        <f>IF(OR(O69="LONG",O69="SHORT"),IF(B69=0,"NEUTRAL",IF(B69&gt;0,"LONG","SHORT")=O69),TRUE)</f>
        <v>1</v>
      </c>
      <c r="R69">
        <f>AH68</f>
        <v>1491.7010383294862</v>
      </c>
      <c r="S69">
        <f>AI68</f>
        <v>-5.8875850184954377E-3</v>
      </c>
      <c r="T69">
        <f>R69+S69*F69</f>
        <v>985.70384807813139</v>
      </c>
      <c r="U69">
        <f>S69*F69</f>
        <v>-505.99719025135488</v>
      </c>
      <c r="V69">
        <f>U69/T69</f>
        <v>-0.51333591852960614</v>
      </c>
      <c r="W69">
        <f>C69</f>
        <v>-0.43375989146253702</v>
      </c>
      <c r="X69">
        <f>W69-V69</f>
        <v>7.9576027067069122E-2</v>
      </c>
      <c r="Y69">
        <f>T69*W69</f>
        <v>-427.55879415657535</v>
      </c>
      <c r="Z69">
        <f>Y69/T69</f>
        <v>-0.43375989146253702</v>
      </c>
      <c r="AA69">
        <f>AI68*F69/T69</f>
        <v>-0.51333591852960614</v>
      </c>
      <c r="AB69">
        <f t="shared" si="11"/>
        <v>-0.43375989146253702</v>
      </c>
      <c r="AC69">
        <f t="shared" si="12"/>
        <v>7.9576027067069122E-2</v>
      </c>
      <c r="AD69" t="str">
        <f t="shared" si="7"/>
        <v>S-D</v>
      </c>
      <c r="AE69">
        <f>AC69*T69</f>
        <v>78.438396094779577</v>
      </c>
      <c r="AF69">
        <f>U69+AE69</f>
        <v>-427.55879415657529</v>
      </c>
      <c r="AG69">
        <f>AE69/F69</f>
        <v>9.1267843897123045E-4</v>
      </c>
      <c r="AH69" s="9">
        <f>IF(AD69="S-D",R69-AE69/(1-0.001),IF(OR(AD69="L-D",AD69="S-I"),R69-AE69*(1-0.001),R69-AE69))</f>
        <v>1413.184125321699</v>
      </c>
      <c r="AI69">
        <f>IF(OR(AD69="L-I"),S69+AG69*(1-0.001),S69+AG69)</f>
        <v>-4.9749065795242076E-3</v>
      </c>
      <c r="AJ69">
        <f>AI69*F69</f>
        <v>-427.55879415657535</v>
      </c>
      <c r="AK69">
        <f>AJ69/AM69</f>
        <v>-0.43379444565527875</v>
      </c>
      <c r="AL69">
        <f>W69-AK69</f>
        <v>3.4554192741731438E-5</v>
      </c>
      <c r="AM69">
        <f>AH69+AI69*F69</f>
        <v>985.62533116512361</v>
      </c>
      <c r="AN69">
        <f t="shared" si="13"/>
        <v>2.6116384336431793</v>
      </c>
      <c r="AO69">
        <f t="shared" si="14"/>
        <v>-14.374668834876388</v>
      </c>
      <c r="AP69">
        <f t="shared" si="15"/>
        <v>-7.8516913007774747E-2</v>
      </c>
      <c r="AQ69" t="b">
        <f>IF(AH69&gt;0,ROUND(AH69,7)=ROUND(H69,7),ROUND(AH69,7)=ROUND(-J69,7))</f>
        <v>1</v>
      </c>
      <c r="AR69" t="b">
        <f>IF(AI69&gt;0,ROUND(AI69,7)=ROUND(I69,7),ROUND(AI69,7)=ROUND(-K69,7))</f>
        <v>1</v>
      </c>
      <c r="AS69" t="b">
        <f>ROUND(AM69,7)=ROUND(G69,7)</f>
        <v>1</v>
      </c>
    </row>
    <row r="70" spans="1:45" x14ac:dyDescent="0.3">
      <c r="A70" s="2">
        <v>45724.791666666664</v>
      </c>
      <c r="B70">
        <v>-7.5621784467344497</v>
      </c>
      <c r="C70">
        <v>-0.378108922336722</v>
      </c>
      <c r="D70" t="s">
        <v>32</v>
      </c>
      <c r="E70" t="s">
        <v>1492</v>
      </c>
      <c r="F70">
        <v>86044.02</v>
      </c>
      <c r="G70">
        <v>985.06753135896702</v>
      </c>
      <c r="H70">
        <v>1357.5513893038601</v>
      </c>
      <c r="I70">
        <v>0</v>
      </c>
      <c r="J70">
        <v>0</v>
      </c>
      <c r="K70">
        <v>4.3289918107603199E-3</v>
      </c>
      <c r="L70">
        <v>1357.5513893038601</v>
      </c>
      <c r="M70">
        <v>-4.3289918107603199E-3</v>
      </c>
      <c r="O70" t="str">
        <f>IF(B69=0,"NEUTRAL",IF(B69&gt;0,"LONG","SHORT"))</f>
        <v>SHORT</v>
      </c>
      <c r="P70" t="str">
        <f>IF(OR(O70="LONG",O70="SHORT"),IF(B70=0,"NEUTRAL",IF(B70&gt;0,"LONG","SHORT")),"")</f>
        <v>SHORT</v>
      </c>
      <c r="Q70" t="b">
        <f>IF(OR(O70="LONG",O70="SHORT"),IF(B70=0,"NEUTRAL",IF(B70&gt;0,"LONG","SHORT")=O70),TRUE)</f>
        <v>1</v>
      </c>
      <c r="R70">
        <f>AH69</f>
        <v>1413.184125321699</v>
      </c>
      <c r="S70">
        <f>AI69</f>
        <v>-4.9749065795242076E-3</v>
      </c>
      <c r="T70">
        <f>R70+S70*F70</f>
        <v>985.12316409498635</v>
      </c>
      <c r="U70">
        <f>S70*F70</f>
        <v>-428.06096122671255</v>
      </c>
      <c r="V70">
        <f>U70/T70</f>
        <v>-0.43452532315587555</v>
      </c>
      <c r="W70">
        <f>C70</f>
        <v>-0.378108922336722</v>
      </c>
      <c r="X70">
        <f>W70-V70</f>
        <v>5.6416400819153556E-2</v>
      </c>
      <c r="Y70">
        <f>T70*W70</f>
        <v>-372.48385794489701</v>
      </c>
      <c r="Z70">
        <f>Y70/T70</f>
        <v>-0.378108922336722</v>
      </c>
      <c r="AA70">
        <f>AI69*F70/T70</f>
        <v>-0.43452532315587555</v>
      </c>
      <c r="AB70">
        <f t="shared" si="11"/>
        <v>-0.378108922336722</v>
      </c>
      <c r="AC70">
        <f t="shared" si="12"/>
        <v>5.6416400819153556E-2</v>
      </c>
      <c r="AD70" t="str">
        <f t="shared" si="7"/>
        <v>S-D</v>
      </c>
      <c r="AE70">
        <f>AC70*T70</f>
        <v>55.577103281815532</v>
      </c>
      <c r="AF70">
        <f>U70+AE70</f>
        <v>-372.48385794489701</v>
      </c>
      <c r="AG70">
        <f>AE70/F70</f>
        <v>6.4591476876389004E-4</v>
      </c>
      <c r="AH70" s="9">
        <f>IF(AD70="S-D",R70-AE70/(1-0.001),IF(OR(AD70="L-D",AD70="S-I"),R70-AE70*(1-0.001),R70-AE70))</f>
        <v>1357.5513893038656</v>
      </c>
      <c r="AI70">
        <f>IF(OR(AD70="L-I"),S70+AG70*(1-0.001),S70+AG70)</f>
        <v>-4.3289918107603173E-3</v>
      </c>
      <c r="AJ70">
        <f>AI70*F70</f>
        <v>-372.48385794489695</v>
      </c>
      <c r="AK70">
        <f>AJ70/AM70</f>
        <v>-0.3781302764400627</v>
      </c>
      <c r="AL70">
        <f>W70-AK70</f>
        <v>2.1354103340698316E-5</v>
      </c>
      <c r="AM70">
        <f>AH70+AI70*F70</f>
        <v>985.06753135896861</v>
      </c>
      <c r="AN70">
        <f t="shared" si="13"/>
        <v>-0.55779980615500335</v>
      </c>
      <c r="AO70">
        <f t="shared" si="14"/>
        <v>-14.932468641031392</v>
      </c>
      <c r="AP70">
        <f t="shared" si="15"/>
        <v>-5.5632736017741991E-2</v>
      </c>
      <c r="AQ70" t="b">
        <f>IF(AH70&gt;0,ROUND(AH70,7)=ROUND(H70,7),ROUND(AH70,7)=ROUND(-J70,7))</f>
        <v>1</v>
      </c>
      <c r="AR70" t="b">
        <f>IF(AI70&gt;0,ROUND(AI70,7)=ROUND(I70,7),ROUND(AI70,7)=ROUND(-K70,7))</f>
        <v>1</v>
      </c>
      <c r="AS70" t="b">
        <f>ROUND(AM70,7)=ROUND(G70,7)</f>
        <v>1</v>
      </c>
    </row>
    <row r="71" spans="1:45" x14ac:dyDescent="0.3">
      <c r="A71" s="2">
        <v>45724.833333333336</v>
      </c>
      <c r="B71">
        <v>-6.1200410435241404</v>
      </c>
      <c r="C71">
        <v>-0.30600205217620702</v>
      </c>
      <c r="D71" t="s">
        <v>32</v>
      </c>
      <c r="E71" t="s">
        <v>1492</v>
      </c>
      <c r="F71">
        <v>86233.52</v>
      </c>
      <c r="G71">
        <v>984.17499267339394</v>
      </c>
      <c r="H71">
        <v>1285.3566518697601</v>
      </c>
      <c r="I71">
        <v>0</v>
      </c>
      <c r="J71">
        <v>0</v>
      </c>
      <c r="K71">
        <v>3.49262861119868E-3</v>
      </c>
      <c r="L71">
        <v>1285.3566518697601</v>
      </c>
      <c r="M71">
        <v>-3.49262861119868E-3</v>
      </c>
      <c r="O71" t="str">
        <f>IF(B70=0,"NEUTRAL",IF(B70&gt;0,"LONG","SHORT"))</f>
        <v>SHORT</v>
      </c>
      <c r="P71" t="str">
        <f>IF(OR(O71="LONG",O71="SHORT"),IF(B71=0,"NEUTRAL",IF(B71&gt;0,"LONG","SHORT")),"")</f>
        <v>SHORT</v>
      </c>
      <c r="Q71" t="b">
        <f>IF(OR(O71="LONG",O71="SHORT"),IF(B71=0,"NEUTRAL",IF(B71&gt;0,"LONG","SHORT")=O71),TRUE)</f>
        <v>1</v>
      </c>
      <c r="R71">
        <f>AH70</f>
        <v>1357.5513893038656</v>
      </c>
      <c r="S71">
        <f>AI70</f>
        <v>-4.3289918107603173E-3</v>
      </c>
      <c r="T71">
        <f>R71+S71*F71</f>
        <v>984.2471874108295</v>
      </c>
      <c r="U71">
        <f>S71*F71</f>
        <v>-373.30420189303607</v>
      </c>
      <c r="V71">
        <f>U71/T71</f>
        <v>-0.37927891150499887</v>
      </c>
      <c r="W71">
        <f>C71</f>
        <v>-0.30600205217620702</v>
      </c>
      <c r="X71">
        <f>W71-V71</f>
        <v>7.3276859328791855E-2</v>
      </c>
      <c r="Y71">
        <f>T71*W71</f>
        <v>-301.18165919637363</v>
      </c>
      <c r="Z71">
        <f>Y71/T71</f>
        <v>-0.30600205217620702</v>
      </c>
      <c r="AA71">
        <f>AI70*F71/T71</f>
        <v>-0.37927891150499887</v>
      </c>
      <c r="AB71">
        <f t="shared" si="11"/>
        <v>-0.30600205217620702</v>
      </c>
      <c r="AC71">
        <f t="shared" si="12"/>
        <v>7.3276859328791855E-2</v>
      </c>
      <c r="AD71" t="str">
        <f t="shared" si="7"/>
        <v>S-D</v>
      </c>
      <c r="AE71">
        <f>AC71*T71</f>
        <v>72.122542696662393</v>
      </c>
      <c r="AF71">
        <f>U71+AE71</f>
        <v>-301.18165919637369</v>
      </c>
      <c r="AG71">
        <f>AE71/F71</f>
        <v>8.3636319956163665E-4</v>
      </c>
      <c r="AH71" s="9">
        <f>IF(AD71="S-D",R71-AE71/(1-0.001),IF(OR(AD71="L-D",AD71="S-I"),R71-AE71*(1-0.001),R71-AE71))</f>
        <v>1285.3566518697692</v>
      </c>
      <c r="AI71">
        <f>IF(OR(AD71="L-I"),S71+AG71*(1-0.001),S71+AG71)</f>
        <v>-3.4926286111986804E-3</v>
      </c>
      <c r="AJ71">
        <f>AI71*F71</f>
        <v>-301.18165919637363</v>
      </c>
      <c r="AK71">
        <f>AJ71/AM71</f>
        <v>-0.30602449913734253</v>
      </c>
      <c r="AL71">
        <f>W71-AK71</f>
        <v>2.244696113551381E-5</v>
      </c>
      <c r="AM71">
        <f>AH71+AI71*F71</f>
        <v>984.17499267339554</v>
      </c>
      <c r="AN71">
        <f t="shared" si="13"/>
        <v>-0.89253868557307214</v>
      </c>
      <c r="AO71">
        <f t="shared" si="14"/>
        <v>-15.825007326604464</v>
      </c>
      <c r="AP71">
        <f t="shared" si="15"/>
        <v>-7.2194737433960654E-2</v>
      </c>
      <c r="AQ71" t="b">
        <f>IF(AH71&gt;0,ROUND(AH71,7)=ROUND(H71,7),ROUND(AH71,7)=ROUND(-J71,7))</f>
        <v>1</v>
      </c>
      <c r="AR71" t="b">
        <f>IF(AI71&gt;0,ROUND(AI71,7)=ROUND(I71,7),ROUND(AI71,7)=ROUND(-K71,7))</f>
        <v>1</v>
      </c>
      <c r="AS71" t="b">
        <f>ROUND(AM71,7)=ROUND(G71,7)</f>
        <v>1</v>
      </c>
    </row>
    <row r="72" spans="1:45" x14ac:dyDescent="0.3">
      <c r="A72" s="2">
        <v>45724.875</v>
      </c>
      <c r="B72">
        <v>-4.3454964603002404</v>
      </c>
      <c r="C72">
        <v>-0.217274823015012</v>
      </c>
      <c r="D72" t="s">
        <v>32</v>
      </c>
      <c r="E72" t="s">
        <v>1492</v>
      </c>
      <c r="F72">
        <v>86281.39</v>
      </c>
      <c r="G72">
        <v>983.92016417478897</v>
      </c>
      <c r="H72">
        <v>1197.7202848828899</v>
      </c>
      <c r="I72">
        <v>0</v>
      </c>
      <c r="J72">
        <v>0</v>
      </c>
      <c r="K72">
        <v>2.4779401526575499E-3</v>
      </c>
      <c r="L72">
        <v>1197.7202848828899</v>
      </c>
      <c r="M72">
        <v>-2.4779401526575499E-3</v>
      </c>
      <c r="O72" t="str">
        <f>IF(B71=0,"NEUTRAL",IF(B71&gt;0,"LONG","SHORT"))</f>
        <v>SHORT</v>
      </c>
      <c r="P72" t="str">
        <f>IF(OR(O72="LONG",O72="SHORT"),IF(B72=0,"NEUTRAL",IF(B72&gt;0,"LONG","SHORT")),"")</f>
        <v>SHORT</v>
      </c>
      <c r="Q72" t="b">
        <f>IF(OR(O72="LONG",O72="SHORT"),IF(B72=0,"NEUTRAL",IF(B72&gt;0,"LONG","SHORT")=O72),TRUE)</f>
        <v>1</v>
      </c>
      <c r="R72">
        <f>AH71</f>
        <v>1285.3566518697692</v>
      </c>
      <c r="S72">
        <f>AI71</f>
        <v>-3.4926286111986804E-3</v>
      </c>
      <c r="T72">
        <f>R72+S72*F72</f>
        <v>984.00780054177744</v>
      </c>
      <c r="U72">
        <f>S72*F72</f>
        <v>-301.34885132799172</v>
      </c>
      <c r="V72">
        <f>U72/T72</f>
        <v>-0.30624640491881705</v>
      </c>
      <c r="W72">
        <f>C72</f>
        <v>-0.217274823015012</v>
      </c>
      <c r="X72">
        <f>W72-V72</f>
        <v>8.8971581903805053E-2</v>
      </c>
      <c r="Y72">
        <f>T72*W72</f>
        <v>-213.80012070810591</v>
      </c>
      <c r="Z72">
        <f>Y72/T72</f>
        <v>-0.217274823015012</v>
      </c>
      <c r="AA72">
        <f>AI71*F72/T72</f>
        <v>-0.30624640491881705</v>
      </c>
      <c r="AB72">
        <f t="shared" si="11"/>
        <v>-0.217274823015012</v>
      </c>
      <c r="AC72">
        <f t="shared" si="12"/>
        <v>8.8971581903805053E-2</v>
      </c>
      <c r="AD72" t="str">
        <f t="shared" si="7"/>
        <v>S-D</v>
      </c>
      <c r="AE72">
        <f>AC72*T72</f>
        <v>87.548730619885816</v>
      </c>
      <c r="AF72">
        <f>U72+AE72</f>
        <v>-213.80012070810591</v>
      </c>
      <c r="AG72">
        <f>AE72/F72</f>
        <v>1.0146884585411271E-3</v>
      </c>
      <c r="AH72" s="9">
        <f>IF(AD72="S-D",R72-AE72/(1-0.001),IF(OR(AD72="L-D",AD72="S-I"),R72-AE72*(1-0.001),R72-AE72))</f>
        <v>1197.7202848828965</v>
      </c>
      <c r="AI72">
        <f>IF(OR(AD72="L-I"),S72+AG72*(1-0.001),S72+AG72)</f>
        <v>-2.4779401526575534E-3</v>
      </c>
      <c r="AJ72">
        <f>AI72*F72</f>
        <v>-213.80012070810591</v>
      </c>
      <c r="AK72">
        <f>AJ72/AM72</f>
        <v>-0.21729417537389234</v>
      </c>
      <c r="AL72">
        <f>W72-AK72</f>
        <v>1.9352358880342369E-5</v>
      </c>
      <c r="AM72">
        <f>AH72+AI72*F72</f>
        <v>983.92016417479067</v>
      </c>
      <c r="AN72">
        <f t="shared" si="13"/>
        <v>-0.25482849860486567</v>
      </c>
      <c r="AO72">
        <f t="shared" si="14"/>
        <v>-16.079835825209329</v>
      </c>
      <c r="AP72">
        <f t="shared" si="15"/>
        <v>-8.7636366986771463E-2</v>
      </c>
      <c r="AQ72" t="b">
        <f>IF(AH72&gt;0,ROUND(AH72,7)=ROUND(H72,7),ROUND(AH72,7)=ROUND(-J72,7))</f>
        <v>1</v>
      </c>
      <c r="AR72" t="b">
        <f>IF(AI72&gt;0,ROUND(AI72,7)=ROUND(I72,7),ROUND(AI72,7)=ROUND(-K72,7))</f>
        <v>1</v>
      </c>
      <c r="AS72" t="b">
        <f>ROUND(AM72,7)=ROUND(G72,7)</f>
        <v>1</v>
      </c>
    </row>
    <row r="73" spans="1:45" x14ac:dyDescent="0.3">
      <c r="A73" s="2">
        <v>45724.916666666664</v>
      </c>
      <c r="B73">
        <v>-3.1750734365249</v>
      </c>
      <c r="C73">
        <v>-0.158753671826245</v>
      </c>
      <c r="D73" t="s">
        <v>32</v>
      </c>
      <c r="E73" t="s">
        <v>1492</v>
      </c>
      <c r="F73">
        <v>86228.160000000003</v>
      </c>
      <c r="G73">
        <v>983.99456108389199</v>
      </c>
      <c r="H73">
        <v>1140.2164396595799</v>
      </c>
      <c r="I73">
        <v>0</v>
      </c>
      <c r="J73">
        <v>0</v>
      </c>
      <c r="K73">
        <v>1.8117269181633399E-3</v>
      </c>
      <c r="L73">
        <v>1140.2164396595799</v>
      </c>
      <c r="M73">
        <v>-1.8117269181633399E-3</v>
      </c>
      <c r="O73" t="str">
        <f>IF(B72=0,"NEUTRAL",IF(B72&gt;0,"LONG","SHORT"))</f>
        <v>SHORT</v>
      </c>
      <c r="P73" t="str">
        <f>IF(OR(O73="LONG",O73="SHORT"),IF(B73=0,"NEUTRAL",IF(B73&gt;0,"LONG","SHORT")),"")</f>
        <v>SHORT</v>
      </c>
      <c r="Q73" t="b">
        <f>IF(OR(O73="LONG",O73="SHORT"),IF(B73=0,"NEUTRAL",IF(B73&gt;0,"LONG","SHORT")=O73),TRUE)</f>
        <v>1</v>
      </c>
      <c r="R73">
        <f>AH72</f>
        <v>1197.7202848828965</v>
      </c>
      <c r="S73">
        <f>AI72</f>
        <v>-2.4779401526575534E-3</v>
      </c>
      <c r="T73">
        <f>R73+S73*F73</f>
        <v>984.05206492911657</v>
      </c>
      <c r="U73">
        <f>S73*F73</f>
        <v>-213.66821995377995</v>
      </c>
      <c r="V73">
        <f>U73/T73</f>
        <v>-0.21713101122263379</v>
      </c>
      <c r="W73">
        <f>C73</f>
        <v>-0.158753671826245</v>
      </c>
      <c r="X73">
        <f>W73-V73</f>
        <v>5.8377339396388783E-2</v>
      </c>
      <c r="Y73">
        <f>T73*W73</f>
        <v>-156.22187857569571</v>
      </c>
      <c r="Z73">
        <f>Y73/T73</f>
        <v>-0.158753671826245</v>
      </c>
      <c r="AA73">
        <f>AI72*F73/T73</f>
        <v>-0.21713101122263379</v>
      </c>
      <c r="AB73">
        <f t="shared" si="11"/>
        <v>-0.158753671826245</v>
      </c>
      <c r="AC73">
        <f t="shared" si="12"/>
        <v>5.8377339396388783E-2</v>
      </c>
      <c r="AD73" t="str">
        <f t="shared" si="7"/>
        <v>S-D</v>
      </c>
      <c r="AE73">
        <f>AC73*T73</f>
        <v>57.446341378084249</v>
      </c>
      <c r="AF73">
        <f>U73+AE73</f>
        <v>-156.22187857569571</v>
      </c>
      <c r="AG73">
        <f>AE73/F73</f>
        <v>6.6621323449420988E-4</v>
      </c>
      <c r="AH73" s="9">
        <f>IF(AD73="S-D",R73-AE73/(1-0.001),IF(OR(AD73="L-D",AD73="S-I"),R73-AE73*(1-0.001),R73-AE73))</f>
        <v>1140.216439659589</v>
      </c>
      <c r="AI73">
        <f>IF(OR(AD73="L-I"),S73+AG73*(1-0.001),S73+AG73)</f>
        <v>-1.8117269181633436E-3</v>
      </c>
      <c r="AJ73">
        <f>AI73*F73</f>
        <v>-156.22187857569571</v>
      </c>
      <c r="AK73">
        <f>AJ73/AM73</f>
        <v>-0.15876294926225365</v>
      </c>
      <c r="AL73">
        <f>W73-AK73</f>
        <v>9.2774360086478325E-6</v>
      </c>
      <c r="AM73">
        <f>AH73+AI73*F73</f>
        <v>983.99456108389336</v>
      </c>
      <c r="AN73">
        <f t="shared" si="13"/>
        <v>7.4396909102688369E-2</v>
      </c>
      <c r="AO73">
        <f t="shared" si="14"/>
        <v>-16.005438916106641</v>
      </c>
      <c r="AP73">
        <f t="shared" si="15"/>
        <v>-5.7503845223209282E-2</v>
      </c>
      <c r="AQ73" t="b">
        <f>IF(AH73&gt;0,ROUND(AH73,7)=ROUND(H73,7),ROUND(AH73,7)=ROUND(-J73,7))</f>
        <v>1</v>
      </c>
      <c r="AR73" t="b">
        <f>IF(AI73&gt;0,ROUND(AI73,7)=ROUND(I73,7),ROUND(AI73,7)=ROUND(-K73,7))</f>
        <v>1</v>
      </c>
      <c r="AS73" t="b">
        <f>ROUND(AM73,7)=ROUND(G73,7)</f>
        <v>1</v>
      </c>
    </row>
    <row r="74" spans="1:45" x14ac:dyDescent="0.3">
      <c r="A74" s="2">
        <v>45725.041666666664</v>
      </c>
      <c r="B74">
        <v>-1.3307107472551001</v>
      </c>
      <c r="C74">
        <v>-6.6535537362755096E-2</v>
      </c>
      <c r="D74" t="s">
        <v>32</v>
      </c>
      <c r="E74" t="s">
        <v>1492</v>
      </c>
      <c r="F74">
        <v>86416.12</v>
      </c>
      <c r="G74">
        <v>983.56282322531104</v>
      </c>
      <c r="H74">
        <v>1049.0107726167</v>
      </c>
      <c r="I74">
        <v>0</v>
      </c>
      <c r="J74">
        <v>0</v>
      </c>
      <c r="K74">
        <v>7.5735811086394397E-4</v>
      </c>
      <c r="L74">
        <v>1049.0107726167</v>
      </c>
      <c r="M74">
        <v>-7.5735811086394397E-4</v>
      </c>
      <c r="O74" t="str">
        <f>IF(B73=0,"NEUTRAL",IF(B73&gt;0,"LONG","SHORT"))</f>
        <v>SHORT</v>
      </c>
      <c r="P74" t="str">
        <f>IF(OR(O74="LONG",O74="SHORT"),IF(B74=0,"NEUTRAL",IF(B74&gt;0,"LONG","SHORT")),"")</f>
        <v>SHORT</v>
      </c>
      <c r="Q74" t="b">
        <f>IF(OR(O74="LONG",O74="SHORT"),IF(B74=0,"NEUTRAL",IF(B74&gt;0,"LONG","SHORT")=O74),TRUE)</f>
        <v>1</v>
      </c>
      <c r="R74">
        <f>AH73</f>
        <v>1140.216439659589</v>
      </c>
      <c r="S74">
        <f>AI73</f>
        <v>-1.8117269181633436E-3</v>
      </c>
      <c r="T74">
        <f>R74+S74*F74</f>
        <v>983.65402889235531</v>
      </c>
      <c r="U74">
        <f>S74*F74</f>
        <v>-156.56241076723367</v>
      </c>
      <c r="V74">
        <f>U74/T74</f>
        <v>-0.15916410258953642</v>
      </c>
      <c r="W74">
        <f>C74</f>
        <v>-6.6535537362755096E-2</v>
      </c>
      <c r="X74">
        <f>W74-V74</f>
        <v>9.2628565226781326E-2</v>
      </c>
      <c r="Y74">
        <f>T74*W74</f>
        <v>-65.447949391391887</v>
      </c>
      <c r="Z74">
        <f>Y74/T74</f>
        <v>-6.6535537362755096E-2</v>
      </c>
      <c r="AA74">
        <f>AI73*F74/T74</f>
        <v>-0.15916410258953642</v>
      </c>
      <c r="AB74">
        <f t="shared" si="11"/>
        <v>-6.6535537362755096E-2</v>
      </c>
      <c r="AC74">
        <f t="shared" si="12"/>
        <v>9.2628565226781326E-2</v>
      </c>
      <c r="AD74" t="str">
        <f t="shared" si="7"/>
        <v>S-D</v>
      </c>
      <c r="AE74">
        <f>AC74*T74</f>
        <v>91.114461375841771</v>
      </c>
      <c r="AF74">
        <f>U74+AE74</f>
        <v>-65.447949391391901</v>
      </c>
      <c r="AG74">
        <f>AE74/F74</f>
        <v>1.0543688072993994E-3</v>
      </c>
      <c r="AH74" s="9">
        <f>IF(AD74="S-D",R74-AE74/(1-0.001),IF(OR(AD74="L-D",AD74="S-I"),R74-AE74*(1-0.001),R74-AE74))</f>
        <v>1049.0107726167043</v>
      </c>
      <c r="AI74">
        <f>IF(OR(AD74="L-I"),S74+AG74*(1-0.001),S74+AG74)</f>
        <v>-7.5735811086394419E-4</v>
      </c>
      <c r="AJ74">
        <f>AI74*F74</f>
        <v>-65.447949391391901</v>
      </c>
      <c r="AK74">
        <f>AJ74/AM74</f>
        <v>-6.6541707195453062E-2</v>
      </c>
      <c r="AL74">
        <f>W74-AK74</f>
        <v>6.1698326979664486E-6</v>
      </c>
      <c r="AM74">
        <f>AH74+AI74*F74</f>
        <v>983.5628232253124</v>
      </c>
      <c r="AN74">
        <f t="shared" si="13"/>
        <v>-0.43173785858095926</v>
      </c>
      <c r="AO74">
        <f t="shared" si="14"/>
        <v>-16.4371767746876</v>
      </c>
      <c r="AP74">
        <f t="shared" si="15"/>
        <v>-9.1205667042913774E-2</v>
      </c>
      <c r="AQ74" t="b">
        <f>IF(AH74&gt;0,ROUND(AH74,7)=ROUND(H74,7),ROUND(AH74,7)=ROUND(-J74,7))</f>
        <v>1</v>
      </c>
      <c r="AR74" t="b">
        <f>IF(AI74&gt;0,ROUND(AI74,7)=ROUND(I74,7),ROUND(AI74,7)=ROUND(-K74,7))</f>
        <v>1</v>
      </c>
      <c r="AS74" t="b">
        <f>ROUND(AM74,7)=ROUND(G74,7)</f>
        <v>1</v>
      </c>
    </row>
    <row r="75" spans="1:45" x14ac:dyDescent="0.3">
      <c r="A75" s="2">
        <v>45725.208333333336</v>
      </c>
      <c r="B75">
        <v>-0.17106401504241001</v>
      </c>
      <c r="C75">
        <v>-8.5532007521205104E-3</v>
      </c>
      <c r="D75" t="s">
        <v>32</v>
      </c>
      <c r="E75" t="s">
        <v>1492</v>
      </c>
      <c r="F75">
        <v>86053.74</v>
      </c>
      <c r="G75">
        <v>983.78045930192798</v>
      </c>
      <c r="H75">
        <v>992.19541701949299</v>
      </c>
      <c r="I75">
        <v>0</v>
      </c>
      <c r="J75">
        <v>0</v>
      </c>
      <c r="K75" s="3">
        <v>9.7787239898753305E-5</v>
      </c>
      <c r="L75" s="3">
        <v>992.19541701949299</v>
      </c>
      <c r="M75" s="3">
        <v>-9.7787239898753305E-5</v>
      </c>
      <c r="O75" t="str">
        <f>IF(B74=0,"NEUTRAL",IF(B74&gt;0,"LONG","SHORT"))</f>
        <v>SHORT</v>
      </c>
      <c r="P75" t="str">
        <f>IF(OR(O75="LONG",O75="SHORT"),IF(B75=0,"NEUTRAL",IF(B75&gt;0,"LONG","SHORT")),"")</f>
        <v>SHORT</v>
      </c>
      <c r="Q75" t="b">
        <f>IF(OR(O75="LONG",O75="SHORT"),IF(B75=0,"NEUTRAL",IF(B75&gt;0,"LONG","SHORT")=O75),TRUE)</f>
        <v>1</v>
      </c>
      <c r="R75">
        <f>AH74</f>
        <v>1049.0107726167043</v>
      </c>
      <c r="S75">
        <f>AI74</f>
        <v>-7.5735811086394419E-4</v>
      </c>
      <c r="T75">
        <f>R75+S75*F75</f>
        <v>983.83727465752736</v>
      </c>
      <c r="U75">
        <f>S75*F75</f>
        <v>-65.173497959177027</v>
      </c>
      <c r="V75">
        <f>U75/T75</f>
        <v>-6.6244184519095237E-2</v>
      </c>
      <c r="W75">
        <f>C75</f>
        <v>-8.5532007521205104E-3</v>
      </c>
      <c r="X75">
        <f>W75-V75</f>
        <v>5.7690983766974728E-2</v>
      </c>
      <c r="Y75">
        <f>T75*W75</f>
        <v>-8.4149577175649561</v>
      </c>
      <c r="Z75">
        <f>Y75/T75</f>
        <v>-8.5532007521205104E-3</v>
      </c>
      <c r="AA75">
        <f>AI74*F75/T75</f>
        <v>-6.6244184519095237E-2</v>
      </c>
      <c r="AB75">
        <f t="shared" si="11"/>
        <v>-8.5532007521205104E-3</v>
      </c>
      <c r="AC75">
        <f t="shared" si="12"/>
        <v>5.7690983766974728E-2</v>
      </c>
      <c r="AD75" t="str">
        <f t="shared" si="7"/>
        <v>S-D</v>
      </c>
      <c r="AE75">
        <f>AC75*T75</f>
        <v>56.758540241612067</v>
      </c>
      <c r="AF75">
        <f>U75+AE75</f>
        <v>-8.4149577175649597</v>
      </c>
      <c r="AG75">
        <f>AE75/F75</f>
        <v>6.5957087096519065E-4</v>
      </c>
      <c r="AH75" s="9">
        <f>IF(AD75="S-D",R75-AE75/(1-0.001),IF(OR(AD75="L-D",AD75="S-I"),R75-AE75*(1-0.001),R75-AE75))</f>
        <v>992.19541701949504</v>
      </c>
      <c r="AI75">
        <f>IF(OR(AD75="L-I"),S75+AG75*(1-0.001),S75+AG75)</f>
        <v>-9.7787239898753536E-5</v>
      </c>
      <c r="AJ75">
        <f>AI75*F75</f>
        <v>-8.4149577175649632</v>
      </c>
      <c r="AK75">
        <f>AJ75/AM75</f>
        <v>-8.5536947171486223E-3</v>
      </c>
      <c r="AL75">
        <f>W75-AK75</f>
        <v>4.9396502811195619E-7</v>
      </c>
      <c r="AM75">
        <f>AH75+AI75*F75</f>
        <v>983.78045930193002</v>
      </c>
      <c r="AN75">
        <f t="shared" si="13"/>
        <v>0.21763607661762308</v>
      </c>
      <c r="AO75">
        <f t="shared" si="14"/>
        <v>-16.219540698069977</v>
      </c>
      <c r="AP75">
        <f t="shared" si="15"/>
        <v>-5.6815355597336747E-2</v>
      </c>
      <c r="AQ75" t="b">
        <f>IF(AH75&gt;0,ROUND(AH75,7)=ROUND(H75,7),ROUND(AH75,7)=ROUND(-J75,7))</f>
        <v>1</v>
      </c>
      <c r="AR75" t="b">
        <f>IF(AI75&gt;0,ROUND(AI75,7)=ROUND(I75,7),ROUND(AI75,7)=ROUND(-K75,7))</f>
        <v>1</v>
      </c>
      <c r="AS75" t="b">
        <f>ROUND(AM75,7)=ROUND(G75,7)</f>
        <v>1</v>
      </c>
    </row>
    <row r="76" spans="1:45" x14ac:dyDescent="0.3">
      <c r="A76" s="2">
        <v>45725.416666666664</v>
      </c>
      <c r="B76">
        <v>-1.5655829535463599</v>
      </c>
      <c r="C76">
        <v>-7.8279147677318001E-2</v>
      </c>
      <c r="D76" t="s">
        <v>32</v>
      </c>
      <c r="E76" t="s">
        <v>1492</v>
      </c>
      <c r="F76">
        <v>85564</v>
      </c>
      <c r="G76">
        <v>983.75970344752204</v>
      </c>
      <c r="H76">
        <v>1060.7729481169299</v>
      </c>
      <c r="I76">
        <v>0</v>
      </c>
      <c r="J76">
        <v>0</v>
      </c>
      <c r="K76">
        <v>9.0006597014412001E-4</v>
      </c>
      <c r="L76">
        <v>1060.7729481169299</v>
      </c>
      <c r="M76">
        <v>-9.0006597014412001E-4</v>
      </c>
      <c r="O76" t="str">
        <f>IF(B75=0,"NEUTRAL",IF(B75&gt;0,"LONG","SHORT"))</f>
        <v>SHORT</v>
      </c>
      <c r="P76" t="str">
        <f>IF(OR(O76="LONG",O76="SHORT"),IF(B76=0,"NEUTRAL",IF(B76&gt;0,"LONG","SHORT")),"")</f>
        <v>SHORT</v>
      </c>
      <c r="Q76" t="b">
        <f>IF(OR(O76="LONG",O76="SHORT"),IF(B76=0,"NEUTRAL",IF(B76&gt;0,"LONG","SHORT")=O76),TRUE)</f>
        <v>1</v>
      </c>
      <c r="R76">
        <f>AH75</f>
        <v>992.19541701949504</v>
      </c>
      <c r="S76">
        <f>AI75</f>
        <v>-9.7787239898753536E-5</v>
      </c>
      <c r="T76">
        <f>R76+S76*F76</f>
        <v>983.82834962479808</v>
      </c>
      <c r="U76">
        <f>S76*F76</f>
        <v>-8.3670673946969476</v>
      </c>
      <c r="V76">
        <f>U76/T76</f>
        <v>-8.5046008258329725E-3</v>
      </c>
      <c r="W76">
        <f>C76</f>
        <v>-7.8279147677318001E-2</v>
      </c>
      <c r="X76">
        <f>W76-V76</f>
        <v>-6.9774546851485028E-2</v>
      </c>
      <c r="Y76">
        <f>T76*W76</f>
        <v>-77.01324466941162</v>
      </c>
      <c r="Z76">
        <f>Y76/T76</f>
        <v>-7.8279147677318001E-2</v>
      </c>
      <c r="AA76">
        <f>AI75*F76/T76</f>
        <v>-8.5046008258329725E-3</v>
      </c>
      <c r="AB76">
        <f t="shared" si="11"/>
        <v>-7.8279147677318001E-2</v>
      </c>
      <c r="AC76">
        <f t="shared" si="12"/>
        <v>-6.9774546851485028E-2</v>
      </c>
      <c r="AD76" t="str">
        <f t="shared" si="7"/>
        <v>S-I</v>
      </c>
      <c r="AE76">
        <f>AC76*T76</f>
        <v>-68.64617727471466</v>
      </c>
      <c r="AF76">
        <f>U76+AE76</f>
        <v>-77.013244669411606</v>
      </c>
      <c r="AG76">
        <f>AE76/F76</f>
        <v>-8.0227873024536788E-4</v>
      </c>
      <c r="AH76" s="9">
        <f>IF(AD76="S-D",R76-AE76/(1-0.001),IF(OR(AD76="L-D",AD76="S-I"),R76-AE76*(1-0.001),R76-AE76))</f>
        <v>1060.7729481169349</v>
      </c>
      <c r="AI76">
        <f>IF(OR(AD76="L-I"),S76+AG76*(1-0.001),S76+AG76)</f>
        <v>-9.0006597014412142E-4</v>
      </c>
      <c r="AJ76">
        <f>AI76*F76</f>
        <v>-77.013244669411606</v>
      </c>
      <c r="AK76">
        <f>AJ76/AM76</f>
        <v>-7.8284609950502737E-2</v>
      </c>
      <c r="AL76">
        <f>W76-AK76</f>
        <v>5.4622731847364658E-6</v>
      </c>
      <c r="AM76">
        <f>AH76+AI76*F76</f>
        <v>983.75970344752329</v>
      </c>
      <c r="AN76">
        <f t="shared" si="13"/>
        <v>-2.0755854406729668E-2</v>
      </c>
      <c r="AO76">
        <f t="shared" si="14"/>
        <v>-16.240296552476707</v>
      </c>
      <c r="AP76">
        <f t="shared" si="15"/>
        <v>-6.8646177274786169E-2</v>
      </c>
      <c r="AQ76" t="b">
        <f>IF(AH76&gt;0,ROUND(AH76,7)=ROUND(H76,7),ROUND(AH76,7)=ROUND(-J76,7))</f>
        <v>1</v>
      </c>
      <c r="AR76" t="b">
        <f>IF(AI76&gt;0,ROUND(AI76,7)=ROUND(I76,7),ROUND(AI76,7)=ROUND(-K76,7))</f>
        <v>1</v>
      </c>
      <c r="AS76" t="b">
        <f>ROUND(AM76,7)=ROUND(G76,7)</f>
        <v>1</v>
      </c>
    </row>
    <row r="77" spans="1:45" x14ac:dyDescent="0.3">
      <c r="A77" s="2">
        <v>45725.458333333336</v>
      </c>
      <c r="B77">
        <v>-2.7728892324490002</v>
      </c>
      <c r="C77">
        <v>-0.13864446162245</v>
      </c>
      <c r="D77" t="s">
        <v>32</v>
      </c>
      <c r="E77" t="s">
        <v>1492</v>
      </c>
      <c r="F77">
        <v>84844.1</v>
      </c>
      <c r="G77">
        <v>984.34754355643804</v>
      </c>
      <c r="H77">
        <v>1120.8302137244</v>
      </c>
      <c r="I77">
        <v>0</v>
      </c>
      <c r="J77">
        <v>0</v>
      </c>
      <c r="K77">
        <v>1.6086288871938301E-3</v>
      </c>
      <c r="L77">
        <v>1120.8302137244</v>
      </c>
      <c r="M77">
        <v>-1.6086288871938301E-3</v>
      </c>
      <c r="O77" t="str">
        <f>IF(B76=0,"NEUTRAL",IF(B76&gt;0,"LONG","SHORT"))</f>
        <v>SHORT</v>
      </c>
      <c r="P77" t="str">
        <f>IF(OR(O77="LONG",O77="SHORT"),IF(B77=0,"NEUTRAL",IF(B77&gt;0,"LONG","SHORT")),"")</f>
        <v>SHORT</v>
      </c>
      <c r="Q77" t="b">
        <f>IF(OR(O77="LONG",O77="SHORT"),IF(B77=0,"NEUTRAL",IF(B77&gt;0,"LONG","SHORT")=O77),TRUE)</f>
        <v>1</v>
      </c>
      <c r="R77">
        <f>AH76</f>
        <v>1060.7729481169349</v>
      </c>
      <c r="S77">
        <f>AI76</f>
        <v>-9.0006597014412142E-4</v>
      </c>
      <c r="T77">
        <f>R77+S77*F77</f>
        <v>984.40766093943012</v>
      </c>
      <c r="U77">
        <f>S77*F77</f>
        <v>-76.365287177504854</v>
      </c>
      <c r="V77">
        <f>U77/T77</f>
        <v>-7.7574860708244278E-2</v>
      </c>
      <c r="W77">
        <f>C77</f>
        <v>-0.13864446162245</v>
      </c>
      <c r="X77">
        <f>W77-V77</f>
        <v>-6.1069600914205727E-2</v>
      </c>
      <c r="Y77">
        <f>T77*W77</f>
        <v>-136.4826701679626</v>
      </c>
      <c r="Z77">
        <f>Y77/T77</f>
        <v>-0.13864446162245</v>
      </c>
      <c r="AA77">
        <f>AI76*F77/T77</f>
        <v>-7.7574860708244278E-2</v>
      </c>
      <c r="AB77">
        <f t="shared" si="11"/>
        <v>-0.13864446162245</v>
      </c>
      <c r="AC77">
        <f t="shared" si="12"/>
        <v>-6.1069600914205727E-2</v>
      </c>
      <c r="AD77" t="str">
        <f t="shared" si="7"/>
        <v>S-I</v>
      </c>
      <c r="AE77">
        <f>AC77*T77</f>
        <v>-60.117382990457742</v>
      </c>
      <c r="AF77">
        <f>U77+AE77</f>
        <v>-136.4826701679626</v>
      </c>
      <c r="AG77">
        <f>AE77/F77</f>
        <v>-7.0856291704971517E-4</v>
      </c>
      <c r="AH77" s="9">
        <f>IF(AD77="S-D",R77-AE77/(1-0.001),IF(OR(AD77="L-D",AD77="S-I"),R77-AE77*(1-0.001),R77-AE77))</f>
        <v>1120.8302137244023</v>
      </c>
      <c r="AI77">
        <f>IF(OR(AD77="L-I"),S77+AG77*(1-0.001),S77+AG77)</f>
        <v>-1.6086288871938366E-3</v>
      </c>
      <c r="AJ77">
        <f>AI77*F77</f>
        <v>-136.4826701679626</v>
      </c>
      <c r="AK77">
        <f>AJ77/AM77</f>
        <v>-0.13865292910149582</v>
      </c>
      <c r="AL77">
        <f>W77-AK77</f>
        <v>8.4674790458150184E-6</v>
      </c>
      <c r="AM77">
        <f>AH77+AI77*F77</f>
        <v>984.34754355643963</v>
      </c>
      <c r="AN77">
        <f t="shared" si="13"/>
        <v>0.58784010891633898</v>
      </c>
      <c r="AO77">
        <f t="shared" si="14"/>
        <v>-15.652456443560368</v>
      </c>
      <c r="AP77">
        <f t="shared" si="15"/>
        <v>-6.0117382990483748E-2</v>
      </c>
      <c r="AQ77" t="b">
        <f>IF(AH77&gt;0,ROUND(AH77,7)=ROUND(H77,7),ROUND(AH77,7)=ROUND(-J77,7))</f>
        <v>1</v>
      </c>
      <c r="AR77" t="b">
        <f>IF(AI77&gt;0,ROUND(AI77,7)=ROUND(I77,7),ROUND(AI77,7)=ROUND(-K77,7))</f>
        <v>1</v>
      </c>
      <c r="AS77" t="b">
        <f>ROUND(AM77,7)=ROUND(G77,7)</f>
        <v>1</v>
      </c>
    </row>
    <row r="78" spans="1:45" x14ac:dyDescent="0.3">
      <c r="A78" s="2">
        <v>45725.541666666664</v>
      </c>
      <c r="B78">
        <v>-4.5645195963726</v>
      </c>
      <c r="C78">
        <v>-0.22822597981862999</v>
      </c>
      <c r="D78" t="s">
        <v>32</v>
      </c>
      <c r="E78" t="s">
        <v>1492</v>
      </c>
      <c r="F78">
        <v>84599.99</v>
      </c>
      <c r="G78">
        <v>984.65157263892604</v>
      </c>
      <c r="H78">
        <v>1209.3948755741101</v>
      </c>
      <c r="I78">
        <v>0</v>
      </c>
      <c r="J78">
        <v>0</v>
      </c>
      <c r="K78">
        <v>2.6565405378321102E-3</v>
      </c>
      <c r="L78">
        <v>1209.3948755741101</v>
      </c>
      <c r="M78">
        <v>-2.6565405378321102E-3</v>
      </c>
      <c r="O78" t="str">
        <f>IF(B77=0,"NEUTRAL",IF(B77&gt;0,"LONG","SHORT"))</f>
        <v>SHORT</v>
      </c>
      <c r="P78" t="str">
        <f>IF(OR(O78="LONG",O78="SHORT"),IF(B78=0,"NEUTRAL",IF(B78&gt;0,"LONG","SHORT")),"")</f>
        <v>SHORT</v>
      </c>
      <c r="Q78" t="b">
        <f>IF(OR(O78="LONG",O78="SHORT"),IF(B78=0,"NEUTRAL",IF(B78&gt;0,"LONG","SHORT")=O78),TRUE)</f>
        <v>1</v>
      </c>
      <c r="R78">
        <f>AH77</f>
        <v>1120.8302137244023</v>
      </c>
      <c r="S78">
        <f>AI77</f>
        <v>-1.6086288871938366E-3</v>
      </c>
      <c r="T78">
        <f>R78+S78*F78</f>
        <v>984.74022595409258</v>
      </c>
      <c r="U78">
        <f>S78*F78</f>
        <v>-136.0899877703097</v>
      </c>
      <c r="V78">
        <f>U78/T78</f>
        <v>-0.13819887132005315</v>
      </c>
      <c r="W78">
        <f>C78</f>
        <v>-0.22822597981862999</v>
      </c>
      <c r="X78">
        <f>W78-V78</f>
        <v>-9.0027108498576841E-2</v>
      </c>
      <c r="Y78">
        <f>T78*W78</f>
        <v>-224.74330293519188</v>
      </c>
      <c r="Z78">
        <f>Y78/T78</f>
        <v>-0.22822597981862999</v>
      </c>
      <c r="AA78">
        <f>AI77*F78/T78</f>
        <v>-0.13819887132005315</v>
      </c>
      <c r="AB78">
        <f t="shared" si="11"/>
        <v>-0.22822597981862999</v>
      </c>
      <c r="AC78">
        <f t="shared" si="12"/>
        <v>-9.0027108498576841E-2</v>
      </c>
      <c r="AD78" t="str">
        <f t="shared" si="7"/>
        <v>S-I</v>
      </c>
      <c r="AE78">
        <f>AC78*T78</f>
        <v>-88.653315164882173</v>
      </c>
      <c r="AF78">
        <f>U78+AE78</f>
        <v>-224.74330293519188</v>
      </c>
      <c r="AG78">
        <f>AE78/F78</f>
        <v>-1.0479116506382823E-3</v>
      </c>
      <c r="AH78" s="9">
        <f>IF(AD78="S-D",R78-AE78/(1-0.001),IF(OR(AD78="L-D",AD78="S-I"),R78-AE78*(1-0.001),R78-AE78))</f>
        <v>1209.3948755741196</v>
      </c>
      <c r="AI78">
        <f>IF(OR(AD78="L-I"),S78+AG78*(1-0.001),S78+AG78)</f>
        <v>-2.6565405378321189E-3</v>
      </c>
      <c r="AJ78">
        <f>AI78*F78</f>
        <v>-224.74330293519191</v>
      </c>
      <c r="AK78">
        <f>AJ78/AM78</f>
        <v>-0.22824652819358812</v>
      </c>
      <c r="AL78">
        <f>W78-AK78</f>
        <v>2.0548374958129223E-5</v>
      </c>
      <c r="AM78">
        <f>AH78+AI78*F78</f>
        <v>984.65157263892775</v>
      </c>
      <c r="AN78">
        <f t="shared" si="13"/>
        <v>0.304029082488114</v>
      </c>
      <c r="AO78">
        <f t="shared" si="14"/>
        <v>-15.348427361072254</v>
      </c>
      <c r="AP78">
        <f t="shared" si="15"/>
        <v>-8.8653315164833657E-2</v>
      </c>
      <c r="AQ78" t="b">
        <f>IF(AH78&gt;0,ROUND(AH78,7)=ROUND(H78,7),ROUND(AH78,7)=ROUND(-J78,7))</f>
        <v>1</v>
      </c>
      <c r="AR78" t="b">
        <f>IF(AI78&gt;0,ROUND(AI78,7)=ROUND(I78,7),ROUND(AI78,7)=ROUND(-K78,7))</f>
        <v>1</v>
      </c>
      <c r="AS78" t="b">
        <f>ROUND(AM78,7)=ROUND(G78,7)</f>
        <v>1</v>
      </c>
    </row>
    <row r="79" spans="1:45" x14ac:dyDescent="0.3">
      <c r="A79" s="2">
        <v>45725.583333333336</v>
      </c>
      <c r="B79">
        <v>-6.5756411645283501</v>
      </c>
      <c r="C79">
        <v>-0.32878205822641698</v>
      </c>
      <c r="D79" t="s">
        <v>32</v>
      </c>
      <c r="E79" t="s">
        <v>1492</v>
      </c>
      <c r="F79">
        <v>83489.95</v>
      </c>
      <c r="G79">
        <v>987.49752802921103</v>
      </c>
      <c r="H79">
        <v>1312.20283303525</v>
      </c>
      <c r="I79">
        <v>0</v>
      </c>
      <c r="J79">
        <v>0</v>
      </c>
      <c r="K79">
        <v>3.8891543833245402E-3</v>
      </c>
      <c r="L79">
        <v>1312.20283303525</v>
      </c>
      <c r="M79">
        <v>-3.8891543833245402E-3</v>
      </c>
      <c r="O79" t="str">
        <f>IF(B78=0,"NEUTRAL",IF(B78&gt;0,"LONG","SHORT"))</f>
        <v>SHORT</v>
      </c>
      <c r="P79" t="str">
        <f>IF(OR(O79="LONG",O79="SHORT"),IF(B79=0,"NEUTRAL",IF(B79&gt;0,"LONG","SHORT")),"")</f>
        <v>SHORT</v>
      </c>
      <c r="Q79" t="b">
        <f>IF(OR(O79="LONG",O79="SHORT"),IF(B79=0,"NEUTRAL",IF(B79&gt;0,"LONG","SHORT")=O79),TRUE)</f>
        <v>1</v>
      </c>
      <c r="R79">
        <f>AH78</f>
        <v>1209.3948755741196</v>
      </c>
      <c r="S79">
        <f>AI78</f>
        <v>-2.6565405378321189E-3</v>
      </c>
      <c r="T79">
        <f>R79+S79*F79</f>
        <v>987.60043889754297</v>
      </c>
      <c r="U79">
        <f>S79*F79</f>
        <v>-221.79443667657671</v>
      </c>
      <c r="V79">
        <f>U79/T79</f>
        <v>-0.2245791191872753</v>
      </c>
      <c r="W79">
        <f>C79</f>
        <v>-0.32878205822641698</v>
      </c>
      <c r="X79">
        <f>W79-V79</f>
        <v>-0.10420293903914168</v>
      </c>
      <c r="Y79">
        <f>T79*W79</f>
        <v>-324.70530500604696</v>
      </c>
      <c r="Z79">
        <f>Y79/T79</f>
        <v>-0.32878205822641698</v>
      </c>
      <c r="AA79">
        <f>AI78*F79/T79</f>
        <v>-0.2245791191872753</v>
      </c>
      <c r="AB79">
        <f t="shared" si="11"/>
        <v>-0.32878205822641698</v>
      </c>
      <c r="AC79">
        <f t="shared" si="12"/>
        <v>-0.10420293903914168</v>
      </c>
      <c r="AD79" t="str">
        <f t="shared" si="7"/>
        <v>S-I</v>
      </c>
      <c r="AE79">
        <f>AC79*T79</f>
        <v>-102.91086832947025</v>
      </c>
      <c r="AF79">
        <f>U79+AE79</f>
        <v>-324.70530500604696</v>
      </c>
      <c r="AG79">
        <f>AE79/F79</f>
        <v>-1.2326138454924246E-3</v>
      </c>
      <c r="AH79" s="9">
        <f>IF(AD79="S-D",R79-AE79/(1-0.001),IF(OR(AD79="L-D",AD79="S-I"),R79-AE79*(1-0.001),R79-AE79))</f>
        <v>1312.2028330352605</v>
      </c>
      <c r="AI79">
        <f>IF(OR(AD79="L-I"),S79+AG79*(1-0.001),S79+AG79)</f>
        <v>-3.8891543833245437E-3</v>
      </c>
      <c r="AJ79">
        <f>AI79*F79</f>
        <v>-324.70530500604696</v>
      </c>
      <c r="AK79">
        <f>AJ79/AM79</f>
        <v>-0.32881632185355819</v>
      </c>
      <c r="AL79">
        <f>W79-AK79</f>
        <v>3.4263627141206676E-5</v>
      </c>
      <c r="AM79">
        <f>AH79+AI79*F79</f>
        <v>987.49752802921353</v>
      </c>
      <c r="AN79">
        <f t="shared" si="13"/>
        <v>2.8459553902857806</v>
      </c>
      <c r="AO79">
        <f t="shared" si="14"/>
        <v>-12.502471970786473</v>
      </c>
      <c r="AP79">
        <f t="shared" si="15"/>
        <v>-0.10291086832944529</v>
      </c>
      <c r="AQ79" t="b">
        <f>IF(AH79&gt;0,ROUND(AH79,7)=ROUND(H79,7),ROUND(AH79,7)=ROUND(-J79,7))</f>
        <v>1</v>
      </c>
      <c r="AR79" t="b">
        <f>IF(AI79&gt;0,ROUND(AI79,7)=ROUND(I79,7),ROUND(AI79,7)=ROUND(-K79,7))</f>
        <v>1</v>
      </c>
      <c r="AS79" t="b">
        <f>ROUND(AM79,7)=ROUND(G79,7)</f>
        <v>1</v>
      </c>
    </row>
    <row r="80" spans="1:45" x14ac:dyDescent="0.3">
      <c r="A80" s="2">
        <v>45725.625</v>
      </c>
      <c r="B80">
        <v>-8.4792683178460599</v>
      </c>
      <c r="C80">
        <v>-0.42396341589230302</v>
      </c>
      <c r="D80" t="s">
        <v>32</v>
      </c>
      <c r="E80" t="s">
        <v>1492</v>
      </c>
      <c r="F80">
        <v>83602.570000000007</v>
      </c>
      <c r="G80">
        <v>986.96619763348599</v>
      </c>
      <c r="H80">
        <v>1405.44332828141</v>
      </c>
      <c r="I80">
        <v>0</v>
      </c>
      <c r="J80">
        <v>0</v>
      </c>
      <c r="K80">
        <v>5.0055534255456996E-3</v>
      </c>
      <c r="L80">
        <v>1405.44332828141</v>
      </c>
      <c r="M80">
        <v>-5.0055534255456996E-3</v>
      </c>
      <c r="O80" t="str">
        <f>IF(B79=0,"NEUTRAL",IF(B79&gt;0,"LONG","SHORT"))</f>
        <v>SHORT</v>
      </c>
      <c r="P80" t="str">
        <f>IF(OR(O80="LONG",O80="SHORT"),IF(B80=0,"NEUTRAL",IF(B80&gt;0,"LONG","SHORT")),"")</f>
        <v>SHORT</v>
      </c>
      <c r="Q80" t="b">
        <f>IF(OR(O80="LONG",O80="SHORT"),IF(B80=0,"NEUTRAL",IF(B80&gt;0,"LONG","SHORT")=O80),TRUE)</f>
        <v>1</v>
      </c>
      <c r="R80">
        <f>AH79</f>
        <v>1312.2028330352605</v>
      </c>
      <c r="S80">
        <f>AI79</f>
        <v>-3.8891543833245437E-3</v>
      </c>
      <c r="T80">
        <f>R80+S80*F80</f>
        <v>987.05953146256343</v>
      </c>
      <c r="U80">
        <f>S80*F80</f>
        <v>-325.143301572697</v>
      </c>
      <c r="V80">
        <f>U80/T80</f>
        <v>-0.32940596915255949</v>
      </c>
      <c r="W80">
        <f>C80</f>
        <v>-0.42396341589230302</v>
      </c>
      <c r="X80">
        <f>W80-V80</f>
        <v>-9.4557446739743534E-2</v>
      </c>
      <c r="Y80">
        <f>T80*W80</f>
        <v>-418.47713064792453</v>
      </c>
      <c r="Z80">
        <f>Y80/T80</f>
        <v>-0.42396341589230302</v>
      </c>
      <c r="AA80">
        <f>AI79*F80/T80</f>
        <v>-0.32940596915255949</v>
      </c>
      <c r="AB80">
        <f t="shared" si="11"/>
        <v>-0.42396341589230302</v>
      </c>
      <c r="AC80">
        <f t="shared" si="12"/>
        <v>-9.4557446739743534E-2</v>
      </c>
      <c r="AD80" t="str">
        <f t="shared" ref="AD80:AD143" si="16">IF(Q80,IF(O80="LONG",IF(AC80&gt;0,"L-I","L-D"),IF(O80="SHORT",IF(AC80&lt;0,"S-I","S-D"),IF(AC80&gt;0,"L-I","S-I"))),IF(AB80&gt;0,"TRANS-L","TRANS-S"))</f>
        <v>S-I</v>
      </c>
      <c r="AE80">
        <f>AC80*T80</f>
        <v>-93.333829075227541</v>
      </c>
      <c r="AF80">
        <f>U80+AE80</f>
        <v>-418.47713064792453</v>
      </c>
      <c r="AG80">
        <f>AE80/F80</f>
        <v>-1.1163990422211605E-3</v>
      </c>
      <c r="AH80" s="9">
        <f>IF(AD80="S-D",R80-AE80/(1-0.001),IF(OR(AD80="L-D",AD80="S-I"),R80-AE80*(1-0.001),R80-AE80))</f>
        <v>1405.4433282814127</v>
      </c>
      <c r="AI80">
        <f>IF(OR(AD80="L-I"),S80+AG80*(1-0.001),S80+AG80)</f>
        <v>-5.005553425545704E-3</v>
      </c>
      <c r="AJ80">
        <f>AI80*F80</f>
        <v>-418.47713064792453</v>
      </c>
      <c r="AK80">
        <f>AJ80/AM80</f>
        <v>-0.42400350858148311</v>
      </c>
      <c r="AL80">
        <f>W80-AK80</f>
        <v>4.0092689180093455E-5</v>
      </c>
      <c r="AM80">
        <f>AH80+AI80*F80</f>
        <v>986.96619763348826</v>
      </c>
      <c r="AN80">
        <f t="shared" si="13"/>
        <v>-0.53133039572526286</v>
      </c>
      <c r="AO80">
        <f t="shared" si="14"/>
        <v>-13.033802366511736</v>
      </c>
      <c r="AP80">
        <f t="shared" si="15"/>
        <v>-9.3333829075163521E-2</v>
      </c>
      <c r="AQ80" t="b">
        <f>IF(AH80&gt;0,ROUND(AH80,7)=ROUND(H80,7),ROUND(AH80,7)=ROUND(-J80,7))</f>
        <v>1</v>
      </c>
      <c r="AR80" t="b">
        <f>IF(AI80&gt;0,ROUND(AI80,7)=ROUND(I80,7),ROUND(AI80,7)=ROUND(-K80,7))</f>
        <v>1</v>
      </c>
      <c r="AS80" t="b">
        <f>ROUND(AM80,7)=ROUND(G80,7)</f>
        <v>1</v>
      </c>
    </row>
    <row r="81" spans="1:45" x14ac:dyDescent="0.3">
      <c r="A81" s="2">
        <v>45725.666666666664</v>
      </c>
      <c r="B81">
        <v>-10.8211153478313</v>
      </c>
      <c r="C81">
        <v>-0.54105576739156802</v>
      </c>
      <c r="D81" t="s">
        <v>32</v>
      </c>
      <c r="E81" t="s">
        <v>1492</v>
      </c>
      <c r="F81">
        <v>83080.41</v>
      </c>
      <c r="G81">
        <v>989.46034293025195</v>
      </c>
      <c r="H81">
        <v>1524.8782537187799</v>
      </c>
      <c r="I81">
        <v>0</v>
      </c>
      <c r="J81">
        <v>0</v>
      </c>
      <c r="K81">
        <v>6.4445747293318404E-3</v>
      </c>
      <c r="L81">
        <v>1524.8782537187799</v>
      </c>
      <c r="M81">
        <v>-6.4445747293318404E-3</v>
      </c>
      <c r="O81" t="str">
        <f>IF(B80=0,"NEUTRAL",IF(B80&gt;0,"LONG","SHORT"))</f>
        <v>SHORT</v>
      </c>
      <c r="P81" t="str">
        <f>IF(OR(O81="LONG",O81="SHORT"),IF(B81=0,"NEUTRAL",IF(B81&gt;0,"LONG","SHORT")),"")</f>
        <v>SHORT</v>
      </c>
      <c r="Q81" t="b">
        <f>IF(OR(O81="LONG",O81="SHORT"),IF(B81=0,"NEUTRAL",IF(B81&gt;0,"LONG","SHORT")=O81),TRUE)</f>
        <v>1</v>
      </c>
      <c r="R81">
        <f>AH80</f>
        <v>1405.4433282814127</v>
      </c>
      <c r="S81">
        <f>AI80</f>
        <v>-5.005553425545704E-3</v>
      </c>
      <c r="T81">
        <f>R81+S81*F81</f>
        <v>989.57989741017116</v>
      </c>
      <c r="U81">
        <f>S81*F81</f>
        <v>-415.86343087124158</v>
      </c>
      <c r="V81">
        <f>U81/T81</f>
        <v>-0.42024239978964556</v>
      </c>
      <c r="W81">
        <f>C81</f>
        <v>-0.54105576739156802</v>
      </c>
      <c r="X81">
        <f>W81-V81</f>
        <v>-0.12081336760192246</v>
      </c>
      <c r="Y81">
        <f>T81*W81</f>
        <v>-535.4179107885293</v>
      </c>
      <c r="Z81">
        <f>Y81/T81</f>
        <v>-0.54105576739156802</v>
      </c>
      <c r="AA81">
        <f>AI80*F81/T81</f>
        <v>-0.42024239978964556</v>
      </c>
      <c r="AB81">
        <f t="shared" si="11"/>
        <v>-0.54105576739156802</v>
      </c>
      <c r="AC81">
        <f t="shared" si="12"/>
        <v>-0.12081336760192246</v>
      </c>
      <c r="AD81" t="str">
        <f t="shared" si="16"/>
        <v>S-I</v>
      </c>
      <c r="AE81">
        <f>AC81*T81</f>
        <v>-119.55447991728772</v>
      </c>
      <c r="AF81">
        <f>U81+AE81</f>
        <v>-535.4179107885293</v>
      </c>
      <c r="AG81">
        <f>AE81/F81</f>
        <v>-1.4390213037861479E-3</v>
      </c>
      <c r="AH81" s="9">
        <f>IF(AD81="S-D",R81-AE81/(1-0.001),IF(OR(AD81="L-D",AD81="S-I"),R81-AE81*(1-0.001),R81-AE81))</f>
        <v>1524.8782537187831</v>
      </c>
      <c r="AI81">
        <f>IF(OR(AD81="L-I"),S81+AG81*(1-0.001),S81+AG81)</f>
        <v>-6.4445747293318516E-3</v>
      </c>
      <c r="AJ81">
        <f>AI81*F81</f>
        <v>-535.4179107885293</v>
      </c>
      <c r="AK81">
        <f>AJ81/AM81</f>
        <v>-0.54112114205902084</v>
      </c>
      <c r="AL81">
        <f>W81-AK81</f>
        <v>6.5374667452822166E-5</v>
      </c>
      <c r="AM81">
        <f>AH81+AI81*F81</f>
        <v>989.46034293025377</v>
      </c>
      <c r="AN81">
        <f t="shared" si="13"/>
        <v>2.4941452967655096</v>
      </c>
      <c r="AO81">
        <f t="shared" si="14"/>
        <v>-10.539657069746227</v>
      </c>
      <c r="AP81">
        <f t="shared" si="15"/>
        <v>-0.11955447991738311</v>
      </c>
      <c r="AQ81" t="b">
        <f>IF(AH81&gt;0,ROUND(AH81,7)=ROUND(H81,7),ROUND(AH81,7)=ROUND(-J81,7))</f>
        <v>1</v>
      </c>
      <c r="AR81" t="b">
        <f>IF(AI81&gt;0,ROUND(AI81,7)=ROUND(I81,7),ROUND(AI81,7)=ROUND(-K81,7))</f>
        <v>1</v>
      </c>
      <c r="AS81" t="b">
        <f>ROUND(AM81,7)=ROUND(G81,7)</f>
        <v>1</v>
      </c>
    </row>
    <row r="82" spans="1:45" x14ac:dyDescent="0.3">
      <c r="A82" s="2">
        <v>45725.708333333336</v>
      </c>
      <c r="B82">
        <v>-13.4123181494503</v>
      </c>
      <c r="C82">
        <v>-0.67061590747251598</v>
      </c>
      <c r="D82" t="s">
        <v>32</v>
      </c>
      <c r="E82" t="s">
        <v>1492</v>
      </c>
      <c r="F82">
        <v>82496.009999999995</v>
      </c>
      <c r="G82">
        <v>993.09213057762497</v>
      </c>
      <c r="H82">
        <v>1659.1656563425399</v>
      </c>
      <c r="I82">
        <v>0</v>
      </c>
      <c r="J82">
        <v>0</v>
      </c>
      <c r="K82">
        <v>8.0740089825546094E-3</v>
      </c>
      <c r="L82">
        <v>1659.1656563425399</v>
      </c>
      <c r="M82">
        <v>-8.0740089825546094E-3</v>
      </c>
      <c r="O82" t="str">
        <f>IF(B81=0,"NEUTRAL",IF(B81&gt;0,"LONG","SHORT"))</f>
        <v>SHORT</v>
      </c>
      <c r="P82" t="str">
        <f>IF(OR(O82="LONG",O82="SHORT"),IF(B82=0,"NEUTRAL",IF(B82&gt;0,"LONG","SHORT")),"")</f>
        <v>SHORT</v>
      </c>
      <c r="Q82" t="b">
        <f>IF(OR(O82="LONG",O82="SHORT"),IF(B82=0,"NEUTRAL",IF(B82&gt;0,"LONG","SHORT")=O82),TRUE)</f>
        <v>1</v>
      </c>
      <c r="R82">
        <f>AH81</f>
        <v>1524.8782537187831</v>
      </c>
      <c r="S82">
        <f>AI81</f>
        <v>-6.4445747293318516E-3</v>
      </c>
      <c r="T82">
        <f>R82+S82*F82</f>
        <v>993.22655240207541</v>
      </c>
      <c r="U82">
        <f>S82*F82</f>
        <v>-531.65170131670766</v>
      </c>
      <c r="V82">
        <f>U82/T82</f>
        <v>-0.53527737456366931</v>
      </c>
      <c r="W82">
        <f>C82</f>
        <v>-0.67061590747251598</v>
      </c>
      <c r="X82">
        <f>W82-V82</f>
        <v>-0.13533853290884668</v>
      </c>
      <c r="Y82">
        <f>T82*W82</f>
        <v>-666.07352576491621</v>
      </c>
      <c r="Z82">
        <f>Y82/T82</f>
        <v>-0.67061590747251598</v>
      </c>
      <c r="AA82">
        <f>AI81*F82/T82</f>
        <v>-0.53527737456366931</v>
      </c>
      <c r="AB82">
        <f t="shared" si="11"/>
        <v>-0.67061590747251598</v>
      </c>
      <c r="AC82">
        <f t="shared" si="12"/>
        <v>-0.13533853290884668</v>
      </c>
      <c r="AD82" t="str">
        <f t="shared" si="16"/>
        <v>S-I</v>
      </c>
      <c r="AE82">
        <f>AC82*T82</f>
        <v>-134.42182444820861</v>
      </c>
      <c r="AF82">
        <f>U82+AE82</f>
        <v>-666.07352576491621</v>
      </c>
      <c r="AG82">
        <f>AE82/F82</f>
        <v>-1.6294342532227756E-3</v>
      </c>
      <c r="AH82" s="9">
        <f>IF(AD82="S-D",R82-AE82/(1-0.001),IF(OR(AD82="L-D",AD82="S-I"),R82-AE82*(1-0.001),R82-AE82))</f>
        <v>1659.1656563425436</v>
      </c>
      <c r="AI82">
        <f>IF(OR(AD82="L-I"),S82+AG82*(1-0.001),S82+AG82)</f>
        <v>-8.0740089825546268E-3</v>
      </c>
      <c r="AJ82">
        <f>AI82*F82</f>
        <v>-666.07352576491633</v>
      </c>
      <c r="AK82">
        <f>AJ82/AM82</f>
        <v>-0.67070667993058997</v>
      </c>
      <c r="AL82">
        <f>W82-AK82</f>
        <v>9.0772458073984374E-5</v>
      </c>
      <c r="AM82">
        <f>AH82+AI82*F82</f>
        <v>993.09213057762724</v>
      </c>
      <c r="AN82">
        <f t="shared" si="13"/>
        <v>3.6317876473734714</v>
      </c>
      <c r="AO82">
        <f t="shared" si="14"/>
        <v>-6.9078694223727553</v>
      </c>
      <c r="AP82">
        <f t="shared" si="15"/>
        <v>-0.13442182444816808</v>
      </c>
      <c r="AQ82" t="b">
        <f>IF(AH82&gt;0,ROUND(AH82,7)=ROUND(H82,7),ROUND(AH82,7)=ROUND(-J82,7))</f>
        <v>1</v>
      </c>
      <c r="AR82" t="b">
        <f>IF(AI82&gt;0,ROUND(AI82,7)=ROUND(I82,7),ROUND(AI82,7)=ROUND(-K82,7))</f>
        <v>1</v>
      </c>
      <c r="AS82" t="b">
        <f>ROUND(AM82,7)=ROUND(G82,7)</f>
        <v>1</v>
      </c>
    </row>
    <row r="83" spans="1:45" x14ac:dyDescent="0.3">
      <c r="A83" s="2">
        <v>45725.75</v>
      </c>
      <c r="B83">
        <v>-16.287944684260999</v>
      </c>
      <c r="C83">
        <v>-0.81439723421305399</v>
      </c>
      <c r="D83" t="s">
        <v>32</v>
      </c>
      <c r="E83" t="s">
        <v>1492</v>
      </c>
      <c r="F83">
        <v>82366</v>
      </c>
      <c r="G83">
        <v>993.99722995051297</v>
      </c>
      <c r="H83">
        <v>1803.6235887421501</v>
      </c>
      <c r="I83">
        <v>0</v>
      </c>
      <c r="J83">
        <v>0</v>
      </c>
      <c r="K83">
        <v>9.8296185172479702E-3</v>
      </c>
      <c r="L83">
        <v>1803.6235887421501</v>
      </c>
      <c r="M83">
        <v>-9.8296185172479702E-3</v>
      </c>
      <c r="O83" t="str">
        <f>IF(B82=0,"NEUTRAL",IF(B82&gt;0,"LONG","SHORT"))</f>
        <v>SHORT</v>
      </c>
      <c r="P83" t="str">
        <f>IF(OR(O83="LONG",O83="SHORT"),IF(B83=0,"NEUTRAL",IF(B83&gt;0,"LONG","SHORT")),"")</f>
        <v>SHORT</v>
      </c>
      <c r="Q83" t="b">
        <f>IF(OR(O83="LONG",O83="SHORT"),IF(B83=0,"NEUTRAL",IF(B83&gt;0,"LONG","SHORT")=O83),TRUE)</f>
        <v>1</v>
      </c>
      <c r="R83">
        <f>AH82</f>
        <v>1659.1656563425436</v>
      </c>
      <c r="S83">
        <f>AI82</f>
        <v>-8.0740089825546268E-3</v>
      </c>
      <c r="T83">
        <f>R83+S83*F83</f>
        <v>994.14183248544919</v>
      </c>
      <c r="U83">
        <f>S83*F83</f>
        <v>-665.02382385709438</v>
      </c>
      <c r="V83">
        <f>U83/T83</f>
        <v>-0.66894260167532793</v>
      </c>
      <c r="W83">
        <f>C83</f>
        <v>-0.81439723421305399</v>
      </c>
      <c r="X83">
        <f>W83-V83</f>
        <v>-0.14545463253772606</v>
      </c>
      <c r="Y83">
        <f>T83*W83</f>
        <v>-809.62635879164702</v>
      </c>
      <c r="Z83">
        <f>Y83/T83</f>
        <v>-0.81439723421305399</v>
      </c>
      <c r="AA83">
        <f>AI82*F83/T83</f>
        <v>-0.66894260167532793</v>
      </c>
      <c r="AB83">
        <f t="shared" si="11"/>
        <v>-0.81439723421305399</v>
      </c>
      <c r="AC83">
        <f t="shared" si="12"/>
        <v>-0.14545463253772606</v>
      </c>
      <c r="AD83" t="str">
        <f t="shared" si="16"/>
        <v>S-I</v>
      </c>
      <c r="AE83">
        <f>AC83*T83</f>
        <v>-144.60253493455264</v>
      </c>
      <c r="AF83">
        <f>U83+AE83</f>
        <v>-809.62635879164702</v>
      </c>
      <c r="AG83">
        <f>AE83/F83</f>
        <v>-1.7556095346933521E-3</v>
      </c>
      <c r="AH83" s="9">
        <f>IF(AD83="S-D",R83-AE83/(1-0.001),IF(OR(AD83="L-D",AD83="S-I"),R83-AE83*(1-0.001),R83-AE83))</f>
        <v>1803.6235887421617</v>
      </c>
      <c r="AI83">
        <f>IF(OR(AD83="L-I"),S83+AG83*(1-0.001),S83+AG83)</f>
        <v>-9.8296185172479789E-3</v>
      </c>
      <c r="AJ83">
        <f>AI83*F83</f>
        <v>-809.62635879164702</v>
      </c>
      <c r="AK83">
        <f>AJ83/AM83</f>
        <v>-0.81451570929624584</v>
      </c>
      <c r="AL83">
        <f>W83-AK83</f>
        <v>1.1847508319184907E-4</v>
      </c>
      <c r="AM83">
        <f>AH83+AI83*F83</f>
        <v>993.99722995051468</v>
      </c>
      <c r="AN83">
        <f t="shared" si="13"/>
        <v>0.90509937288743458</v>
      </c>
      <c r="AO83">
        <f t="shared" si="14"/>
        <v>-6.0027700494853207</v>
      </c>
      <c r="AP83">
        <f t="shared" si="15"/>
        <v>-0.14460253493450637</v>
      </c>
      <c r="AQ83" t="b">
        <f>IF(AH83&gt;0,ROUND(AH83,7)=ROUND(H83,7),ROUND(AH83,7)=ROUND(-J83,7))</f>
        <v>1</v>
      </c>
      <c r="AR83" t="b">
        <f>IF(AI83&gt;0,ROUND(AI83,7)=ROUND(I83,7),ROUND(AI83,7)=ROUND(-K83,7))</f>
        <v>1</v>
      </c>
      <c r="AS83" t="b">
        <f>ROUND(AM83,7)=ROUND(G83,7)</f>
        <v>1</v>
      </c>
    </row>
    <row r="84" spans="1:45" x14ac:dyDescent="0.3">
      <c r="A84" s="2">
        <v>45725.791666666664</v>
      </c>
      <c r="B84">
        <v>-18.585633907483501</v>
      </c>
      <c r="C84">
        <v>-0.92928169537417804</v>
      </c>
      <c r="D84" t="s">
        <v>32</v>
      </c>
      <c r="E84" t="s">
        <v>1492</v>
      </c>
      <c r="F84">
        <v>82670</v>
      </c>
      <c r="G84">
        <v>990.90071393635105</v>
      </c>
      <c r="H84">
        <v>1911.8272616755801</v>
      </c>
      <c r="I84">
        <v>0</v>
      </c>
      <c r="J84">
        <v>0</v>
      </c>
      <c r="K84">
        <v>1.1139791311712E-2</v>
      </c>
      <c r="L84">
        <v>1911.8272616755801</v>
      </c>
      <c r="M84">
        <v>-1.1139791311712E-2</v>
      </c>
      <c r="O84" t="str">
        <f>IF(B83=0,"NEUTRAL",IF(B83&gt;0,"LONG","SHORT"))</f>
        <v>SHORT</v>
      </c>
      <c r="P84" t="str">
        <f>IF(OR(O84="LONG",O84="SHORT"),IF(B84=0,"NEUTRAL",IF(B84&gt;0,"LONG","SHORT")),"")</f>
        <v>SHORT</v>
      </c>
      <c r="Q84" t="b">
        <f>IF(OR(O84="LONG",O84="SHORT"),IF(B84=0,"NEUTRAL",IF(B84&gt;0,"LONG","SHORT")=O84),TRUE)</f>
        <v>1</v>
      </c>
      <c r="R84">
        <f>AH83</f>
        <v>1803.6235887421617</v>
      </c>
      <c r="S84">
        <f>AI83</f>
        <v>-9.8296185172479789E-3</v>
      </c>
      <c r="T84">
        <f>R84+S84*F84</f>
        <v>991.00902592127125</v>
      </c>
      <c r="U84">
        <f>S84*F84</f>
        <v>-812.61456282089046</v>
      </c>
      <c r="V84">
        <f>U84/T84</f>
        <v>-0.81998704508817155</v>
      </c>
      <c r="W84">
        <f>C84</f>
        <v>-0.92928169537417804</v>
      </c>
      <c r="X84">
        <f>W84-V84</f>
        <v>-0.10929465028600649</v>
      </c>
      <c r="Y84">
        <f>T84*W84</f>
        <v>-920.92654773923175</v>
      </c>
      <c r="Z84">
        <f>Y84/T84</f>
        <v>-0.92928169537417815</v>
      </c>
      <c r="AA84">
        <f>AI83*F84/T84</f>
        <v>-0.81998704508817155</v>
      </c>
      <c r="AB84">
        <f t="shared" si="11"/>
        <v>-0.92928169537417804</v>
      </c>
      <c r="AC84">
        <f t="shared" si="12"/>
        <v>-0.10929465028600649</v>
      </c>
      <c r="AD84" t="str">
        <f t="shared" si="16"/>
        <v>S-I</v>
      </c>
      <c r="AE84">
        <f>AC84*T84</f>
        <v>-108.31198491834128</v>
      </c>
      <c r="AF84">
        <f>U84+AE84</f>
        <v>-920.92654773923175</v>
      </c>
      <c r="AG84">
        <f>AE84/F84</f>
        <v>-1.3101727944640291E-3</v>
      </c>
      <c r="AH84" s="9">
        <f>IF(AD84="S-D",R84-AE84/(1-0.001),IF(OR(AD84="L-D",AD84="S-I"),R84-AE84*(1-0.001),R84-AE84))</f>
        <v>1911.8272616755846</v>
      </c>
      <c r="AI84">
        <f>IF(OR(AD84="L-I"),S84+AG84*(1-0.001),S84+AG84)</f>
        <v>-1.1139791311712008E-2</v>
      </c>
      <c r="AJ84">
        <f>AI84*F84</f>
        <v>-920.92654773923175</v>
      </c>
      <c r="AK84">
        <f>AJ84/AM84</f>
        <v>-0.92938327199387238</v>
      </c>
      <c r="AL84">
        <f>W84-AK84</f>
        <v>1.0157661969434351E-4</v>
      </c>
      <c r="AM84">
        <f>AH84+AI84*F84</f>
        <v>990.90071393635287</v>
      </c>
      <c r="AN84">
        <f t="shared" si="13"/>
        <v>-3.0965160141618071</v>
      </c>
      <c r="AO84">
        <f t="shared" si="14"/>
        <v>-9.0992860636471278</v>
      </c>
      <c r="AP84">
        <f t="shared" si="15"/>
        <v>-0.10831198491837313</v>
      </c>
      <c r="AQ84" t="b">
        <f>IF(AH84&gt;0,ROUND(AH84,7)=ROUND(H84,7),ROUND(AH84,7)=ROUND(-J84,7))</f>
        <v>1</v>
      </c>
      <c r="AR84" t="b">
        <f>IF(AI84&gt;0,ROUND(AI84,7)=ROUND(I84,7),ROUND(AI84,7)=ROUND(-K84,7))</f>
        <v>1</v>
      </c>
      <c r="AS84" t="b">
        <f>ROUND(AM84,7)=ROUND(G84,7)</f>
        <v>1</v>
      </c>
    </row>
    <row r="85" spans="1:45" x14ac:dyDescent="0.3">
      <c r="A85" s="2">
        <v>45725.833333333336</v>
      </c>
      <c r="B85">
        <v>-20</v>
      </c>
      <c r="C85">
        <v>-1</v>
      </c>
      <c r="D85" t="s">
        <v>32</v>
      </c>
      <c r="E85" t="s">
        <v>1492</v>
      </c>
      <c r="F85">
        <v>82640.86</v>
      </c>
      <c r="G85">
        <v>991.15470406194004</v>
      </c>
      <c r="H85">
        <v>1982.38003151711</v>
      </c>
      <c r="I85">
        <v>0</v>
      </c>
      <c r="J85">
        <v>0</v>
      </c>
      <c r="K85">
        <v>1.1994373333665299E-2</v>
      </c>
      <c r="L85">
        <v>1982.38003151711</v>
      </c>
      <c r="M85">
        <v>-1.1994373333665299E-2</v>
      </c>
      <c r="O85" t="str">
        <f>IF(B84=0,"NEUTRAL",IF(B84&gt;0,"LONG","SHORT"))</f>
        <v>SHORT</v>
      </c>
      <c r="P85" t="str">
        <f>IF(OR(O85="LONG",O85="SHORT"),IF(B85=0,"NEUTRAL",IF(B85&gt;0,"LONG","SHORT")),"")</f>
        <v>SHORT</v>
      </c>
      <c r="Q85" t="b">
        <f>IF(OR(O85="LONG",O85="SHORT"),IF(B85=0,"NEUTRAL",IF(B85&gt;0,"LONG","SHORT")=O85),TRUE)</f>
        <v>1</v>
      </c>
      <c r="R85">
        <f>AH84</f>
        <v>1911.8272616755846</v>
      </c>
      <c r="S85">
        <f>AI84</f>
        <v>-1.1139791311712008E-2</v>
      </c>
      <c r="T85">
        <f>R85+S85*F85</f>
        <v>991.22532745517617</v>
      </c>
      <c r="U85">
        <f>S85*F85</f>
        <v>-920.60193422040845</v>
      </c>
      <c r="V85">
        <f>U85/T85</f>
        <v>-0.92875142384014464</v>
      </c>
      <c r="W85">
        <f>C85</f>
        <v>-1</v>
      </c>
      <c r="X85">
        <f>W85-V85</f>
        <v>-7.1248576159855359E-2</v>
      </c>
      <c r="Y85">
        <f>T85*W85</f>
        <v>-991.22532745517617</v>
      </c>
      <c r="Z85">
        <f>Y85/T85</f>
        <v>-1</v>
      </c>
      <c r="AA85">
        <f>AI84*F85/T85</f>
        <v>-0.92875142384014464</v>
      </c>
      <c r="AB85">
        <f t="shared" si="11"/>
        <v>-1</v>
      </c>
      <c r="AC85">
        <f t="shared" si="12"/>
        <v>-7.1248576159855359E-2</v>
      </c>
      <c r="AD85" t="str">
        <f t="shared" si="16"/>
        <v>S-I</v>
      </c>
      <c r="AE85">
        <f>AC85*T85</f>
        <v>-70.62339323476769</v>
      </c>
      <c r="AF85">
        <f>U85+AE85</f>
        <v>-991.22532745517617</v>
      </c>
      <c r="AG85">
        <f>AE85/F85</f>
        <v>-8.5458202195339797E-4</v>
      </c>
      <c r="AH85" s="9">
        <f>IF(AD85="S-D",R85-AE85/(1-0.001),IF(OR(AD85="L-D",AD85="S-I"),R85-AE85*(1-0.001),R85-AE85))</f>
        <v>1982.3800315171175</v>
      </c>
      <c r="AI85">
        <f>IF(OR(AD85="L-I"),S85+AG85*(1-0.001),S85+AG85)</f>
        <v>-1.1994373333665407E-2</v>
      </c>
      <c r="AJ85">
        <f>AI85*F85</f>
        <v>-991.22532745517617</v>
      </c>
      <c r="AK85">
        <f>AJ85/AM85</f>
        <v>-1.0000712536528813</v>
      </c>
      <c r="AL85">
        <f>W85-AK85</f>
        <v>7.1253652881297924E-5</v>
      </c>
      <c r="AM85">
        <f>AH85+AI85*F85</f>
        <v>991.15470406194129</v>
      </c>
      <c r="AN85">
        <f t="shared" si="13"/>
        <v>0.25399012558841605</v>
      </c>
      <c r="AO85">
        <f t="shared" si="14"/>
        <v>-8.8452959380587117</v>
      </c>
      <c r="AP85">
        <f t="shared" si="15"/>
        <v>-7.0623393234882315E-2</v>
      </c>
      <c r="AQ85" t="b">
        <f>IF(AH85&gt;0,ROUND(AH85,7)=ROUND(H85,7),ROUND(AH85,7)=ROUND(-J85,7))</f>
        <v>1</v>
      </c>
      <c r="AR85" t="b">
        <f>IF(AI85&gt;0,ROUND(AI85,7)=ROUND(I85,7),ROUND(AI85,7)=ROUND(-K85,7))</f>
        <v>1</v>
      </c>
      <c r="AS85" t="b">
        <f>ROUND(AM85,7)=ROUND(G85,7)</f>
        <v>1</v>
      </c>
    </row>
    <row r="86" spans="1:45" x14ac:dyDescent="0.3">
      <c r="A86" s="2">
        <v>45725.958333333336</v>
      </c>
      <c r="B86">
        <v>-20</v>
      </c>
      <c r="C86">
        <v>-1</v>
      </c>
      <c r="D86" t="s">
        <v>32</v>
      </c>
      <c r="E86" t="s">
        <v>1492</v>
      </c>
      <c r="F86">
        <v>80358.19</v>
      </c>
      <c r="G86">
        <v>1018.47921247053</v>
      </c>
      <c r="H86">
        <v>2037.0131127100301</v>
      </c>
      <c r="I86">
        <v>0</v>
      </c>
      <c r="J86">
        <v>0</v>
      </c>
      <c r="K86">
        <v>1.2674923367979001E-2</v>
      </c>
      <c r="L86">
        <v>2037.0131127100301</v>
      </c>
      <c r="M86">
        <v>-1.2674923367979001E-2</v>
      </c>
      <c r="O86" t="str">
        <f>IF(B85=0,"NEUTRAL",IF(B85&gt;0,"LONG","SHORT"))</f>
        <v>SHORT</v>
      </c>
      <c r="P86" t="str">
        <f>IF(OR(O86="LONG",O86="SHORT"),IF(B86=0,"NEUTRAL",IF(B86&gt;0,"LONG","SHORT")),"")</f>
        <v>SHORT</v>
      </c>
      <c r="Q86" t="b">
        <f>IF(OR(O86="LONG",O86="SHORT"),IF(B86=0,"NEUTRAL",IF(B86&gt;0,"LONG","SHORT")=O86),TRUE)</f>
        <v>1</v>
      </c>
      <c r="R86">
        <f>AH85</f>
        <v>1982.3800315171175</v>
      </c>
      <c r="S86">
        <f>AI85</f>
        <v>-1.1994373333665407E-2</v>
      </c>
      <c r="T86">
        <f>R86+S86*F86</f>
        <v>1018.5339002394993</v>
      </c>
      <c r="U86">
        <f>S86*F86</f>
        <v>-963.84613127761816</v>
      </c>
      <c r="V86">
        <f>U86/T86</f>
        <v>-0.94630736497919044</v>
      </c>
      <c r="W86">
        <f>C86</f>
        <v>-1</v>
      </c>
      <c r="X86">
        <f>W86-V86</f>
        <v>-5.3692635020809565E-2</v>
      </c>
      <c r="Y86">
        <f>T86*W86</f>
        <v>-1018.5339002394993</v>
      </c>
      <c r="Z86">
        <f>Y86/T86</f>
        <v>-1</v>
      </c>
      <c r="AA86">
        <f>AI85*F86/T86</f>
        <v>-0.94630736497919044</v>
      </c>
      <c r="AB86">
        <f t="shared" si="11"/>
        <v>-1</v>
      </c>
      <c r="AC86">
        <f t="shared" si="12"/>
        <v>-5.3692635020809565E-2</v>
      </c>
      <c r="AD86" t="str">
        <f t="shared" si="16"/>
        <v>S-I</v>
      </c>
      <c r="AE86">
        <f>AC86*T86</f>
        <v>-54.687768961881098</v>
      </c>
      <c r="AF86">
        <f>U86+AE86</f>
        <v>-1018.5339002394993</v>
      </c>
      <c r="AG86">
        <f>AE86/F86</f>
        <v>-6.8055003431362869E-4</v>
      </c>
      <c r="AH86" s="9">
        <f>IF(AD86="S-D",R86-AE86/(1-0.001),IF(OR(AD86="L-D",AD86="S-I"),R86-AE86*(1-0.001),R86-AE86))</f>
        <v>2037.0131127100367</v>
      </c>
      <c r="AI86">
        <f>IF(OR(AD86="L-I"),S86+AG86*(1-0.001),S86+AG86)</f>
        <v>-1.2674923367979036E-2</v>
      </c>
      <c r="AJ86">
        <f>AI86*F86</f>
        <v>-1018.5339002394993</v>
      </c>
      <c r="AK86">
        <f>AJ86/AM86</f>
        <v>-1.0000536955180748</v>
      </c>
      <c r="AL86">
        <f>W86-AK86</f>
        <v>5.3695518074770021E-5</v>
      </c>
      <c r="AM86">
        <f>AH86+AI86*F86</f>
        <v>1018.4792124705374</v>
      </c>
      <c r="AN86">
        <f t="shared" si="13"/>
        <v>27.324508408596103</v>
      </c>
      <c r="AO86">
        <f t="shared" si="14"/>
        <v>18.479212470537391</v>
      </c>
      <c r="AP86">
        <f t="shared" si="15"/>
        <v>-5.4687768961912298E-2</v>
      </c>
      <c r="AQ86" t="b">
        <f>IF(AH86&gt;0,ROUND(AH86,7)=ROUND(H86,7),ROUND(AH86,7)=ROUND(-J86,7))</f>
        <v>1</v>
      </c>
      <c r="AR86" t="b">
        <f>IF(AI86&gt;0,ROUND(AI86,7)=ROUND(I86,7),ROUND(AI86,7)=ROUND(-K86,7))</f>
        <v>1</v>
      </c>
      <c r="AS86" t="b">
        <f>ROUND(AM86,7)=ROUND(G86,7)</f>
        <v>1</v>
      </c>
    </row>
    <row r="87" spans="1:45" x14ac:dyDescent="0.3">
      <c r="A87" s="2">
        <v>45726.208333333336</v>
      </c>
      <c r="B87">
        <v>-20</v>
      </c>
      <c r="C87">
        <v>-1</v>
      </c>
      <c r="D87" t="s">
        <v>32</v>
      </c>
      <c r="E87" t="s">
        <v>1492</v>
      </c>
      <c r="F87">
        <v>82634.05</v>
      </c>
      <c r="G87">
        <v>989.57505617913</v>
      </c>
      <c r="H87">
        <v>1979.20791755341</v>
      </c>
      <c r="I87">
        <v>0</v>
      </c>
      <c r="J87">
        <v>0</v>
      </c>
      <c r="K87">
        <v>1.19760905023327E-2</v>
      </c>
      <c r="L87">
        <v>1979.20791755341</v>
      </c>
      <c r="M87">
        <v>-1.19760905023327E-2</v>
      </c>
      <c r="O87" t="str">
        <f>IF(B86=0,"NEUTRAL",IF(B86&gt;0,"LONG","SHORT"))</f>
        <v>SHORT</v>
      </c>
      <c r="P87" t="str">
        <f>IF(OR(O87="LONG",O87="SHORT"),IF(B87=0,"NEUTRAL",IF(B87&gt;0,"LONG","SHORT")),"")</f>
        <v>SHORT</v>
      </c>
      <c r="Q87" t="b">
        <f>IF(OR(O87="LONG",O87="SHORT"),IF(B87=0,"NEUTRAL",IF(B87&gt;0,"LONG","SHORT")=O87),TRUE)</f>
        <v>1</v>
      </c>
      <c r="R87">
        <f>AH86</f>
        <v>2037.0131127100367</v>
      </c>
      <c r="S87">
        <f>AI86</f>
        <v>-1.2674923367979036E-2</v>
      </c>
      <c r="T87">
        <f>R87+S87*F87</f>
        <v>989.63286137428872</v>
      </c>
      <c r="U87">
        <f>S87*F87</f>
        <v>-1047.380251335748</v>
      </c>
      <c r="V87">
        <f>U87/T87</f>
        <v>-1.0583523367254259</v>
      </c>
      <c r="W87">
        <f>C87</f>
        <v>-1</v>
      </c>
      <c r="X87">
        <f>W87-V87</f>
        <v>5.8352336725425946E-2</v>
      </c>
      <c r="Y87">
        <f>T87*W87</f>
        <v>-989.63286137428872</v>
      </c>
      <c r="Z87">
        <f>Y87/T87</f>
        <v>-1</v>
      </c>
      <c r="AA87">
        <f>AI86*F87/T87</f>
        <v>-1.0583523367254259</v>
      </c>
      <c r="AB87">
        <f t="shared" si="11"/>
        <v>-1</v>
      </c>
      <c r="AC87">
        <f t="shared" si="12"/>
        <v>5.8352336725425946E-2</v>
      </c>
      <c r="AD87" t="str">
        <f t="shared" si="16"/>
        <v>S-D</v>
      </c>
      <c r="AE87">
        <f>AC87*T87</f>
        <v>57.74738996145927</v>
      </c>
      <c r="AF87">
        <f>U87+AE87</f>
        <v>-989.63286137428872</v>
      </c>
      <c r="AG87">
        <f>AE87/F87</f>
        <v>6.9883286564629556E-4</v>
      </c>
      <c r="AH87" s="9">
        <f>IF(AD87="S-D",R87-AE87/(1-0.001),IF(OR(AD87="L-D",AD87="S-I"),R87-AE87*(1-0.001),R87-AE87))</f>
        <v>1979.2079175534209</v>
      </c>
      <c r="AI87">
        <f>IF(OR(AD87="L-I"),S87+AG87*(1-0.001),S87+AG87)</f>
        <v>-1.197609050233274E-2</v>
      </c>
      <c r="AJ87">
        <f>AI87*F87</f>
        <v>-989.63286137428872</v>
      </c>
      <c r="AK87">
        <f>AJ87/AM87</f>
        <v>-1.0000584141594875</v>
      </c>
      <c r="AL87">
        <f>W87-AK87</f>
        <v>5.8414159487485406E-5</v>
      </c>
      <c r="AM87">
        <f>AH87+AI87*F87</f>
        <v>989.57505617913216</v>
      </c>
      <c r="AN87">
        <f t="shared" si="13"/>
        <v>-28.904156291405229</v>
      </c>
      <c r="AO87">
        <f t="shared" si="14"/>
        <v>-10.424943820867838</v>
      </c>
      <c r="AP87">
        <f t="shared" si="15"/>
        <v>-5.780519515656124E-2</v>
      </c>
      <c r="AQ87" t="b">
        <f>IF(AH87&gt;0,ROUND(AH87,7)=ROUND(H87,7),ROUND(AH87,7)=ROUND(-J87,7))</f>
        <v>1</v>
      </c>
      <c r="AR87" t="b">
        <f>IF(AI87&gt;0,ROUND(AI87,7)=ROUND(I87,7),ROUND(AI87,7)=ROUND(-K87,7))</f>
        <v>1</v>
      </c>
      <c r="AS87" t="b">
        <f>ROUND(AM87,7)=ROUND(G87,7)</f>
        <v>1</v>
      </c>
    </row>
    <row r="88" spans="1:45" x14ac:dyDescent="0.3">
      <c r="A88" s="2">
        <v>45726.375</v>
      </c>
      <c r="B88">
        <v>-17.439915224003801</v>
      </c>
      <c r="C88">
        <v>-0.87199576120019395</v>
      </c>
      <c r="D88" t="s">
        <v>32</v>
      </c>
      <c r="E88" t="s">
        <v>1492</v>
      </c>
      <c r="F88">
        <v>81350.460000000006</v>
      </c>
      <c r="G88">
        <v>1004.84939758035</v>
      </c>
      <c r="H88">
        <v>1881.1593108843899</v>
      </c>
      <c r="I88">
        <v>0</v>
      </c>
      <c r="J88">
        <v>0</v>
      </c>
      <c r="K88">
        <v>1.0772033904959301E-2</v>
      </c>
      <c r="L88">
        <v>1881.1593108843899</v>
      </c>
      <c r="M88">
        <v>-1.0772033904959301E-2</v>
      </c>
      <c r="O88" t="str">
        <f>IF(B87=0,"NEUTRAL",IF(B87&gt;0,"LONG","SHORT"))</f>
        <v>SHORT</v>
      </c>
      <c r="P88" t="str">
        <f>IF(OR(O88="LONG",O88="SHORT"),IF(B88=0,"NEUTRAL",IF(B88&gt;0,"LONG","SHORT")),"")</f>
        <v>SHORT</v>
      </c>
      <c r="Q88" t="b">
        <f>IF(OR(O88="LONG",O88="SHORT"),IF(B88=0,"NEUTRAL",IF(B88&gt;0,"LONG","SHORT")=O88),TRUE)</f>
        <v>1</v>
      </c>
      <c r="R88">
        <f>AH87</f>
        <v>1979.2079175534209</v>
      </c>
      <c r="S88">
        <f>AI87</f>
        <v>-1.197609050233274E-2</v>
      </c>
      <c r="T88">
        <f>R88+S88*F88</f>
        <v>1004.9474461870213</v>
      </c>
      <c r="U88">
        <f>S88*F88</f>
        <v>-974.26047136639954</v>
      </c>
      <c r="V88">
        <f>U88/T88</f>
        <v>-0.96946409990188587</v>
      </c>
      <c r="W88">
        <f>C88</f>
        <v>-0.87199576120019395</v>
      </c>
      <c r="X88">
        <f>W88-V88</f>
        <v>9.7468338701691914E-2</v>
      </c>
      <c r="Y88">
        <f>T88*W88</f>
        <v>-876.30991330404265</v>
      </c>
      <c r="Z88">
        <f>Y88/T88</f>
        <v>-0.87199576120019395</v>
      </c>
      <c r="AA88">
        <f>AI87*F88/T88</f>
        <v>-0.96946409990188587</v>
      </c>
      <c r="AB88">
        <f t="shared" si="11"/>
        <v>-0.87199576120019395</v>
      </c>
      <c r="AC88">
        <f t="shared" si="12"/>
        <v>9.7468338701691914E-2</v>
      </c>
      <c r="AD88" t="str">
        <f t="shared" si="16"/>
        <v>S-D</v>
      </c>
      <c r="AE88">
        <f>AC88*T88</f>
        <v>97.950558062356905</v>
      </c>
      <c r="AF88">
        <f>U88+AE88</f>
        <v>-876.30991330404265</v>
      </c>
      <c r="AG88">
        <f>AE88/F88</f>
        <v>1.2040565973733511E-3</v>
      </c>
      <c r="AH88" s="9">
        <f>IF(AD88="S-D",R88-AE88/(1-0.001),IF(OR(AD88="L-D",AD88="S-I"),R88-AE88*(1-0.001),R88-AE88))</f>
        <v>1881.1593108843949</v>
      </c>
      <c r="AI88">
        <f>IF(OR(AD88="L-I"),S88+AG88*(1-0.001),S88+AG88)</f>
        <v>-1.0772033904959389E-2</v>
      </c>
      <c r="AJ88">
        <f>AI88*F88</f>
        <v>-876.30991330404265</v>
      </c>
      <c r="AK88">
        <f>AJ88/AM88</f>
        <v>-0.87208084655687812</v>
      </c>
      <c r="AL88">
        <f>W88-AK88</f>
        <v>8.5085356684166946E-5</v>
      </c>
      <c r="AM88">
        <f>AH88+AI88*F88</f>
        <v>1004.8493975803523</v>
      </c>
      <c r="AN88">
        <f t="shared" si="13"/>
        <v>15.274341401220113</v>
      </c>
      <c r="AO88">
        <f t="shared" si="14"/>
        <v>4.8493975803522744</v>
      </c>
      <c r="AP88">
        <f t="shared" si="15"/>
        <v>-9.804860666906734E-2</v>
      </c>
      <c r="AQ88" t="b">
        <f>IF(AH88&gt;0,ROUND(AH88,7)=ROUND(H88,7),ROUND(AH88,7)=ROUND(-J88,7))</f>
        <v>1</v>
      </c>
      <c r="AR88" t="b">
        <f>IF(AI88&gt;0,ROUND(AI88,7)=ROUND(I88,7),ROUND(AI88,7)=ROUND(-K88,7))</f>
        <v>1</v>
      </c>
      <c r="AS88" t="b">
        <f>ROUND(AM88,7)=ROUND(G88,7)</f>
        <v>1</v>
      </c>
    </row>
    <row r="89" spans="1:45" x14ac:dyDescent="0.3">
      <c r="A89" s="2">
        <v>45726.416666666664</v>
      </c>
      <c r="B89">
        <v>-13.884260641368099</v>
      </c>
      <c r="C89">
        <v>-0.69421303206840801</v>
      </c>
      <c r="D89" t="s">
        <v>32</v>
      </c>
      <c r="E89" t="s">
        <v>1492</v>
      </c>
      <c r="F89">
        <v>82514.259999999995</v>
      </c>
      <c r="G89">
        <v>992.11273449557905</v>
      </c>
      <c r="H89">
        <v>1680.9892847042299</v>
      </c>
      <c r="I89">
        <v>0</v>
      </c>
      <c r="J89">
        <v>0</v>
      </c>
      <c r="K89">
        <v>8.3485757517386596E-3</v>
      </c>
      <c r="L89">
        <v>1680.9892847042299</v>
      </c>
      <c r="M89">
        <v>-8.3485757517386596E-3</v>
      </c>
      <c r="O89" t="str">
        <f>IF(B88=0,"NEUTRAL",IF(B88&gt;0,"LONG","SHORT"))</f>
        <v>SHORT</v>
      </c>
      <c r="P89" t="str">
        <f>IF(OR(O89="LONG",O89="SHORT"),IF(B89=0,"NEUTRAL",IF(B89&gt;0,"LONG","SHORT")),"")</f>
        <v>SHORT</v>
      </c>
      <c r="Q89" t="b">
        <f>IF(OR(O89="LONG",O89="SHORT"),IF(B89=0,"NEUTRAL",IF(B89&gt;0,"LONG","SHORT")=O89),TRUE)</f>
        <v>1</v>
      </c>
      <c r="R89">
        <f>AH88</f>
        <v>1881.1593108843949</v>
      </c>
      <c r="S89">
        <f>AI88</f>
        <v>-1.0772033904959389E-2</v>
      </c>
      <c r="T89">
        <f>R89+S89*F89</f>
        <v>992.31290452176063</v>
      </c>
      <c r="U89">
        <f>S89*F89</f>
        <v>-888.8464063626343</v>
      </c>
      <c r="V89">
        <f>U89/T89</f>
        <v>-0.89573198364381712</v>
      </c>
      <c r="W89">
        <f>C89</f>
        <v>-0.69421303206840801</v>
      </c>
      <c r="X89">
        <f>W89-V89</f>
        <v>0.20151895157540911</v>
      </c>
      <c r="Y89">
        <f>T89*W89</f>
        <v>-688.87655020866009</v>
      </c>
      <c r="Z89">
        <f>Y89/T89</f>
        <v>-0.69421303206840801</v>
      </c>
      <c r="AA89">
        <f>AI88*F89/T89</f>
        <v>-0.89573198364381712</v>
      </c>
      <c r="AB89">
        <f t="shared" si="11"/>
        <v>-0.69421303206840801</v>
      </c>
      <c r="AC89">
        <f t="shared" si="12"/>
        <v>0.20151895157540911</v>
      </c>
      <c r="AD89" t="str">
        <f t="shared" si="16"/>
        <v>S-D</v>
      </c>
      <c r="AE89">
        <f>AC89*T89</f>
        <v>199.96985615397423</v>
      </c>
      <c r="AF89">
        <f>U89+AE89</f>
        <v>-688.87655020866009</v>
      </c>
      <c r="AG89">
        <f>AE89/F89</f>
        <v>2.423458153220719E-3</v>
      </c>
      <c r="AH89" s="9">
        <f>IF(AD89="S-D",R89-AE89/(1-0.001),IF(OR(AD89="L-D",AD89="S-I"),R89-AE89*(1-0.001),R89-AE89))</f>
        <v>1680.9892847042406</v>
      </c>
      <c r="AI89">
        <f>IF(OR(AD89="L-I"),S89+AG89*(1-0.001),S89+AG89)</f>
        <v>-8.34857575173867E-3</v>
      </c>
      <c r="AJ89">
        <f>AI89*F89</f>
        <v>-688.87655020865998</v>
      </c>
      <c r="AK89">
        <f>AJ89/AM89</f>
        <v>-0.69435309744200102</v>
      </c>
      <c r="AL89">
        <f>W89-AK89</f>
        <v>1.4006537359301241E-4</v>
      </c>
      <c r="AM89">
        <f>AH89+AI89*F89</f>
        <v>992.11273449558064</v>
      </c>
      <c r="AN89">
        <f t="shared" si="13"/>
        <v>-12.736663084771635</v>
      </c>
      <c r="AO89">
        <f t="shared" si="14"/>
        <v>-7.8872655044193607</v>
      </c>
      <c r="AP89">
        <f t="shared" si="15"/>
        <v>-0.20017002617998969</v>
      </c>
      <c r="AQ89" t="b">
        <f>IF(AH89&gt;0,ROUND(AH89,7)=ROUND(H89,7),ROUND(AH89,7)=ROUND(-J89,7))</f>
        <v>1</v>
      </c>
      <c r="AR89" t="b">
        <f>IF(AI89&gt;0,ROUND(AI89,7)=ROUND(I89,7),ROUND(AI89,7)=ROUND(-K89,7))</f>
        <v>1</v>
      </c>
      <c r="AS89" t="b">
        <f>ROUND(AM89,7)=ROUND(G89,7)</f>
        <v>1</v>
      </c>
    </row>
    <row r="90" spans="1:45" x14ac:dyDescent="0.3">
      <c r="A90" s="2">
        <v>45726.458333333336</v>
      </c>
      <c r="B90">
        <v>-11.1962029943742</v>
      </c>
      <c r="C90">
        <v>-0.55981014971871401</v>
      </c>
      <c r="D90" t="s">
        <v>32</v>
      </c>
      <c r="E90" t="s">
        <v>1492</v>
      </c>
      <c r="F90">
        <v>82288.19</v>
      </c>
      <c r="G90">
        <v>993.86942850270395</v>
      </c>
      <c r="H90">
        <v>1550.3207716335201</v>
      </c>
      <c r="I90">
        <v>0</v>
      </c>
      <c r="J90">
        <v>0</v>
      </c>
      <c r="K90">
        <v>6.7622260634340996E-3</v>
      </c>
      <c r="L90">
        <v>1550.3207716335201</v>
      </c>
      <c r="M90">
        <v>-6.7622260634340996E-3</v>
      </c>
      <c r="O90" t="str">
        <f>IF(B89=0,"NEUTRAL",IF(B89&gt;0,"LONG","SHORT"))</f>
        <v>SHORT</v>
      </c>
      <c r="P90" t="str">
        <f>IF(OR(O90="LONG",O90="SHORT"),IF(B90=0,"NEUTRAL",IF(B90&gt;0,"LONG","SHORT")),"")</f>
        <v>SHORT</v>
      </c>
      <c r="Q90" t="b">
        <f>IF(OR(O90="LONG",O90="SHORT"),IF(B90=0,"NEUTRAL",IF(B90&gt;0,"LONG","SHORT")=O90),TRUE)</f>
        <v>1</v>
      </c>
      <c r="R90">
        <f>AH89</f>
        <v>1680.9892847042406</v>
      </c>
      <c r="S90">
        <f>AI89</f>
        <v>-8.34857575173867E-3</v>
      </c>
      <c r="T90">
        <f>R90+S90*F90</f>
        <v>994.00009701577608</v>
      </c>
      <c r="U90">
        <f>S90*F90</f>
        <v>-686.98918768846454</v>
      </c>
      <c r="V90">
        <f>U90/T90</f>
        <v>-0.69113593625490477</v>
      </c>
      <c r="W90">
        <f>C90</f>
        <v>-0.55981014971871401</v>
      </c>
      <c r="X90">
        <f>W90-V90</f>
        <v>0.13132578653619076</v>
      </c>
      <c r="Y90">
        <f>T90*W90</f>
        <v>-556.4513431308178</v>
      </c>
      <c r="Z90">
        <f>Y90/T90</f>
        <v>-0.55981014971871401</v>
      </c>
      <c r="AA90">
        <f>AI89*F90/T90</f>
        <v>-0.69113593625490477</v>
      </c>
      <c r="AB90">
        <f t="shared" si="11"/>
        <v>-0.55981014971871401</v>
      </c>
      <c r="AC90">
        <f t="shared" si="12"/>
        <v>0.13132578653619076</v>
      </c>
      <c r="AD90" t="str">
        <f t="shared" si="16"/>
        <v>S-D</v>
      </c>
      <c r="AE90">
        <f>AC90*T90</f>
        <v>130.53784455764671</v>
      </c>
      <c r="AF90">
        <f>U90+AE90</f>
        <v>-556.4513431308178</v>
      </c>
      <c r="AG90">
        <f>AE90/F90</f>
        <v>1.5863496883045637E-3</v>
      </c>
      <c r="AH90" s="9">
        <f>IF(AD90="S-D",R90-AE90/(1-0.001),IF(OR(AD90="L-D",AD90="S-I"),R90-AE90*(1-0.001),R90-AE90))</f>
        <v>1550.3207716335232</v>
      </c>
      <c r="AI90">
        <f>IF(OR(AD90="L-I"),S90+AG90*(1-0.001),S90+AG90)</f>
        <v>-6.7622260634341066E-3</v>
      </c>
      <c r="AJ90">
        <f>AI90*F90</f>
        <v>-556.4513431308178</v>
      </c>
      <c r="AK90">
        <f>AJ90/AM90</f>
        <v>-0.55988375049339101</v>
      </c>
      <c r="AL90">
        <f>W90-AK90</f>
        <v>7.3600774676996217E-5</v>
      </c>
      <c r="AM90">
        <f>AH90+AI90*F90</f>
        <v>993.86942850270543</v>
      </c>
      <c r="AN90">
        <f t="shared" si="13"/>
        <v>1.7566940071247927</v>
      </c>
      <c r="AO90">
        <f t="shared" si="14"/>
        <v>-6.130571497294568</v>
      </c>
      <c r="AP90">
        <f t="shared" si="15"/>
        <v>-0.13066851307064553</v>
      </c>
      <c r="AQ90" t="b">
        <f>IF(AH90&gt;0,ROUND(AH90,7)=ROUND(H90,7),ROUND(AH90,7)=ROUND(-J90,7))</f>
        <v>1</v>
      </c>
      <c r="AR90" t="b">
        <f>IF(AI90&gt;0,ROUND(AI90,7)=ROUND(I90,7),ROUND(AI90,7)=ROUND(-K90,7))</f>
        <v>1</v>
      </c>
      <c r="AS90" t="b">
        <f>ROUND(AM90,7)=ROUND(G90,7)</f>
        <v>1</v>
      </c>
    </row>
    <row r="91" spans="1:45" x14ac:dyDescent="0.3">
      <c r="A91" s="2">
        <v>45726.5</v>
      </c>
      <c r="B91">
        <v>-8.0354822725683395</v>
      </c>
      <c r="C91">
        <v>-0.40177411362841697</v>
      </c>
      <c r="D91" t="s">
        <v>32</v>
      </c>
      <c r="E91" t="s">
        <v>1492</v>
      </c>
      <c r="F91">
        <v>83582</v>
      </c>
      <c r="G91">
        <v>984.95081871929199</v>
      </c>
      <c r="H91">
        <v>1380.74669135361</v>
      </c>
      <c r="I91">
        <v>0</v>
      </c>
      <c r="J91">
        <v>0</v>
      </c>
      <c r="K91">
        <v>4.7354199783963798E-3</v>
      </c>
      <c r="L91">
        <v>1380.74669135361</v>
      </c>
      <c r="M91">
        <v>-4.7354199783963798E-3</v>
      </c>
      <c r="O91" t="str">
        <f>IF(B90=0,"NEUTRAL",IF(B90&gt;0,"LONG","SHORT"))</f>
        <v>SHORT</v>
      </c>
      <c r="P91" t="str">
        <f>IF(OR(O91="LONG",O91="SHORT"),IF(B91=0,"NEUTRAL",IF(B91&gt;0,"LONG","SHORT")),"")</f>
        <v>SHORT</v>
      </c>
      <c r="Q91" t="b">
        <f>IF(OR(O91="LONG",O91="SHORT"),IF(B91=0,"NEUTRAL",IF(B91&gt;0,"LONG","SHORT")=O91),TRUE)</f>
        <v>1</v>
      </c>
      <c r="R91">
        <f>AH90</f>
        <v>1550.3207716335232</v>
      </c>
      <c r="S91">
        <f>AI90</f>
        <v>-6.7622260634341066E-3</v>
      </c>
      <c r="T91">
        <f>R91+S91*F91</f>
        <v>985.12039279957378</v>
      </c>
      <c r="U91">
        <f>S91*F91</f>
        <v>-565.20037883394946</v>
      </c>
      <c r="V91">
        <f>U91/T91</f>
        <v>-0.57373736546832554</v>
      </c>
      <c r="W91">
        <f>C91</f>
        <v>-0.40177411362841697</v>
      </c>
      <c r="X91">
        <f>W91-V91</f>
        <v>0.17196325183990857</v>
      </c>
      <c r="Y91">
        <f>T91*W91</f>
        <v>-395.79587263432671</v>
      </c>
      <c r="Z91">
        <f>Y91/T91</f>
        <v>-0.40177411362841697</v>
      </c>
      <c r="AA91">
        <f>AI90*F91/T91</f>
        <v>-0.57373736546832554</v>
      </c>
      <c r="AB91">
        <f t="shared" si="11"/>
        <v>-0.40177411362841697</v>
      </c>
      <c r="AC91">
        <f t="shared" si="12"/>
        <v>0.17196325183990857</v>
      </c>
      <c r="AD91" t="str">
        <f t="shared" si="16"/>
        <v>S-D</v>
      </c>
      <c r="AE91">
        <f>AC91*T91</f>
        <v>169.40450619962277</v>
      </c>
      <c r="AF91">
        <f>U91+AE91</f>
        <v>-395.79587263432666</v>
      </c>
      <c r="AG91">
        <f>AE91/F91</f>
        <v>2.0268060850377207E-3</v>
      </c>
      <c r="AH91" s="9">
        <f>IF(AD91="S-D",R91-AE91/(1-0.001),IF(OR(AD91="L-D",AD91="S-I"),R91-AE91*(1-0.001),R91-AE91))</f>
        <v>1380.7466913536205</v>
      </c>
      <c r="AI91">
        <f>IF(OR(AD91="L-I"),S91+AG91*(1-0.001),S91+AG91)</f>
        <v>-4.7354199783963859E-3</v>
      </c>
      <c r="AJ91">
        <f>AI91*F91</f>
        <v>-395.79587263432671</v>
      </c>
      <c r="AK91">
        <f>AJ91/AM91</f>
        <v>-0.40184328507789857</v>
      </c>
      <c r="AL91">
        <f>W91-AK91</f>
        <v>6.9171449481597591E-5</v>
      </c>
      <c r="AM91">
        <f>AH91+AI91*F91</f>
        <v>984.95081871929369</v>
      </c>
      <c r="AN91">
        <f t="shared" si="13"/>
        <v>-8.918609783411739</v>
      </c>
      <c r="AO91">
        <f t="shared" si="14"/>
        <v>-15.049181280706307</v>
      </c>
      <c r="AP91">
        <f t="shared" si="15"/>
        <v>-0.16957408028008558</v>
      </c>
      <c r="AQ91" t="b">
        <f>IF(AH91&gt;0,ROUND(AH91,7)=ROUND(H91,7),ROUND(AH91,7)=ROUND(-J91,7))</f>
        <v>1</v>
      </c>
      <c r="AR91" t="b">
        <f>IF(AI91&gt;0,ROUND(AI91,7)=ROUND(I91,7),ROUND(AI91,7)=ROUND(-K91,7))</f>
        <v>1</v>
      </c>
      <c r="AS91" t="b">
        <f>ROUND(AM91,7)=ROUND(G91,7)</f>
        <v>1</v>
      </c>
    </row>
    <row r="92" spans="1:45" x14ac:dyDescent="0.3">
      <c r="A92" s="2">
        <v>45726.541666666664</v>
      </c>
      <c r="B92">
        <v>-5.7081857857562701</v>
      </c>
      <c r="C92">
        <v>-0.28540928928781301</v>
      </c>
      <c r="D92" t="s">
        <v>32</v>
      </c>
      <c r="E92" t="s">
        <v>1492</v>
      </c>
      <c r="F92">
        <v>83248.12</v>
      </c>
      <c r="G92">
        <v>986.4191185318</v>
      </c>
      <c r="H92">
        <v>1267.98448147405</v>
      </c>
      <c r="I92">
        <v>0</v>
      </c>
      <c r="J92">
        <v>0</v>
      </c>
      <c r="K92">
        <v>3.3822429016084998E-3</v>
      </c>
      <c r="L92">
        <v>1267.98448147405</v>
      </c>
      <c r="M92">
        <v>-3.3822429016084998E-3</v>
      </c>
      <c r="O92" t="str">
        <f>IF(B91=0,"NEUTRAL",IF(B91&gt;0,"LONG","SHORT"))</f>
        <v>SHORT</v>
      </c>
      <c r="P92" t="str">
        <f>IF(OR(O92="LONG",O92="SHORT"),IF(B92=0,"NEUTRAL",IF(B92&gt;0,"LONG","SHORT")),"")</f>
        <v>SHORT</v>
      </c>
      <c r="Q92" t="b">
        <f>IF(OR(O92="LONG",O92="SHORT"),IF(B92=0,"NEUTRAL",IF(B92&gt;0,"LONG","SHORT")=O92),TRUE)</f>
        <v>1</v>
      </c>
      <c r="R92">
        <f>AH91</f>
        <v>1380.7466913536205</v>
      </c>
      <c r="S92">
        <f>AI91</f>
        <v>-4.7354199783963859E-3</v>
      </c>
      <c r="T92">
        <f>R92+S92*F92</f>
        <v>986.53188074168077</v>
      </c>
      <c r="U92">
        <f>S92*F92</f>
        <v>-394.2148106119397</v>
      </c>
      <c r="V92">
        <f>U92/T92</f>
        <v>-0.3995966256210256</v>
      </c>
      <c r="W92">
        <f>C92</f>
        <v>-0.28540928928781301</v>
      </c>
      <c r="X92">
        <f>W92-V92</f>
        <v>0.1141873363332126</v>
      </c>
      <c r="Y92">
        <f>T92*W92</f>
        <v>-281.56536294225259</v>
      </c>
      <c r="Z92">
        <f>Y92/T92</f>
        <v>-0.28540928928781301</v>
      </c>
      <c r="AA92">
        <f>AI91*F92/T92</f>
        <v>-0.3995966256210256</v>
      </c>
      <c r="AB92">
        <f t="shared" si="11"/>
        <v>-0.28540928928781301</v>
      </c>
      <c r="AC92">
        <f t="shared" si="12"/>
        <v>0.1141873363332126</v>
      </c>
      <c r="AD92" t="str">
        <f t="shared" si="16"/>
        <v>S-D</v>
      </c>
      <c r="AE92">
        <f>AC92*T92</f>
        <v>112.64944766968708</v>
      </c>
      <c r="AF92">
        <f>U92+AE92</f>
        <v>-281.56536294225259</v>
      </c>
      <c r="AG92">
        <f>AE92/F92</f>
        <v>1.3531770767878852E-3</v>
      </c>
      <c r="AH92" s="9">
        <f>IF(AD92="S-D",R92-AE92/(1-0.001),IF(OR(AD92="L-D",AD92="S-I"),R92-AE92*(1-0.001),R92-AE92))</f>
        <v>1267.9844814740538</v>
      </c>
      <c r="AI92">
        <f>IF(OR(AD92="L-I"),S92+AG92*(1-0.001),S92+AG92)</f>
        <v>-3.3822429016085007E-3</v>
      </c>
      <c r="AJ92">
        <f>AI92*F92</f>
        <v>-281.56536294225265</v>
      </c>
      <c r="AK92">
        <f>AJ92/AM92</f>
        <v>-0.28544191576633077</v>
      </c>
      <c r="AL92">
        <f>W92-AK92</f>
        <v>3.2626478517761015E-5</v>
      </c>
      <c r="AM92">
        <f>AH92+AI92*F92</f>
        <v>986.41911853180113</v>
      </c>
      <c r="AN92">
        <f t="shared" si="13"/>
        <v>1.4682998125074391</v>
      </c>
      <c r="AO92">
        <f t="shared" si="14"/>
        <v>-13.580881468198868</v>
      </c>
      <c r="AP92">
        <f t="shared" si="15"/>
        <v>-0.1127622098796337</v>
      </c>
      <c r="AQ92" t="b">
        <f>IF(AH92&gt;0,ROUND(AH92,7)=ROUND(H92,7),ROUND(AH92,7)=ROUND(-J92,7))</f>
        <v>1</v>
      </c>
      <c r="AR92" t="b">
        <f>IF(AI92&gt;0,ROUND(AI92,7)=ROUND(I92,7),ROUND(AI92,7)=ROUND(-K92,7))</f>
        <v>1</v>
      </c>
      <c r="AS92" t="b">
        <f>ROUND(AM92,7)=ROUND(G92,7)</f>
        <v>1</v>
      </c>
    </row>
    <row r="93" spans="1:45" x14ac:dyDescent="0.3">
      <c r="A93" s="2">
        <v>45726.583333333336</v>
      </c>
      <c r="B93">
        <v>-4.5427518708001102</v>
      </c>
      <c r="C93">
        <v>-0.22713759354000501</v>
      </c>
      <c r="D93" t="s">
        <v>32</v>
      </c>
      <c r="E93" t="s">
        <v>1492</v>
      </c>
      <c r="F93">
        <v>81528.94</v>
      </c>
      <c r="G93">
        <v>992.18337537550406</v>
      </c>
      <c r="H93">
        <v>1217.5569735914801</v>
      </c>
      <c r="I93">
        <v>0</v>
      </c>
      <c r="J93">
        <v>0</v>
      </c>
      <c r="K93">
        <v>2.7643386289087101E-3</v>
      </c>
      <c r="L93">
        <v>1217.5569735914801</v>
      </c>
      <c r="M93">
        <v>-2.7643386289087101E-3</v>
      </c>
      <c r="O93" t="str">
        <f>IF(B92=0,"NEUTRAL",IF(B92&gt;0,"LONG","SHORT"))</f>
        <v>SHORT</v>
      </c>
      <c r="P93" t="str">
        <f>IF(OR(O93="LONG",O93="SHORT"),IF(B93=0,"NEUTRAL",IF(B93&gt;0,"LONG","SHORT")),"")</f>
        <v>SHORT</v>
      </c>
      <c r="Q93" t="b">
        <f>IF(OR(O93="LONG",O93="SHORT"),IF(B93=0,"NEUTRAL",IF(B93&gt;0,"LONG","SHORT")=O93),TRUE)</f>
        <v>1</v>
      </c>
      <c r="R93">
        <f>AH92</f>
        <v>1267.9844814740538</v>
      </c>
      <c r="S93">
        <f>AI92</f>
        <v>-3.3822429016085007E-3</v>
      </c>
      <c r="T93">
        <f>R93+S93*F93</f>
        <v>992.23380288338853</v>
      </c>
      <c r="U93">
        <f>S93*F93</f>
        <v>-275.75067859066536</v>
      </c>
      <c r="V93">
        <f>U93/T93</f>
        <v>-0.27790897446685026</v>
      </c>
      <c r="W93">
        <f>C93</f>
        <v>-0.22713759354000501</v>
      </c>
      <c r="X93">
        <f>W93-V93</f>
        <v>5.0771380926845244E-2</v>
      </c>
      <c r="Y93">
        <f>T93*W93</f>
        <v>-225.37359821598056</v>
      </c>
      <c r="Z93">
        <f>Y93/T93</f>
        <v>-0.22713759354000501</v>
      </c>
      <c r="AA93">
        <f>AI92*F93/T93</f>
        <v>-0.27790897446685026</v>
      </c>
      <c r="AB93">
        <f t="shared" si="11"/>
        <v>-0.22713759354000501</v>
      </c>
      <c r="AC93">
        <f t="shared" si="12"/>
        <v>5.0771380926845244E-2</v>
      </c>
      <c r="AD93" t="str">
        <f t="shared" si="16"/>
        <v>S-D</v>
      </c>
      <c r="AE93">
        <f>AC93*T93</f>
        <v>50.377080374684795</v>
      </c>
      <c r="AF93">
        <f>U93+AE93</f>
        <v>-225.37359821598056</v>
      </c>
      <c r="AG93">
        <f>AE93/F93</f>
        <v>6.1790427269978968E-4</v>
      </c>
      <c r="AH93" s="9">
        <f>IF(AD93="S-D",R93-AE93/(1-0.001),IF(OR(AD93="L-D",AD93="S-I"),R93-AE93*(1-0.001),R93-AE93))</f>
        <v>1217.5569735914864</v>
      </c>
      <c r="AI93">
        <f>IF(OR(AD93="L-I"),S93+AG93*(1-0.001),S93+AG93)</f>
        <v>-2.764338628908711E-3</v>
      </c>
      <c r="AJ93">
        <f>AI93*F93</f>
        <v>-225.37359821598056</v>
      </c>
      <c r="AK93">
        <f>AJ93/AM93</f>
        <v>-0.22714913775962506</v>
      </c>
      <c r="AL93">
        <f>W93-AK93</f>
        <v>1.1544219620046592E-5</v>
      </c>
      <c r="AM93">
        <f>AH93+AI93*F93</f>
        <v>992.18337537550588</v>
      </c>
      <c r="AN93">
        <f t="shared" si="13"/>
        <v>5.764256843704743</v>
      </c>
      <c r="AO93">
        <f t="shared" si="14"/>
        <v>-7.8166246244941249</v>
      </c>
      <c r="AP93">
        <f t="shared" si="15"/>
        <v>-5.0427507882659484E-2</v>
      </c>
      <c r="AQ93" t="b">
        <f>IF(AH93&gt;0,ROUND(AH93,7)=ROUND(H93,7),ROUND(AH93,7)=ROUND(-J93,7))</f>
        <v>1</v>
      </c>
      <c r="AR93" t="b">
        <f>IF(AI93&gt;0,ROUND(AI93,7)=ROUND(I93,7),ROUND(AI93,7)=ROUND(-K93,7))</f>
        <v>1</v>
      </c>
      <c r="AS93" t="b">
        <f>ROUND(AM93,7)=ROUND(G93,7)</f>
        <v>1</v>
      </c>
    </row>
    <row r="94" spans="1:45" x14ac:dyDescent="0.3">
      <c r="A94" s="2">
        <v>45726.625</v>
      </c>
      <c r="B94">
        <v>-5.5287632008877896</v>
      </c>
      <c r="C94">
        <v>-0.27643816004438898</v>
      </c>
      <c r="D94" t="s">
        <v>32</v>
      </c>
      <c r="E94" t="s">
        <v>1492</v>
      </c>
      <c r="F94">
        <v>79847.08</v>
      </c>
      <c r="G94">
        <v>996.77776773811104</v>
      </c>
      <c r="H94">
        <v>1272.34033919695</v>
      </c>
      <c r="I94">
        <v>0</v>
      </c>
      <c r="J94">
        <v>0</v>
      </c>
      <c r="K94">
        <v>3.45112897627363E-3</v>
      </c>
      <c r="L94">
        <v>1272.34033919695</v>
      </c>
      <c r="M94">
        <v>-3.45112897627363E-3</v>
      </c>
      <c r="O94" t="str">
        <f>IF(B93=0,"NEUTRAL",IF(B93&gt;0,"LONG","SHORT"))</f>
        <v>SHORT</v>
      </c>
      <c r="P94" t="str">
        <f>IF(OR(O94="LONG",O94="SHORT"),IF(B94=0,"NEUTRAL",IF(B94&gt;0,"LONG","SHORT")),"")</f>
        <v>SHORT</v>
      </c>
      <c r="Q94" t="b">
        <f>IF(OR(O94="LONG",O94="SHORT"),IF(B94=0,"NEUTRAL",IF(B94&gt;0,"LONG","SHORT")=O94),TRUE)</f>
        <v>1</v>
      </c>
      <c r="R94">
        <f>AH93</f>
        <v>1217.5569735914864</v>
      </c>
      <c r="S94">
        <f>AI93</f>
        <v>-2.764338628908711E-3</v>
      </c>
      <c r="T94">
        <f>R94+S94*F94</f>
        <v>996.83260594192234</v>
      </c>
      <c r="U94">
        <f>S94*F94</f>
        <v>-220.72436764956416</v>
      </c>
      <c r="V94">
        <f>U94/T94</f>
        <v>-0.22142571012812962</v>
      </c>
      <c r="W94">
        <f>C94</f>
        <v>-0.27643816004438898</v>
      </c>
      <c r="X94">
        <f>W94-V94</f>
        <v>-5.5012449916259365E-2</v>
      </c>
      <c r="Y94">
        <f>T94*W94</f>
        <v>-275.56257145883848</v>
      </c>
      <c r="Z94">
        <f>Y94/T94</f>
        <v>-0.27643816004438898</v>
      </c>
      <c r="AA94">
        <f>AI93*F94/T94</f>
        <v>-0.22142571012812962</v>
      </c>
      <c r="AB94">
        <f t="shared" si="11"/>
        <v>-0.27643816004438898</v>
      </c>
      <c r="AC94">
        <f t="shared" si="12"/>
        <v>-5.5012449916259365E-2</v>
      </c>
      <c r="AD94" t="str">
        <f t="shared" si="16"/>
        <v>S-I</v>
      </c>
      <c r="AE94">
        <f>AC94*T94</f>
        <v>-54.838203809274312</v>
      </c>
      <c r="AF94">
        <f>U94+AE94</f>
        <v>-275.56257145883848</v>
      </c>
      <c r="AG94">
        <f>AE94/F94</f>
        <v>-6.8679034736491694E-4</v>
      </c>
      <c r="AH94" s="9">
        <f>IF(AD94="S-D",R94-AE94/(1-0.001),IF(OR(AD94="L-D",AD94="S-I"),R94-AE94*(1-0.001),R94-AE94))</f>
        <v>1272.3403391969514</v>
      </c>
      <c r="AI94">
        <f>IF(OR(AD94="L-I"),S94+AG94*(1-0.001),S94+AG94)</f>
        <v>-3.4511289762736278E-3</v>
      </c>
      <c r="AJ94">
        <f>AI94*F94</f>
        <v>-275.56257145883848</v>
      </c>
      <c r="AK94">
        <f>AJ94/AM94</f>
        <v>-0.2764533684214735</v>
      </c>
      <c r="AL94">
        <f>W94-AK94</f>
        <v>1.5208377084519054E-5</v>
      </c>
      <c r="AM94">
        <f>AH94+AI94*F94</f>
        <v>996.77776773811297</v>
      </c>
      <c r="AN94">
        <f t="shared" si="13"/>
        <v>4.5943923626070955</v>
      </c>
      <c r="AO94">
        <f t="shared" si="14"/>
        <v>-3.2222322618870294</v>
      </c>
      <c r="AP94">
        <f t="shared" si="15"/>
        <v>-5.4838203809367769E-2</v>
      </c>
      <c r="AQ94" t="b">
        <f>IF(AH94&gt;0,ROUND(AH94,7)=ROUND(H94,7),ROUND(AH94,7)=ROUND(-J94,7))</f>
        <v>1</v>
      </c>
      <c r="AR94" t="b">
        <f>IF(AI94&gt;0,ROUND(AI94,7)=ROUND(I94,7),ROUND(AI94,7)=ROUND(-K94,7))</f>
        <v>1</v>
      </c>
      <c r="AS94" t="b">
        <f>ROUND(AM94,7)=ROUND(G94,7)</f>
        <v>1</v>
      </c>
    </row>
    <row r="95" spans="1:45" x14ac:dyDescent="0.3">
      <c r="A95" s="2">
        <v>45726.708333333336</v>
      </c>
      <c r="B95">
        <v>-7.7468966654531402</v>
      </c>
      <c r="C95">
        <v>-0.38734483327265701</v>
      </c>
      <c r="D95" t="s">
        <v>32</v>
      </c>
      <c r="E95" t="s">
        <v>1492</v>
      </c>
      <c r="F95">
        <v>79009.98</v>
      </c>
      <c r="G95">
        <v>999.55216570128005</v>
      </c>
      <c r="H95">
        <v>1386.7678999638999</v>
      </c>
      <c r="I95">
        <v>0</v>
      </c>
      <c r="J95">
        <v>0</v>
      </c>
      <c r="K95">
        <v>4.9008458711497496E-3</v>
      </c>
      <c r="L95">
        <v>1386.7678999638999</v>
      </c>
      <c r="M95">
        <v>-4.9008458711497496E-3</v>
      </c>
      <c r="O95" t="str">
        <f>IF(B94=0,"NEUTRAL",IF(B94&gt;0,"LONG","SHORT"))</f>
        <v>SHORT</v>
      </c>
      <c r="P95" t="str">
        <f>IF(OR(O95="LONG",O95="SHORT"),IF(B95=0,"NEUTRAL",IF(B95&gt;0,"LONG","SHORT")),"")</f>
        <v>SHORT</v>
      </c>
      <c r="Q95" t="b">
        <f>IF(OR(O95="LONG",O95="SHORT"),IF(B95=0,"NEUTRAL",IF(B95&gt;0,"LONG","SHORT")=O95),TRUE)</f>
        <v>1</v>
      </c>
      <c r="R95">
        <f>AH94</f>
        <v>1272.3403391969514</v>
      </c>
      <c r="S95">
        <f>AI94</f>
        <v>-3.4511289762736278E-3</v>
      </c>
      <c r="T95">
        <f>R95+S95*F95</f>
        <v>999.66670780415166</v>
      </c>
      <c r="U95">
        <f>S95*F95</f>
        <v>-272.67363139279979</v>
      </c>
      <c r="V95">
        <f>U95/T95</f>
        <v>-0.27276454168584785</v>
      </c>
      <c r="W95">
        <f>C95</f>
        <v>-0.38734483327265701</v>
      </c>
      <c r="X95">
        <f>W95-V95</f>
        <v>-0.11458029158680916</v>
      </c>
      <c r="Y95">
        <f>T95*W95</f>
        <v>-387.21573426262506</v>
      </c>
      <c r="Z95">
        <f>Y95/T95</f>
        <v>-0.38734483327265701</v>
      </c>
      <c r="AA95">
        <f>AI94*F95/T95</f>
        <v>-0.27276454168584785</v>
      </c>
      <c r="AB95">
        <f t="shared" si="11"/>
        <v>-0.38734483327265701</v>
      </c>
      <c r="AC95">
        <f t="shared" si="12"/>
        <v>-0.11458029158680916</v>
      </c>
      <c r="AD95" t="str">
        <f t="shared" si="16"/>
        <v>S-I</v>
      </c>
      <c r="AE95">
        <f>AC95*T95</f>
        <v>-114.54210286982524</v>
      </c>
      <c r="AF95">
        <f>U95+AE95</f>
        <v>-387.21573426262501</v>
      </c>
      <c r="AG95">
        <f>AE95/F95</f>
        <v>-1.4497168948761315E-3</v>
      </c>
      <c r="AH95" s="9">
        <f>IF(AD95="S-D",R95-AE95/(1-0.001),IF(OR(AD95="L-D",AD95="S-I"),R95-AE95*(1-0.001),R95-AE95))</f>
        <v>1386.7678999639068</v>
      </c>
      <c r="AI95">
        <f>IF(OR(AD95="L-I"),S95+AG95*(1-0.001),S95+AG95)</f>
        <v>-4.9008458711497591E-3</v>
      </c>
      <c r="AJ95">
        <f>AI95*F95</f>
        <v>-387.21573426262501</v>
      </c>
      <c r="AK95">
        <f>AJ95/AM95</f>
        <v>-0.38738922044249285</v>
      </c>
      <c r="AL95">
        <f>W95-AK95</f>
        <v>4.4387169835846674E-5</v>
      </c>
      <c r="AM95">
        <f>AH95+AI95*F95</f>
        <v>999.55216570128175</v>
      </c>
      <c r="AN95">
        <f t="shared" si="13"/>
        <v>2.7743979631687807</v>
      </c>
      <c r="AO95">
        <f t="shared" si="14"/>
        <v>-0.44783429871824865</v>
      </c>
      <c r="AP95">
        <f t="shared" si="15"/>
        <v>-0.11454210286990474</v>
      </c>
      <c r="AQ95" t="b">
        <f>IF(AH95&gt;0,ROUND(AH95,7)=ROUND(H95,7),ROUND(AH95,7)=ROUND(-J95,7))</f>
        <v>1</v>
      </c>
      <c r="AR95" t="b">
        <f>IF(AI95&gt;0,ROUND(AI95,7)=ROUND(I95,7),ROUND(AI95,7)=ROUND(-K95,7))</f>
        <v>1</v>
      </c>
      <c r="AS95" t="b">
        <f>ROUND(AM95,7)=ROUND(G95,7)</f>
        <v>1</v>
      </c>
    </row>
    <row r="96" spans="1:45" x14ac:dyDescent="0.3">
      <c r="A96" s="2">
        <v>45726.75</v>
      </c>
      <c r="B96">
        <v>-9.8053815126732893</v>
      </c>
      <c r="C96">
        <v>-0.49026907563366401</v>
      </c>
      <c r="D96" t="s">
        <v>32</v>
      </c>
      <c r="E96" t="s">
        <v>1492</v>
      </c>
      <c r="F96">
        <v>78459.91</v>
      </c>
      <c r="G96">
        <v>1002.14112272783</v>
      </c>
      <c r="H96">
        <v>1493.5123104914401</v>
      </c>
      <c r="I96">
        <v>0</v>
      </c>
      <c r="J96">
        <v>0</v>
      </c>
      <c r="K96">
        <v>6.2627039434993703E-3</v>
      </c>
      <c r="L96">
        <v>1493.5123104914401</v>
      </c>
      <c r="M96">
        <v>-6.2627039434993703E-3</v>
      </c>
      <c r="O96" t="str">
        <f>IF(B95=0,"NEUTRAL",IF(B95&gt;0,"LONG","SHORT"))</f>
        <v>SHORT</v>
      </c>
      <c r="P96" t="str">
        <f>IF(OR(O96="LONG",O96="SHORT"),IF(B96=0,"NEUTRAL",IF(B96&gt;0,"LONG","SHORT")),"")</f>
        <v>SHORT</v>
      </c>
      <c r="Q96" t="b">
        <f>IF(OR(O96="LONG",O96="SHORT"),IF(B96=0,"NEUTRAL",IF(B96&gt;0,"LONG","SHORT")=O96),TRUE)</f>
        <v>1</v>
      </c>
      <c r="R96">
        <f>AH95</f>
        <v>1386.7678999639068</v>
      </c>
      <c r="S96">
        <f>AI95</f>
        <v>-4.9008458711497591E-3</v>
      </c>
      <c r="T96">
        <f>R96+S96*F96</f>
        <v>1002.2479739896251</v>
      </c>
      <c r="U96">
        <f>S96*F96</f>
        <v>-384.5199259742817</v>
      </c>
      <c r="V96">
        <f>U96/T96</f>
        <v>-0.38365747395191258</v>
      </c>
      <c r="W96">
        <f>C96</f>
        <v>-0.49026907563366401</v>
      </c>
      <c r="X96">
        <f>W96-V96</f>
        <v>-0.10661160168175143</v>
      </c>
      <c r="Y96">
        <f>T96*W96</f>
        <v>-491.37118776360603</v>
      </c>
      <c r="Z96">
        <f>Y96/T96</f>
        <v>-0.49026907563366406</v>
      </c>
      <c r="AA96">
        <f>AI95*F96/T96</f>
        <v>-0.38365747395191258</v>
      </c>
      <c r="AB96">
        <f t="shared" si="11"/>
        <v>-0.49026907563366401</v>
      </c>
      <c r="AC96">
        <f t="shared" si="12"/>
        <v>-0.10661160168175143</v>
      </c>
      <c r="AD96" t="str">
        <f t="shared" si="16"/>
        <v>S-I</v>
      </c>
      <c r="AE96">
        <f>AC96*T96</f>
        <v>-106.85126178932428</v>
      </c>
      <c r="AF96">
        <f>U96+AE96</f>
        <v>-491.37118776360597</v>
      </c>
      <c r="AG96">
        <f>AE96/F96</f>
        <v>-1.3618580723496149E-3</v>
      </c>
      <c r="AH96" s="9">
        <f>IF(AD96="S-D",R96-AE96/(1-0.001),IF(OR(AD96="L-D",AD96="S-I"),R96-AE96*(1-0.001),R96-AE96))</f>
        <v>1493.5123104914417</v>
      </c>
      <c r="AI96">
        <f>IF(OR(AD96="L-I"),S96+AG96*(1-0.001),S96+AG96)</f>
        <v>-6.2627039434993738E-3</v>
      </c>
      <c r="AJ96">
        <f>AI96*F96</f>
        <v>-491.37118776360597</v>
      </c>
      <c r="AK96">
        <f>AJ96/AM96</f>
        <v>-0.49032134957808132</v>
      </c>
      <c r="AL96">
        <f>W96-AK96</f>
        <v>5.22739444173137E-5</v>
      </c>
      <c r="AM96">
        <f>AH96+AI96*F96</f>
        <v>1002.1411227278356</v>
      </c>
      <c r="AN96">
        <f t="shared" si="13"/>
        <v>2.588957026553885</v>
      </c>
      <c r="AO96">
        <f t="shared" si="14"/>
        <v>2.1411227278356364</v>
      </c>
      <c r="AP96">
        <f t="shared" si="15"/>
        <v>-0.10685126178941573</v>
      </c>
      <c r="AQ96" t="b">
        <f>IF(AH96&gt;0,ROUND(AH96,7)=ROUND(H96,7),ROUND(AH96,7)=ROUND(-J96,7))</f>
        <v>1</v>
      </c>
      <c r="AR96" t="b">
        <f>IF(AI96&gt;0,ROUND(AI96,7)=ROUND(I96,7),ROUND(AI96,7)=ROUND(-K96,7))</f>
        <v>1</v>
      </c>
      <c r="AS96" t="b">
        <f>ROUND(AM96,7)=ROUND(G96,7)</f>
        <v>1</v>
      </c>
    </row>
    <row r="97" spans="1:54" x14ac:dyDescent="0.3">
      <c r="A97" s="2">
        <v>45726.791666666664</v>
      </c>
      <c r="B97">
        <v>-11.521370969731</v>
      </c>
      <c r="C97">
        <v>-0.57606854848655198</v>
      </c>
      <c r="D97" t="s">
        <v>32</v>
      </c>
      <c r="E97" t="s">
        <v>1492</v>
      </c>
      <c r="F97">
        <v>77655.259999999995</v>
      </c>
      <c r="G97">
        <v>1007.08653440361</v>
      </c>
      <c r="H97">
        <v>1587.2914897908699</v>
      </c>
      <c r="I97">
        <v>0</v>
      </c>
      <c r="J97">
        <v>0</v>
      </c>
      <c r="K97">
        <v>7.4715473927620003E-3</v>
      </c>
      <c r="L97">
        <v>1587.2914897908699</v>
      </c>
      <c r="M97">
        <v>-7.4715473927620003E-3</v>
      </c>
      <c r="O97" t="str">
        <f>IF(B96=0,"NEUTRAL",IF(B96&gt;0,"LONG","SHORT"))</f>
        <v>SHORT</v>
      </c>
      <c r="P97" t="str">
        <f>IF(OR(O97="LONG",O97="SHORT"),IF(B97=0,"NEUTRAL",IF(B97&gt;0,"LONG","SHORT")),"")</f>
        <v>SHORT</v>
      </c>
      <c r="Q97" t="b">
        <f>IF(OR(O97="LONG",O97="SHORT"),IF(B97=0,"NEUTRAL",IF(B97&gt;0,"LONG","SHORT")=O97),TRUE)</f>
        <v>1</v>
      </c>
      <c r="R97">
        <f>AH96</f>
        <v>1493.5123104914417</v>
      </c>
      <c r="S97">
        <f>AI96</f>
        <v>-6.2627039434993738E-3</v>
      </c>
      <c r="T97">
        <f>R97+S97*F97</f>
        <v>1007.1804074559725</v>
      </c>
      <c r="U97">
        <f>S97*F97</f>
        <v>-486.33190303546917</v>
      </c>
      <c r="V97">
        <f>U97/T97</f>
        <v>-0.4828647374742826</v>
      </c>
      <c r="W97">
        <f>C97</f>
        <v>-0.57606854848655198</v>
      </c>
      <c r="X97">
        <f>W97-V97</f>
        <v>-9.3203811012269377E-2</v>
      </c>
      <c r="Y97">
        <f>T97*W97</f>
        <v>-580.20495538725606</v>
      </c>
      <c r="Z97">
        <f>Y97/T97</f>
        <v>-0.57606854848655198</v>
      </c>
      <c r="AA97">
        <f>AI96*F97/T97</f>
        <v>-0.4828647374742826</v>
      </c>
      <c r="AB97">
        <f t="shared" si="11"/>
        <v>-0.57606854848655198</v>
      </c>
      <c r="AC97">
        <f t="shared" si="12"/>
        <v>-9.3203811012269377E-2</v>
      </c>
      <c r="AD97" t="str">
        <f t="shared" si="16"/>
        <v>S-I</v>
      </c>
      <c r="AE97">
        <f>AC97*T97</f>
        <v>-93.873052351786924</v>
      </c>
      <c r="AF97">
        <f>U97+AE97</f>
        <v>-580.20495538725606</v>
      </c>
      <c r="AG97">
        <f>AE97/F97</f>
        <v>-1.2088434492626375E-3</v>
      </c>
      <c r="AH97" s="9">
        <f>IF(AD97="S-D",R97-AE97/(1-0.001),IF(OR(AD97="L-D",AD97="S-I"),R97-AE97*(1-0.001),R97-AE97))</f>
        <v>1587.2914897908768</v>
      </c>
      <c r="AI97">
        <f>IF(OR(AD97="L-I"),S97+AG97*(1-0.001),S97+AG97)</f>
        <v>-7.4715473927620115E-3</v>
      </c>
      <c r="AJ97">
        <f>AI97*F97</f>
        <v>-580.20495538725606</v>
      </c>
      <c r="AK97">
        <f>AJ97/AM97</f>
        <v>-0.57612224527542055</v>
      </c>
      <c r="AL97">
        <f>W97-AK97</f>
        <v>5.3696788868573542E-5</v>
      </c>
      <c r="AM97">
        <f>AH97+AI97*F97</f>
        <v>1007.0865344036207</v>
      </c>
      <c r="AN97">
        <f t="shared" si="13"/>
        <v>4.945411675785067</v>
      </c>
      <c r="AO97">
        <f t="shared" si="14"/>
        <v>7.0865344036207034</v>
      </c>
      <c r="AP97">
        <f t="shared" si="15"/>
        <v>-9.3873052351796105E-2</v>
      </c>
      <c r="AQ97" t="b">
        <f>IF(AH97&gt;0,ROUND(AH97,7)=ROUND(H97,7),ROUND(AH97,7)=ROUND(-J97,7))</f>
        <v>1</v>
      </c>
      <c r="AR97" t="b">
        <f>IF(AI97&gt;0,ROUND(AI97,7)=ROUND(I97,7),ROUND(AI97,7)=ROUND(-K97,7))</f>
        <v>1</v>
      </c>
      <c r="AS97" t="b">
        <f>ROUND(AM97,7)=ROUND(G97,7)</f>
        <v>1</v>
      </c>
    </row>
    <row r="98" spans="1:54" x14ac:dyDescent="0.3">
      <c r="A98" s="2">
        <v>45726.833333333336</v>
      </c>
      <c r="B98">
        <v>-13.964709214567</v>
      </c>
      <c r="C98">
        <v>-0.69823546072835196</v>
      </c>
      <c r="D98" t="s">
        <v>32</v>
      </c>
      <c r="E98" t="s">
        <v>1492</v>
      </c>
      <c r="F98">
        <v>79060.84</v>
      </c>
      <c r="G98">
        <v>996.47953287129803</v>
      </c>
      <c r="H98">
        <v>1692.3302938450299</v>
      </c>
      <c r="I98">
        <v>0</v>
      </c>
      <c r="J98">
        <v>0</v>
      </c>
      <c r="K98">
        <v>8.8014592429544198E-3</v>
      </c>
      <c r="L98">
        <v>1692.3302938450299</v>
      </c>
      <c r="M98">
        <v>-8.8014592429544198E-3</v>
      </c>
      <c r="O98" t="str">
        <f>IF(B97=0,"NEUTRAL",IF(B97&gt;0,"LONG","SHORT"))</f>
        <v>SHORT</v>
      </c>
      <c r="P98" t="str">
        <f>IF(OR(O98="LONG",O98="SHORT"),IF(B98=0,"NEUTRAL",IF(B98&gt;0,"LONG","SHORT")),"")</f>
        <v>SHORT</v>
      </c>
      <c r="Q98" t="b">
        <f>IF(OR(O98="LONG",O98="SHORT"),IF(B98=0,"NEUTRAL",IF(B98&gt;0,"LONG","SHORT")=O98),TRUE)</f>
        <v>1</v>
      </c>
      <c r="R98">
        <f>AH97</f>
        <v>1587.2914897908768</v>
      </c>
      <c r="S98">
        <f>AI97</f>
        <v>-7.4715473927620115E-3</v>
      </c>
      <c r="T98">
        <f>R98+S98*F98</f>
        <v>996.58467681930222</v>
      </c>
      <c r="U98">
        <f>S98*F98</f>
        <v>-590.70681297157455</v>
      </c>
      <c r="V98">
        <f>U98/T98</f>
        <v>-0.59273118151572757</v>
      </c>
      <c r="W98">
        <f>C98</f>
        <v>-0.69823546072835196</v>
      </c>
      <c r="X98">
        <f>W98-V98</f>
        <v>-0.1055042792126244</v>
      </c>
      <c r="Y98">
        <f>T98*W98</f>
        <v>-695.85076097374122</v>
      </c>
      <c r="Z98">
        <f>Y98/T98</f>
        <v>-0.69823546072835196</v>
      </c>
      <c r="AA98">
        <f>AI97*F98/T98</f>
        <v>-0.59273118151572757</v>
      </c>
      <c r="AB98">
        <f t="shared" si="11"/>
        <v>-0.69823546072835196</v>
      </c>
      <c r="AC98">
        <f t="shared" si="12"/>
        <v>-0.1055042792126244</v>
      </c>
      <c r="AD98" t="str">
        <f t="shared" si="16"/>
        <v>S-I</v>
      </c>
      <c r="AE98">
        <f>AC98*T98</f>
        <v>-105.14394800216671</v>
      </c>
      <c r="AF98">
        <f>U98+AE98</f>
        <v>-695.85076097374122</v>
      </c>
      <c r="AG98">
        <f>AE98/F98</f>
        <v>-1.3299118501924178E-3</v>
      </c>
      <c r="AH98" s="9">
        <f>IF(AD98="S-D",R98-AE98/(1-0.001),IF(OR(AD98="L-D",AD98="S-I"),R98-AE98*(1-0.001),R98-AE98))</f>
        <v>1692.3302938450413</v>
      </c>
      <c r="AI98">
        <f>IF(OR(AD98="L-I"),S98+AG98*(1-0.001),S98+AG98)</f>
        <v>-8.8014592429544285E-3</v>
      </c>
      <c r="AJ98">
        <f>AI98*F98</f>
        <v>-695.85076097374122</v>
      </c>
      <c r="AK98">
        <f>AJ98/AM98</f>
        <v>-0.69830913533034256</v>
      </c>
      <c r="AL98">
        <f>W98-AK98</f>
        <v>7.3674601990592059E-5</v>
      </c>
      <c r="AM98">
        <f>AH98+AI98*F98</f>
        <v>996.47953287130008</v>
      </c>
      <c r="AN98">
        <f t="shared" si="13"/>
        <v>-10.607001532320623</v>
      </c>
      <c r="AO98">
        <f t="shared" si="14"/>
        <v>-3.5204671286999201</v>
      </c>
      <c r="AP98">
        <f t="shared" si="15"/>
        <v>-0.10514394800213722</v>
      </c>
      <c r="AQ98" t="b">
        <f>IF(AH98&gt;0,ROUND(AH98,7)=ROUND(H98,7),ROUND(AH98,7)=ROUND(-J98,7))</f>
        <v>1</v>
      </c>
      <c r="AR98" t="b">
        <f>IF(AI98&gt;0,ROUND(AI98,7)=ROUND(I98,7),ROUND(AI98,7)=ROUND(-K98,7))</f>
        <v>1</v>
      </c>
      <c r="AS98" t="b">
        <f>ROUND(AM98,7)=ROUND(G98,7)</f>
        <v>1</v>
      </c>
    </row>
    <row r="99" spans="1:54" x14ac:dyDescent="0.3">
      <c r="A99" s="2">
        <v>45726.875</v>
      </c>
      <c r="B99">
        <v>-15.8926667107462</v>
      </c>
      <c r="C99">
        <v>-0.79463333553731397</v>
      </c>
      <c r="D99" t="s">
        <v>32</v>
      </c>
      <c r="E99" t="s">
        <v>1492</v>
      </c>
      <c r="F99">
        <v>79304.98</v>
      </c>
      <c r="G99">
        <v>994.23861580473795</v>
      </c>
      <c r="H99">
        <v>1784.36697202285</v>
      </c>
      <c r="I99">
        <v>0</v>
      </c>
      <c r="J99">
        <v>0</v>
      </c>
      <c r="K99">
        <v>9.9631619126329205E-3</v>
      </c>
      <c r="L99">
        <v>1784.36697202285</v>
      </c>
      <c r="M99">
        <v>-9.9631619126329205E-3</v>
      </c>
      <c r="O99" t="str">
        <f>IF(B98=0,"NEUTRAL",IF(B98&gt;0,"LONG","SHORT"))</f>
        <v>SHORT</v>
      </c>
      <c r="P99" t="str">
        <f>IF(OR(O99="LONG",O99="SHORT"),IF(B99=0,"NEUTRAL",IF(B99&gt;0,"LONG","SHORT")),"")</f>
        <v>SHORT</v>
      </c>
      <c r="Q99" t="b">
        <f>IF(OR(O99="LONG",O99="SHORT"),IF(B99=0,"NEUTRAL",IF(B99&gt;0,"LONG","SHORT")=O99),TRUE)</f>
        <v>1</v>
      </c>
      <c r="R99">
        <f>AH98</f>
        <v>1692.3302938450413</v>
      </c>
      <c r="S99">
        <f>AI98</f>
        <v>-8.8014592429544285E-3</v>
      </c>
      <c r="T99">
        <f>R99+S99*F99</f>
        <v>994.33074461172521</v>
      </c>
      <c r="U99">
        <f>S99*F99</f>
        <v>-697.99954923331609</v>
      </c>
      <c r="V99">
        <f>U99/T99</f>
        <v>-0.70197924887244323</v>
      </c>
      <c r="W99">
        <f>C99</f>
        <v>-0.79463333553731397</v>
      </c>
      <c r="X99">
        <f>W99-V99</f>
        <v>-9.2654086664870738E-2</v>
      </c>
      <c r="Y99">
        <f>T99*W99</f>
        <v>-790.12835621811632</v>
      </c>
      <c r="Z99">
        <f>Y99/T99</f>
        <v>-0.79463333553731397</v>
      </c>
      <c r="AA99">
        <f>AI98*F99/T99</f>
        <v>-0.70197924887244323</v>
      </c>
      <c r="AB99">
        <f t="shared" si="11"/>
        <v>-0.79463333553731397</v>
      </c>
      <c r="AC99">
        <f t="shared" si="12"/>
        <v>-9.2654086664870738E-2</v>
      </c>
      <c r="AD99" t="str">
        <f t="shared" si="16"/>
        <v>S-I</v>
      </c>
      <c r="AE99">
        <f>AC99*T99</f>
        <v>-92.128806984800235</v>
      </c>
      <c r="AF99">
        <f>U99+AE99</f>
        <v>-790.12835621811632</v>
      </c>
      <c r="AG99">
        <f>AE99/F99</f>
        <v>-1.1617026696785025E-3</v>
      </c>
      <c r="AH99" s="9">
        <f>IF(AD99="S-D",R99-AE99/(1-0.001),IF(OR(AD99="L-D",AD99="S-I"),R99-AE99*(1-0.001),R99-AE99))</f>
        <v>1784.3669720228568</v>
      </c>
      <c r="AI99">
        <f>IF(OR(AD99="L-I"),S99+AG99*(1-0.001),S99+AG99)</f>
        <v>-9.9631619126329309E-3</v>
      </c>
      <c r="AJ99">
        <f>AI99*F99</f>
        <v>-790.12835621811632</v>
      </c>
      <c r="AK99">
        <f>AJ99/AM99</f>
        <v>-0.79470696838563593</v>
      </c>
      <c r="AL99">
        <f>W99-AK99</f>
        <v>7.3632848321958377E-5</v>
      </c>
      <c r="AM99">
        <f>AH99+AI99*F99</f>
        <v>994.23861580474045</v>
      </c>
      <c r="AN99">
        <f t="shared" si="13"/>
        <v>-2.2409170665596321</v>
      </c>
      <c r="AO99">
        <f t="shared" si="14"/>
        <v>-5.7613841952595521</v>
      </c>
      <c r="AP99">
        <f t="shared" si="15"/>
        <v>-9.2128806984760558E-2</v>
      </c>
      <c r="AQ99" t="b">
        <f>IF(AH99&gt;0,ROUND(AH99,7)=ROUND(H99,7),ROUND(AH99,7)=ROUND(-J99,7))</f>
        <v>1</v>
      </c>
      <c r="AR99" t="b">
        <f>IF(AI99&gt;0,ROUND(AI99,7)=ROUND(I99,7),ROUND(AI99,7)=ROUND(-K99,7))</f>
        <v>1</v>
      </c>
      <c r="AS99" t="b">
        <f>ROUND(AM99,7)=ROUND(G99,7)</f>
        <v>1</v>
      </c>
    </row>
    <row r="100" spans="1:54" x14ac:dyDescent="0.3">
      <c r="A100" s="2">
        <v>45726.916666666664</v>
      </c>
      <c r="B100">
        <v>-19.412292551968701</v>
      </c>
      <c r="C100">
        <v>-0.97061462759843697</v>
      </c>
      <c r="D100" t="s">
        <v>32</v>
      </c>
      <c r="E100" t="s">
        <v>1492</v>
      </c>
      <c r="F100">
        <v>79565.81</v>
      </c>
      <c r="G100">
        <v>991.47015111498604</v>
      </c>
      <c r="H100">
        <v>1953.97036693473</v>
      </c>
      <c r="I100">
        <v>0</v>
      </c>
      <c r="J100">
        <v>0</v>
      </c>
      <c r="K100">
        <v>1.2096907149185701E-2</v>
      </c>
      <c r="L100">
        <v>1953.97036693473</v>
      </c>
      <c r="M100">
        <v>-1.2096907149185701E-2</v>
      </c>
      <c r="O100" t="str">
        <f>IF(B99=0,"NEUTRAL",IF(B99&gt;0,"LONG","SHORT"))</f>
        <v>SHORT</v>
      </c>
      <c r="P100" t="str">
        <f>IF(OR(O100="LONG",O100="SHORT"),IF(B100=0,"NEUTRAL",IF(B100&gt;0,"LONG","SHORT")),"")</f>
        <v>SHORT</v>
      </c>
      <c r="Q100" t="b">
        <f>IF(OR(O100="LONG",O100="SHORT"),IF(B100=0,"NEUTRAL",IF(B100&gt;0,"LONG","SHORT")=O100),TRUE)</f>
        <v>1</v>
      </c>
      <c r="R100">
        <f>AH99</f>
        <v>1784.3669720228568</v>
      </c>
      <c r="S100">
        <f>AI99</f>
        <v>-9.9631619126329309E-3</v>
      </c>
      <c r="T100">
        <f>R100+S100*F100</f>
        <v>991.63992428306847</v>
      </c>
      <c r="U100">
        <f>S100*F100</f>
        <v>-792.7270477397883</v>
      </c>
      <c r="V100">
        <f>U100/T100</f>
        <v>-0.79941017735133113</v>
      </c>
      <c r="W100">
        <f>C100</f>
        <v>-0.97061462759843697</v>
      </c>
      <c r="X100">
        <f>W100-V100</f>
        <v>-0.17120445024710584</v>
      </c>
      <c r="Y100">
        <f>T100*W100</f>
        <v>-962.50021581975273</v>
      </c>
      <c r="Z100">
        <f>Y100/T100</f>
        <v>-0.97061462759843697</v>
      </c>
      <c r="AA100">
        <f>AI99*F100/T100</f>
        <v>-0.79941017735133113</v>
      </c>
      <c r="AB100">
        <f t="shared" si="11"/>
        <v>-0.97061462759843697</v>
      </c>
      <c r="AC100">
        <f t="shared" si="12"/>
        <v>-0.17120445024710584</v>
      </c>
      <c r="AD100" t="str">
        <f t="shared" si="16"/>
        <v>S-I</v>
      </c>
      <c r="AE100">
        <f>AC100*T100</f>
        <v>-169.77316807996439</v>
      </c>
      <c r="AF100">
        <f>U100+AE100</f>
        <v>-962.50021581975273</v>
      </c>
      <c r="AG100">
        <f>AE100/F100</f>
        <v>-2.1337452365527906E-3</v>
      </c>
      <c r="AH100" s="9">
        <f>IF(AD100="S-D",R100-AE100/(1-0.001),IF(OR(AD100="L-D",AD100="S-I"),R100-AE100*(1-0.001),R100-AE100))</f>
        <v>1953.9703669347412</v>
      </c>
      <c r="AI100">
        <f>IF(OR(AD100="L-I"),S100+AG100*(1-0.001),S100+AG100)</f>
        <v>-1.2096907149185722E-2</v>
      </c>
      <c r="AJ100">
        <f>AI100*F100</f>
        <v>-962.50021581975273</v>
      </c>
      <c r="AK100">
        <f>AJ100/AM100</f>
        <v>-0.97078082959667855</v>
      </c>
      <c r="AL100">
        <f>W100-AK100</f>
        <v>1.6620199824157744E-4</v>
      </c>
      <c r="AM100">
        <f>AH100+AI100*F100</f>
        <v>991.47015111498843</v>
      </c>
      <c r="AN100">
        <f t="shared" si="13"/>
        <v>-2.7684646897520224</v>
      </c>
      <c r="AO100">
        <f t="shared" si="14"/>
        <v>-8.5298488850115746</v>
      </c>
      <c r="AP100">
        <f t="shared" si="15"/>
        <v>-0.16977316808004161</v>
      </c>
      <c r="AQ100" t="b">
        <f>IF(AH100&gt;0,ROUND(AH100,7)=ROUND(H100,7),ROUND(AH100,7)=ROUND(-J100,7))</f>
        <v>1</v>
      </c>
      <c r="AR100" t="b">
        <f>IF(AI100&gt;0,ROUND(AI100,7)=ROUND(I100,7),ROUND(AI100,7)=ROUND(-K100,7))</f>
        <v>1</v>
      </c>
      <c r="AS100" t="b">
        <f>ROUND(AM100,7)=ROUND(G100,7)</f>
        <v>1</v>
      </c>
    </row>
    <row r="101" spans="1:54" x14ac:dyDescent="0.3">
      <c r="A101" s="2">
        <v>45727</v>
      </c>
      <c r="B101">
        <v>-20</v>
      </c>
      <c r="C101">
        <v>-1</v>
      </c>
      <c r="D101" t="s">
        <v>32</v>
      </c>
      <c r="E101" t="s">
        <v>1492</v>
      </c>
      <c r="F101">
        <v>78595.86</v>
      </c>
      <c r="G101">
        <v>1003.15110947886</v>
      </c>
      <c r="H101">
        <v>2006.3546556832</v>
      </c>
      <c r="I101">
        <v>0</v>
      </c>
      <c r="J101">
        <v>0</v>
      </c>
      <c r="K101">
        <v>1.27640762020332E-2</v>
      </c>
      <c r="L101">
        <v>2006.3546556832</v>
      </c>
      <c r="M101">
        <v>-1.27640762020332E-2</v>
      </c>
      <c r="O101" t="str">
        <f>IF(B100=0,"NEUTRAL",IF(B100&gt;0,"LONG","SHORT"))</f>
        <v>SHORT</v>
      </c>
      <c r="P101" t="str">
        <f>IF(OR(O101="LONG",O101="SHORT"),IF(B101=0,"NEUTRAL",IF(B101&gt;0,"LONG","SHORT")),"")</f>
        <v>SHORT</v>
      </c>
      <c r="Q101" t="b">
        <f>IF(OR(O101="LONG",O101="SHORT"),IF(B101=0,"NEUTRAL",IF(B101&gt;0,"LONG","SHORT")=O101),TRUE)</f>
        <v>1</v>
      </c>
      <c r="R101">
        <f>AH100</f>
        <v>1953.9703669347412</v>
      </c>
      <c r="S101">
        <f>AI100</f>
        <v>-1.2096907149185722E-2</v>
      </c>
      <c r="T101">
        <f>R101+S101*F101</f>
        <v>1003.203546204341</v>
      </c>
      <c r="U101">
        <f>S101*F101</f>
        <v>-950.76682073040013</v>
      </c>
      <c r="V101">
        <f>U101/T101</f>
        <v>-0.94773072157456251</v>
      </c>
      <c r="W101">
        <f>C101</f>
        <v>-1</v>
      </c>
      <c r="X101">
        <f>W101-V101</f>
        <v>-5.2269278425437493E-2</v>
      </c>
      <c r="Y101">
        <f>T101*W101</f>
        <v>-1003.203546204341</v>
      </c>
      <c r="Z101">
        <f>Y101/T101</f>
        <v>-1</v>
      </c>
      <c r="AA101">
        <f>AI100*F101/T101</f>
        <v>-0.94773072157456251</v>
      </c>
      <c r="AB101">
        <f t="shared" si="11"/>
        <v>-1</v>
      </c>
      <c r="AC101">
        <f t="shared" si="12"/>
        <v>-5.2269278425437493E-2</v>
      </c>
      <c r="AD101" t="str">
        <f t="shared" si="16"/>
        <v>S-I</v>
      </c>
      <c r="AE101">
        <f>AC101*T101</f>
        <v>-52.436725473940946</v>
      </c>
      <c r="AF101">
        <f>U101+AE101</f>
        <v>-1003.203546204341</v>
      </c>
      <c r="AG101">
        <f>AE101/F101</f>
        <v>-6.6716905284757929E-4</v>
      </c>
      <c r="AH101" s="9">
        <f>IF(AD101="S-D",R101-AE101/(1-0.001),IF(OR(AD101="L-D",AD101="S-I"),R101-AE101*(1-0.001),R101-AE101))</f>
        <v>2006.3546556832082</v>
      </c>
      <c r="AI101">
        <f>IF(OR(AD101="L-I"),S101+AG101*(1-0.001),S101+AG101)</f>
        <v>-1.2764076202033301E-2</v>
      </c>
      <c r="AJ101">
        <f>AI101*F101</f>
        <v>-1003.203546204341</v>
      </c>
      <c r="AK101">
        <f>AJ101/AM101</f>
        <v>-1.0000522720106457</v>
      </c>
      <c r="AL101">
        <f>W101-AK101</f>
        <v>5.2272010645726397E-5</v>
      </c>
      <c r="AM101">
        <f>AH101+AI101*F101</f>
        <v>1003.1511094788672</v>
      </c>
      <c r="AN101">
        <f t="shared" si="13"/>
        <v>11.680958363878744</v>
      </c>
      <c r="AO101">
        <f t="shared" si="14"/>
        <v>3.1511094788671699</v>
      </c>
      <c r="AP101">
        <f t="shared" si="15"/>
        <v>-5.2436725473853585E-2</v>
      </c>
      <c r="AQ101" t="b">
        <f>IF(AH101&gt;0,ROUND(AH101,7)=ROUND(H101,7),ROUND(AH101,7)=ROUND(-J101,7))</f>
        <v>1</v>
      </c>
      <c r="AR101" t="b">
        <f>IF(AI101&gt;0,ROUND(AI101,7)=ROUND(I101,7),ROUND(AI101,7)=ROUND(-K101,7))</f>
        <v>1</v>
      </c>
      <c r="AS101" t="b">
        <f>ROUND(AM101,7)=ROUND(G101,7)</f>
        <v>1</v>
      </c>
    </row>
    <row r="102" spans="1:54" x14ac:dyDescent="0.3">
      <c r="A102" s="2">
        <v>45727.208333333336</v>
      </c>
      <c r="B102">
        <v>-18.2823969473076</v>
      </c>
      <c r="C102">
        <v>-0.91411984736537999</v>
      </c>
      <c r="D102" t="s">
        <v>32</v>
      </c>
      <c r="E102" t="s">
        <v>1492</v>
      </c>
      <c r="F102">
        <v>79759.91</v>
      </c>
      <c r="G102">
        <v>988.17832857423195</v>
      </c>
      <c r="H102">
        <v>1891.59665402724</v>
      </c>
      <c r="I102">
        <v>0</v>
      </c>
      <c r="J102">
        <v>0</v>
      </c>
      <c r="K102">
        <v>1.13267219766548E-2</v>
      </c>
      <c r="L102">
        <v>1891.59665402724</v>
      </c>
      <c r="M102">
        <v>-1.13267219766548E-2</v>
      </c>
      <c r="O102" t="str">
        <f>IF(B101=0,"NEUTRAL",IF(B101&gt;0,"LONG","SHORT"))</f>
        <v>SHORT</v>
      </c>
      <c r="P102" t="str">
        <f>IF(OR(O102="LONG",O102="SHORT"),IF(B102=0,"NEUTRAL",IF(B102&gt;0,"LONG","SHORT")),"")</f>
        <v>SHORT</v>
      </c>
      <c r="Q102" t="b">
        <f>IF(OR(O102="LONG",O102="SHORT"),IF(B102=0,"NEUTRAL",IF(B102&gt;0,"LONG","SHORT")=O102),TRUE)</f>
        <v>1</v>
      </c>
      <c r="R102">
        <f>AH101</f>
        <v>2006.3546556832082</v>
      </c>
      <c r="S102">
        <f>AI101</f>
        <v>-1.2764076202033301E-2</v>
      </c>
      <c r="T102">
        <f>R102+S102*F102</f>
        <v>988.29308657589024</v>
      </c>
      <c r="U102">
        <f>S102*F102</f>
        <v>-1018.061569107318</v>
      </c>
      <c r="V102">
        <f>U102/T102</f>
        <v>-1.0301211077318833</v>
      </c>
      <c r="W102">
        <f>C102</f>
        <v>-0.91411984736537999</v>
      </c>
      <c r="X102">
        <f>W102-V102</f>
        <v>0.11600126036650327</v>
      </c>
      <c r="Y102">
        <f>T102*W102</f>
        <v>-903.41832545301304</v>
      </c>
      <c r="Z102">
        <f>Y102/T102</f>
        <v>-0.91411984736537999</v>
      </c>
      <c r="AA102">
        <f>AI101*F102/T102</f>
        <v>-1.0301211077318833</v>
      </c>
      <c r="AB102">
        <f t="shared" si="11"/>
        <v>-0.91411984736537999</v>
      </c>
      <c r="AC102">
        <f t="shared" si="12"/>
        <v>0.11600126036650327</v>
      </c>
      <c r="AD102" t="str">
        <f t="shared" si="16"/>
        <v>S-D</v>
      </c>
      <c r="AE102">
        <f>AC102*T102</f>
        <v>114.643243654305</v>
      </c>
      <c r="AF102">
        <f>U102+AE102</f>
        <v>-903.41832545301293</v>
      </c>
      <c r="AG102">
        <f>AE102/F102</f>
        <v>1.4373542253784512E-3</v>
      </c>
      <c r="AH102" s="9">
        <f>IF(AD102="S-D",R102-AE102/(1-0.001),IF(OR(AD102="L-D",AD102="S-I"),R102-AE102*(1-0.001),R102-AE102))</f>
        <v>1891.5966540272473</v>
      </c>
      <c r="AI102">
        <f>IF(OR(AD102="L-I"),S102+AG102*(1-0.001),S102+AG102)</f>
        <v>-1.1326721976654849E-2</v>
      </c>
      <c r="AJ102">
        <f>AI102*F102</f>
        <v>-903.41832545301293</v>
      </c>
      <c r="AK102">
        <f>AJ102/AM102</f>
        <v>-0.91422600489173345</v>
      </c>
      <c r="AL102">
        <f>W102-AK102</f>
        <v>1.0615752635345643E-4</v>
      </c>
      <c r="AM102">
        <f>AH102+AI102*F102</f>
        <v>988.17832857423434</v>
      </c>
      <c r="AN102">
        <f t="shared" si="13"/>
        <v>-14.972780904632828</v>
      </c>
      <c r="AO102">
        <f t="shared" si="14"/>
        <v>-11.821671425765658</v>
      </c>
      <c r="AP102">
        <f t="shared" si="15"/>
        <v>-0.11475800165590044</v>
      </c>
      <c r="AQ102" t="b">
        <f>IF(AH102&gt;0,ROUND(AH102,7)=ROUND(H102,7),ROUND(AH102,7)=ROUND(-J102,7))</f>
        <v>1</v>
      </c>
      <c r="AR102" t="b">
        <f>IF(AI102&gt;0,ROUND(AI102,7)=ROUND(I102,7),ROUND(AI102,7)=ROUND(-K102,7))</f>
        <v>1</v>
      </c>
      <c r="AS102" t="b">
        <f>ROUND(AM102,7)=ROUND(G102,7)</f>
        <v>1</v>
      </c>
    </row>
    <row r="103" spans="1:54" x14ac:dyDescent="0.3">
      <c r="A103" s="2">
        <v>45727.25</v>
      </c>
      <c r="B103">
        <v>-16.600633630974102</v>
      </c>
      <c r="C103">
        <v>-0.83003168154870899</v>
      </c>
      <c r="D103" t="s">
        <v>32</v>
      </c>
      <c r="E103" t="s">
        <v>1492</v>
      </c>
      <c r="F103">
        <v>80261.78</v>
      </c>
      <c r="G103">
        <v>982.40009102262002</v>
      </c>
      <c r="H103">
        <v>1797.9010608384899</v>
      </c>
      <c r="I103">
        <v>0</v>
      </c>
      <c r="J103">
        <v>0</v>
      </c>
      <c r="K103">
        <v>1.01605143795201E-2</v>
      </c>
      <c r="L103">
        <v>1797.9010608384899</v>
      </c>
      <c r="M103">
        <v>-1.01605143795201E-2</v>
      </c>
      <c r="O103" t="str">
        <f>IF(B102=0,"NEUTRAL",IF(B102&gt;0,"LONG","SHORT"))</f>
        <v>SHORT</v>
      </c>
      <c r="P103" t="str">
        <f>IF(OR(O103="LONG",O103="SHORT"),IF(B103=0,"NEUTRAL",IF(B103&gt;0,"LONG","SHORT")),"")</f>
        <v>SHORT</v>
      </c>
      <c r="Q103" t="b">
        <f>IF(OR(O103="LONG",O103="SHORT"),IF(B103=0,"NEUTRAL",IF(B103&gt;0,"LONG","SHORT")=O103),TRUE)</f>
        <v>1</v>
      </c>
      <c r="R103">
        <f>AH102</f>
        <v>1891.5966540272473</v>
      </c>
      <c r="S103">
        <f>AI102</f>
        <v>-1.1326721976654849E-2</v>
      </c>
      <c r="T103">
        <f>R103+S103*F103</f>
        <v>982.49378661581068</v>
      </c>
      <c r="U103">
        <f>S103*F103</f>
        <v>-909.10286741143659</v>
      </c>
      <c r="V103">
        <f>U103/T103</f>
        <v>-0.92530139100709397</v>
      </c>
      <c r="W103">
        <f>C103</f>
        <v>-0.83003168154870899</v>
      </c>
      <c r="X103">
        <f>W103-V103</f>
        <v>9.5269709458384977E-2</v>
      </c>
      <c r="Y103">
        <f>T103*W103</f>
        <v>-815.50096981587978</v>
      </c>
      <c r="Z103">
        <f>Y103/T103</f>
        <v>-0.83003168154870899</v>
      </c>
      <c r="AA103">
        <f>AI102*F103/T103</f>
        <v>-0.92530139100709397</v>
      </c>
      <c r="AB103">
        <f t="shared" si="11"/>
        <v>-0.83003168154870899</v>
      </c>
      <c r="AC103">
        <f t="shared" si="12"/>
        <v>9.5269709458384977E-2</v>
      </c>
      <c r="AD103" t="str">
        <f t="shared" si="16"/>
        <v>S-D</v>
      </c>
      <c r="AE103">
        <f>AC103*T103</f>
        <v>93.601897595556764</v>
      </c>
      <c r="AF103">
        <f>U103+AE103</f>
        <v>-815.50096981587978</v>
      </c>
      <c r="AG103">
        <f>AE103/F103</f>
        <v>1.1662075971347354E-3</v>
      </c>
      <c r="AH103" s="9">
        <f>IF(AD103="S-D",R103-AE103/(1-0.001),IF(OR(AD103="L-D",AD103="S-I"),R103-AE103*(1-0.001),R103-AE103))</f>
        <v>1797.9010608385017</v>
      </c>
      <c r="AI103">
        <f>IF(OR(AD103="L-I"),S103+AG103*(1-0.001),S103+AG103)</f>
        <v>-1.0160514379520114E-2</v>
      </c>
      <c r="AJ103">
        <f>AI103*F103</f>
        <v>-815.5009698158799</v>
      </c>
      <c r="AK103">
        <f>AJ103/AM103</f>
        <v>-0.83011084513132571</v>
      </c>
      <c r="AL103">
        <f>W103-AK103</f>
        <v>7.9163582616725847E-5</v>
      </c>
      <c r="AM103">
        <f>AH103+AI103*F103</f>
        <v>982.40009102262184</v>
      </c>
      <c r="AN103">
        <f t="shared" si="13"/>
        <v>-5.7782375516125057</v>
      </c>
      <c r="AO103">
        <f t="shared" si="14"/>
        <v>-17.599908977378163</v>
      </c>
      <c r="AP103">
        <f t="shared" si="15"/>
        <v>-9.3695593188840576E-2</v>
      </c>
      <c r="AQ103" t="b">
        <f>IF(AH103&gt;0,ROUND(AH103,7)=ROUND(H103,7),ROUND(AH103,7)=ROUND(-J103,7))</f>
        <v>1</v>
      </c>
      <c r="AR103" t="b">
        <f>IF(AI103&gt;0,ROUND(AI103,7)=ROUND(I103,7),ROUND(AI103,7)=ROUND(-K103,7))</f>
        <v>1</v>
      </c>
      <c r="AS103" t="b">
        <f>ROUND(AM103,7)=ROUND(G103,7)</f>
        <v>1</v>
      </c>
    </row>
    <row r="104" spans="1:54" x14ac:dyDescent="0.3">
      <c r="A104" s="2">
        <v>45727.291666666664</v>
      </c>
      <c r="B104">
        <v>-15.1294000817048</v>
      </c>
      <c r="C104">
        <v>-0.75647000408524101</v>
      </c>
      <c r="D104" t="s">
        <v>32</v>
      </c>
      <c r="E104" t="s">
        <v>1492</v>
      </c>
      <c r="F104">
        <v>80099.33</v>
      </c>
      <c r="G104">
        <v>983.98115148599095</v>
      </c>
      <c r="H104">
        <v>1728.38596325655</v>
      </c>
      <c r="I104">
        <v>0</v>
      </c>
      <c r="J104">
        <v>0</v>
      </c>
      <c r="K104">
        <v>9.2935210790222496E-3</v>
      </c>
      <c r="L104">
        <v>1728.38596325655</v>
      </c>
      <c r="M104">
        <v>-9.2935210790222496E-3</v>
      </c>
      <c r="O104" t="str">
        <f>IF(B103=0,"NEUTRAL",IF(B103&gt;0,"LONG","SHORT"))</f>
        <v>SHORT</v>
      </c>
      <c r="P104" t="str">
        <f>IF(OR(O104="LONG",O104="SHORT"),IF(B104=0,"NEUTRAL",IF(B104&gt;0,"LONG","SHORT")),"")</f>
        <v>SHORT</v>
      </c>
      <c r="Q104" t="b">
        <f>IF(OR(O104="LONG",O104="SHORT"),IF(B104=0,"NEUTRAL",IF(B104&gt;0,"LONG","SHORT")=O104),TRUE)</f>
        <v>1</v>
      </c>
      <c r="R104">
        <f>AH103</f>
        <v>1797.9010608385017</v>
      </c>
      <c r="S104">
        <f>AI103</f>
        <v>-1.0160514379520114E-2</v>
      </c>
      <c r="T104">
        <f>R104+S104*F104</f>
        <v>984.05066658357487</v>
      </c>
      <c r="U104">
        <f>S104*F104</f>
        <v>-813.85039425492687</v>
      </c>
      <c r="V104">
        <f>U104/T104</f>
        <v>-0.82704114929412231</v>
      </c>
      <c r="W104">
        <f>C104</f>
        <v>-0.75647000408524101</v>
      </c>
      <c r="X104">
        <f>W104-V104</f>
        <v>7.0571145208881303E-2</v>
      </c>
      <c r="Y104">
        <f>T104*W104</f>
        <v>-744.40481177056097</v>
      </c>
      <c r="Z104">
        <f>Y104/T104</f>
        <v>-0.75647000408524101</v>
      </c>
      <c r="AA104">
        <f>AI103*F104/T104</f>
        <v>-0.82704114929412231</v>
      </c>
      <c r="AB104">
        <f t="shared" si="11"/>
        <v>-0.75647000408524101</v>
      </c>
      <c r="AC104">
        <f t="shared" si="12"/>
        <v>7.0571145208881303E-2</v>
      </c>
      <c r="AD104" t="str">
        <f t="shared" si="16"/>
        <v>S-D</v>
      </c>
      <c r="AE104">
        <f>AC104*T104</f>
        <v>69.4455824843659</v>
      </c>
      <c r="AF104">
        <f>U104+AE104</f>
        <v>-744.40481177056097</v>
      </c>
      <c r="AG104">
        <f>AE104/F104</f>
        <v>8.6699330049784312E-4</v>
      </c>
      <c r="AH104" s="9">
        <f>IF(AD104="S-D",R104-AE104/(1-0.001),IF(OR(AD104="L-D",AD104="S-I"),R104-AE104*(1-0.001),R104-AE104))</f>
        <v>1728.3859632565539</v>
      </c>
      <c r="AI104">
        <f>IF(OR(AD104="L-I"),S104+AG104*(1-0.001),S104+AG104)</f>
        <v>-9.2935210790222704E-3</v>
      </c>
      <c r="AJ104">
        <f>AI104*F104</f>
        <v>-744.40481177056097</v>
      </c>
      <c r="AK104">
        <f>AJ104/AM104</f>
        <v>-0.75652344625338863</v>
      </c>
      <c r="AL104">
        <f>W104-AK104</f>
        <v>5.3442168147621594E-5</v>
      </c>
      <c r="AM104">
        <f>AH104+AI104*F104</f>
        <v>983.98115148599288</v>
      </c>
      <c r="AN104">
        <f t="shared" si="13"/>
        <v>1.5810604633710454</v>
      </c>
      <c r="AO104">
        <f t="shared" si="14"/>
        <v>-16.018848514007118</v>
      </c>
      <c r="AP104">
        <f t="shared" si="15"/>
        <v>-6.9515097581984264E-2</v>
      </c>
      <c r="AQ104" t="b">
        <f>IF(AH104&gt;0,ROUND(AH104,7)=ROUND(H104,7),ROUND(AH104,7)=ROUND(-J104,7))</f>
        <v>1</v>
      </c>
      <c r="AR104" t="b">
        <f>IF(AI104&gt;0,ROUND(AI104,7)=ROUND(I104,7),ROUND(AI104,7)=ROUND(-K104,7))</f>
        <v>1</v>
      </c>
      <c r="AS104" t="b">
        <f>ROUND(AM104,7)=ROUND(G104,7)</f>
        <v>1</v>
      </c>
    </row>
    <row r="105" spans="1:54" x14ac:dyDescent="0.3">
      <c r="A105" s="2">
        <v>45727.333333333336</v>
      </c>
      <c r="B105">
        <v>-13.515659844443601</v>
      </c>
      <c r="C105">
        <v>-0.67578299222218396</v>
      </c>
      <c r="D105" t="s">
        <v>32</v>
      </c>
      <c r="E105" t="s">
        <v>1492</v>
      </c>
      <c r="F105">
        <v>80424.95</v>
      </c>
      <c r="G105">
        <v>980.87039228312506</v>
      </c>
      <c r="H105">
        <v>1643.7830941423999</v>
      </c>
      <c r="I105">
        <v>0</v>
      </c>
      <c r="J105">
        <v>0</v>
      </c>
      <c r="K105">
        <v>8.2426249796770708E-3</v>
      </c>
      <c r="L105">
        <v>1643.7830941423999</v>
      </c>
      <c r="M105">
        <v>-8.2426249796770708E-3</v>
      </c>
      <c r="O105" t="str">
        <f>IF(B104=0,"NEUTRAL",IF(B104&gt;0,"LONG","SHORT"))</f>
        <v>SHORT</v>
      </c>
      <c r="P105" t="str">
        <f>IF(OR(O105="LONG",O105="SHORT"),IF(B105=0,"NEUTRAL",IF(B105&gt;0,"LONG","SHORT")),"")</f>
        <v>SHORT</v>
      </c>
      <c r="Q105" t="b">
        <f>IF(OR(O105="LONG",O105="SHORT"),IF(B105=0,"NEUTRAL",IF(B105&gt;0,"LONG","SHORT")=O105),TRUE)</f>
        <v>1</v>
      </c>
      <c r="R105">
        <f>AH104</f>
        <v>1728.3859632565539</v>
      </c>
      <c r="S105">
        <f>AI104</f>
        <v>-9.2935210790222704E-3</v>
      </c>
      <c r="T105">
        <f>R105+S105*F105</f>
        <v>980.95499515224174</v>
      </c>
      <c r="U105">
        <f>S105*F105</f>
        <v>-747.43096810431211</v>
      </c>
      <c r="V105">
        <f>U105/T105</f>
        <v>-0.76194216023979033</v>
      </c>
      <c r="W105">
        <f>C105</f>
        <v>-0.67578299222218396</v>
      </c>
      <c r="X105">
        <f>W105-V105</f>
        <v>8.6159168017606369E-2</v>
      </c>
      <c r="Y105">
        <f>T105*W105</f>
        <v>-662.91270185927988</v>
      </c>
      <c r="Z105">
        <f>Y105/T105</f>
        <v>-0.67578299222218396</v>
      </c>
      <c r="AA105">
        <f>AI104*F105/T105</f>
        <v>-0.76194216023979033</v>
      </c>
      <c r="AB105">
        <f t="shared" si="11"/>
        <v>-0.67578299222218396</v>
      </c>
      <c r="AC105">
        <f t="shared" si="12"/>
        <v>8.6159168017606369E-2</v>
      </c>
      <c r="AD105" t="str">
        <f t="shared" si="16"/>
        <v>S-D</v>
      </c>
      <c r="AE105">
        <f>AC105*T105</f>
        <v>84.518266245032237</v>
      </c>
      <c r="AF105">
        <f>U105+AE105</f>
        <v>-662.91270185927988</v>
      </c>
      <c r="AG105">
        <f>AE105/F105</f>
        <v>1.0508960993451937E-3</v>
      </c>
      <c r="AH105" s="9">
        <f>IF(AD105="S-D",R105-AE105/(1-0.001),IF(OR(AD105="L-D",AD105="S-I"),R105-AE105*(1-0.001),R105-AE105))</f>
        <v>1643.7830941424074</v>
      </c>
      <c r="AI105">
        <f>IF(OR(AD105="L-I"),S105+AG105*(1-0.001),S105+AG105)</f>
        <v>-8.2426249796770761E-3</v>
      </c>
      <c r="AJ105">
        <f>AI105*F105</f>
        <v>-662.91270185927988</v>
      </c>
      <c r="AK105">
        <f>AJ105/AM105</f>
        <v>-0.67584128043282865</v>
      </c>
      <c r="AL105">
        <f>W105-AK105</f>
        <v>5.8288210644685812E-5</v>
      </c>
      <c r="AM105">
        <f>AH105+AI105*F105</f>
        <v>980.87039228312756</v>
      </c>
      <c r="AN105">
        <f t="shared" si="13"/>
        <v>-3.1107592028653244</v>
      </c>
      <c r="AO105">
        <f t="shared" si="14"/>
        <v>-19.129607716872442</v>
      </c>
      <c r="AP105">
        <f t="shared" si="15"/>
        <v>-8.4602869114178247E-2</v>
      </c>
      <c r="AQ105" t="b">
        <f>IF(AH105&gt;0,ROUND(AH105,7)=ROUND(H105,7),ROUND(AH105,7)=ROUND(-J105,7))</f>
        <v>1</v>
      </c>
      <c r="AR105" t="b">
        <f>IF(AI105&gt;0,ROUND(AI105,7)=ROUND(I105,7),ROUND(AI105,7)=ROUND(-K105,7))</f>
        <v>1</v>
      </c>
      <c r="AS105" t="b">
        <f>ROUND(AM105,7)=ROUND(G105,7)</f>
        <v>1</v>
      </c>
      <c r="AU105" s="9"/>
      <c r="AZ105" s="9"/>
    </row>
    <row r="106" spans="1:54" x14ac:dyDescent="0.3">
      <c r="A106" s="2">
        <v>45727.375</v>
      </c>
      <c r="B106">
        <v>-11.0560211483213</v>
      </c>
      <c r="C106">
        <v>-0.552801057416069</v>
      </c>
      <c r="D106" t="s">
        <v>32</v>
      </c>
      <c r="E106" t="s">
        <v>1492</v>
      </c>
      <c r="F106">
        <v>81131.16</v>
      </c>
      <c r="G106">
        <v>974.91951283663798</v>
      </c>
      <c r="H106">
        <v>1513.9278345531</v>
      </c>
      <c r="I106">
        <v>0</v>
      </c>
      <c r="J106">
        <v>0</v>
      </c>
      <c r="K106">
        <v>6.6436659073587099E-3</v>
      </c>
      <c r="L106">
        <v>1513.9278345531</v>
      </c>
      <c r="M106">
        <v>-6.6436659073587099E-3</v>
      </c>
      <c r="O106" t="str">
        <f>IF(B105=0,"NEUTRAL",IF(B105&gt;0,"LONG","SHORT"))</f>
        <v>SHORT</v>
      </c>
      <c r="P106" t="str">
        <f>IF(OR(O106="LONG",O106="SHORT"),IF(B106=0,"NEUTRAL",IF(B106&gt;0,"LONG","SHORT")),"")</f>
        <v>SHORT</v>
      </c>
      <c r="Q106" t="b">
        <f>IF(OR(O106="LONG",O106="SHORT"),IF(B106=0,"NEUTRAL",IF(B106&gt;0,"LONG","SHORT")=O106),TRUE)</f>
        <v>1</v>
      </c>
      <c r="R106">
        <f>AH105</f>
        <v>1643.7830941424074</v>
      </c>
      <c r="S106">
        <f>AI105</f>
        <v>-8.2426249796770761E-3</v>
      </c>
      <c r="T106">
        <f>R106+S106*F106</f>
        <v>975.04936809622984</v>
      </c>
      <c r="U106">
        <f>S106*F106</f>
        <v>-668.73372604617759</v>
      </c>
      <c r="V106">
        <f>U106/T106</f>
        <v>-0.68584601757331609</v>
      </c>
      <c r="W106">
        <f>C106</f>
        <v>-0.552801057416069</v>
      </c>
      <c r="X106">
        <f>W106-V106</f>
        <v>0.13304496015724709</v>
      </c>
      <c r="Y106">
        <f>T106*W106</f>
        <v>-539.00832171646573</v>
      </c>
      <c r="Z106">
        <f>Y106/T106</f>
        <v>-0.552801057416069</v>
      </c>
      <c r="AA106">
        <f>AI105*F106/T106</f>
        <v>-0.68584601757331609</v>
      </c>
      <c r="AB106">
        <f t="shared" si="11"/>
        <v>-0.552801057416069</v>
      </c>
      <c r="AC106">
        <f t="shared" si="12"/>
        <v>0.13304496015724709</v>
      </c>
      <c r="AD106" t="str">
        <f t="shared" si="16"/>
        <v>S-D</v>
      </c>
      <c r="AE106">
        <f>AC106*T106</f>
        <v>129.72540432971186</v>
      </c>
      <c r="AF106">
        <f>U106+AE106</f>
        <v>-539.00832171646573</v>
      </c>
      <c r="AG106">
        <f>AE106/F106</f>
        <v>1.598959072318353E-3</v>
      </c>
      <c r="AH106" s="9">
        <f>IF(AD106="S-D",R106-AE106/(1-0.001),IF(OR(AD106="L-D",AD106="S-I"),R106-AE106*(1-0.001),R106-AE106))</f>
        <v>1513.9278345531063</v>
      </c>
      <c r="AI106">
        <f>IF(OR(AD106="L-I"),S106+AG106*(1-0.001),S106+AG106)</f>
        <v>-6.6436659073587229E-3</v>
      </c>
      <c r="AJ106">
        <f>AI106*F106</f>
        <v>-539.00832171646573</v>
      </c>
      <c r="AK106">
        <f>AJ106/AM106</f>
        <v>-0.5528746882377592</v>
      </c>
      <c r="AL106">
        <f>W106-AK106</f>
        <v>7.3630821690207071E-5</v>
      </c>
      <c r="AM106">
        <f>AH106+AI106*F106</f>
        <v>974.91951283664059</v>
      </c>
      <c r="AN106">
        <f t="shared" si="13"/>
        <v>-5.9508794464869652</v>
      </c>
      <c r="AO106">
        <f t="shared" si="14"/>
        <v>-25.080487163359408</v>
      </c>
      <c r="AP106">
        <f t="shared" si="15"/>
        <v>-0.12985525958924882</v>
      </c>
      <c r="AQ106" t="b">
        <f>IF(AH106&gt;0,ROUND(AH106,7)=ROUND(H106,7),ROUND(AH106,7)=ROUND(-J106,7))</f>
        <v>1</v>
      </c>
      <c r="AR106" t="b">
        <f>IF(AI106&gt;0,ROUND(AI106,7)=ROUND(I106,7),ROUND(AI106,7)=ROUND(-K106,7))</f>
        <v>1</v>
      </c>
      <c r="AS106" t="b">
        <f>ROUND(AM106,7)=ROUND(G106,7)</f>
        <v>1</v>
      </c>
    </row>
    <row r="107" spans="1:54" x14ac:dyDescent="0.3">
      <c r="A107" s="2">
        <v>45727.416666666664</v>
      </c>
      <c r="B107">
        <v>-7.2555608808990701</v>
      </c>
      <c r="C107">
        <v>-0.36277804404495301</v>
      </c>
      <c r="D107" t="s">
        <v>32</v>
      </c>
      <c r="E107" t="s">
        <v>1492</v>
      </c>
      <c r="F107">
        <v>81460.39</v>
      </c>
      <c r="G107">
        <v>972.54372048757602</v>
      </c>
      <c r="H107">
        <v>1325.42961217068</v>
      </c>
      <c r="I107">
        <v>0</v>
      </c>
      <c r="J107">
        <v>0</v>
      </c>
      <c r="K107">
        <v>4.33199364357458E-3</v>
      </c>
      <c r="L107">
        <v>1325.42961217068</v>
      </c>
      <c r="M107">
        <v>-4.33199364357458E-3</v>
      </c>
      <c r="O107" t="str">
        <f>IF(B106=0,"NEUTRAL",IF(B106&gt;0,"LONG","SHORT"))</f>
        <v>SHORT</v>
      </c>
      <c r="P107" t="str">
        <f>IF(OR(O107="LONG",O107="SHORT"),IF(B107=0,"NEUTRAL",IF(B107&gt;0,"LONG","SHORT")),"")</f>
        <v>SHORT</v>
      </c>
      <c r="Q107" t="b">
        <f>IF(OR(O107="LONG",O107="SHORT"),IF(B107=0,"NEUTRAL",IF(B107&gt;0,"LONG","SHORT")=O107),TRUE)</f>
        <v>1</v>
      </c>
      <c r="R107">
        <f>AH106</f>
        <v>1513.9278345531063</v>
      </c>
      <c r="S107">
        <f>AI106</f>
        <v>-6.6436659073587229E-3</v>
      </c>
      <c r="T107">
        <f>R107+S107*F107</f>
        <v>972.73221870996088</v>
      </c>
      <c r="U107">
        <f>S107*F107</f>
        <v>-541.19561584314545</v>
      </c>
      <c r="V107">
        <f>U107/T107</f>
        <v>-0.55636649576682062</v>
      </c>
      <c r="W107">
        <f>C107</f>
        <v>-0.36277804404495301</v>
      </c>
      <c r="X107">
        <f>W107-V107</f>
        <v>0.19358845172186762</v>
      </c>
      <c r="Y107">
        <f>T107*W107</f>
        <v>-352.88589168310705</v>
      </c>
      <c r="Z107">
        <f>Y107/T107</f>
        <v>-0.36277804404495301</v>
      </c>
      <c r="AA107">
        <f>AI106*F107/T107</f>
        <v>-0.55636649576682062</v>
      </c>
      <c r="AB107">
        <f t="shared" si="11"/>
        <v>-0.36277804404495301</v>
      </c>
      <c r="AC107">
        <f t="shared" si="12"/>
        <v>0.19358845172186762</v>
      </c>
      <c r="AD107" t="str">
        <f t="shared" si="16"/>
        <v>S-D</v>
      </c>
      <c r="AE107">
        <f>AC107*T107</f>
        <v>188.30972416003843</v>
      </c>
      <c r="AF107">
        <f>U107+AE107</f>
        <v>-352.88589168310705</v>
      </c>
      <c r="AG107">
        <f>AE107/F107</f>
        <v>2.3116722637841342E-3</v>
      </c>
      <c r="AH107" s="9">
        <f>IF(AD107="S-D",R107-AE107/(1-0.001),IF(OR(AD107="L-D",AD107="S-I"),R107-AE107*(1-0.001),R107-AE107))</f>
        <v>1325.4296121706855</v>
      </c>
      <c r="AI107">
        <f>IF(OR(AD107="L-I"),S107+AG107*(1-0.001),S107+AG107)</f>
        <v>-4.3319936435745887E-3</v>
      </c>
      <c r="AJ107">
        <f>AI107*F107</f>
        <v>-352.88589168310699</v>
      </c>
      <c r="AK107">
        <f>AJ107/AM107</f>
        <v>-0.36284835761027789</v>
      </c>
      <c r="AL107">
        <f>W107-AK107</f>
        <v>7.0313565324886529E-5</v>
      </c>
      <c r="AM107">
        <f>AH107+AI107*F107</f>
        <v>972.54372048757841</v>
      </c>
      <c r="AN107">
        <f t="shared" si="13"/>
        <v>-2.3757923490621806</v>
      </c>
      <c r="AO107">
        <f t="shared" si="14"/>
        <v>-27.456279512421588</v>
      </c>
      <c r="AP107">
        <f t="shared" si="15"/>
        <v>-0.18849822238246361</v>
      </c>
      <c r="AQ107" t="b">
        <f>IF(AH107&gt;0,ROUND(AH107,7)=ROUND(H107,7),ROUND(AH107,7)=ROUND(-J107,7))</f>
        <v>1</v>
      </c>
      <c r="AR107" t="b">
        <f>IF(AI107&gt;0,ROUND(AI107,7)=ROUND(I107,7),ROUND(AI107,7)=ROUND(-K107,7))</f>
        <v>1</v>
      </c>
      <c r="AS107" t="b">
        <f>ROUND(AM107,7)=ROUND(G107,7)</f>
        <v>1</v>
      </c>
    </row>
    <row r="108" spans="1:54" x14ac:dyDescent="0.3">
      <c r="A108" s="2">
        <v>45727.458333333336</v>
      </c>
      <c r="B108">
        <v>-1.7756664009773699</v>
      </c>
      <c r="C108">
        <v>-8.8783320048868505E-2</v>
      </c>
      <c r="D108" t="s">
        <v>32</v>
      </c>
      <c r="E108" t="s">
        <v>1492</v>
      </c>
      <c r="F108">
        <v>81808.259999999995</v>
      </c>
      <c r="G108">
        <v>970.76830041357096</v>
      </c>
      <c r="H108">
        <v>1056.9801669554899</v>
      </c>
      <c r="I108">
        <v>0</v>
      </c>
      <c r="J108">
        <v>0</v>
      </c>
      <c r="K108">
        <v>1.0538283853235E-3</v>
      </c>
      <c r="L108">
        <v>1056.9801669554899</v>
      </c>
      <c r="M108">
        <v>-1.0538283853235E-3</v>
      </c>
      <c r="O108" t="str">
        <f>IF(B107=0,"NEUTRAL",IF(B107&gt;0,"LONG","SHORT"))</f>
        <v>SHORT</v>
      </c>
      <c r="P108" t="str">
        <f>IF(OR(O108="LONG",O108="SHORT"),IF(B108=0,"NEUTRAL",IF(B108&gt;0,"LONG","SHORT")),"")</f>
        <v>SHORT</v>
      </c>
      <c r="Q108" t="b">
        <f>IF(OR(O108="LONG",O108="SHORT"),IF(B108=0,"NEUTRAL",IF(B108&gt;0,"LONG","SHORT")=O108),TRUE)</f>
        <v>1</v>
      </c>
      <c r="R108">
        <f>AH107</f>
        <v>1325.4296121706855</v>
      </c>
      <c r="S108">
        <f>AI107</f>
        <v>-4.3319936435745887E-3</v>
      </c>
      <c r="T108">
        <f>R108+S108*F108</f>
        <v>971.0367498587882</v>
      </c>
      <c r="U108">
        <f>S108*F108</f>
        <v>-354.39286231189726</v>
      </c>
      <c r="V108">
        <f>U108/T108</f>
        <v>-0.36496338821721669</v>
      </c>
      <c r="W108">
        <f>C108</f>
        <v>-8.8783320048868505E-2</v>
      </c>
      <c r="X108">
        <f>W108-V108</f>
        <v>0.27618006816834817</v>
      </c>
      <c r="Y108">
        <f>T108*W108</f>
        <v>-86.211866541925858</v>
      </c>
      <c r="Z108">
        <f>Y108/T108</f>
        <v>-8.8783320048868505E-2</v>
      </c>
      <c r="AA108">
        <f>AI107*F108/T108</f>
        <v>-0.36496338821721669</v>
      </c>
      <c r="AB108">
        <f t="shared" si="11"/>
        <v>-8.8783320048868505E-2</v>
      </c>
      <c r="AC108">
        <f t="shared" si="12"/>
        <v>0.27618006816834817</v>
      </c>
      <c r="AD108" t="str">
        <f t="shared" si="16"/>
        <v>S-D</v>
      </c>
      <c r="AE108">
        <f>AC108*T108</f>
        <v>268.18099576997139</v>
      </c>
      <c r="AF108">
        <f>U108+AE108</f>
        <v>-86.211866541925872</v>
      </c>
      <c r="AG108">
        <f>AE108/F108</f>
        <v>3.2781652582510789E-3</v>
      </c>
      <c r="AH108" s="9">
        <f>IF(AD108="S-D",R108-AE108/(1-0.001),IF(OR(AD108="L-D",AD108="S-I"),R108-AE108*(1-0.001),R108-AE108))</f>
        <v>1056.9801669554988</v>
      </c>
      <c r="AI108">
        <f>IF(OR(AD108="L-I"),S108+AG108*(1-0.001),S108+AG108)</f>
        <v>-1.0538283853235098E-3</v>
      </c>
      <c r="AJ108">
        <f>AI108*F108</f>
        <v>-86.211866541925872</v>
      </c>
      <c r="AK108">
        <f>AJ108/AM108</f>
        <v>-8.8807871564406615E-2</v>
      </c>
      <c r="AL108">
        <f>W108-AK108</f>
        <v>2.4551515538109858E-5</v>
      </c>
      <c r="AM108">
        <f>AH108+AI108*F108</f>
        <v>970.76830041357289</v>
      </c>
      <c r="AN108">
        <f t="shared" si="13"/>
        <v>-1.7754200740055239</v>
      </c>
      <c r="AO108">
        <f t="shared" si="14"/>
        <v>-29.231699586427112</v>
      </c>
      <c r="AP108">
        <f t="shared" si="15"/>
        <v>-0.26844944521531033</v>
      </c>
      <c r="AQ108" t="b">
        <f>IF(AH108&gt;0,ROUND(AH108,7)=ROUND(H108,7),ROUND(AH108,7)=ROUND(-J108,7))</f>
        <v>1</v>
      </c>
      <c r="AR108" t="b">
        <f>IF(AI108&gt;0,ROUND(AI108,7)=ROUND(I108,7),ROUND(AI108,7)=ROUND(-K108,7))</f>
        <v>1</v>
      </c>
      <c r="AS108" t="b">
        <f>ROUND(AM108,7)=ROUND(G108,7)</f>
        <v>1</v>
      </c>
    </row>
    <row r="109" spans="1:54" x14ac:dyDescent="0.3">
      <c r="A109" s="2">
        <v>45727.5</v>
      </c>
      <c r="B109">
        <v>1.68795215054329</v>
      </c>
      <c r="C109">
        <v>8.4397607527164603E-2</v>
      </c>
      <c r="D109" t="s">
        <v>32</v>
      </c>
      <c r="E109" t="s">
        <v>1492</v>
      </c>
      <c r="F109">
        <v>81720.34</v>
      </c>
      <c r="G109">
        <v>970.69280924416398</v>
      </c>
      <c r="H109">
        <v>888.83640591065603</v>
      </c>
      <c r="I109">
        <v>1.0016649873643101E-3</v>
      </c>
      <c r="J109">
        <v>0</v>
      </c>
      <c r="K109">
        <v>0</v>
      </c>
      <c r="L109">
        <v>888.83640591065603</v>
      </c>
      <c r="M109">
        <v>1.0016649873643101E-3</v>
      </c>
      <c r="O109" t="str">
        <f>IF(B108=0,"NEUTRAL",IF(B108&gt;0,"LONG","SHORT"))</f>
        <v>SHORT</v>
      </c>
      <c r="P109" t="str">
        <f>IF(OR(O109="LONG",O109="SHORT"),IF(B109=0,"NEUTRAL",IF(B109&gt;0,"LONG","SHORT")),"")</f>
        <v>LONG</v>
      </c>
      <c r="Q109" t="b">
        <f>IF(OR(O109="LONG",O109="SHORT"),IF(B109=0,"NEUTRAL",IF(B109&gt;0,"LONG","SHORT")=O109),TRUE)</f>
        <v>0</v>
      </c>
      <c r="R109">
        <f>AH108</f>
        <v>1056.9801669554988</v>
      </c>
      <c r="S109">
        <f>AI108</f>
        <v>-1.0538283853235098E-3</v>
      </c>
      <c r="T109">
        <f>R109+S109*F109</f>
        <v>970.8609530052106</v>
      </c>
      <c r="U109">
        <f>S109*F109</f>
        <v>-86.119213950288227</v>
      </c>
      <c r="V109">
        <f>U109/T109</f>
        <v>-8.8703962893670954E-2</v>
      </c>
      <c r="W109">
        <f>C109</f>
        <v>8.4397607527164603E-2</v>
      </c>
      <c r="X109">
        <f>W109-V109</f>
        <v>0.17310157042083557</v>
      </c>
      <c r="Y109">
        <f>T109*W109</f>
        <v>81.93834167518277</v>
      </c>
      <c r="Z109">
        <f>Y109/T109</f>
        <v>8.4397607527164617E-2</v>
      </c>
      <c r="AA109">
        <f>AI108*F109/T109</f>
        <v>-8.8703962893670954E-2</v>
      </c>
      <c r="AB109">
        <f t="shared" si="11"/>
        <v>8.4397607527164603E-2</v>
      </c>
      <c r="AC109">
        <f t="shared" si="12"/>
        <v>0.17310157042083557</v>
      </c>
      <c r="AD109" t="str">
        <f t="shared" si="16"/>
        <v>TRANS-L</v>
      </c>
      <c r="AE109" s="8">
        <f>C109*T109</f>
        <v>81.93834167518277</v>
      </c>
      <c r="AF109">
        <f>U109+AE109</f>
        <v>-4.1808722751054574</v>
      </c>
      <c r="AG109" s="8">
        <f>AE109/F109</f>
        <v>1.0026676550193351E-3</v>
      </c>
      <c r="AH109" s="8">
        <f>AZ109-AE109</f>
        <v>888.83640591065819</v>
      </c>
      <c r="AI109" s="8">
        <f>BA108+AG109*(1-0.001)</f>
        <v>1.0016649873643157E-3</v>
      </c>
      <c r="AJ109">
        <f>AI109*F109</f>
        <v>81.856403333507586</v>
      </c>
      <c r="AK109">
        <f t="shared" ref="AK109" si="17">AJ109/AM109</f>
        <v>8.4327814684488522E-2</v>
      </c>
      <c r="AL109">
        <f>W109-AK109</f>
        <v>6.9792842676080769E-5</v>
      </c>
      <c r="AM109">
        <f>AH109+AI109*F109</f>
        <v>970.6928092441658</v>
      </c>
      <c r="AN109">
        <f t="shared" si="13"/>
        <v>-7.5491169407087E-2</v>
      </c>
      <c r="AO109">
        <f t="shared" si="14"/>
        <v>-29.307190755834199</v>
      </c>
      <c r="AP109">
        <f t="shared" si="15"/>
        <v>-0.16814376104480289</v>
      </c>
      <c r="AQ109" t="b">
        <f>IF(AH109&gt;0,ROUND(AH109,7)=ROUND(H109,7),ROUND(AH109,7)=ROUND(-J109,7))</f>
        <v>1</v>
      </c>
      <c r="AR109" t="b">
        <f>IF(AI109&gt;0,ROUND(AI109,7)=ROUND(I109,7),ROUND(AI109,7)=ROUND(-K109,7))</f>
        <v>1</v>
      </c>
      <c r="AS109" t="b">
        <f>ROUND(AM109,7)=ROUND(G109,7)</f>
        <v>1</v>
      </c>
      <c r="AU109" s="9">
        <f>AH108</f>
        <v>1056.9801669554988</v>
      </c>
      <c r="AV109">
        <f>AI108</f>
        <v>-1.0538283853235098E-3</v>
      </c>
      <c r="AW109">
        <f>AU109+AV109*F109</f>
        <v>970.8609530052106</v>
      </c>
      <c r="AX109">
        <f>AV109*F109/(1-0.001)</f>
        <v>-86.205419369657889</v>
      </c>
      <c r="AZ109" s="9">
        <f>AU109+AX109</f>
        <v>970.77474758584094</v>
      </c>
      <c r="BA109">
        <f>AV109-AX109/F109*(1-0.001)</f>
        <v>0</v>
      </c>
      <c r="BB109">
        <f>AZ109+BA109*F109</f>
        <v>970.77474758584094</v>
      </c>
    </row>
    <row r="110" spans="1:54" x14ac:dyDescent="0.3">
      <c r="A110" s="2">
        <v>45727.541666666664</v>
      </c>
      <c r="B110">
        <v>4.4754661384413996</v>
      </c>
      <c r="C110">
        <v>0.22377330692207001</v>
      </c>
      <c r="D110" t="s">
        <v>32</v>
      </c>
      <c r="E110" t="s">
        <v>1492</v>
      </c>
      <c r="F110">
        <v>81225.5</v>
      </c>
      <c r="G110">
        <v>970.06140185766799</v>
      </c>
      <c r="H110">
        <v>753.09292176232498</v>
      </c>
      <c r="I110">
        <v>2.6711867590269302E-3</v>
      </c>
      <c r="J110">
        <v>0</v>
      </c>
      <c r="K110">
        <v>0</v>
      </c>
      <c r="L110">
        <v>753.09292176232498</v>
      </c>
      <c r="M110">
        <v>2.6711867590269302E-3</v>
      </c>
      <c r="O110" t="str">
        <f>IF(B109=0,"NEUTRAL",IF(B109&gt;0,"LONG","SHORT"))</f>
        <v>LONG</v>
      </c>
      <c r="P110" t="str">
        <f>IF(OR(O110="LONG",O110="SHORT"),IF(B110=0,"NEUTRAL",IF(B110&gt;0,"LONG","SHORT")),"")</f>
        <v>LONG</v>
      </c>
      <c r="Q110" t="b">
        <f>IF(OR(O110="LONG",O110="SHORT"),IF(B110=0,"NEUTRAL",IF(B110&gt;0,"LONG","SHORT")=O110),TRUE)</f>
        <v>1</v>
      </c>
      <c r="R110">
        <f>AH109</f>
        <v>888.83640591065819</v>
      </c>
      <c r="S110">
        <f>AI109</f>
        <v>1.0016649873643157E-3</v>
      </c>
      <c r="T110">
        <f>R110+S110*F110</f>
        <v>970.19714534181844</v>
      </c>
      <c r="U110">
        <f>S110*F110</f>
        <v>81.360739431160226</v>
      </c>
      <c r="V110">
        <f>U110/T110</f>
        <v>8.3860007032380335E-2</v>
      </c>
      <c r="W110">
        <f>C110</f>
        <v>0.22377330692207001</v>
      </c>
      <c r="X110">
        <f>W110-V110</f>
        <v>0.13991329988968967</v>
      </c>
      <c r="Y110">
        <f>T110*W110</f>
        <v>217.10422357949091</v>
      </c>
      <c r="Z110">
        <f>Y110/T110</f>
        <v>0.22377330692207001</v>
      </c>
      <c r="AA110">
        <f>AI109*F110/T110</f>
        <v>8.3860007032380335E-2</v>
      </c>
      <c r="AB110">
        <f t="shared" si="11"/>
        <v>0.22377330692207001</v>
      </c>
      <c r="AC110">
        <f t="shared" si="12"/>
        <v>0.13991329988968967</v>
      </c>
      <c r="AD110" t="str">
        <f t="shared" si="16"/>
        <v>L-I</v>
      </c>
      <c r="AE110">
        <f>AC110*T110</f>
        <v>135.74348414833068</v>
      </c>
      <c r="AF110">
        <f>U110+AE110</f>
        <v>217.10422357949091</v>
      </c>
      <c r="AG110">
        <f>AE110/F110</f>
        <v>1.6711929646272498E-3</v>
      </c>
      <c r="AH110" s="9">
        <f>IF(AD110="S-D",R110-AE110/(1-0.001),IF(OR(AD110="L-D",AD110="S-I"),R110-AE110*(1-0.001),R110-AE110))</f>
        <v>753.09292176232748</v>
      </c>
      <c r="AI110">
        <f>IF(OR(AD110="L-I"),S110+AG110*(1-0.001),S110+AG110)</f>
        <v>2.6711867590269384E-3</v>
      </c>
      <c r="AJ110">
        <f>AI110*F110</f>
        <v>216.96848009534258</v>
      </c>
      <c r="AK110">
        <f>AJ110/AM110</f>
        <v>0.22366468728664743</v>
      </c>
      <c r="AL110">
        <f>W110-AK110</f>
        <v>1.0861963542257991E-4</v>
      </c>
      <c r="AM110">
        <f>AH110+AI110*F110</f>
        <v>970.06140185767003</v>
      </c>
      <c r="AN110">
        <f t="shared" si="13"/>
        <v>-0.63140738649576633</v>
      </c>
      <c r="AO110">
        <f t="shared" si="14"/>
        <v>-29.938598142329965</v>
      </c>
      <c r="AP110">
        <f t="shared" si="15"/>
        <v>-0.13574348414840642</v>
      </c>
      <c r="AQ110" t="b">
        <f>IF(AH110&gt;0,ROUND(AH110,7)=ROUND(H110,7),ROUND(AH110,7)=ROUND(-J110,7))</f>
        <v>1</v>
      </c>
      <c r="AR110" t="b">
        <f>IF(AI110&gt;0,ROUND(AI110,7)=ROUND(I110,7),ROUND(AI110,7)=ROUND(-K110,7))</f>
        <v>1</v>
      </c>
      <c r="AS110" t="b">
        <f>ROUND(AM110,7)=ROUND(G110,7)</f>
        <v>1</v>
      </c>
    </row>
    <row r="111" spans="1:54" x14ac:dyDescent="0.3">
      <c r="A111" s="2">
        <v>45727.583333333336</v>
      </c>
      <c r="B111">
        <v>6.7805156658915502</v>
      </c>
      <c r="C111">
        <v>0.339025783294577</v>
      </c>
      <c r="D111" t="s">
        <v>32</v>
      </c>
      <c r="E111" t="s">
        <v>1492</v>
      </c>
      <c r="F111">
        <v>80898.490000000005</v>
      </c>
      <c r="G111">
        <v>969.07541236494603</v>
      </c>
      <c r="H111">
        <v>640.60821110991901</v>
      </c>
      <c r="I111">
        <v>4.0602389643493502E-3</v>
      </c>
      <c r="J111">
        <v>0</v>
      </c>
      <c r="K111">
        <v>0</v>
      </c>
      <c r="L111">
        <v>640.60821110991901</v>
      </c>
      <c r="M111">
        <v>4.0602389643493502E-3</v>
      </c>
      <c r="O111" t="str">
        <f>IF(B110=0,"NEUTRAL",IF(B110&gt;0,"LONG","SHORT"))</f>
        <v>LONG</v>
      </c>
      <c r="P111" t="str">
        <f>IF(OR(O111="LONG",O111="SHORT"),IF(B111=0,"NEUTRAL",IF(B111&gt;0,"LONG","SHORT")),"")</f>
        <v>LONG</v>
      </c>
      <c r="Q111" t="b">
        <f>IF(OR(O111="LONG",O111="SHORT"),IF(B111=0,"NEUTRAL",IF(B111&gt;0,"LONG","SHORT")=O111),TRUE)</f>
        <v>1</v>
      </c>
      <c r="R111">
        <f>AH110</f>
        <v>753.09292176232748</v>
      </c>
      <c r="S111">
        <f>AI110</f>
        <v>2.6711867590269384E-3</v>
      </c>
      <c r="T111">
        <f>R111+S111*F111</f>
        <v>969.18789707560063</v>
      </c>
      <c r="U111">
        <f>S111*F111</f>
        <v>216.09497531327321</v>
      </c>
      <c r="V111">
        <f>U111/T111</f>
        <v>0.22296499570961617</v>
      </c>
      <c r="W111">
        <f>C111</f>
        <v>0.339025783294577</v>
      </c>
      <c r="X111">
        <f>W111-V111</f>
        <v>0.11606078758496083</v>
      </c>
      <c r="Y111">
        <f>T111*W111</f>
        <v>328.5796859656794</v>
      </c>
      <c r="Z111">
        <f>Y111/T111</f>
        <v>0.339025783294577</v>
      </c>
      <c r="AA111">
        <f>AI110*F111/T111</f>
        <v>0.22296499570961617</v>
      </c>
      <c r="AB111">
        <f t="shared" si="11"/>
        <v>0.339025783294577</v>
      </c>
      <c r="AC111">
        <f t="shared" si="12"/>
        <v>0.11606078758496083</v>
      </c>
      <c r="AD111" t="str">
        <f t="shared" si="16"/>
        <v>L-I</v>
      </c>
      <c r="AE111">
        <f>AC111*T111</f>
        <v>112.48471065240616</v>
      </c>
      <c r="AF111">
        <f>U111+AE111</f>
        <v>328.57968596567935</v>
      </c>
      <c r="AG111">
        <f>AE111/F111</f>
        <v>1.3904426479703904E-3</v>
      </c>
      <c r="AH111" s="9">
        <f>IF(AD111="S-D",R111-AE111/(1-0.001),IF(OR(AD111="L-D",AD111="S-I"),R111-AE111*(1-0.001),R111-AE111))</f>
        <v>640.60821110992129</v>
      </c>
      <c r="AI111">
        <f>IF(OR(AD111="L-I"),S111+AG111*(1-0.001),S111+AG111)</f>
        <v>4.060238964349358E-3</v>
      </c>
      <c r="AJ111">
        <f>AI111*F111</f>
        <v>328.46720125502691</v>
      </c>
      <c r="AK111">
        <f>AJ111/AM111</f>
        <v>0.33894906120198626</v>
      </c>
      <c r="AL111">
        <f>W111-AK111</f>
        <v>7.6722092590741919E-5</v>
      </c>
      <c r="AM111">
        <f>AH111+AI111*F111</f>
        <v>969.07541236494819</v>
      </c>
      <c r="AN111">
        <f t="shared" si="13"/>
        <v>-0.985989492721842</v>
      </c>
      <c r="AO111">
        <f t="shared" si="14"/>
        <v>-30.924587635051807</v>
      </c>
      <c r="AP111">
        <f t="shared" si="15"/>
        <v>-0.11248471065243848</v>
      </c>
      <c r="AQ111" t="b">
        <f>IF(AH111&gt;0,ROUND(AH111,7)=ROUND(H111,7),ROUND(AH111,7)=ROUND(-J111,7))</f>
        <v>1</v>
      </c>
      <c r="AR111" t="b">
        <f>IF(AI111&gt;0,ROUND(AI111,7)=ROUND(I111,7),ROUND(AI111,7)=ROUND(-K111,7))</f>
        <v>1</v>
      </c>
      <c r="AS111" t="b">
        <f>ROUND(AM111,7)=ROUND(G111,7)</f>
        <v>1</v>
      </c>
    </row>
    <row r="112" spans="1:54" x14ac:dyDescent="0.3">
      <c r="A112" s="2">
        <v>45727.666666666664</v>
      </c>
      <c r="B112">
        <v>9.20228036274872</v>
      </c>
      <c r="C112">
        <v>0.46011401813743602</v>
      </c>
      <c r="D112" t="s">
        <v>32</v>
      </c>
      <c r="E112" t="s">
        <v>1492</v>
      </c>
      <c r="F112">
        <v>81232.240000000005</v>
      </c>
      <c r="G112">
        <v>970.313830740752</v>
      </c>
      <c r="H112">
        <v>523.92183256434703</v>
      </c>
      <c r="I112">
        <v>5.4952565407085201E-3</v>
      </c>
      <c r="J112">
        <v>0</v>
      </c>
      <c r="K112">
        <v>0</v>
      </c>
      <c r="L112">
        <v>523.92183256434703</v>
      </c>
      <c r="M112">
        <v>5.4952565407085201E-3</v>
      </c>
      <c r="O112" t="str">
        <f>IF(B111=0,"NEUTRAL",IF(B111&gt;0,"LONG","SHORT"))</f>
        <v>LONG</v>
      </c>
      <c r="P112" t="str">
        <f>IF(OR(O112="LONG",O112="SHORT"),IF(B112=0,"NEUTRAL",IF(B112&gt;0,"LONG","SHORT")),"")</f>
        <v>LONG</v>
      </c>
      <c r="Q112" t="b">
        <f>IF(OR(O112="LONG",O112="SHORT"),IF(B112=0,"NEUTRAL",IF(B112&gt;0,"LONG","SHORT")=O112),TRUE)</f>
        <v>1</v>
      </c>
      <c r="R112">
        <f>AH111</f>
        <v>640.60821110992129</v>
      </c>
      <c r="S112">
        <f>AI111</f>
        <v>4.060238964349358E-3</v>
      </c>
      <c r="T112">
        <f>R112+S112*F112</f>
        <v>970.43051711929979</v>
      </c>
      <c r="U112">
        <f>S112*F112</f>
        <v>329.82230600937851</v>
      </c>
      <c r="V112">
        <f>U112/T112</f>
        <v>0.33987214972221635</v>
      </c>
      <c r="W112">
        <f>C112</f>
        <v>0.46011401813743602</v>
      </c>
      <c r="X112">
        <f>W112-V112</f>
        <v>0.12024186841521967</v>
      </c>
      <c r="Y112">
        <f>T112*W112</f>
        <v>446.50868455495095</v>
      </c>
      <c r="Z112">
        <f>Y112/T112</f>
        <v>0.46011401813743602</v>
      </c>
      <c r="AA112">
        <f>AI111*F112/T112</f>
        <v>0.33987214972221635</v>
      </c>
      <c r="AB112">
        <f t="shared" si="11"/>
        <v>0.46011401813743602</v>
      </c>
      <c r="AC112">
        <f t="shared" si="12"/>
        <v>0.12024186841521967</v>
      </c>
      <c r="AD112" t="str">
        <f t="shared" si="16"/>
        <v>L-I</v>
      </c>
      <c r="AE112">
        <f>AC112*T112</f>
        <v>116.68637854557242</v>
      </c>
      <c r="AF112">
        <f>U112+AE112</f>
        <v>446.50868455495095</v>
      </c>
      <c r="AG112">
        <f>AE112/F112</f>
        <v>1.4364540303895648E-3</v>
      </c>
      <c r="AH112" s="9">
        <f>IF(AD112="S-D",R112-AE112/(1-0.001),IF(OR(AD112="L-D",AD112="S-I"),R112-AE112*(1-0.001),R112-AE112))</f>
        <v>523.92183256434885</v>
      </c>
      <c r="AI112">
        <f>IF(OR(AD112="L-I"),S112+AG112*(1-0.001),S112+AG112)</f>
        <v>5.4952565407085331E-3</v>
      </c>
      <c r="AJ112">
        <f>AI112*F112</f>
        <v>446.39199817640537</v>
      </c>
      <c r="AK112">
        <f>AJ112/AM112</f>
        <v>0.46004909343157779</v>
      </c>
      <c r="AL112">
        <f>W112-AK112</f>
        <v>6.4924705858226961E-5</v>
      </c>
      <c r="AM112">
        <f>AH112+AI112*F112</f>
        <v>970.31383074075416</v>
      </c>
      <c r="AN112">
        <f t="shared" si="13"/>
        <v>1.2384183758059635</v>
      </c>
      <c r="AO112">
        <f t="shared" si="14"/>
        <v>-29.686169259245844</v>
      </c>
      <c r="AP112">
        <f t="shared" si="15"/>
        <v>-0.11668637854563713</v>
      </c>
      <c r="AQ112" t="b">
        <f>IF(AH112&gt;0,ROUND(AH112,7)=ROUND(H112,7),ROUND(AH112,7)=ROUND(-J112,7))</f>
        <v>1</v>
      </c>
      <c r="AR112" t="b">
        <f>IF(AI112&gt;0,ROUND(AI112,7)=ROUND(I112,7),ROUND(AI112,7)=ROUND(-K112,7))</f>
        <v>1</v>
      </c>
      <c r="AS112" t="b">
        <f>ROUND(AM112,7)=ROUND(G112,7)</f>
        <v>1</v>
      </c>
    </row>
    <row r="113" spans="1:52" x14ac:dyDescent="0.3">
      <c r="A113" s="2">
        <v>45727.708333333336</v>
      </c>
      <c r="B113">
        <v>11.185473559793101</v>
      </c>
      <c r="C113">
        <v>0.55927367798965699</v>
      </c>
      <c r="D113" t="s">
        <v>32</v>
      </c>
      <c r="E113" t="s">
        <v>1492</v>
      </c>
      <c r="F113">
        <v>81386.8</v>
      </c>
      <c r="G113">
        <v>971.06727293445101</v>
      </c>
      <c r="H113">
        <v>428.01717533185899</v>
      </c>
      <c r="I113">
        <v>6.6724591408261697E-3</v>
      </c>
      <c r="J113">
        <v>0</v>
      </c>
      <c r="K113">
        <v>0</v>
      </c>
      <c r="L113">
        <v>428.01717533185899</v>
      </c>
      <c r="M113">
        <v>6.6724591408261697E-3</v>
      </c>
      <c r="O113" t="str">
        <f>IF(B112=0,"NEUTRAL",IF(B112&gt;0,"LONG","SHORT"))</f>
        <v>LONG</v>
      </c>
      <c r="P113" t="str">
        <f>IF(OR(O113="LONG",O113="SHORT"),IF(B113=0,"NEUTRAL",IF(B113&gt;0,"LONG","SHORT")),"")</f>
        <v>LONG</v>
      </c>
      <c r="Q113" t="b">
        <f>IF(OR(O113="LONG",O113="SHORT"),IF(B113=0,"NEUTRAL",IF(B113&gt;0,"LONG","SHORT")=O113),TRUE)</f>
        <v>1</v>
      </c>
      <c r="R113">
        <f>AH112</f>
        <v>523.92183256434885</v>
      </c>
      <c r="S113">
        <f>AI112</f>
        <v>5.4952565407085331E-3</v>
      </c>
      <c r="T113">
        <f>R113+S113*F113</f>
        <v>971.16317759168612</v>
      </c>
      <c r="U113">
        <f>S113*F113</f>
        <v>447.24134502733727</v>
      </c>
      <c r="V113">
        <f>U113/T113</f>
        <v>0.46052131644490185</v>
      </c>
      <c r="W113">
        <f>C113</f>
        <v>0.55927367798965699</v>
      </c>
      <c r="X113">
        <f>W113-V113</f>
        <v>9.8752361544755141E-2</v>
      </c>
      <c r="Y113">
        <f>T113*W113</f>
        <v>543.14600225982474</v>
      </c>
      <c r="Z113">
        <f>Y113/T113</f>
        <v>0.55927367798965699</v>
      </c>
      <c r="AA113">
        <f>AI112*F113/T113</f>
        <v>0.46052131644490185</v>
      </c>
      <c r="AB113">
        <f t="shared" si="11"/>
        <v>0.55927367798965699</v>
      </c>
      <c r="AC113">
        <f t="shared" si="12"/>
        <v>9.8752361544755141E-2</v>
      </c>
      <c r="AD113" t="str">
        <f t="shared" si="16"/>
        <v>L-I</v>
      </c>
      <c r="AE113">
        <f>AC113*T113</f>
        <v>95.904657232487438</v>
      </c>
      <c r="AF113">
        <f>U113+AE113</f>
        <v>543.14600225982474</v>
      </c>
      <c r="AG113">
        <f>AE113/F113</f>
        <v>1.1783809810987462E-3</v>
      </c>
      <c r="AH113" s="9">
        <f>IF(AD113="S-D",R113-AE113/(1-0.001),IF(OR(AD113="L-D",AD113="S-I"),R113-AE113*(1-0.001),R113-AE113))</f>
        <v>428.01717533186138</v>
      </c>
      <c r="AI113">
        <f>IF(OR(AD113="L-I"),S113+AG113*(1-0.001),S113+AG113)</f>
        <v>6.672459140826181E-3</v>
      </c>
      <c r="AJ113">
        <f>AI113*F113</f>
        <v>543.05009760259225</v>
      </c>
      <c r="AK113">
        <f>AJ113/AM113</f>
        <v>0.55923015092616324</v>
      </c>
      <c r="AL113">
        <f>W113-AK113</f>
        <v>4.352706349375346E-5</v>
      </c>
      <c r="AM113">
        <f>AH113+AI113*F113</f>
        <v>971.06727293445363</v>
      </c>
      <c r="AN113">
        <f t="shared" si="13"/>
        <v>0.75344219369947041</v>
      </c>
      <c r="AO113">
        <f t="shared" si="14"/>
        <v>-28.932727065546374</v>
      </c>
      <c r="AP113">
        <f t="shared" si="15"/>
        <v>-9.5904657232495083E-2</v>
      </c>
      <c r="AQ113" t="b">
        <f>IF(AH113&gt;0,ROUND(AH113,7)=ROUND(H113,7),ROUND(AH113,7)=ROUND(-J113,7))</f>
        <v>1</v>
      </c>
      <c r="AR113" t="b">
        <f>IF(AI113&gt;0,ROUND(AI113,7)=ROUND(I113,7),ROUND(AI113,7)=ROUND(-K113,7))</f>
        <v>1</v>
      </c>
      <c r="AS113" t="b">
        <f>ROUND(AM113,7)=ROUND(G113,7)</f>
        <v>1</v>
      </c>
    </row>
    <row r="114" spans="1:52" x14ac:dyDescent="0.3">
      <c r="A114" s="2">
        <v>45727.75</v>
      </c>
      <c r="B114">
        <v>13.241950160870701</v>
      </c>
      <c r="C114">
        <v>0.66209750804353495</v>
      </c>
      <c r="D114" t="s">
        <v>32</v>
      </c>
      <c r="E114" t="s">
        <v>1492</v>
      </c>
      <c r="F114">
        <v>81305.570000000007</v>
      </c>
      <c r="G114">
        <v>970.42519481003899</v>
      </c>
      <c r="H114">
        <v>327.94290692832402</v>
      </c>
      <c r="I114">
        <v>7.9020697829400195E-3</v>
      </c>
      <c r="J114">
        <v>0</v>
      </c>
      <c r="K114">
        <v>0</v>
      </c>
      <c r="L114">
        <v>327.94290692832402</v>
      </c>
      <c r="M114">
        <v>7.9020697829400195E-3</v>
      </c>
      <c r="O114" t="str">
        <f>IF(B113=0,"NEUTRAL",IF(B113&gt;0,"LONG","SHORT"))</f>
        <v>LONG</v>
      </c>
      <c r="P114" t="str">
        <f>IF(OR(O114="LONG",O114="SHORT"),IF(B114=0,"NEUTRAL",IF(B114&gt;0,"LONG","SHORT")),"")</f>
        <v>LONG</v>
      </c>
      <c r="Q114" t="b">
        <f>IF(OR(O114="LONG",O114="SHORT"),IF(B114=0,"NEUTRAL",IF(B114&gt;0,"LONG","SHORT")=O114),TRUE)</f>
        <v>1</v>
      </c>
      <c r="R114">
        <f>AH113</f>
        <v>428.01717533186138</v>
      </c>
      <c r="S114">
        <f>AI113</f>
        <v>6.672459140826181E-3</v>
      </c>
      <c r="T114">
        <f>R114+S114*F114</f>
        <v>970.52526907844435</v>
      </c>
      <c r="U114">
        <f>S114*F114</f>
        <v>542.50809374658297</v>
      </c>
      <c r="V114">
        <f>U114/T114</f>
        <v>0.55898399663691167</v>
      </c>
      <c r="W114">
        <f>C114</f>
        <v>0.66209750804353495</v>
      </c>
      <c r="X114">
        <f>W114-V114</f>
        <v>0.10311351140662328</v>
      </c>
      <c r="Y114">
        <f>T114*W114</f>
        <v>642.58236215011925</v>
      </c>
      <c r="Z114">
        <f>Y114/T114</f>
        <v>0.66209750804353495</v>
      </c>
      <c r="AA114">
        <f>AI113*F114/T114</f>
        <v>0.55898399663691167</v>
      </c>
      <c r="AB114">
        <f t="shared" si="11"/>
        <v>0.66209750804353495</v>
      </c>
      <c r="AC114">
        <f t="shared" si="12"/>
        <v>0.10311351140662328</v>
      </c>
      <c r="AD114" t="str">
        <f t="shared" si="16"/>
        <v>L-I</v>
      </c>
      <c r="AE114">
        <f>AC114*T114</f>
        <v>100.07426840353631</v>
      </c>
      <c r="AF114">
        <f>U114+AE114</f>
        <v>642.58236215011925</v>
      </c>
      <c r="AG114">
        <f>AE114/F114</f>
        <v>1.2308414835974497E-3</v>
      </c>
      <c r="AH114" s="9">
        <f>IF(AD114="S-D",R114-AE114/(1-0.001),IF(OR(AD114="L-D",AD114="S-I"),R114-AE114*(1-0.001),R114-AE114))</f>
        <v>327.9429069283251</v>
      </c>
      <c r="AI114">
        <f>IF(OR(AD114="L-I"),S114+AG114*(1-0.001),S114+AG114)</f>
        <v>7.9020697829400334E-3</v>
      </c>
      <c r="AJ114">
        <f>AI114*F114</f>
        <v>642.48228788171571</v>
      </c>
      <c r="AK114">
        <f>AJ114/AM114</f>
        <v>0.66206266213799259</v>
      </c>
      <c r="AL114">
        <f>W114-AK114</f>
        <v>3.4845905542368882E-5</v>
      </c>
      <c r="AM114">
        <f>AH114+AI114*F114</f>
        <v>970.42519481004081</v>
      </c>
      <c r="AN114">
        <f t="shared" si="13"/>
        <v>-0.64207812441281931</v>
      </c>
      <c r="AO114">
        <f t="shared" si="14"/>
        <v>-29.574805189959193</v>
      </c>
      <c r="AP114">
        <f t="shared" si="15"/>
        <v>-0.10007426840354583</v>
      </c>
      <c r="AQ114" t="b">
        <f>IF(AH114&gt;0,ROUND(AH114,7)=ROUND(H114,7),ROUND(AH114,7)=ROUND(-J114,7))</f>
        <v>1</v>
      </c>
      <c r="AR114" t="b">
        <f>IF(AI114&gt;0,ROUND(AI114,7)=ROUND(I114,7),ROUND(AI114,7)=ROUND(-K114,7))</f>
        <v>1</v>
      </c>
      <c r="AS114" t="b">
        <f>ROUND(AM114,7)=ROUND(G114,7)</f>
        <v>1</v>
      </c>
    </row>
    <row r="115" spans="1:52" x14ac:dyDescent="0.3">
      <c r="A115" s="2">
        <v>45727.791666666664</v>
      </c>
      <c r="B115">
        <v>15.910843509861801</v>
      </c>
      <c r="C115">
        <v>0.79554217549309103</v>
      </c>
      <c r="D115" t="s">
        <v>32</v>
      </c>
      <c r="E115" t="s">
        <v>1492</v>
      </c>
      <c r="F115">
        <v>83280.94</v>
      </c>
      <c r="G115">
        <v>985.90836600119496</v>
      </c>
      <c r="H115">
        <v>201.60251095827201</v>
      </c>
      <c r="I115">
        <v>9.4175912885099793E-3</v>
      </c>
      <c r="J115">
        <v>0</v>
      </c>
      <c r="K115">
        <v>0</v>
      </c>
      <c r="L115">
        <v>201.60251095827201</v>
      </c>
      <c r="M115">
        <v>9.4175912885099793E-3</v>
      </c>
      <c r="O115" t="str">
        <f>IF(B114=0,"NEUTRAL",IF(B114&gt;0,"LONG","SHORT"))</f>
        <v>LONG</v>
      </c>
      <c r="P115" t="str">
        <f>IF(OR(O115="LONG",O115="SHORT"),IF(B115=0,"NEUTRAL",IF(B115&gt;0,"LONG","SHORT")),"")</f>
        <v>LONG</v>
      </c>
      <c r="Q115" t="b">
        <f>IF(OR(O115="LONG",O115="SHORT"),IF(B115=0,"NEUTRAL",IF(B115&gt;0,"LONG","SHORT")=O115),TRUE)</f>
        <v>1</v>
      </c>
      <c r="R115">
        <f>AH114</f>
        <v>327.9429069283251</v>
      </c>
      <c r="S115">
        <f>AI114</f>
        <v>7.9020697829400334E-3</v>
      </c>
      <c r="T115">
        <f>R115+S115*F115</f>
        <v>986.03470639716704</v>
      </c>
      <c r="U115">
        <f>S115*F115</f>
        <v>658.09179946884194</v>
      </c>
      <c r="V115">
        <f>U115/T115</f>
        <v>0.6674124097248233</v>
      </c>
      <c r="W115">
        <f>C115</f>
        <v>0.79554217549309103</v>
      </c>
      <c r="X115">
        <f>W115-V115</f>
        <v>0.12812976576826773</v>
      </c>
      <c r="Y115">
        <f>T115*W115</f>
        <v>784.43219543889359</v>
      </c>
      <c r="Z115">
        <f>Y115/T115</f>
        <v>0.79554217549309103</v>
      </c>
      <c r="AA115">
        <f>AI114*F115/T115</f>
        <v>0.6674124097248233</v>
      </c>
      <c r="AB115">
        <f t="shared" si="11"/>
        <v>0.79554217549309103</v>
      </c>
      <c r="AC115">
        <f t="shared" si="12"/>
        <v>0.12812976576826773</v>
      </c>
      <c r="AD115" t="str">
        <f t="shared" si="16"/>
        <v>L-I</v>
      </c>
      <c r="AE115">
        <f>AC115*T115</f>
        <v>126.34039597005166</v>
      </c>
      <c r="AF115">
        <f>U115+AE115</f>
        <v>784.43219543889359</v>
      </c>
      <c r="AG115">
        <f>AE115/F115</f>
        <v>1.5170385441140753E-3</v>
      </c>
      <c r="AH115" s="9">
        <f>IF(AD115="S-D",R115-AE115/(1-0.001),IF(OR(AD115="L-D",AD115="S-I"),R115-AE115*(1-0.001),R115-AE115))</f>
        <v>201.60251095827346</v>
      </c>
      <c r="AI115">
        <f>IF(OR(AD115="L-I"),S115+AG115*(1-0.001),S115+AG115)</f>
        <v>9.4175912885099949E-3</v>
      </c>
      <c r="AJ115">
        <f>AI115*F115</f>
        <v>784.30585504292355</v>
      </c>
      <c r="AK115">
        <f>AJ115/AM115</f>
        <v>0.79551597500286486</v>
      </c>
      <c r="AL115">
        <f>W115-AK115</f>
        <v>2.6200490226169215E-5</v>
      </c>
      <c r="AM115">
        <f>AH115+AI115*F115</f>
        <v>985.90836600119701</v>
      </c>
      <c r="AN115">
        <f t="shared" si="13"/>
        <v>15.483171191156202</v>
      </c>
      <c r="AO115">
        <f t="shared" si="14"/>
        <v>-14.09163399880299</v>
      </c>
      <c r="AP115">
        <f t="shared" si="15"/>
        <v>-0.12634039597003266</v>
      </c>
      <c r="AQ115" t="b">
        <f>IF(AH115&gt;0,ROUND(AH115,7)=ROUND(H115,7),ROUND(AH115,7)=ROUND(-J115,7))</f>
        <v>1</v>
      </c>
      <c r="AR115" t="b">
        <f>IF(AI115&gt;0,ROUND(AI115,7)=ROUND(I115,7),ROUND(AI115,7)=ROUND(-K115,7))</f>
        <v>1</v>
      </c>
      <c r="AS115" t="b">
        <f>ROUND(AM115,7)=ROUND(G115,7)</f>
        <v>1</v>
      </c>
    </row>
    <row r="116" spans="1:52" x14ac:dyDescent="0.3">
      <c r="A116" s="2">
        <v>45727.833333333336</v>
      </c>
      <c r="B116">
        <v>17.2954168784158</v>
      </c>
      <c r="C116">
        <v>0.86477084392079195</v>
      </c>
      <c r="D116" t="s">
        <v>32</v>
      </c>
      <c r="E116" t="s">
        <v>1492</v>
      </c>
      <c r="F116">
        <v>83104.009999999995</v>
      </c>
      <c r="G116">
        <v>984.17360729368602</v>
      </c>
      <c r="H116">
        <v>133.098230125839</v>
      </c>
      <c r="I116">
        <v>1.02410867678689E-2</v>
      </c>
      <c r="J116">
        <v>0</v>
      </c>
      <c r="K116">
        <v>0</v>
      </c>
      <c r="L116">
        <v>133.098230125839</v>
      </c>
      <c r="M116">
        <v>1.02410867678689E-2</v>
      </c>
      <c r="O116" t="str">
        <f>IF(B115=0,"NEUTRAL",IF(B115&gt;0,"LONG","SHORT"))</f>
        <v>LONG</v>
      </c>
      <c r="P116" t="str">
        <f>IF(OR(O116="LONG",O116="SHORT"),IF(B116=0,"NEUTRAL",IF(B116&gt;0,"LONG","SHORT")),"")</f>
        <v>LONG</v>
      </c>
      <c r="Q116" t="b">
        <f>IF(OR(O116="LONG",O116="SHORT"),IF(B116=0,"NEUTRAL",IF(B116&gt;0,"LONG","SHORT")=O116),TRUE)</f>
        <v>1</v>
      </c>
      <c r="R116">
        <f>AH115</f>
        <v>201.60251095827346</v>
      </c>
      <c r="S116">
        <f>AI115</f>
        <v>9.4175912885099949E-3</v>
      </c>
      <c r="T116">
        <f>R116+S116*F116</f>
        <v>984.24211157452089</v>
      </c>
      <c r="U116">
        <f>S116*F116</f>
        <v>782.63960061624744</v>
      </c>
      <c r="V116">
        <f>U116/T116</f>
        <v>0.79516979756559691</v>
      </c>
      <c r="W116">
        <f>C116</f>
        <v>0.86477084392079195</v>
      </c>
      <c r="X116">
        <f>W116-V116</f>
        <v>6.960104635519504E-2</v>
      </c>
      <c r="Y116">
        <f>T116*W116</f>
        <v>851.14388144868076</v>
      </c>
      <c r="Z116">
        <f>Y116/T116</f>
        <v>0.86477084392079195</v>
      </c>
      <c r="AA116">
        <f>AI115*F116/T116</f>
        <v>0.79516979756559691</v>
      </c>
      <c r="AB116">
        <f t="shared" si="11"/>
        <v>0.86477084392079195</v>
      </c>
      <c r="AC116">
        <f t="shared" si="12"/>
        <v>6.960104635519504E-2</v>
      </c>
      <c r="AD116" t="str">
        <f t="shared" si="16"/>
        <v>L-I</v>
      </c>
      <c r="AE116">
        <f>AC116*T116</f>
        <v>68.504280832433281</v>
      </c>
      <c r="AF116">
        <f>U116+AE116</f>
        <v>851.14388144868076</v>
      </c>
      <c r="AG116">
        <f>AE116/F116</f>
        <v>8.2431979915810667E-4</v>
      </c>
      <c r="AH116" s="9">
        <f>IF(AD116="S-D",R116-AE116/(1-0.001),IF(OR(AD116="L-D",AD116="S-I"),R116-AE116*(1-0.001),R116-AE116))</f>
        <v>133.09823012584019</v>
      </c>
      <c r="AI116">
        <f>IF(OR(AD116="L-I"),S116+AG116*(1-0.001),S116+AG116)</f>
        <v>1.0241086767868944E-2</v>
      </c>
      <c r="AJ116">
        <f>AI116*F116</f>
        <v>851.07537716784827</v>
      </c>
      <c r="AK116">
        <f>AJ116/AM116</f>
        <v>0.86476143117489412</v>
      </c>
      <c r="AL116">
        <f>W116-AK116</f>
        <v>9.4127458978299217E-6</v>
      </c>
      <c r="AM116">
        <f>AH116+AI116*F116</f>
        <v>984.17360729368852</v>
      </c>
      <c r="AN116">
        <f t="shared" si="13"/>
        <v>-1.7347587075084903</v>
      </c>
      <c r="AO116">
        <f t="shared" si="14"/>
        <v>-15.826392706311481</v>
      </c>
      <c r="AP116">
        <f t="shared" si="15"/>
        <v>-6.8504280832371478E-2</v>
      </c>
      <c r="AQ116" t="b">
        <f>IF(AH116&gt;0,ROUND(AH116,7)=ROUND(H116,7),ROUND(AH116,7)=ROUND(-J116,7))</f>
        <v>1</v>
      </c>
      <c r="AR116" t="b">
        <f>IF(AI116&gt;0,ROUND(AI116,7)=ROUND(I116,7),ROUND(AI116,7)=ROUND(-K116,7))</f>
        <v>1</v>
      </c>
      <c r="AS116" t="b">
        <f>ROUND(AM116,7)=ROUND(G116,7)</f>
        <v>1</v>
      </c>
    </row>
    <row r="117" spans="1:52" x14ac:dyDescent="0.3">
      <c r="A117" s="2">
        <v>45727.958333333336</v>
      </c>
      <c r="B117">
        <v>18.351383275840401</v>
      </c>
      <c r="C117">
        <v>0.91756916379202003</v>
      </c>
      <c r="D117" t="s">
        <v>32</v>
      </c>
      <c r="E117" t="s">
        <v>1492</v>
      </c>
      <c r="F117">
        <v>83133.48</v>
      </c>
      <c r="G117">
        <v>984.42346502205703</v>
      </c>
      <c r="H117">
        <v>81.151131447307804</v>
      </c>
      <c r="I117">
        <v>1.08653256615114E-2</v>
      </c>
      <c r="J117">
        <v>0</v>
      </c>
      <c r="K117">
        <v>0</v>
      </c>
      <c r="L117">
        <v>81.151131447307804</v>
      </c>
      <c r="M117">
        <v>1.08653256615114E-2</v>
      </c>
      <c r="O117" t="str">
        <f>IF(B116=0,"NEUTRAL",IF(B116&gt;0,"LONG","SHORT"))</f>
        <v>LONG</v>
      </c>
      <c r="P117" t="str">
        <f>IF(OR(O117="LONG",O117="SHORT"),IF(B117=0,"NEUTRAL",IF(B117&gt;0,"LONG","SHORT")),"")</f>
        <v>LONG</v>
      </c>
      <c r="Q117" t="b">
        <f>IF(OR(O117="LONG",O117="SHORT"),IF(B117=0,"NEUTRAL",IF(B117&gt;0,"LONG","SHORT")=O117),TRUE)</f>
        <v>1</v>
      </c>
      <c r="R117">
        <f>AH116</f>
        <v>133.09823012584019</v>
      </c>
      <c r="S117">
        <f>AI116</f>
        <v>1.0241086767868944E-2</v>
      </c>
      <c r="T117">
        <f>R117+S117*F117</f>
        <v>984.4754121207377</v>
      </c>
      <c r="U117">
        <f>S117*F117</f>
        <v>851.37718199489746</v>
      </c>
      <c r="V117">
        <f>U117/T117</f>
        <v>0.86480289046617975</v>
      </c>
      <c r="W117">
        <f>C117</f>
        <v>0.91756916379202003</v>
      </c>
      <c r="X117">
        <f>W117-V117</f>
        <v>5.2766273325840274E-2</v>
      </c>
      <c r="Y117">
        <f>T117*W117</f>
        <v>903.3242806734296</v>
      </c>
      <c r="Z117">
        <f>Y117/T117</f>
        <v>0.91756916379202003</v>
      </c>
      <c r="AA117">
        <f>AI116*F117/T117</f>
        <v>0.86480289046617975</v>
      </c>
      <c r="AB117">
        <f t="shared" si="11"/>
        <v>0.91756916379202003</v>
      </c>
      <c r="AC117">
        <f t="shared" si="12"/>
        <v>5.2766273325840274E-2</v>
      </c>
      <c r="AD117" t="str">
        <f t="shared" si="16"/>
        <v>L-I</v>
      </c>
      <c r="AE117">
        <f>AC117*T117</f>
        <v>51.947098678532093</v>
      </c>
      <c r="AF117">
        <f>U117+AE117</f>
        <v>903.3242806734296</v>
      </c>
      <c r="AG117">
        <f>AE117/F117</f>
        <v>6.2486375739993197E-4</v>
      </c>
      <c r="AH117" s="9">
        <f>IF(AD117="S-D",R117-AE117/(1-0.001),IF(OR(AD117="L-D",AD117="S-I"),R117-AE117*(1-0.001),R117-AE117))</f>
        <v>81.151131447308103</v>
      </c>
      <c r="AI117">
        <f>IF(OR(AD117="L-I"),S117+AG117*(1-0.001),S117+AG117)</f>
        <v>1.0865325661511476E-2</v>
      </c>
      <c r="AJ117">
        <f>AI117*F117</f>
        <v>903.27233357475097</v>
      </c>
      <c r="AK117">
        <f>AJ117/AM117</f>
        <v>0.91756481399446355</v>
      </c>
      <c r="AL117">
        <f>W117-AK117</f>
        <v>4.3497975564799063E-6</v>
      </c>
      <c r="AM117">
        <f>AH117+AI117*F117</f>
        <v>984.42346502205908</v>
      </c>
      <c r="AN117">
        <f t="shared" si="13"/>
        <v>0.2498577283705572</v>
      </c>
      <c r="AO117">
        <f t="shared" si="14"/>
        <v>-15.576534977940923</v>
      </c>
      <c r="AP117">
        <f t="shared" si="15"/>
        <v>-5.194709867862457E-2</v>
      </c>
      <c r="AQ117" t="b">
        <f>IF(AH117&gt;0,ROUND(AH117,7)=ROUND(H117,7),ROUND(AH117,7)=ROUND(-J117,7))</f>
        <v>1</v>
      </c>
      <c r="AR117" t="b">
        <f>IF(AI117&gt;0,ROUND(AI117,7)=ROUND(I117,7),ROUND(AI117,7)=ROUND(-K117,7))</f>
        <v>1</v>
      </c>
      <c r="AS117" t="b">
        <f>ROUND(AM117,7)=ROUND(G117,7)</f>
        <v>1</v>
      </c>
    </row>
    <row r="118" spans="1:52" x14ac:dyDescent="0.3">
      <c r="A118" s="2">
        <v>45728.041666666664</v>
      </c>
      <c r="B118">
        <v>20</v>
      </c>
      <c r="C118">
        <v>1</v>
      </c>
      <c r="D118" t="s">
        <v>32</v>
      </c>
      <c r="E118" t="s">
        <v>1492</v>
      </c>
      <c r="F118">
        <v>82765.52</v>
      </c>
      <c r="G118">
        <v>980.3443086602</v>
      </c>
      <c r="H118" s="3">
        <v>8.5265128291211997E-14</v>
      </c>
      <c r="I118">
        <v>1.18448395981829E-2</v>
      </c>
      <c r="J118">
        <v>0</v>
      </c>
      <c r="K118">
        <v>0</v>
      </c>
      <c r="L118" s="3">
        <v>8.5265128291211997E-14</v>
      </c>
      <c r="M118">
        <v>1.18448395981829E-2</v>
      </c>
      <c r="O118" t="str">
        <f>IF(B117=0,"NEUTRAL",IF(B117&gt;0,"LONG","SHORT"))</f>
        <v>LONG</v>
      </c>
      <c r="P118" t="str">
        <f>IF(OR(O118="LONG",O118="SHORT"),IF(B118=0,"NEUTRAL",IF(B118&gt;0,"LONG","SHORT")),"")</f>
        <v>LONG</v>
      </c>
      <c r="Q118" t="b">
        <f>IF(OR(O118="LONG",O118="SHORT"),IF(B118=0,"NEUTRAL",IF(B118&gt;0,"LONG","SHORT")=O118),TRUE)</f>
        <v>1</v>
      </c>
      <c r="R118">
        <f>AH117</f>
        <v>81.151131447308103</v>
      </c>
      <c r="S118">
        <f>AI117</f>
        <v>1.0865325661511476E-2</v>
      </c>
      <c r="T118">
        <f>R118+S118*F118</f>
        <v>980.42545979164947</v>
      </c>
      <c r="U118">
        <f>S118*F118</f>
        <v>899.27432834434137</v>
      </c>
      <c r="V118">
        <f>U118/T118</f>
        <v>0.91722865758244021</v>
      </c>
      <c r="W118">
        <f>C118</f>
        <v>1</v>
      </c>
      <c r="X118">
        <f>W118-V118</f>
        <v>8.277134241755979E-2</v>
      </c>
      <c r="Y118">
        <f>T118*W118</f>
        <v>980.42545979164947</v>
      </c>
      <c r="Z118">
        <f>Y118/T118</f>
        <v>1</v>
      </c>
      <c r="AA118">
        <f>AI117*F118/T118</f>
        <v>0.91722865758244021</v>
      </c>
      <c r="AB118">
        <f t="shared" si="11"/>
        <v>1</v>
      </c>
      <c r="AC118">
        <f t="shared" si="12"/>
        <v>8.277134241755979E-2</v>
      </c>
      <c r="AD118" t="str">
        <f t="shared" si="16"/>
        <v>L-I</v>
      </c>
      <c r="AE118">
        <f>AC118*T118</f>
        <v>81.151131447308117</v>
      </c>
      <c r="AF118">
        <f>U118+AE118</f>
        <v>980.42545979164947</v>
      </c>
      <c r="AG118">
        <f>AE118/F118</f>
        <v>9.8049443110256678E-4</v>
      </c>
      <c r="AH118" s="9">
        <f>IF(AD118="S-D",R118-AE118/(1-0.001),IF(OR(AD118="L-D",AD118="S-I"),R118-AE118*(1-0.001),R118-AE118))</f>
        <v>-1.4210854715202004E-14</v>
      </c>
      <c r="AI118">
        <f>IF(OR(AD118="L-I"),S118+AG118*(1-0.001),S118+AG118)</f>
        <v>1.184483959818294E-2</v>
      </c>
      <c r="AJ118">
        <f>AI118*F118</f>
        <v>980.34430866020216</v>
      </c>
      <c r="AK118">
        <f>AJ118/AM118</f>
        <v>1</v>
      </c>
      <c r="AL118">
        <f>W118-AK118</f>
        <v>0</v>
      </c>
      <c r="AM118">
        <f>AH118+AI118*F118</f>
        <v>980.34430866020216</v>
      </c>
      <c r="AN118">
        <f t="shared" si="13"/>
        <v>-4.0791563618569171</v>
      </c>
      <c r="AO118">
        <f t="shared" si="14"/>
        <v>-19.655691339797841</v>
      </c>
      <c r="AP118">
        <f t="shared" si="15"/>
        <v>-8.1151131447313674E-2</v>
      </c>
      <c r="AQ118" t="b">
        <f>IF(AH118&gt;0,ROUND(AH118,7)=ROUND(H118,7),ROUND(AH118,7)=ROUND(-J118,7))</f>
        <v>1</v>
      </c>
      <c r="AR118" t="b">
        <f>IF(AI118&gt;0,ROUND(AI118,7)=ROUND(I118,7),ROUND(AI118,7)=ROUND(-K118,7))</f>
        <v>1</v>
      </c>
      <c r="AS118" t="b">
        <f>ROUND(AM118,7)=ROUND(G118,7)</f>
        <v>1</v>
      </c>
    </row>
    <row r="119" spans="1:52" x14ac:dyDescent="0.3">
      <c r="A119" s="2">
        <v>45728.208333333336</v>
      </c>
      <c r="B119">
        <v>18.466499002779599</v>
      </c>
      <c r="C119">
        <v>0.92332495013898097</v>
      </c>
      <c r="D119" t="s">
        <v>32</v>
      </c>
      <c r="E119" t="s">
        <v>1492</v>
      </c>
      <c r="F119">
        <v>81811.05</v>
      </c>
      <c r="G119">
        <v>968.96446351332895</v>
      </c>
      <c r="H119">
        <v>74.226794498055</v>
      </c>
      <c r="I119">
        <v>1.0936635931396399E-2</v>
      </c>
      <c r="J119">
        <v>0</v>
      </c>
      <c r="K119">
        <v>0</v>
      </c>
      <c r="L119">
        <v>74.226794498055</v>
      </c>
      <c r="M119">
        <v>1.0936635931396399E-2</v>
      </c>
      <c r="O119" t="str">
        <f>IF(B118=0,"NEUTRAL",IF(B118&gt;0,"LONG","SHORT"))</f>
        <v>LONG</v>
      </c>
      <c r="P119" t="str">
        <f>IF(OR(O119="LONG",O119="SHORT"),IF(B119=0,"NEUTRAL",IF(B119&gt;0,"LONG","SHORT")),"")</f>
        <v>LONG</v>
      </c>
      <c r="Q119" t="b">
        <f>IF(OR(O119="LONG",O119="SHORT"),IF(B119=0,"NEUTRAL",IF(B119&gt;0,"LONG","SHORT")=O119),TRUE)</f>
        <v>1</v>
      </c>
      <c r="R119">
        <f>AH118</f>
        <v>-1.4210854715202004E-14</v>
      </c>
      <c r="S119">
        <f>AI118</f>
        <v>1.184483959818294E-2</v>
      </c>
      <c r="T119">
        <f>R119+S119*F119</f>
        <v>969.03876460892445</v>
      </c>
      <c r="U119">
        <f>S119*F119</f>
        <v>969.03876460892445</v>
      </c>
      <c r="V119">
        <f>U119/T119</f>
        <v>1</v>
      </c>
      <c r="W119">
        <f>C119</f>
        <v>0.92332495013898097</v>
      </c>
      <c r="X119">
        <f>W119-V119</f>
        <v>-7.6675049861019029E-2</v>
      </c>
      <c r="Y119">
        <f>T119*W119</f>
        <v>894.73766901527483</v>
      </c>
      <c r="Z119">
        <f>Y119/T119</f>
        <v>0.92332495013898086</v>
      </c>
      <c r="AA119">
        <f>AI118*F119/T119</f>
        <v>1</v>
      </c>
      <c r="AB119">
        <f t="shared" si="11"/>
        <v>0.92332495013898097</v>
      </c>
      <c r="AC119">
        <f t="shared" si="12"/>
        <v>-7.6675049861019029E-2</v>
      </c>
      <c r="AD119" t="str">
        <f t="shared" si="16"/>
        <v>L-D</v>
      </c>
      <c r="AE119">
        <f>AC119*T119</f>
        <v>-74.301095593649563</v>
      </c>
      <c r="AF119">
        <f>U119+AE119</f>
        <v>894.73766901527483</v>
      </c>
      <c r="AG119">
        <f>AE119/F119</f>
        <v>-9.0820366678644952E-4</v>
      </c>
      <c r="AH119" s="9">
        <f>IF(AD119="S-D",R119-AE119/(1-0.001),IF(OR(AD119="L-D",AD119="S-I"),R119-AE119*(1-0.001),R119-AE119))</f>
        <v>74.226794498055895</v>
      </c>
      <c r="AI119">
        <f>IF(OR(AD119="L-I"),S119+AG119*(1-0.001),S119+AG119)</f>
        <v>1.0936635931396491E-2</v>
      </c>
      <c r="AJ119">
        <f>AI119*F119</f>
        <v>894.73766901527495</v>
      </c>
      <c r="AK119">
        <f>AJ119/AM119</f>
        <v>0.92339575155427278</v>
      </c>
      <c r="AL119">
        <f>W119-AK119</f>
        <v>-7.0801415291810166E-5</v>
      </c>
      <c r="AM119">
        <f>AH119+AI119*F119</f>
        <v>968.96446351333088</v>
      </c>
      <c r="AN119">
        <f t="shared" si="13"/>
        <v>-11.379845146871276</v>
      </c>
      <c r="AO119">
        <f t="shared" si="14"/>
        <v>-31.035536486669116</v>
      </c>
      <c r="AP119">
        <f t="shared" si="15"/>
        <v>-7.4301095593568789E-2</v>
      </c>
      <c r="AQ119" t="b">
        <f>IF(AH119&gt;0,ROUND(AH119,7)=ROUND(H119,7),ROUND(AH119,7)=ROUND(-J119,7))</f>
        <v>1</v>
      </c>
      <c r="AR119" t="b">
        <f>IF(AI119&gt;0,ROUND(AI119,7)=ROUND(I119,7),ROUND(AI119,7)=ROUND(-K119,7))</f>
        <v>1</v>
      </c>
      <c r="AS119" t="b">
        <f>ROUND(AM119,7)=ROUND(G119,7)</f>
        <v>1</v>
      </c>
    </row>
    <row r="120" spans="1:52" x14ac:dyDescent="0.3">
      <c r="A120" s="2">
        <v>45728.25</v>
      </c>
      <c r="B120">
        <v>15.679103243178799</v>
      </c>
      <c r="C120">
        <v>0.78395516215894401</v>
      </c>
      <c r="D120" t="s">
        <v>32</v>
      </c>
      <c r="E120" t="s">
        <v>1492</v>
      </c>
      <c r="F120">
        <v>81987.429999999993</v>
      </c>
      <c r="G120">
        <v>970.75793763168997</v>
      </c>
      <c r="H120">
        <v>209.62099198927601</v>
      </c>
      <c r="I120">
        <v>9.2835809787233606E-3</v>
      </c>
      <c r="J120">
        <v>0</v>
      </c>
      <c r="K120">
        <v>0</v>
      </c>
      <c r="L120">
        <v>209.62099198927601</v>
      </c>
      <c r="M120">
        <v>9.2835809787233606E-3</v>
      </c>
      <c r="O120" t="str">
        <f>IF(B119=0,"NEUTRAL",IF(B119&gt;0,"LONG","SHORT"))</f>
        <v>LONG</v>
      </c>
      <c r="P120" t="str">
        <f>IF(OR(O120="LONG",O120="SHORT"),IF(B120=0,"NEUTRAL",IF(B120&gt;0,"LONG","SHORT")),"")</f>
        <v>LONG</v>
      </c>
      <c r="Q120" t="b">
        <f>IF(OR(O120="LONG",O120="SHORT"),IF(B120=0,"NEUTRAL",IF(B120&gt;0,"LONG","SHORT")=O120),TRUE)</f>
        <v>1</v>
      </c>
      <c r="R120">
        <f>AH119</f>
        <v>74.226794498055895</v>
      </c>
      <c r="S120">
        <f>AI119</f>
        <v>1.0936635931396491E-2</v>
      </c>
      <c r="T120">
        <f>R120+S120*F120</f>
        <v>970.89346735891047</v>
      </c>
      <c r="U120">
        <f>S120*F120</f>
        <v>896.66667286085453</v>
      </c>
      <c r="V120">
        <f>U120/T120</f>
        <v>0.92354795145550561</v>
      </c>
      <c r="W120">
        <f>C120</f>
        <v>0.78395516215894401</v>
      </c>
      <c r="X120">
        <f>W120-V120</f>
        <v>-0.1395927892965616</v>
      </c>
      <c r="Y120">
        <f>T120*W120</f>
        <v>761.13694564241405</v>
      </c>
      <c r="Z120">
        <f>Y120/T120</f>
        <v>0.78395516215894401</v>
      </c>
      <c r="AA120">
        <f>AI119*F120/T120</f>
        <v>0.92354795145550561</v>
      </c>
      <c r="AB120">
        <f t="shared" si="11"/>
        <v>0.78395516215894401</v>
      </c>
      <c r="AC120">
        <f t="shared" si="12"/>
        <v>-0.1395927892965616</v>
      </c>
      <c r="AD120" t="str">
        <f t="shared" si="16"/>
        <v>L-D</v>
      </c>
      <c r="AE120">
        <f>AC120*T120</f>
        <v>-135.52972721844051</v>
      </c>
      <c r="AF120">
        <f>U120+AE120</f>
        <v>761.13694564241405</v>
      </c>
      <c r="AG120">
        <f>AE120/F120</f>
        <v>-1.6530549526731174E-3</v>
      </c>
      <c r="AH120" s="9">
        <f>IF(AD120="S-D",R120-AE120/(1-0.001),IF(OR(AD120="L-D",AD120="S-I"),R120-AE120*(1-0.001),R120-AE120))</f>
        <v>209.62099198927797</v>
      </c>
      <c r="AI120">
        <f>IF(OR(AD120="L-I"),S120+AG120*(1-0.001),S120+AG120)</f>
        <v>9.2835809787233745E-3</v>
      </c>
      <c r="AJ120">
        <f>AI120*F120</f>
        <v>761.13694564241405</v>
      </c>
      <c r="AK120">
        <f>AJ120/AM120</f>
        <v>0.78406461192511134</v>
      </c>
      <c r="AL120">
        <f>W120-AK120</f>
        <v>-1.0944976616733548E-4</v>
      </c>
      <c r="AM120">
        <f>AH120+AI120*F120</f>
        <v>970.75793763169202</v>
      </c>
      <c r="AN120">
        <f t="shared" si="13"/>
        <v>1.7934741183611322</v>
      </c>
      <c r="AO120">
        <f t="shared" si="14"/>
        <v>-29.242062368307984</v>
      </c>
      <c r="AP120">
        <f t="shared" si="15"/>
        <v>-0.13552972721845435</v>
      </c>
      <c r="AQ120" t="b">
        <f>IF(AH120&gt;0,ROUND(AH120,7)=ROUND(H120,7),ROUND(AH120,7)=ROUND(-J120,7))</f>
        <v>1</v>
      </c>
      <c r="AR120" t="b">
        <f>IF(AI120&gt;0,ROUND(AI120,7)=ROUND(I120,7),ROUND(AI120,7)=ROUND(-K120,7))</f>
        <v>1</v>
      </c>
      <c r="AS120" t="b">
        <f>ROUND(AM120,7)=ROUND(G120,7)</f>
        <v>1</v>
      </c>
    </row>
    <row r="121" spans="1:52" x14ac:dyDescent="0.3">
      <c r="A121" s="2">
        <v>45728.291666666664</v>
      </c>
      <c r="B121">
        <v>12.4344303516417</v>
      </c>
      <c r="C121">
        <v>0.62172151758208505</v>
      </c>
      <c r="D121" t="s">
        <v>32</v>
      </c>
      <c r="E121" t="s">
        <v>1492</v>
      </c>
      <c r="F121">
        <v>81425.98</v>
      </c>
      <c r="G121">
        <v>965.390046932009</v>
      </c>
      <c r="H121">
        <v>365.089527006384</v>
      </c>
      <c r="I121">
        <v>7.3723462698959798E-3</v>
      </c>
      <c r="J121">
        <v>0</v>
      </c>
      <c r="K121">
        <v>0</v>
      </c>
      <c r="L121">
        <v>365.089527006384</v>
      </c>
      <c r="M121">
        <v>7.3723462698959798E-3</v>
      </c>
      <c r="O121" t="str">
        <f>IF(B120=0,"NEUTRAL",IF(B120&gt;0,"LONG","SHORT"))</f>
        <v>LONG</v>
      </c>
      <c r="P121" t="str">
        <f>IF(OR(O121="LONG",O121="SHORT"),IF(B121=0,"NEUTRAL",IF(B121&gt;0,"LONG","SHORT")),"")</f>
        <v>LONG</v>
      </c>
      <c r="Q121" t="b">
        <f>IF(OR(O121="LONG",O121="SHORT"),IF(B121=0,"NEUTRAL",IF(B121&gt;0,"LONG","SHORT")=O121),TRUE)</f>
        <v>1</v>
      </c>
      <c r="R121">
        <f>AH120</f>
        <v>209.62099198927797</v>
      </c>
      <c r="S121">
        <f>AI120</f>
        <v>9.2835809787233745E-3</v>
      </c>
      <c r="T121">
        <f>R121+S121*F121</f>
        <v>965.54567109118784</v>
      </c>
      <c r="U121">
        <f>S121*F121</f>
        <v>755.92467910190987</v>
      </c>
      <c r="V121">
        <f>U121/T121</f>
        <v>0.78289893656466825</v>
      </c>
      <c r="W121">
        <f>C121</f>
        <v>0.62172151758208505</v>
      </c>
      <c r="X121">
        <f>W121-V121</f>
        <v>-0.1611774189825832</v>
      </c>
      <c r="Y121">
        <f>T121*W121</f>
        <v>600.30051992562608</v>
      </c>
      <c r="Z121">
        <f>Y121/T121</f>
        <v>0.62172151758208505</v>
      </c>
      <c r="AA121">
        <f>AI120*F121/T121</f>
        <v>0.78289893656466825</v>
      </c>
      <c r="AB121">
        <f t="shared" si="11"/>
        <v>0.62172151758208505</v>
      </c>
      <c r="AC121">
        <f t="shared" si="12"/>
        <v>-0.1611774189825832</v>
      </c>
      <c r="AD121" t="str">
        <f t="shared" si="16"/>
        <v>L-D</v>
      </c>
      <c r="AE121">
        <f>AC121*T121</f>
        <v>-155.62415917628385</v>
      </c>
      <c r="AF121">
        <f>U121+AE121</f>
        <v>600.30051992562608</v>
      </c>
      <c r="AG121">
        <f>AE121/F121</f>
        <v>-1.9112347088273774E-3</v>
      </c>
      <c r="AH121" s="9">
        <f>IF(AD121="S-D",R121-AE121/(1-0.001),IF(OR(AD121="L-D",AD121="S-I"),R121-AE121*(1-0.001),R121-AE121))</f>
        <v>365.08952700638554</v>
      </c>
      <c r="AI121">
        <f>IF(OR(AD121="L-I"),S121+AG121*(1-0.001),S121+AG121)</f>
        <v>7.3723462698959972E-3</v>
      </c>
      <c r="AJ121">
        <f>AI121*F121</f>
        <v>600.30051992562608</v>
      </c>
      <c r="AK121">
        <f>AJ121/AM121</f>
        <v>0.62182174120539979</v>
      </c>
      <c r="AL121">
        <f>W121-AK121</f>
        <v>-1.0022362331474355E-4</v>
      </c>
      <c r="AM121">
        <f>AH121+AI121*F121</f>
        <v>965.39004693201161</v>
      </c>
      <c r="AN121">
        <f t="shared" si="13"/>
        <v>-5.3678906996804017</v>
      </c>
      <c r="AO121">
        <f t="shared" si="14"/>
        <v>-34.609953067988386</v>
      </c>
      <c r="AP121">
        <f t="shared" si="15"/>
        <v>-0.15562415917622729</v>
      </c>
      <c r="AQ121" t="b">
        <f>IF(AH121&gt;0,ROUND(AH121,7)=ROUND(H121,7),ROUND(AH121,7)=ROUND(-J121,7))</f>
        <v>1</v>
      </c>
      <c r="AR121" t="b">
        <f>IF(AI121&gt;0,ROUND(AI121,7)=ROUND(I121,7),ROUND(AI121,7)=ROUND(-K121,7))</f>
        <v>1</v>
      </c>
      <c r="AS121" t="b">
        <f>ROUND(AM121,7)=ROUND(G121,7)</f>
        <v>1</v>
      </c>
    </row>
    <row r="122" spans="1:52" x14ac:dyDescent="0.3">
      <c r="A122" s="2">
        <v>45728.333333333336</v>
      </c>
      <c r="B122">
        <v>10.250162632393399</v>
      </c>
      <c r="C122">
        <v>0.51250813161967101</v>
      </c>
      <c r="D122" t="s">
        <v>32</v>
      </c>
      <c r="E122" t="s">
        <v>1492</v>
      </c>
      <c r="F122">
        <v>82447.789999999994</v>
      </c>
      <c r="G122">
        <v>972.81398146026299</v>
      </c>
      <c r="H122">
        <v>474.18293818101</v>
      </c>
      <c r="I122">
        <v>6.0478400121974597E-3</v>
      </c>
      <c r="J122">
        <v>0</v>
      </c>
      <c r="K122">
        <v>0</v>
      </c>
      <c r="L122">
        <v>474.18293818101</v>
      </c>
      <c r="M122">
        <v>6.0478400121974597E-3</v>
      </c>
      <c r="O122" t="str">
        <f>IF(B121=0,"NEUTRAL",IF(B121&gt;0,"LONG","SHORT"))</f>
        <v>LONG</v>
      </c>
      <c r="P122" t="str">
        <f>IF(OR(O122="LONG",O122="SHORT"),IF(B122=0,"NEUTRAL",IF(B122&gt;0,"LONG","SHORT")),"")</f>
        <v>LONG</v>
      </c>
      <c r="Q122" t="b">
        <f>IF(OR(O122="LONG",O122="SHORT"),IF(B122=0,"NEUTRAL",IF(B122&gt;0,"LONG","SHORT")=O122),TRUE)</f>
        <v>1</v>
      </c>
      <c r="R122">
        <f>AH121</f>
        <v>365.08952700638554</v>
      </c>
      <c r="S122">
        <f>AI121</f>
        <v>7.3723462698959972E-3</v>
      </c>
      <c r="T122">
        <f>R122+S122*F122</f>
        <v>972.92318407405401</v>
      </c>
      <c r="U122">
        <f>S122*F122</f>
        <v>607.83365706766847</v>
      </c>
      <c r="V122">
        <f>U122/T122</f>
        <v>0.62474989497362332</v>
      </c>
      <c r="W122">
        <f>C122</f>
        <v>0.51250813161967101</v>
      </c>
      <c r="X122">
        <f>W122-V122</f>
        <v>-0.11224176335395231</v>
      </c>
      <c r="Y122">
        <f>T122*W122</f>
        <v>498.6310432792547</v>
      </c>
      <c r="Z122">
        <f>Y122/T122</f>
        <v>0.51250813161967101</v>
      </c>
      <c r="AA122">
        <f>AI121*F122/T122</f>
        <v>0.62474989497362332</v>
      </c>
      <c r="AB122">
        <f t="shared" si="11"/>
        <v>0.51250813161967101</v>
      </c>
      <c r="AC122">
        <f t="shared" si="12"/>
        <v>-0.11224176335395231</v>
      </c>
      <c r="AD122" t="str">
        <f t="shared" si="16"/>
        <v>L-D</v>
      </c>
      <c r="AE122">
        <f>AC122*T122</f>
        <v>-109.20261378841374</v>
      </c>
      <c r="AF122">
        <f>U122+AE122</f>
        <v>498.63104327925475</v>
      </c>
      <c r="AG122">
        <f>AE122/F122</f>
        <v>-1.3245062576985236E-3</v>
      </c>
      <c r="AH122" s="9">
        <f>IF(AD122="S-D",R122-AE122/(1-0.001),IF(OR(AD122="L-D",AD122="S-I"),R122-AE122*(1-0.001),R122-AE122))</f>
        <v>474.18293818101085</v>
      </c>
      <c r="AI122">
        <f>IF(OR(AD122="L-I"),S122+AG122*(1-0.001),S122+AG122)</f>
        <v>6.0478400121974736E-3</v>
      </c>
      <c r="AJ122">
        <f>AI122*F122</f>
        <v>498.6310432792547</v>
      </c>
      <c r="AK122">
        <f>AJ122/AM122</f>
        <v>0.51256566289350891</v>
      </c>
      <c r="AL122">
        <f>W122-AK122</f>
        <v>-5.7531273837896357E-5</v>
      </c>
      <c r="AM122">
        <f>AH122+AI122*F122</f>
        <v>972.8139814602655</v>
      </c>
      <c r="AN122">
        <f t="shared" si="13"/>
        <v>7.4239345282538807</v>
      </c>
      <c r="AO122">
        <f t="shared" si="14"/>
        <v>-27.186018539734505</v>
      </c>
      <c r="AP122">
        <f t="shared" si="15"/>
        <v>-0.10920261378851137</v>
      </c>
      <c r="AQ122" t="b">
        <f>IF(AH122&gt;0,ROUND(AH122,7)=ROUND(H122,7),ROUND(AH122,7)=ROUND(-J122,7))</f>
        <v>1</v>
      </c>
      <c r="AR122" t="b">
        <f>IF(AI122&gt;0,ROUND(AI122,7)=ROUND(I122,7),ROUND(AI122,7)=ROUND(-K122,7))</f>
        <v>1</v>
      </c>
      <c r="AS122" t="b">
        <f>ROUND(AM122,7)=ROUND(G122,7)</f>
        <v>1</v>
      </c>
    </row>
    <row r="123" spans="1:52" x14ac:dyDescent="0.3">
      <c r="A123" s="2">
        <v>45728.375</v>
      </c>
      <c r="B123">
        <v>8.3325602286741205</v>
      </c>
      <c r="C123">
        <v>0.41662801143370598</v>
      </c>
      <c r="D123" t="s">
        <v>32</v>
      </c>
      <c r="E123" t="s">
        <v>1492</v>
      </c>
      <c r="F123">
        <v>82689.67</v>
      </c>
      <c r="G123">
        <v>974.18265012711197</v>
      </c>
      <c r="H123">
        <v>568.27163060738701</v>
      </c>
      <c r="I123">
        <v>4.9088479796778103E-3</v>
      </c>
      <c r="J123">
        <v>0</v>
      </c>
      <c r="K123">
        <v>0</v>
      </c>
      <c r="L123">
        <v>568.27163060738701</v>
      </c>
      <c r="M123">
        <v>4.9088479796778103E-3</v>
      </c>
      <c r="O123" t="str">
        <f>IF(B122=0,"NEUTRAL",IF(B122&gt;0,"LONG","SHORT"))</f>
        <v>LONG</v>
      </c>
      <c r="P123" t="str">
        <f>IF(OR(O123="LONG",O123="SHORT"),IF(B123=0,"NEUTRAL",IF(B123&gt;0,"LONG","SHORT")),"")</f>
        <v>LONG</v>
      </c>
      <c r="Q123" t="b">
        <f>IF(OR(O123="LONG",O123="SHORT"),IF(B123=0,"NEUTRAL",IF(B123&gt;0,"LONG","SHORT")=O123),TRUE)</f>
        <v>1</v>
      </c>
      <c r="R123">
        <f>AH122</f>
        <v>474.18293818101085</v>
      </c>
      <c r="S123">
        <f>AI122</f>
        <v>6.0478400121974736E-3</v>
      </c>
      <c r="T123">
        <f>R123+S123*F123</f>
        <v>974.27683300241597</v>
      </c>
      <c r="U123">
        <f>S123*F123</f>
        <v>500.09389482140506</v>
      </c>
      <c r="V123">
        <f>U123/T123</f>
        <v>0.5132975329817423</v>
      </c>
      <c r="W123">
        <f>C123</f>
        <v>0.41662801143370598</v>
      </c>
      <c r="X123">
        <f>W123-V123</f>
        <v>-9.6669521548036319E-2</v>
      </c>
      <c r="Y123">
        <f>T123*W123</f>
        <v>405.91101951972541</v>
      </c>
      <c r="Z123">
        <f>Y123/T123</f>
        <v>0.41662801143370598</v>
      </c>
      <c r="AA123">
        <f>AI122*F123/T123</f>
        <v>0.5132975329817423</v>
      </c>
      <c r="AB123">
        <f t="shared" si="11"/>
        <v>0.41662801143370598</v>
      </c>
      <c r="AC123">
        <f t="shared" si="12"/>
        <v>-9.6669521548036319E-2</v>
      </c>
      <c r="AD123" t="str">
        <f t="shared" si="16"/>
        <v>L-D</v>
      </c>
      <c r="AE123">
        <f>AC123*T123</f>
        <v>-94.18287530167963</v>
      </c>
      <c r="AF123">
        <f>U123+AE123</f>
        <v>405.91101951972541</v>
      </c>
      <c r="AG123">
        <f>AE123/F123</f>
        <v>-1.1389920325196562E-3</v>
      </c>
      <c r="AH123" s="9">
        <f>IF(AD123="S-D",R123-AE123/(1-0.001),IF(OR(AD123="L-D",AD123="S-I"),R123-AE123*(1-0.001),R123-AE123))</f>
        <v>568.27163060738883</v>
      </c>
      <c r="AI123">
        <f>IF(OR(AD123="L-I"),S123+AG123*(1-0.001),S123+AG123)</f>
        <v>4.9088479796778172E-3</v>
      </c>
      <c r="AJ123">
        <f>AI123*F123</f>
        <v>405.91101951972541</v>
      </c>
      <c r="AK123">
        <f>AJ123/AM123</f>
        <v>0.41666829055799848</v>
      </c>
      <c r="AL123">
        <f>W123-AK123</f>
        <v>-4.0279124292497137E-5</v>
      </c>
      <c r="AM123">
        <f>AH123+AI123*F123</f>
        <v>974.18265012711424</v>
      </c>
      <c r="AN123">
        <f t="shared" si="13"/>
        <v>1.3686686668487482</v>
      </c>
      <c r="AO123">
        <f t="shared" si="14"/>
        <v>-25.817349872885757</v>
      </c>
      <c r="AP123">
        <f t="shared" si="15"/>
        <v>-9.4182875301726199E-2</v>
      </c>
      <c r="AQ123" t="b">
        <f>IF(AH123&gt;0,ROUND(AH123,7)=ROUND(H123,7),ROUND(AH123,7)=ROUND(-J123,7))</f>
        <v>1</v>
      </c>
      <c r="AR123" t="b">
        <f>IF(AI123&gt;0,ROUND(AI123,7)=ROUND(I123,7),ROUND(AI123,7)=ROUND(-K123,7))</f>
        <v>1</v>
      </c>
      <c r="AS123" t="b">
        <f>ROUND(AM123,7)=ROUND(G123,7)</f>
        <v>1</v>
      </c>
    </row>
    <row r="124" spans="1:52" x14ac:dyDescent="0.3">
      <c r="A124" s="2">
        <v>45728.416666666664</v>
      </c>
      <c r="B124">
        <v>6.7261941993854704</v>
      </c>
      <c r="C124">
        <v>0.33630970996927301</v>
      </c>
      <c r="D124" t="s">
        <v>32</v>
      </c>
      <c r="E124" t="s">
        <v>1492</v>
      </c>
      <c r="F124">
        <v>82680.06</v>
      </c>
      <c r="G124">
        <v>974.057223471974</v>
      </c>
      <c r="H124">
        <v>646.44600403466598</v>
      </c>
      <c r="I124">
        <v>3.9623969725869502E-3</v>
      </c>
      <c r="J124">
        <v>0</v>
      </c>
      <c r="K124">
        <v>0</v>
      </c>
      <c r="L124">
        <v>646.44600403466598</v>
      </c>
      <c r="M124">
        <v>3.9623969725869502E-3</v>
      </c>
      <c r="O124" t="str">
        <f>IF(B123=0,"NEUTRAL",IF(B123&gt;0,"LONG","SHORT"))</f>
        <v>LONG</v>
      </c>
      <c r="P124" t="str">
        <f>IF(OR(O124="LONG",O124="SHORT"),IF(B124=0,"NEUTRAL",IF(B124&gt;0,"LONG","SHORT")),"")</f>
        <v>LONG</v>
      </c>
      <c r="Q124" t="b">
        <f>IF(OR(O124="LONG",O124="SHORT"),IF(B124=0,"NEUTRAL",IF(B124&gt;0,"LONG","SHORT")=O124),TRUE)</f>
        <v>1</v>
      </c>
      <c r="R124">
        <f>AH123</f>
        <v>568.27163060738883</v>
      </c>
      <c r="S124">
        <f>AI123</f>
        <v>4.9088479796778172E-3</v>
      </c>
      <c r="T124">
        <f>R124+S124*F124</f>
        <v>974.13547609802959</v>
      </c>
      <c r="U124">
        <f>S124*F124</f>
        <v>405.8638454906407</v>
      </c>
      <c r="V124">
        <f>U124/T124</f>
        <v>0.41664004181056807</v>
      </c>
      <c r="W124">
        <f>C124</f>
        <v>0.33630970996927301</v>
      </c>
      <c r="X124">
        <f>W124-V124</f>
        <v>-8.0330331841295066E-2</v>
      </c>
      <c r="Y124">
        <f>T124*W124</f>
        <v>327.61121943730802</v>
      </c>
      <c r="Z124">
        <f>Y124/T124</f>
        <v>0.33630970996927301</v>
      </c>
      <c r="AA124">
        <f>AI123*F124/T124</f>
        <v>0.41664004181056807</v>
      </c>
      <c r="AB124">
        <f t="shared" si="11"/>
        <v>0.33630970996927301</v>
      </c>
      <c r="AC124">
        <f t="shared" si="12"/>
        <v>-8.0330331841295066E-2</v>
      </c>
      <c r="AD124" t="str">
        <f t="shared" si="16"/>
        <v>L-D</v>
      </c>
      <c r="AE124">
        <f>AC124*T124</f>
        <v>-78.252626053332676</v>
      </c>
      <c r="AF124">
        <f>U124+AE124</f>
        <v>327.61121943730802</v>
      </c>
      <c r="AG124">
        <f>AE124/F124</f>
        <v>-9.4645100709085932E-4</v>
      </c>
      <c r="AH124" s="9">
        <f>IF(AD124="S-D",R124-AE124/(1-0.001),IF(OR(AD124="L-D",AD124="S-I"),R124-AE124*(1-0.001),R124-AE124))</f>
        <v>646.44600403466814</v>
      </c>
      <c r="AI124">
        <f>IF(OR(AD124="L-I"),S124+AG124*(1-0.001),S124+AG124)</f>
        <v>3.962396972586958E-3</v>
      </c>
      <c r="AJ124">
        <f>AI124*F124</f>
        <v>327.61121943730802</v>
      </c>
      <c r="AK124">
        <f>AJ124/AM124</f>
        <v>0.33633672801024456</v>
      </c>
      <c r="AL124">
        <f>W124-AK124</f>
        <v>-2.7018040971549251E-5</v>
      </c>
      <c r="AM124">
        <f>AH124+AI124*F124</f>
        <v>974.05722347197616</v>
      </c>
      <c r="AN124">
        <f t="shared" si="13"/>
        <v>-0.12542665513808515</v>
      </c>
      <c r="AO124">
        <f t="shared" si="14"/>
        <v>-25.942776528023842</v>
      </c>
      <c r="AP124">
        <f t="shared" si="15"/>
        <v>-7.8252626053426866E-2</v>
      </c>
      <c r="AQ124" t="b">
        <f>IF(AH124&gt;0,ROUND(AH124,7)=ROUND(H124,7),ROUND(AH124,7)=ROUND(-J124,7))</f>
        <v>1</v>
      </c>
      <c r="AR124" t="b">
        <f>IF(AI124&gt;0,ROUND(AI124,7)=ROUND(I124,7),ROUND(AI124,7)=ROUND(-K124,7))</f>
        <v>1</v>
      </c>
      <c r="AS124" t="b">
        <f>ROUND(AM124,7)=ROUND(G124,7)</f>
        <v>1</v>
      </c>
    </row>
    <row r="125" spans="1:52" x14ac:dyDescent="0.3">
      <c r="A125" s="2">
        <v>45728.458333333336</v>
      </c>
      <c r="B125">
        <v>5.2734833581742304</v>
      </c>
      <c r="C125">
        <v>0.26367416790871101</v>
      </c>
      <c r="D125" t="s">
        <v>32</v>
      </c>
      <c r="E125" t="s">
        <v>1492</v>
      </c>
      <c r="F125">
        <v>82492.67</v>
      </c>
      <c r="G125">
        <v>973.24447914365896</v>
      </c>
      <c r="H125">
        <v>716.60653289660195</v>
      </c>
      <c r="I125">
        <v>3.1110393959494398E-3</v>
      </c>
      <c r="J125">
        <v>0</v>
      </c>
      <c r="K125">
        <v>0</v>
      </c>
      <c r="L125">
        <v>716.60653289660195</v>
      </c>
      <c r="M125">
        <v>3.1110393959494398E-3</v>
      </c>
      <c r="O125" t="str">
        <f>IF(B124=0,"NEUTRAL",IF(B124&gt;0,"LONG","SHORT"))</f>
        <v>LONG</v>
      </c>
      <c r="P125" t="str">
        <f>IF(OR(O125="LONG",O125="SHORT"),IF(B125=0,"NEUTRAL",IF(B125&gt;0,"LONG","SHORT")),"")</f>
        <v>LONG</v>
      </c>
      <c r="Q125" t="b">
        <f>IF(OR(O125="LONG",O125="SHORT"),IF(B125=0,"NEUTRAL",IF(B125&gt;0,"LONG","SHORT")=O125),TRUE)</f>
        <v>1</v>
      </c>
      <c r="R125">
        <f>AH124</f>
        <v>646.44600403466814</v>
      </c>
      <c r="S125">
        <f>AI124</f>
        <v>3.962396972586958E-3</v>
      </c>
      <c r="T125">
        <f>R125+S125*F125</f>
        <v>973.31470990328307</v>
      </c>
      <c r="U125">
        <f>S125*F125</f>
        <v>326.86870586861494</v>
      </c>
      <c r="V125">
        <f>U125/T125</f>
        <v>0.33583043854448213</v>
      </c>
      <c r="W125">
        <f>C125</f>
        <v>0.26367416790871101</v>
      </c>
      <c r="X125">
        <f>W125-V125</f>
        <v>-7.2156270635771125E-2</v>
      </c>
      <c r="Y125">
        <f>T125*W125</f>
        <v>256.63794624705662</v>
      </c>
      <c r="Z125">
        <f>Y125/T125</f>
        <v>0.26367416790871101</v>
      </c>
      <c r="AA125">
        <f>AI124*F125/T125</f>
        <v>0.33583043854448213</v>
      </c>
      <c r="AB125">
        <f t="shared" si="11"/>
        <v>0.26367416790871101</v>
      </c>
      <c r="AC125">
        <f t="shared" si="12"/>
        <v>-7.2156270635771125E-2</v>
      </c>
      <c r="AD125" t="str">
        <f t="shared" si="16"/>
        <v>L-D</v>
      </c>
      <c r="AE125">
        <f>AC125*T125</f>
        <v>-70.230759621558349</v>
      </c>
      <c r="AF125">
        <f>U125+AE125</f>
        <v>256.63794624705656</v>
      </c>
      <c r="AG125">
        <f>AE125/F125</f>
        <v>-8.5135757663751645E-4</v>
      </c>
      <c r="AH125" s="9">
        <f>IF(AD125="S-D",R125-AE125/(1-0.001),IF(OR(AD125="L-D",AD125="S-I"),R125-AE125*(1-0.001),R125-AE125))</f>
        <v>716.6065328966049</v>
      </c>
      <c r="AI125">
        <f>IF(OR(AD125="L-I"),S125+AG125*(1-0.001),S125+AG125)</f>
        <v>3.1110393959494415E-3</v>
      </c>
      <c r="AJ125">
        <f>AI125*F125</f>
        <v>256.63794624705662</v>
      </c>
      <c r="AK125">
        <f>AJ125/AM125</f>
        <v>0.26369319502625616</v>
      </c>
      <c r="AL125">
        <f>W125-AK125</f>
        <v>-1.9027117545145078E-5</v>
      </c>
      <c r="AM125">
        <f>AH125+AI125*F125</f>
        <v>973.24447914366147</v>
      </c>
      <c r="AN125">
        <f t="shared" si="13"/>
        <v>-0.81274432831469312</v>
      </c>
      <c r="AO125">
        <f t="shared" si="14"/>
        <v>-26.755520856338535</v>
      </c>
      <c r="AP125">
        <f t="shared" si="15"/>
        <v>-7.023075962160874E-2</v>
      </c>
      <c r="AQ125" t="b">
        <f>IF(AH125&gt;0,ROUND(AH125,7)=ROUND(H125,7),ROUND(AH125,7)=ROUND(-J125,7))</f>
        <v>1</v>
      </c>
      <c r="AR125" t="b">
        <f>IF(AI125&gt;0,ROUND(AI125,7)=ROUND(I125,7),ROUND(AI125,7)=ROUND(-K125,7))</f>
        <v>1</v>
      </c>
      <c r="AS125" t="b">
        <f>ROUND(AM125,7)=ROUND(G125,7)</f>
        <v>1</v>
      </c>
      <c r="AU125" s="9"/>
    </row>
    <row r="126" spans="1:52" x14ac:dyDescent="0.3">
      <c r="A126" s="2">
        <v>45728.5</v>
      </c>
      <c r="B126">
        <v>3.7756880310246799</v>
      </c>
      <c r="C126">
        <v>0.18878440155123399</v>
      </c>
      <c r="D126" t="s">
        <v>32</v>
      </c>
      <c r="E126" t="s">
        <v>1492</v>
      </c>
      <c r="F126">
        <v>83004.45</v>
      </c>
      <c r="G126">
        <v>974.76245072472204</v>
      </c>
      <c r="H126">
        <v>790.72849773219002</v>
      </c>
      <c r="I126">
        <v>2.2171576703722698E-3</v>
      </c>
      <c r="J126">
        <v>0</v>
      </c>
      <c r="K126">
        <v>0</v>
      </c>
      <c r="L126">
        <v>790.72849773219002</v>
      </c>
      <c r="M126">
        <v>2.2171576703722698E-3</v>
      </c>
      <c r="O126" t="str">
        <f>IF(B125=0,"NEUTRAL",IF(B125&gt;0,"LONG","SHORT"))</f>
        <v>LONG</v>
      </c>
      <c r="P126" t="str">
        <f>IF(OR(O126="LONG",O126="SHORT"),IF(B126=0,"NEUTRAL",IF(B126&gt;0,"LONG","SHORT")),"")</f>
        <v>LONG</v>
      </c>
      <c r="Q126" t="b">
        <f>IF(OR(O126="LONG",O126="SHORT"),IF(B126=0,"NEUTRAL",IF(B126&gt;0,"LONG","SHORT")=O126),TRUE)</f>
        <v>1</v>
      </c>
      <c r="R126">
        <f>AH125</f>
        <v>716.6065328966049</v>
      </c>
      <c r="S126">
        <f>AI125</f>
        <v>3.1110393959494415E-3</v>
      </c>
      <c r="T126">
        <f>R126+S126*F126</f>
        <v>974.83664688572048</v>
      </c>
      <c r="U126">
        <f>S126*F126</f>
        <v>258.23011398911564</v>
      </c>
      <c r="V126">
        <f>U126/T126</f>
        <v>0.26489578004076392</v>
      </c>
      <c r="W126">
        <f>C126</f>
        <v>0.18878440155123399</v>
      </c>
      <c r="X126">
        <f>W126-V126</f>
        <v>-7.6111378489529924E-2</v>
      </c>
      <c r="Y126">
        <f>T126*W126</f>
        <v>184.03395299253236</v>
      </c>
      <c r="Z126">
        <f>Y126/T126</f>
        <v>0.18878440155123399</v>
      </c>
      <c r="AA126">
        <f>AI125*F126/T126</f>
        <v>0.26489578004076392</v>
      </c>
      <c r="AB126">
        <f t="shared" si="11"/>
        <v>0.18878440155123399</v>
      </c>
      <c r="AC126">
        <f t="shared" si="12"/>
        <v>-7.6111378489529924E-2</v>
      </c>
      <c r="AD126" t="str">
        <f t="shared" si="16"/>
        <v>L-D</v>
      </c>
      <c r="AE126">
        <f>AC126*T126</f>
        <v>-74.196160996583302</v>
      </c>
      <c r="AF126">
        <f>U126+AE126</f>
        <v>184.03395299253233</v>
      </c>
      <c r="AG126">
        <f>AE126/F126</f>
        <v>-8.938817255771625E-4</v>
      </c>
      <c r="AH126" s="9">
        <f>IF(AD126="S-D",R126-AE126/(1-0.001),IF(OR(AD126="L-D",AD126="S-I"),R126-AE126*(1-0.001),R126-AE126))</f>
        <v>790.72849773219161</v>
      </c>
      <c r="AI126">
        <f>IF(OR(AD126="L-I"),S126+AG126*(1-0.001),S126+AG126)</f>
        <v>2.2171576703722789E-3</v>
      </c>
      <c r="AJ126">
        <f>AI126*F126</f>
        <v>184.03395299253231</v>
      </c>
      <c r="AK126">
        <f>AJ126/AM126</f>
        <v>0.18879877128597364</v>
      </c>
      <c r="AL126">
        <f>W126-AK126</f>
        <v>-1.4369734739644313E-5</v>
      </c>
      <c r="AM126">
        <f>AH126+AI126*F126</f>
        <v>974.76245072472398</v>
      </c>
      <c r="AN126">
        <f t="shared" si="13"/>
        <v>1.5179715810625112</v>
      </c>
      <c r="AO126">
        <f t="shared" si="14"/>
        <v>-25.237549275276024</v>
      </c>
      <c r="AP126">
        <f t="shared" si="15"/>
        <v>-7.4196160996507388E-2</v>
      </c>
      <c r="AQ126" t="b">
        <f>IF(AH126&gt;0,ROUND(AH126,7)=ROUND(H126,7),ROUND(AH126,7)=ROUND(-J126,7))</f>
        <v>1</v>
      </c>
      <c r="AR126" t="b">
        <f>IF(AI126&gt;0,ROUND(AI126,7)=ROUND(I126,7),ROUND(AI126,7)=ROUND(-K126,7))</f>
        <v>1</v>
      </c>
      <c r="AS126" t="b">
        <f>ROUND(AM126,7)=ROUND(G126,7)</f>
        <v>1</v>
      </c>
      <c r="AU126" s="9"/>
      <c r="AZ126" s="9"/>
    </row>
    <row r="127" spans="1:52" x14ac:dyDescent="0.3">
      <c r="A127" s="2">
        <v>45728.791666666664</v>
      </c>
      <c r="B127">
        <v>2.1649726961563398</v>
      </c>
      <c r="C127">
        <v>0.108248634807817</v>
      </c>
      <c r="D127" t="s">
        <v>32</v>
      </c>
      <c r="E127" t="s">
        <v>1492</v>
      </c>
      <c r="F127">
        <v>82628.679999999993</v>
      </c>
      <c r="G127">
        <v>973.85153509341205</v>
      </c>
      <c r="H127">
        <v>868.42501695295698</v>
      </c>
      <c r="I127">
        <v>1.27590708384128E-3</v>
      </c>
      <c r="J127">
        <v>0</v>
      </c>
      <c r="K127">
        <v>0</v>
      </c>
      <c r="L127">
        <v>868.42501695295698</v>
      </c>
      <c r="M127">
        <v>1.27590708384128E-3</v>
      </c>
      <c r="O127" t="str">
        <f>IF(B126=0,"NEUTRAL",IF(B126&gt;0,"LONG","SHORT"))</f>
        <v>LONG</v>
      </c>
      <c r="P127" t="str">
        <f>IF(OR(O127="LONG",O127="SHORT"),IF(B127=0,"NEUTRAL",IF(B127&gt;0,"LONG","SHORT")),"")</f>
        <v>LONG</v>
      </c>
      <c r="Q127" t="b">
        <f>IF(OR(O127="LONG",O127="SHORT"),IF(B127=0,"NEUTRAL",IF(B127&gt;0,"LONG","SHORT")=O127),TRUE)</f>
        <v>1</v>
      </c>
      <c r="R127">
        <f>AH126</f>
        <v>790.72849773219161</v>
      </c>
      <c r="S127">
        <f>AI126</f>
        <v>2.2171576703722789E-3</v>
      </c>
      <c r="T127">
        <f>R127+S127*F127</f>
        <v>973.92930938692814</v>
      </c>
      <c r="U127">
        <f>S127*F127</f>
        <v>183.2008116547365</v>
      </c>
      <c r="V127">
        <f>U127/T127</f>
        <v>0.18810483460042729</v>
      </c>
      <c r="W127">
        <f>C127</f>
        <v>0.108248634807817</v>
      </c>
      <c r="X127">
        <f>W127-V127</f>
        <v>-7.9856199792610286E-2</v>
      </c>
      <c r="Y127">
        <f>T127*W127</f>
        <v>105.426518140455</v>
      </c>
      <c r="Z127">
        <f>Y127/T127</f>
        <v>0.108248634807817</v>
      </c>
      <c r="AA127">
        <f>AI126*F127/T127</f>
        <v>0.18810483460042729</v>
      </c>
      <c r="AB127">
        <f t="shared" si="11"/>
        <v>0.108248634807817</v>
      </c>
      <c r="AC127">
        <f t="shared" si="12"/>
        <v>-7.9856199792610286E-2</v>
      </c>
      <c r="AD127" t="str">
        <f t="shared" si="16"/>
        <v>L-D</v>
      </c>
      <c r="AE127">
        <f>AC127*T127</f>
        <v>-77.774293514281496</v>
      </c>
      <c r="AF127">
        <f>U127+AE127</f>
        <v>105.426518140455</v>
      </c>
      <c r="AG127">
        <f>AE127/F127</f>
        <v>-9.4125058653099026E-4</v>
      </c>
      <c r="AH127" s="9">
        <f>IF(AD127="S-D",R127-AE127/(1-0.001),IF(OR(AD127="L-D",AD127="S-I"),R127-AE127*(1-0.001),R127-AE127))</f>
        <v>868.4250169529588</v>
      </c>
      <c r="AI127">
        <f>IF(OR(AD127="L-I"),S127+AG127*(1-0.001),S127+AG127)</f>
        <v>1.2759070838412887E-3</v>
      </c>
      <c r="AJ127">
        <f>AI127*F127</f>
        <v>105.426518140455</v>
      </c>
      <c r="AK127">
        <f>AJ127/AM127</f>
        <v>0.10825727982278355</v>
      </c>
      <c r="AL127">
        <f>W127-AK127</f>
        <v>-8.6450149665434628E-6</v>
      </c>
      <c r="AM127">
        <f>AH127+AI127*F127</f>
        <v>973.85153509341376</v>
      </c>
      <c r="AN127">
        <f t="shared" si="13"/>
        <v>-0.91091563131021758</v>
      </c>
      <c r="AO127">
        <f t="shared" si="14"/>
        <v>-26.148464906586241</v>
      </c>
      <c r="AP127">
        <f t="shared" si="15"/>
        <v>-7.7774293514380588E-2</v>
      </c>
      <c r="AQ127" t="b">
        <f>IF(AH127&gt;0,ROUND(AH127,7)=ROUND(H127,7),ROUND(AH127,7)=ROUND(-J127,7))</f>
        <v>1</v>
      </c>
      <c r="AR127" t="b">
        <f>IF(AI127&gt;0,ROUND(AI127,7)=ROUND(I127,7),ROUND(AI127,7)=ROUND(-K127,7))</f>
        <v>1</v>
      </c>
      <c r="AS127" t="b">
        <f>ROUND(AM127,7)=ROUND(G127,7)</f>
        <v>1</v>
      </c>
    </row>
    <row r="128" spans="1:52" x14ac:dyDescent="0.3">
      <c r="A128" s="2">
        <v>45728.875</v>
      </c>
      <c r="B128">
        <v>1.04268112182115</v>
      </c>
      <c r="C128">
        <v>5.2134056091057701E-2</v>
      </c>
      <c r="D128" t="s">
        <v>32</v>
      </c>
      <c r="E128" t="s">
        <v>1492</v>
      </c>
      <c r="F128">
        <v>83124.95</v>
      </c>
      <c r="G128">
        <v>974.42947363090798</v>
      </c>
      <c r="H128">
        <v>923.62563208317704</v>
      </c>
      <c r="I128">
        <v>6.1117440128062302E-4</v>
      </c>
      <c r="J128">
        <v>0</v>
      </c>
      <c r="K128">
        <v>0</v>
      </c>
      <c r="L128">
        <v>923.62563208317704</v>
      </c>
      <c r="M128">
        <v>6.1117440128062302E-4</v>
      </c>
      <c r="O128" t="str">
        <f>IF(B127=0,"NEUTRAL",IF(B127&gt;0,"LONG","SHORT"))</f>
        <v>LONG</v>
      </c>
      <c r="P128" t="str">
        <f>IF(OR(O128="LONG",O128="SHORT"),IF(B128=0,"NEUTRAL",IF(B128&gt;0,"LONG","SHORT")),"")</f>
        <v>LONG</v>
      </c>
      <c r="Q128" t="b">
        <f>IF(OR(O128="LONG",O128="SHORT"),IF(B128=0,"NEUTRAL",IF(B128&gt;0,"LONG","SHORT")=O128),TRUE)</f>
        <v>1</v>
      </c>
      <c r="R128">
        <f>AH127</f>
        <v>868.4250169529588</v>
      </c>
      <c r="S128">
        <f>AI127</f>
        <v>1.2759070838412887E-3</v>
      </c>
      <c r="T128">
        <f>R128+S128*F128</f>
        <v>974.48472950191172</v>
      </c>
      <c r="U128">
        <f>S128*F128</f>
        <v>106.05971254895293</v>
      </c>
      <c r="V128">
        <f>U128/T128</f>
        <v>0.10883671066160598</v>
      </c>
      <c r="W128">
        <f>C128</f>
        <v>5.2134056091057701E-2</v>
      </c>
      <c r="X128">
        <f>W128-V128</f>
        <v>-5.670265457054828E-2</v>
      </c>
      <c r="Y128">
        <f>T128*W128</f>
        <v>50.803841547731857</v>
      </c>
      <c r="Z128">
        <f>Y128/T128</f>
        <v>5.2134056091057701E-2</v>
      </c>
      <c r="AA128">
        <f>AI127*F128/T128</f>
        <v>0.10883671066160598</v>
      </c>
      <c r="AB128">
        <f t="shared" si="11"/>
        <v>5.2134056091057701E-2</v>
      </c>
      <c r="AC128">
        <f t="shared" si="12"/>
        <v>-5.670265457054828E-2</v>
      </c>
      <c r="AD128" t="str">
        <f t="shared" si="16"/>
        <v>L-D</v>
      </c>
      <c r="AE128">
        <f>AC128*T128</f>
        <v>-55.255871001221081</v>
      </c>
      <c r="AF128">
        <f>U128+AE128</f>
        <v>50.803841547731849</v>
      </c>
      <c r="AG128">
        <f>AE128/F128</f>
        <v>-6.6473268256066415E-4</v>
      </c>
      <c r="AH128" s="9">
        <f>IF(AD128="S-D",R128-AE128/(1-0.001),IF(OR(AD128="L-D",AD128="S-I"),R128-AE128*(1-0.001),R128-AE128))</f>
        <v>923.62563208317863</v>
      </c>
      <c r="AI128">
        <f>IF(OR(AD128="L-I"),S128+AG128*(1-0.001),S128+AG128)</f>
        <v>6.1117440128062453E-4</v>
      </c>
      <c r="AJ128">
        <f>AI128*F128</f>
        <v>50.803841547731849</v>
      </c>
      <c r="AK128">
        <f>AJ128/AM128</f>
        <v>5.2137012398062045E-2</v>
      </c>
      <c r="AL128">
        <f>W128-AK128</f>
        <v>-2.956307004343961E-6</v>
      </c>
      <c r="AM128">
        <f>AH128+AI128*F128</f>
        <v>974.42947363091048</v>
      </c>
      <c r="AN128">
        <f t="shared" si="13"/>
        <v>0.57793853749672053</v>
      </c>
      <c r="AO128">
        <f t="shared" si="14"/>
        <v>-25.570526369089521</v>
      </c>
      <c r="AP128">
        <f t="shared" si="15"/>
        <v>-5.5255871001236301E-2</v>
      </c>
      <c r="AQ128" t="b">
        <f>IF(AH128&gt;0,ROUND(AH128,7)=ROUND(H128,7),ROUND(AH128,7)=ROUND(-J128,7))</f>
        <v>1</v>
      </c>
      <c r="AR128" t="b">
        <f>IF(AI128&gt;0,ROUND(AI128,7)=ROUND(I128,7),ROUND(AI128,7)=ROUND(-K128,7))</f>
        <v>1</v>
      </c>
      <c r="AS128" t="b">
        <f>ROUND(AM128,7)=ROUND(G128,7)</f>
        <v>1</v>
      </c>
    </row>
    <row r="129" spans="1:54" x14ac:dyDescent="0.3">
      <c r="A129" s="2">
        <v>45728.958333333336</v>
      </c>
      <c r="B129">
        <v>-1.0217732418097401</v>
      </c>
      <c r="C129">
        <v>-5.1088662090487097E-2</v>
      </c>
      <c r="D129" t="s">
        <v>32</v>
      </c>
      <c r="E129" t="s">
        <v>1492</v>
      </c>
      <c r="F129">
        <v>83651.149999999994</v>
      </c>
      <c r="G129">
        <v>974.65014943112305</v>
      </c>
      <c r="H129">
        <v>1024.44887765265</v>
      </c>
      <c r="I129">
        <v>0</v>
      </c>
      <c r="J129">
        <v>0</v>
      </c>
      <c r="K129">
        <v>5.9531432887095998E-4</v>
      </c>
      <c r="L129">
        <v>1024.44887765265</v>
      </c>
      <c r="M129">
        <v>-5.9531432887095998E-4</v>
      </c>
      <c r="O129" t="str">
        <f>IF(B128=0,"NEUTRAL",IF(B128&gt;0,"LONG","SHORT"))</f>
        <v>LONG</v>
      </c>
      <c r="P129" t="str">
        <f>IF(OR(O129="LONG",O129="SHORT"),IF(B129=0,"NEUTRAL",IF(B129&gt;0,"LONG","SHORT")),"")</f>
        <v>SHORT</v>
      </c>
      <c r="Q129" t="b">
        <f>IF(OR(O129="LONG",O129="SHORT"),IF(B129=0,"NEUTRAL",IF(B129&gt;0,"LONG","SHORT")=O129),TRUE)</f>
        <v>0</v>
      </c>
      <c r="R129">
        <f>AH128</f>
        <v>923.62563208317863</v>
      </c>
      <c r="S129">
        <f>AI128</f>
        <v>6.1117440128062453E-4</v>
      </c>
      <c r="T129">
        <f>R129+S129*F129</f>
        <v>974.75107360086429</v>
      </c>
      <c r="U129">
        <f>S129*F129</f>
        <v>51.125441517685708</v>
      </c>
      <c r="V129">
        <f>U129/T129</f>
        <v>5.244974117219621E-2</v>
      </c>
      <c r="W129">
        <f>C129</f>
        <v>-5.1088662090487097E-2</v>
      </c>
      <c r="X129">
        <f>W129-V129</f>
        <v>-0.10353840326268331</v>
      </c>
      <c r="Y129">
        <f>T129*W129</f>
        <v>-49.79872822153407</v>
      </c>
      <c r="Z129">
        <f>Y129/T129</f>
        <v>-5.108866209048709E-2</v>
      </c>
      <c r="AA129">
        <f>AI128*F129/T129</f>
        <v>5.244974117219621E-2</v>
      </c>
      <c r="AB129">
        <f t="shared" si="11"/>
        <v>-5.1088662090487097E-2</v>
      </c>
      <c r="AC129">
        <f t="shared" si="12"/>
        <v>-0.10353840326268331</v>
      </c>
      <c r="AD129" t="str">
        <f t="shared" si="16"/>
        <v>TRANS-S</v>
      </c>
      <c r="AE129" s="8">
        <f>C129*T129</f>
        <v>-49.79872822153407</v>
      </c>
      <c r="AF129">
        <f>U129+AE129</f>
        <v>1.3267132961516381</v>
      </c>
      <c r="AG129" s="8">
        <f>AE129/F129</f>
        <v>-5.9531432887096085E-4</v>
      </c>
      <c r="AH129" s="8">
        <f>AZ129-AE129*(1-0.001)</f>
        <v>1024.4488776526591</v>
      </c>
      <c r="AI129" s="8">
        <f>BA129+AG129</f>
        <v>-5.9531432887096085E-4</v>
      </c>
      <c r="AJ129">
        <f>AI129*F129</f>
        <v>-49.79872822153407</v>
      </c>
      <c r="AK129">
        <f t="shared" ref="AK129:AK130" si="18">AJ129/AM129</f>
        <v>-5.1093952276722206E-2</v>
      </c>
      <c r="AL129">
        <f>W129-AK129</f>
        <v>5.2901862351087403E-6</v>
      </c>
      <c r="AM129" s="8">
        <f>AH129+AI129*F129</f>
        <v>974.6501494311251</v>
      </c>
      <c r="AN129">
        <f t="shared" si="13"/>
        <v>0.22067580021462163</v>
      </c>
      <c r="AO129">
        <f t="shared" si="14"/>
        <v>-25.349850568874899</v>
      </c>
      <c r="AP129">
        <f t="shared" si="15"/>
        <v>-0.10092416973918716</v>
      </c>
      <c r="AQ129" t="b">
        <f>IF(AH129&gt;0,ROUND(AH129,7)=ROUND(H129,7),ROUND(AH129,7)=ROUND(-J129,7))</f>
        <v>1</v>
      </c>
      <c r="AR129" t="b">
        <f>IF(AI129&gt;0,ROUND(AI129,7)=ROUND(I129,7),ROUND(AI129,7)=ROUND(-K129,7))</f>
        <v>1</v>
      </c>
      <c r="AS129" t="b">
        <f>ROUND(AM129,7)=ROUND(G129,7)</f>
        <v>1</v>
      </c>
      <c r="AU129" s="9">
        <f>AH128</f>
        <v>923.62563208317863</v>
      </c>
      <c r="AV129">
        <f>AI128</f>
        <v>6.1117440128062453E-4</v>
      </c>
      <c r="AW129">
        <f>AU129+AV129*F129</f>
        <v>974.75107360086429</v>
      </c>
      <c r="AZ129">
        <f>AU129+AV129*F129*(1-0.001)</f>
        <v>974.6999481593466</v>
      </c>
      <c r="BA129">
        <v>0</v>
      </c>
      <c r="BB129">
        <f>AZ129+BA129*F129</f>
        <v>974.6999481593466</v>
      </c>
    </row>
    <row r="130" spans="1:54" x14ac:dyDescent="0.3">
      <c r="A130" s="2">
        <v>45729.041666666664</v>
      </c>
      <c r="B130">
        <v>1.4667492506597</v>
      </c>
      <c r="C130">
        <v>7.3337462532985204E-2</v>
      </c>
      <c r="D130" t="s">
        <v>32</v>
      </c>
      <c r="E130" t="s">
        <v>1492</v>
      </c>
      <c r="F130">
        <v>83444.88</v>
      </c>
      <c r="G130">
        <v>974.65173188502001</v>
      </c>
      <c r="H130">
        <v>903.23584493327303</v>
      </c>
      <c r="I130">
        <v>8.5584504347955604E-4</v>
      </c>
      <c r="J130">
        <v>0</v>
      </c>
      <c r="K130">
        <v>0</v>
      </c>
      <c r="L130">
        <v>903.23584493327303</v>
      </c>
      <c r="M130">
        <v>8.5584504347955604E-4</v>
      </c>
      <c r="O130" t="str">
        <f>IF(B129=0,"NEUTRAL",IF(B129&gt;0,"LONG","SHORT"))</f>
        <v>SHORT</v>
      </c>
      <c r="P130" t="str">
        <f>IF(OR(O130="LONG",O130="SHORT"),IF(B130=0,"NEUTRAL",IF(B130&gt;0,"LONG","SHORT")),"")</f>
        <v>LONG</v>
      </c>
      <c r="Q130" t="b">
        <f>IF(OR(O130="LONG",O130="SHORT"),IF(B130=0,"NEUTRAL",IF(B130&gt;0,"LONG","SHORT")=O130),TRUE)</f>
        <v>0</v>
      </c>
      <c r="R130">
        <f>AH129</f>
        <v>1024.4488776526591</v>
      </c>
      <c r="S130">
        <f>AI129</f>
        <v>-5.9531432887096085E-4</v>
      </c>
      <c r="T130">
        <f>R130+S130*F130</f>
        <v>974.77294491774126</v>
      </c>
      <c r="U130">
        <f>S130*F130</f>
        <v>-49.675932734917865</v>
      </c>
      <c r="V130">
        <f>U130/T130</f>
        <v>-5.0961542371397987E-2</v>
      </c>
      <c r="W130">
        <f>C130</f>
        <v>7.3337462532985204E-2</v>
      </c>
      <c r="X130">
        <f>W130-V130</f>
        <v>0.1242990049043832</v>
      </c>
      <c r="Y130">
        <f>T130*W130</f>
        <v>71.487374326072498</v>
      </c>
      <c r="Z130">
        <f>Y130/T130</f>
        <v>7.3337462532985204E-2</v>
      </c>
      <c r="AA130">
        <f>AI129*F130/T130</f>
        <v>-5.0961542371397987E-2</v>
      </c>
      <c r="AB130">
        <f t="shared" si="11"/>
        <v>7.3337462532985204E-2</v>
      </c>
      <c r="AC130">
        <f t="shared" si="12"/>
        <v>0.1242990049043832</v>
      </c>
      <c r="AD130" t="str">
        <f t="shared" si="16"/>
        <v>TRANS-L</v>
      </c>
      <c r="AE130" s="8">
        <f>C130*T130</f>
        <v>71.487374326072498</v>
      </c>
      <c r="AF130">
        <f>U130+AE130</f>
        <v>21.811441591154633</v>
      </c>
      <c r="AG130" s="8">
        <f>AE130/F130</f>
        <v>8.5670174522478181E-4</v>
      </c>
      <c r="AH130" s="8">
        <f>AZ130-AE130</f>
        <v>903.23584493327542</v>
      </c>
      <c r="AI130" s="8">
        <f>BA129+AG130*(1-0.001)</f>
        <v>8.5584504347955702E-4</v>
      </c>
      <c r="AJ130">
        <f>AI130*F130</f>
        <v>71.415886951746415</v>
      </c>
      <c r="AK130">
        <f t="shared" si="18"/>
        <v>7.3273236598702565E-2</v>
      </c>
      <c r="AL130">
        <f>W130-AK130</f>
        <v>6.4225934282638453E-5</v>
      </c>
      <c r="AM130">
        <f>AH130+AI130*F130</f>
        <v>974.65173188502183</v>
      </c>
      <c r="AN130">
        <f t="shared" si="13"/>
        <v>1.5824538967308399E-3</v>
      </c>
      <c r="AO130">
        <f t="shared" si="14"/>
        <v>-25.348268114978168</v>
      </c>
      <c r="AP130">
        <f t="shared" si="15"/>
        <v>-0.12121303271942452</v>
      </c>
      <c r="AQ130" t="b">
        <f>IF(AH130&gt;0,ROUND(AH130,7)=ROUND(H130,7),ROUND(AH130,7)=ROUND(-J130,7))</f>
        <v>1</v>
      </c>
      <c r="AR130" t="b">
        <f>IF(AI130&gt;0,ROUND(AI130,7)=ROUND(I130,7),ROUND(AI130,7)=ROUND(-K130,7))</f>
        <v>1</v>
      </c>
      <c r="AS130" t="b">
        <f>ROUND(AM130,7)=ROUND(G130,7)</f>
        <v>1</v>
      </c>
      <c r="AU130" s="9">
        <f>AH129</f>
        <v>1024.4488776526591</v>
      </c>
      <c r="AV130">
        <f>AI129</f>
        <v>-5.9531432887096085E-4</v>
      </c>
      <c r="AW130">
        <f>AU130+AV130*F130</f>
        <v>974.77294491774126</v>
      </c>
      <c r="AX130">
        <f>AV130*F130/(1-0.001)</f>
        <v>-49.725658393311178</v>
      </c>
      <c r="AZ130" s="9">
        <f>AU130+AX130</f>
        <v>974.72321925934796</v>
      </c>
      <c r="BA130">
        <f>AV130-AX130/F130*(1-0.001)</f>
        <v>0</v>
      </c>
      <c r="BB130">
        <f>AZ130+BA130*F130</f>
        <v>974.72321925934796</v>
      </c>
    </row>
    <row r="131" spans="1:54" x14ac:dyDescent="0.3">
      <c r="A131" s="2">
        <v>45729.083333333336</v>
      </c>
      <c r="B131">
        <v>3.77396704560539</v>
      </c>
      <c r="C131">
        <v>0.18869835228026899</v>
      </c>
      <c r="D131" t="s">
        <v>32</v>
      </c>
      <c r="E131" t="s">
        <v>1492</v>
      </c>
      <c r="F131">
        <v>83919.679999999993</v>
      </c>
      <c r="G131">
        <v>974.94591749942697</v>
      </c>
      <c r="H131">
        <v>791.06623269614101</v>
      </c>
      <c r="I131">
        <v>2.1911390129619799E-3</v>
      </c>
      <c r="J131">
        <v>0</v>
      </c>
      <c r="K131">
        <v>0</v>
      </c>
      <c r="L131">
        <v>791.06623269614101</v>
      </c>
      <c r="M131">
        <v>2.1911390129619799E-3</v>
      </c>
      <c r="O131" t="str">
        <f>IF(B130=0,"NEUTRAL",IF(B130&gt;0,"LONG","SHORT"))</f>
        <v>LONG</v>
      </c>
      <c r="P131" t="str">
        <f>IF(OR(O131="LONG",O131="SHORT"),IF(B131=0,"NEUTRAL",IF(B131&gt;0,"LONG","SHORT")),"")</f>
        <v>LONG</v>
      </c>
      <c r="Q131" t="b">
        <f>IF(OR(O131="LONG",O131="SHORT"),IF(B131=0,"NEUTRAL",IF(B131&gt;0,"LONG","SHORT")=O131),TRUE)</f>
        <v>1</v>
      </c>
      <c r="R131">
        <f>AH130</f>
        <v>903.23584493327542</v>
      </c>
      <c r="S131">
        <f>AI130</f>
        <v>8.5584504347955702E-4</v>
      </c>
      <c r="T131">
        <f>R131+S131*F131</f>
        <v>975.05808711166594</v>
      </c>
      <c r="U131">
        <f>S131*F131</f>
        <v>71.822242178390511</v>
      </c>
      <c r="V131">
        <f>U131/T131</f>
        <v>7.365944975764839E-2</v>
      </c>
      <c r="W131">
        <f>C131</f>
        <v>0.18869835228026899</v>
      </c>
      <c r="X131">
        <f>W131-V131</f>
        <v>0.1150389025226206</v>
      </c>
      <c r="Y131">
        <f>T131*W131</f>
        <v>183.99185441552234</v>
      </c>
      <c r="Z131">
        <f>Y131/T131</f>
        <v>0.18869835228026899</v>
      </c>
      <c r="AA131">
        <f>AI130*F131/T131</f>
        <v>7.365944975764839E-2</v>
      </c>
      <c r="AB131">
        <f t="shared" si="11"/>
        <v>0.18869835228026899</v>
      </c>
      <c r="AC131">
        <f t="shared" si="12"/>
        <v>0.1150389025226206</v>
      </c>
      <c r="AD131" t="str">
        <f t="shared" si="16"/>
        <v>L-I</v>
      </c>
      <c r="AE131">
        <f>AC131*T131</f>
        <v>112.16961223713184</v>
      </c>
      <c r="AF131">
        <f>U131+AE131</f>
        <v>183.99185441552237</v>
      </c>
      <c r="AG131">
        <f>AE131/F131</f>
        <v>1.3366306000825057E-3</v>
      </c>
      <c r="AH131" s="9">
        <f>IF(AD131="S-D",R131-AE131/(1-0.001),IF(OR(AD131="L-D",AD131="S-I"),R131-AE131*(1-0.001),R131-AE131))</f>
        <v>791.06623269614352</v>
      </c>
      <c r="AI131">
        <f>IF(OR(AD131="L-I"),S131+AG131*(1-0.001),S131+AG131)</f>
        <v>2.1911390129619804E-3</v>
      </c>
      <c r="AJ131">
        <f>AI131*F131</f>
        <v>183.87968480328524</v>
      </c>
      <c r="AK131">
        <f>AJ131/AM131</f>
        <v>0.18860501029114057</v>
      </c>
      <c r="AL131">
        <f>W131-AK131</f>
        <v>9.3341989128414848E-5</v>
      </c>
      <c r="AM131">
        <f>AH131+AI131*F131</f>
        <v>974.94591749942879</v>
      </c>
      <c r="AN131">
        <f t="shared" si="13"/>
        <v>0.29418561440695612</v>
      </c>
      <c r="AO131">
        <f t="shared" si="14"/>
        <v>-25.054082500571212</v>
      </c>
      <c r="AP131">
        <f t="shared" si="15"/>
        <v>-0.11216961223715316</v>
      </c>
      <c r="AQ131" t="b">
        <f>IF(AH131&gt;0,ROUND(AH131,7)=ROUND(H131,7),ROUND(AH131,7)=ROUND(-J131,7))</f>
        <v>1</v>
      </c>
      <c r="AR131" t="b">
        <f>IF(AI131&gt;0,ROUND(AI131,7)=ROUND(I131,7),ROUND(AI131,7)=ROUND(-K131,7))</f>
        <v>1</v>
      </c>
      <c r="AS131" t="b">
        <f>ROUND(AM131,7)=ROUND(G131,7)</f>
        <v>1</v>
      </c>
    </row>
    <row r="132" spans="1:54" x14ac:dyDescent="0.3">
      <c r="A132" s="2">
        <v>45729.125</v>
      </c>
      <c r="B132">
        <v>5.5685049148605996</v>
      </c>
      <c r="C132">
        <v>0.27842524574303001</v>
      </c>
      <c r="D132" t="s">
        <v>32</v>
      </c>
      <c r="E132" t="s">
        <v>1492</v>
      </c>
      <c r="F132">
        <v>83785.58</v>
      </c>
      <c r="G132">
        <v>974.56430386435898</v>
      </c>
      <c r="H132">
        <v>703.28433926671903</v>
      </c>
      <c r="I132">
        <v>3.2377882279700102E-3</v>
      </c>
      <c r="J132">
        <v>0</v>
      </c>
      <c r="K132">
        <v>0</v>
      </c>
      <c r="L132">
        <v>703.28433926671903</v>
      </c>
      <c r="M132">
        <v>3.2377882279700102E-3</v>
      </c>
      <c r="O132" t="str">
        <f>IF(B131=0,"NEUTRAL",IF(B131&gt;0,"LONG","SHORT"))</f>
        <v>LONG</v>
      </c>
      <c r="P132" t="str">
        <f>IF(OR(O132="LONG",O132="SHORT"),IF(B132=0,"NEUTRAL",IF(B132&gt;0,"LONG","SHORT")),"")</f>
        <v>LONG</v>
      </c>
      <c r="Q132" t="b">
        <f>IF(OR(O132="LONG",O132="SHORT"),IF(B132=0,"NEUTRAL",IF(B132&gt;0,"LONG","SHORT")=O132),TRUE)</f>
        <v>1</v>
      </c>
      <c r="R132">
        <f>AH131</f>
        <v>791.06623269614352</v>
      </c>
      <c r="S132">
        <f>AI131</f>
        <v>2.1911390129619804E-3</v>
      </c>
      <c r="T132">
        <f>R132+S132*F132</f>
        <v>974.65208575779059</v>
      </c>
      <c r="U132">
        <f>S132*F132</f>
        <v>183.58585306164704</v>
      </c>
      <c r="V132">
        <f>U132/T132</f>
        <v>0.18836039623196343</v>
      </c>
      <c r="W132">
        <f>C132</f>
        <v>0.27842524574303001</v>
      </c>
      <c r="X132">
        <f>W132-V132</f>
        <v>9.006484951106658E-2</v>
      </c>
      <c r="Y132">
        <f>T132*W132</f>
        <v>271.36774649106962</v>
      </c>
      <c r="Z132">
        <f>Y132/T132</f>
        <v>0.27842524574303001</v>
      </c>
      <c r="AA132">
        <f>AI131*F132/T132</f>
        <v>0.18836039623196343</v>
      </c>
      <c r="AB132">
        <f t="shared" ref="AB132:AB195" si="19">C132</f>
        <v>0.27842524574303001</v>
      </c>
      <c r="AC132">
        <f t="shared" ref="AC132:AC195" si="20">AB132-AA132</f>
        <v>9.006484951106658E-2</v>
      </c>
      <c r="AD132" t="str">
        <f t="shared" si="16"/>
        <v>L-I</v>
      </c>
      <c r="AE132">
        <f>AC132*T132</f>
        <v>87.781893429422567</v>
      </c>
      <c r="AF132">
        <f>U132+AE132</f>
        <v>271.36774649106962</v>
      </c>
      <c r="AG132">
        <f>AE132/F132</f>
        <v>1.0476969119199576E-3</v>
      </c>
      <c r="AH132" s="9">
        <f>IF(AD132="S-D",R132-AE132/(1-0.001),IF(OR(AD132="L-D",AD132="S-I"),R132-AE132*(1-0.001),R132-AE132))</f>
        <v>703.28433926672096</v>
      </c>
      <c r="AI132">
        <f>IF(OR(AD132="L-I"),S132+AG132*(1-0.001),S132+AG132)</f>
        <v>3.237788227970018E-3</v>
      </c>
      <c r="AJ132">
        <f>AI132*F132</f>
        <v>271.27996459764017</v>
      </c>
      <c r="AK132">
        <f>AJ132/AM132</f>
        <v>0.27836025136766823</v>
      </c>
      <c r="AL132">
        <f>W132-AK132</f>
        <v>6.4994375361782097E-5</v>
      </c>
      <c r="AM132">
        <f>AH132+AI132*F132</f>
        <v>974.56430386436114</v>
      </c>
      <c r="AN132">
        <f t="shared" ref="AN132:AN195" si="21">AM132-AM131</f>
        <v>-0.38161363506765156</v>
      </c>
      <c r="AO132">
        <f t="shared" ref="AO132:AO195" si="22">AM132-$AM$2</f>
        <v>-25.435696135638864</v>
      </c>
      <c r="AP132">
        <f t="shared" ref="AP132:AP195" si="23">AM132-T132</f>
        <v>-8.7781893429450975E-2</v>
      </c>
      <c r="AQ132" t="b">
        <f>IF(AH132&gt;0,ROUND(AH132,7)=ROUND(H132,7),ROUND(AH132,7)=ROUND(-J132,7))</f>
        <v>1</v>
      </c>
      <c r="AR132" t="b">
        <f>IF(AI132&gt;0,ROUND(AI132,7)=ROUND(I132,7),ROUND(AI132,7)=ROUND(-K132,7))</f>
        <v>1</v>
      </c>
      <c r="AS132" t="b">
        <f>ROUND(AM132,7)=ROUND(G132,7)</f>
        <v>1</v>
      </c>
    </row>
    <row r="133" spans="1:54" x14ac:dyDescent="0.3">
      <c r="A133" s="2">
        <v>45729.166666666664</v>
      </c>
      <c r="B133">
        <v>7.4731943680938997</v>
      </c>
      <c r="C133">
        <v>0.37365971840469497</v>
      </c>
      <c r="D133" t="s">
        <v>32</v>
      </c>
      <c r="E133" t="s">
        <v>1492</v>
      </c>
      <c r="F133">
        <v>83577.14</v>
      </c>
      <c r="G133">
        <v>973.79612111997301</v>
      </c>
      <c r="H133">
        <v>609.98617311835699</v>
      </c>
      <c r="I133">
        <v>4.3529839379717397E-3</v>
      </c>
      <c r="J133">
        <v>0</v>
      </c>
      <c r="K133">
        <v>0</v>
      </c>
      <c r="L133">
        <v>609.98617311835699</v>
      </c>
      <c r="M133">
        <v>4.3529839379717397E-3</v>
      </c>
      <c r="O133" t="str">
        <f>IF(B132=0,"NEUTRAL",IF(B132&gt;0,"LONG","SHORT"))</f>
        <v>LONG</v>
      </c>
      <c r="P133" t="str">
        <f>IF(OR(O133="LONG",O133="SHORT"),IF(B133=0,"NEUTRAL",IF(B133&gt;0,"LONG","SHORT")),"")</f>
        <v>LONG</v>
      </c>
      <c r="Q133" t="b">
        <f>IF(OR(O133="LONG",O133="SHORT"),IF(B133=0,"NEUTRAL",IF(B133&gt;0,"LONG","SHORT")=O133),TRUE)</f>
        <v>1</v>
      </c>
      <c r="R133">
        <f>AH132</f>
        <v>703.28433926672096</v>
      </c>
      <c r="S133">
        <f>AI132</f>
        <v>3.237788227970018E-3</v>
      </c>
      <c r="T133">
        <f>R133+S133*F133</f>
        <v>973.88941928612303</v>
      </c>
      <c r="U133">
        <f>S133*F133</f>
        <v>270.60508001940212</v>
      </c>
      <c r="V133">
        <f>U133/T133</f>
        <v>0.27786017042649475</v>
      </c>
      <c r="W133">
        <f>C133</f>
        <v>0.37365971840469497</v>
      </c>
      <c r="X133">
        <f>W133-V133</f>
        <v>9.5799547978200228E-2</v>
      </c>
      <c r="Y133">
        <f>T133*W133</f>
        <v>363.90324616776462</v>
      </c>
      <c r="Z133">
        <f>Y133/T133</f>
        <v>0.37365971840469497</v>
      </c>
      <c r="AA133">
        <f>AI132*F133/T133</f>
        <v>0.27786017042649475</v>
      </c>
      <c r="AB133">
        <f t="shared" si="19"/>
        <v>0.37365971840469497</v>
      </c>
      <c r="AC133">
        <f t="shared" si="20"/>
        <v>9.5799547978200228E-2</v>
      </c>
      <c r="AD133" t="str">
        <f t="shared" si="16"/>
        <v>L-I</v>
      </c>
      <c r="AE133">
        <f>AC133*T133</f>
        <v>93.298166148362498</v>
      </c>
      <c r="AF133">
        <f>U133+AE133</f>
        <v>363.90324616776462</v>
      </c>
      <c r="AG133">
        <f>AE133/F133</f>
        <v>1.1163120220237556E-3</v>
      </c>
      <c r="AH133" s="9">
        <f>IF(AD133="S-D",R133-AE133/(1-0.001),IF(OR(AD133="L-D",AD133="S-I"),R133-AE133*(1-0.001),R133-AE133))</f>
        <v>609.98617311835847</v>
      </c>
      <c r="AI133">
        <f>IF(OR(AD133="L-I"),S133+AG133*(1-0.001),S133+AG133)</f>
        <v>4.3529839379717501E-3</v>
      </c>
      <c r="AJ133">
        <f>AI133*F133</f>
        <v>363.80994800161625</v>
      </c>
      <c r="AK133">
        <f>AJ133/AM133</f>
        <v>0.37359970954001542</v>
      </c>
      <c r="AL133">
        <f>W133-AK133</f>
        <v>6.0008864679550467E-5</v>
      </c>
      <c r="AM133">
        <f>AH133+AI133*F133</f>
        <v>973.79612111997471</v>
      </c>
      <c r="AN133">
        <f t="shared" si="21"/>
        <v>-0.7681827443864222</v>
      </c>
      <c r="AO133">
        <f t="shared" si="22"/>
        <v>-26.203878880025286</v>
      </c>
      <c r="AP133">
        <f t="shared" si="23"/>
        <v>-9.3298166148315431E-2</v>
      </c>
      <c r="AQ133" t="b">
        <f>IF(AH133&gt;0,ROUND(AH133,7)=ROUND(H133,7),ROUND(AH133,7)=ROUND(-J133,7))</f>
        <v>1</v>
      </c>
      <c r="AR133" t="b">
        <f>IF(AI133&gt;0,ROUND(AI133,7)=ROUND(I133,7),ROUND(AI133,7)=ROUND(-K133,7))</f>
        <v>1</v>
      </c>
      <c r="AS133" t="b">
        <f>ROUND(AM133,7)=ROUND(G133,7)</f>
        <v>1</v>
      </c>
    </row>
    <row r="134" spans="1:54" x14ac:dyDescent="0.3">
      <c r="A134" s="2">
        <v>45729.333333333336</v>
      </c>
      <c r="B134">
        <v>8.5309303201670499</v>
      </c>
      <c r="C134">
        <v>0.42654651600835197</v>
      </c>
      <c r="D134" t="s">
        <v>32</v>
      </c>
      <c r="E134" t="s">
        <v>1492</v>
      </c>
      <c r="F134">
        <v>83151.990000000005</v>
      </c>
      <c r="G134">
        <v>971.89282933017705</v>
      </c>
      <c r="H134">
        <v>557.36550455160898</v>
      </c>
      <c r="I134">
        <v>4.9851762390601597E-3</v>
      </c>
      <c r="J134">
        <v>0</v>
      </c>
      <c r="K134">
        <v>0</v>
      </c>
      <c r="L134">
        <v>557.36550455160898</v>
      </c>
      <c r="M134">
        <v>4.9851762390601597E-3</v>
      </c>
      <c r="O134" t="str">
        <f>IF(B133=0,"NEUTRAL",IF(B133&gt;0,"LONG","SHORT"))</f>
        <v>LONG</v>
      </c>
      <c r="P134" t="str">
        <f>IF(OR(O134="LONG",O134="SHORT"),IF(B134=0,"NEUTRAL",IF(B134&gt;0,"LONG","SHORT")),"")</f>
        <v>LONG</v>
      </c>
      <c r="Q134" t="b">
        <f>IF(OR(O134="LONG",O134="SHORT"),IF(B134=0,"NEUTRAL",IF(B134&gt;0,"LONG","SHORT")=O134),TRUE)</f>
        <v>1</v>
      </c>
      <c r="R134">
        <f>AH133</f>
        <v>609.98617311835847</v>
      </c>
      <c r="S134">
        <f>AI133</f>
        <v>4.3529839379717501E-3</v>
      </c>
      <c r="T134">
        <f>R134+S134*F134</f>
        <v>971.94544999874608</v>
      </c>
      <c r="U134">
        <f>S134*F134</f>
        <v>361.95927688038762</v>
      </c>
      <c r="V134">
        <f>U134/T134</f>
        <v>0.37240698732717414</v>
      </c>
      <c r="W134">
        <f>C134</f>
        <v>0.42654651600835197</v>
      </c>
      <c r="X134">
        <f>W134-V134</f>
        <v>5.4139528681177829E-2</v>
      </c>
      <c r="Y134">
        <f>T134*W134</f>
        <v>414.579945447135</v>
      </c>
      <c r="Z134">
        <f>Y134/T134</f>
        <v>0.42654651600835197</v>
      </c>
      <c r="AA134">
        <f>AI133*F134/T134</f>
        <v>0.37240698732717414</v>
      </c>
      <c r="AB134">
        <f t="shared" si="19"/>
        <v>0.42654651600835197</v>
      </c>
      <c r="AC134">
        <f t="shared" si="20"/>
        <v>5.4139528681177829E-2</v>
      </c>
      <c r="AD134" t="str">
        <f t="shared" si="16"/>
        <v>L-I</v>
      </c>
      <c r="AE134">
        <f>AC134*T134</f>
        <v>52.620668566747405</v>
      </c>
      <c r="AF134">
        <f>U134+AE134</f>
        <v>414.579945447135</v>
      </c>
      <c r="AG134">
        <f>AE134/F134</f>
        <v>6.3282512621462702E-4</v>
      </c>
      <c r="AH134" s="9">
        <f>IF(AD134="S-D",R134-AE134/(1-0.001),IF(OR(AD134="L-D",AD134="S-I"),R134-AE134*(1-0.001),R134-AE134))</f>
        <v>557.36550455161102</v>
      </c>
      <c r="AI134">
        <f>IF(OR(AD134="L-I"),S134+AG134*(1-0.001),S134+AG134)</f>
        <v>4.9851762390601623E-3</v>
      </c>
      <c r="AJ134">
        <f>AI134*F134</f>
        <v>414.52732477856824</v>
      </c>
      <c r="AK134">
        <f>AJ134/AM134</f>
        <v>0.42651546782607419</v>
      </c>
      <c r="AL134">
        <f>W134-AK134</f>
        <v>3.1048182277781944E-5</v>
      </c>
      <c r="AM134">
        <f>AH134+AI134*F134</f>
        <v>971.89282933017921</v>
      </c>
      <c r="AN134">
        <f t="shared" si="21"/>
        <v>-1.9032917897955031</v>
      </c>
      <c r="AO134">
        <f t="shared" si="22"/>
        <v>-28.107170669820789</v>
      </c>
      <c r="AP134">
        <f t="shared" si="23"/>
        <v>-5.2620668566873974E-2</v>
      </c>
      <c r="AQ134" t="b">
        <f>IF(AH134&gt;0,ROUND(AH134,7)=ROUND(H134,7),ROUND(AH134,7)=ROUND(-J134,7))</f>
        <v>1</v>
      </c>
      <c r="AR134" t="b">
        <f>IF(AI134&gt;0,ROUND(AI134,7)=ROUND(I134,7),ROUND(AI134,7)=ROUND(-K134,7))</f>
        <v>1</v>
      </c>
      <c r="AS134" t="b">
        <f>ROUND(AM134,7)=ROUND(G134,7)</f>
        <v>1</v>
      </c>
    </row>
    <row r="135" spans="1:54" x14ac:dyDescent="0.3">
      <c r="A135" s="2">
        <v>45729.375</v>
      </c>
      <c r="B135">
        <v>7.49212779342123</v>
      </c>
      <c r="C135">
        <v>0.37460638967106102</v>
      </c>
      <c r="D135" t="s">
        <v>32</v>
      </c>
      <c r="E135" t="s">
        <v>1492</v>
      </c>
      <c r="F135">
        <v>82973.350000000006</v>
      </c>
      <c r="G135">
        <v>970.952384331453</v>
      </c>
      <c r="H135">
        <v>607.20872681471701</v>
      </c>
      <c r="I135">
        <v>4.3838612942196003E-3</v>
      </c>
      <c r="J135">
        <v>0</v>
      </c>
      <c r="K135">
        <v>0</v>
      </c>
      <c r="L135">
        <v>607.20872681471701</v>
      </c>
      <c r="M135">
        <v>4.3838612942196003E-3</v>
      </c>
      <c r="O135" t="str">
        <f>IF(B134=0,"NEUTRAL",IF(B134&gt;0,"LONG","SHORT"))</f>
        <v>LONG</v>
      </c>
      <c r="P135" t="str">
        <f>IF(OR(O135="LONG",O135="SHORT"),IF(B135=0,"NEUTRAL",IF(B135&gt;0,"LONG","SHORT")),"")</f>
        <v>LONG</v>
      </c>
      <c r="Q135" t="b">
        <f>IF(OR(O135="LONG",O135="SHORT"),IF(B135=0,"NEUTRAL",IF(B135&gt;0,"LONG","SHORT")=O135),TRUE)</f>
        <v>1</v>
      </c>
      <c r="R135">
        <f>AH134</f>
        <v>557.36550455161102</v>
      </c>
      <c r="S135">
        <f>AI134</f>
        <v>4.9851762390601623E-3</v>
      </c>
      <c r="T135">
        <f>R135+S135*F135</f>
        <v>971.00227744683355</v>
      </c>
      <c r="U135">
        <f>S135*F135</f>
        <v>413.63677289522252</v>
      </c>
      <c r="V135">
        <f>U135/T135</f>
        <v>0.42598949817382986</v>
      </c>
      <c r="W135">
        <f>C135</f>
        <v>0.37460638967106102</v>
      </c>
      <c r="X135">
        <f>W135-V135</f>
        <v>-5.1383108502768837E-2</v>
      </c>
      <c r="Y135">
        <f>T135*W135</f>
        <v>363.74365751673622</v>
      </c>
      <c r="Z135">
        <f>Y135/T135</f>
        <v>0.37460638967106102</v>
      </c>
      <c r="AA135">
        <f>AI134*F135/T135</f>
        <v>0.42598949817382986</v>
      </c>
      <c r="AB135">
        <f t="shared" si="19"/>
        <v>0.37460638967106102</v>
      </c>
      <c r="AC135">
        <f t="shared" si="20"/>
        <v>-5.1383108502768837E-2</v>
      </c>
      <c r="AD135" t="str">
        <f t="shared" si="16"/>
        <v>L-D</v>
      </c>
      <c r="AE135">
        <f>AC135*T135</f>
        <v>-49.8931153784863</v>
      </c>
      <c r="AF135">
        <f>U135+AE135</f>
        <v>363.74365751673622</v>
      </c>
      <c r="AG135">
        <f>AE135/F135</f>
        <v>-6.0131494484055783E-4</v>
      </c>
      <c r="AH135" s="9">
        <f>IF(AD135="S-D",R135-AE135/(1-0.001),IF(OR(AD135="L-D",AD135="S-I"),R135-AE135*(1-0.001),R135-AE135))</f>
        <v>607.20872681471883</v>
      </c>
      <c r="AI135">
        <f>IF(OR(AD135="L-I"),S135+AG135*(1-0.001),S135+AG135)</f>
        <v>4.3838612942196046E-3</v>
      </c>
      <c r="AJ135">
        <f>AI135*F135</f>
        <v>363.74365751673628</v>
      </c>
      <c r="AK135">
        <f>AJ135/AM135</f>
        <v>0.37462563910092289</v>
      </c>
      <c r="AL135">
        <f>W135-AK135</f>
        <v>-1.9249429861867284E-5</v>
      </c>
      <c r="AM135">
        <f>AH135+AI135*F135</f>
        <v>970.95238433145505</v>
      </c>
      <c r="AN135">
        <f t="shared" si="21"/>
        <v>-0.94044499872416054</v>
      </c>
      <c r="AO135">
        <f t="shared" si="22"/>
        <v>-29.04761566854495</v>
      </c>
      <c r="AP135">
        <f t="shared" si="23"/>
        <v>-4.9893115378495168E-2</v>
      </c>
      <c r="AQ135" t="b">
        <f>IF(AH135&gt;0,ROUND(AH135,7)=ROUND(H135,7),ROUND(AH135,7)=ROUND(-J135,7))</f>
        <v>1</v>
      </c>
      <c r="AR135" t="b">
        <f>IF(AI135&gt;0,ROUND(AI135,7)=ROUND(I135,7),ROUND(AI135,7)=ROUND(-K135,7))</f>
        <v>1</v>
      </c>
      <c r="AS135" t="b">
        <f>ROUND(AM135,7)=ROUND(G135,7)</f>
        <v>1</v>
      </c>
    </row>
    <row r="136" spans="1:54" x14ac:dyDescent="0.3">
      <c r="A136" s="2">
        <v>45729.458333333336</v>
      </c>
      <c r="B136">
        <v>5.7955299526990496</v>
      </c>
      <c r="C136">
        <v>0.289776497634952</v>
      </c>
      <c r="D136" t="s">
        <v>32</v>
      </c>
      <c r="E136" t="s">
        <v>1492</v>
      </c>
      <c r="F136">
        <v>83191.67</v>
      </c>
      <c r="G136">
        <v>971.82640470901697</v>
      </c>
      <c r="H136">
        <v>690.189882784465</v>
      </c>
      <c r="I136">
        <v>3.3853932962825701E-3</v>
      </c>
      <c r="J136">
        <v>0</v>
      </c>
      <c r="K136">
        <v>0</v>
      </c>
      <c r="L136">
        <v>690.189882784465</v>
      </c>
      <c r="M136">
        <v>3.3853932962825701E-3</v>
      </c>
      <c r="O136" t="str">
        <f>IF(B135=0,"NEUTRAL",IF(B135&gt;0,"LONG","SHORT"))</f>
        <v>LONG</v>
      </c>
      <c r="P136" t="str">
        <f>IF(OR(O136="LONG",O136="SHORT"),IF(B136=0,"NEUTRAL",IF(B136&gt;0,"LONG","SHORT")),"")</f>
        <v>LONG</v>
      </c>
      <c r="Q136" t="b">
        <f>IF(OR(O136="LONG",O136="SHORT"),IF(B136=0,"NEUTRAL",IF(B136&gt;0,"LONG","SHORT")=O136),TRUE)</f>
        <v>1</v>
      </c>
      <c r="R136">
        <f>AH135</f>
        <v>607.20872681471883</v>
      </c>
      <c r="S136">
        <f>AI135</f>
        <v>4.3838612942196046E-3</v>
      </c>
      <c r="T136">
        <f>R136+S136*F136</f>
        <v>971.90946892920908</v>
      </c>
      <c r="U136">
        <f>S136*F136</f>
        <v>364.70074211449025</v>
      </c>
      <c r="V136">
        <f>U136/T136</f>
        <v>0.37524147441046685</v>
      </c>
      <c r="W136">
        <f>C136</f>
        <v>0.289776497634952</v>
      </c>
      <c r="X136">
        <f>W136-V136</f>
        <v>-8.5464976775514845E-2</v>
      </c>
      <c r="Y136">
        <f>T136*W136</f>
        <v>281.63652192455243</v>
      </c>
      <c r="Z136">
        <f>Y136/T136</f>
        <v>0.289776497634952</v>
      </c>
      <c r="AA136">
        <f>AI135*F136/T136</f>
        <v>0.37524147441046685</v>
      </c>
      <c r="AB136">
        <f t="shared" si="19"/>
        <v>0.289776497634952</v>
      </c>
      <c r="AC136">
        <f t="shared" si="20"/>
        <v>-8.5464976775514845E-2</v>
      </c>
      <c r="AD136" t="str">
        <f t="shared" si="16"/>
        <v>L-D</v>
      </c>
      <c r="AE136">
        <f>AC136*T136</f>
        <v>-83.064220189937828</v>
      </c>
      <c r="AF136">
        <f>U136+AE136</f>
        <v>281.63652192455243</v>
      </c>
      <c r="AG136">
        <f>AE136/F136</f>
        <v>-9.9846799793702691E-4</v>
      </c>
      <c r="AH136" s="9">
        <f>IF(AD136="S-D",R136-AE136/(1-0.001),IF(OR(AD136="L-D",AD136="S-I"),R136-AE136*(1-0.001),R136-AE136))</f>
        <v>690.1898827844667</v>
      </c>
      <c r="AI136">
        <f>IF(OR(AD136="L-I"),S136+AG136*(1-0.001),S136+AG136)</f>
        <v>3.3853932962825779E-3</v>
      </c>
      <c r="AJ136">
        <f>AI136*F136</f>
        <v>281.63652192455243</v>
      </c>
      <c r="AK136">
        <f>AJ136/AM136</f>
        <v>0.28980126549337692</v>
      </c>
      <c r="AL136">
        <f>W136-AK136</f>
        <v>-2.476785842492335E-5</v>
      </c>
      <c r="AM136">
        <f>AH136+AI136*F136</f>
        <v>971.82640470901913</v>
      </c>
      <c r="AN136">
        <f t="shared" si="21"/>
        <v>0.87402037756407935</v>
      </c>
      <c r="AO136">
        <f t="shared" si="22"/>
        <v>-28.17359529098087</v>
      </c>
      <c r="AP136">
        <f t="shared" si="23"/>
        <v>-8.306422018995363E-2</v>
      </c>
      <c r="AQ136" t="b">
        <f>IF(AH136&gt;0,ROUND(AH136,7)=ROUND(H136,7),ROUND(AH136,7)=ROUND(-J136,7))</f>
        <v>1</v>
      </c>
      <c r="AR136" t="b">
        <f>IF(AI136&gt;0,ROUND(AI136,7)=ROUND(I136,7),ROUND(AI136,7)=ROUND(-K136,7))</f>
        <v>1</v>
      </c>
      <c r="AS136" t="b">
        <f>ROUND(AM136,7)=ROUND(G136,7)</f>
        <v>1</v>
      </c>
      <c r="AU136" s="9"/>
    </row>
    <row r="137" spans="1:54" x14ac:dyDescent="0.3">
      <c r="A137" s="2">
        <v>45729.5</v>
      </c>
      <c r="B137">
        <v>4.2578176952203703</v>
      </c>
      <c r="C137">
        <v>0.212890884761018</v>
      </c>
      <c r="D137" t="s">
        <v>32</v>
      </c>
      <c r="E137" t="s">
        <v>1492</v>
      </c>
      <c r="F137">
        <v>82975.86</v>
      </c>
      <c r="G137">
        <v>971.02163450623402</v>
      </c>
      <c r="H137">
        <v>764.28418982173696</v>
      </c>
      <c r="I137">
        <v>2.4915372336544099E-3</v>
      </c>
      <c r="J137">
        <v>0</v>
      </c>
      <c r="K137">
        <v>0</v>
      </c>
      <c r="L137">
        <v>764.28418982173696</v>
      </c>
      <c r="M137">
        <v>2.4915372336544099E-3</v>
      </c>
      <c r="O137" t="str">
        <f>IF(B136=0,"NEUTRAL",IF(B136&gt;0,"LONG","SHORT"))</f>
        <v>LONG</v>
      </c>
      <c r="P137" t="str">
        <f>IF(OR(O137="LONG",O137="SHORT"),IF(B137=0,"NEUTRAL",IF(B137&gt;0,"LONG","SHORT")),"")</f>
        <v>LONG</v>
      </c>
      <c r="Q137" t="b">
        <f>IF(OR(O137="LONG",O137="SHORT"),IF(B137=0,"NEUTRAL",IF(B137&gt;0,"LONG","SHORT")=O137),TRUE)</f>
        <v>1</v>
      </c>
      <c r="R137">
        <f>AH136</f>
        <v>690.1898827844667</v>
      </c>
      <c r="S137">
        <f>AI136</f>
        <v>3.3853932962825779E-3</v>
      </c>
      <c r="T137">
        <f>R137+S137*F137</f>
        <v>971.09580298174842</v>
      </c>
      <c r="U137">
        <f>S137*F137</f>
        <v>280.90592019728172</v>
      </c>
      <c r="V137">
        <f>U137/T137</f>
        <v>0.2892669490844883</v>
      </c>
      <c r="W137">
        <f>C137</f>
        <v>0.212890884761018</v>
      </c>
      <c r="X137">
        <f>W137-V137</f>
        <v>-7.63760643234703E-2</v>
      </c>
      <c r="Y137">
        <f>T137*W137</f>
        <v>206.73744468449564</v>
      </c>
      <c r="Z137">
        <f>Y137/T137</f>
        <v>0.212890884761018</v>
      </c>
      <c r="AA137">
        <f>AI136*F137/T137</f>
        <v>0.2892669490844883</v>
      </c>
      <c r="AB137">
        <f t="shared" si="19"/>
        <v>0.212890884761018</v>
      </c>
      <c r="AC137">
        <f t="shared" si="20"/>
        <v>-7.63760643234703E-2</v>
      </c>
      <c r="AD137" t="str">
        <f t="shared" si="16"/>
        <v>L-D</v>
      </c>
      <c r="AE137">
        <f>AC137*T137</f>
        <v>-74.16847551278606</v>
      </c>
      <c r="AF137">
        <f>U137+AE137</f>
        <v>206.73744468449564</v>
      </c>
      <c r="AG137">
        <f>AE137/F137</f>
        <v>-8.9385606262816746E-4</v>
      </c>
      <c r="AH137" s="9">
        <f>IF(AD137="S-D",R137-AE137/(1-0.001),IF(OR(AD137="L-D",AD137="S-I"),R137-AE137*(1-0.001),R137-AE137))</f>
        <v>764.28418982174003</v>
      </c>
      <c r="AI137">
        <f>IF(OR(AD137="L-I"),S137+AG137*(1-0.001),S137+AG137)</f>
        <v>2.4915372336544103E-3</v>
      </c>
      <c r="AJ137">
        <f>AI137*F137</f>
        <v>206.73744468449564</v>
      </c>
      <c r="AK137">
        <f>AJ137/AM137</f>
        <v>0.21290714577087833</v>
      </c>
      <c r="AL137">
        <f>W137-AK137</f>
        <v>-1.6261009860324416E-5</v>
      </c>
      <c r="AM137">
        <f>AH137+AI137*F137</f>
        <v>971.02163450623561</v>
      </c>
      <c r="AN137">
        <f t="shared" si="21"/>
        <v>-0.80477020278351574</v>
      </c>
      <c r="AO137">
        <f t="shared" si="22"/>
        <v>-28.978365493764386</v>
      </c>
      <c r="AP137">
        <f t="shared" si="23"/>
        <v>-7.4168475512806253E-2</v>
      </c>
      <c r="AQ137" t="b">
        <f>IF(AH137&gt;0,ROUND(AH137,7)=ROUND(H137,7),ROUND(AH137,7)=ROUND(-J137,7))</f>
        <v>1</v>
      </c>
      <c r="AR137" t="b">
        <f>IF(AI137&gt;0,ROUND(AI137,7)=ROUND(I137,7),ROUND(AI137,7)=ROUND(-K137,7))</f>
        <v>1</v>
      </c>
      <c r="AS137" t="b">
        <f>ROUND(AM137,7)=ROUND(G137,7)</f>
        <v>1</v>
      </c>
    </row>
    <row r="138" spans="1:54" x14ac:dyDescent="0.3">
      <c r="A138" s="2">
        <v>45729.541666666664</v>
      </c>
      <c r="B138">
        <v>2.2893497151812401</v>
      </c>
      <c r="C138">
        <v>0.114467485759062</v>
      </c>
      <c r="D138" t="s">
        <v>32</v>
      </c>
      <c r="E138" t="s">
        <v>1492</v>
      </c>
      <c r="F138">
        <v>82517.990000000005</v>
      </c>
      <c r="G138">
        <v>969.78625752912296</v>
      </c>
      <c r="H138">
        <v>858.76643693482697</v>
      </c>
      <c r="I138">
        <v>1.3454014160341999E-3</v>
      </c>
      <c r="J138">
        <v>0</v>
      </c>
      <c r="K138">
        <v>0</v>
      </c>
      <c r="L138">
        <v>858.76643693482697</v>
      </c>
      <c r="M138">
        <v>1.3454014160341999E-3</v>
      </c>
      <c r="O138" t="str">
        <f>IF(B137=0,"NEUTRAL",IF(B137&gt;0,"LONG","SHORT"))</f>
        <v>LONG</v>
      </c>
      <c r="P138" t="str">
        <f>IF(OR(O138="LONG",O138="SHORT"),IF(B138=0,"NEUTRAL",IF(B138&gt;0,"LONG","SHORT")),"")</f>
        <v>LONG</v>
      </c>
      <c r="Q138" t="b">
        <f>IF(OR(O138="LONG",O138="SHORT"),IF(B138=0,"NEUTRAL",IF(B138&gt;0,"LONG","SHORT")=O138),TRUE)</f>
        <v>1</v>
      </c>
      <c r="R138">
        <f>AH137</f>
        <v>764.28418982174003</v>
      </c>
      <c r="S138">
        <f>AI137</f>
        <v>2.4915372336544103E-3</v>
      </c>
      <c r="T138">
        <f>R138+S138*F138</f>
        <v>969.88083435306237</v>
      </c>
      <c r="U138">
        <f>S138*F138</f>
        <v>205.59664453132231</v>
      </c>
      <c r="V138">
        <f>U138/T138</f>
        <v>0.21198134579951877</v>
      </c>
      <c r="W138">
        <f>C138</f>
        <v>0.114467485759062</v>
      </c>
      <c r="X138">
        <f>W138-V138</f>
        <v>-9.7513860040456771E-2</v>
      </c>
      <c r="Y138">
        <f>T138*W138</f>
        <v>111.01982059429633</v>
      </c>
      <c r="Z138">
        <f>Y138/T138</f>
        <v>0.114467485759062</v>
      </c>
      <c r="AA138">
        <f>AI137*F138/T138</f>
        <v>0.21198134579951877</v>
      </c>
      <c r="AB138">
        <f t="shared" si="19"/>
        <v>0.114467485759062</v>
      </c>
      <c r="AC138">
        <f t="shared" si="20"/>
        <v>-9.7513860040456771E-2</v>
      </c>
      <c r="AD138" t="str">
        <f t="shared" si="16"/>
        <v>L-D</v>
      </c>
      <c r="AE138">
        <f>AC138*T138</f>
        <v>-94.576823937025964</v>
      </c>
      <c r="AF138">
        <f>U138+AE138</f>
        <v>111.01982059429635</v>
      </c>
      <c r="AG138">
        <f>AE138/F138</f>
        <v>-1.1461358176202056E-3</v>
      </c>
      <c r="AH138" s="9">
        <f>IF(AD138="S-D",R138-AE138/(1-0.001),IF(OR(AD138="L-D",AD138="S-I"),R138-AE138*(1-0.001),R138-AE138))</f>
        <v>858.76643693482902</v>
      </c>
      <c r="AI138">
        <f>IF(OR(AD138="L-I"),S138+AG138*(1-0.001),S138+AG138)</f>
        <v>1.3454014160342047E-3</v>
      </c>
      <c r="AJ138">
        <f>AI138*F138</f>
        <v>111.01982059429635</v>
      </c>
      <c r="AK138">
        <f>AJ138/AM138</f>
        <v>0.11447864901401958</v>
      </c>
      <c r="AL138">
        <f>W138-AK138</f>
        <v>-1.1163254957577418E-5</v>
      </c>
      <c r="AM138">
        <f>AH138+AI138*F138</f>
        <v>969.78625752912535</v>
      </c>
      <c r="AN138">
        <f t="shared" si="21"/>
        <v>-1.2353769771102634</v>
      </c>
      <c r="AO138">
        <f t="shared" si="22"/>
        <v>-30.213742470874649</v>
      </c>
      <c r="AP138">
        <f t="shared" si="23"/>
        <v>-9.4576823937018162E-2</v>
      </c>
      <c r="AQ138" t="b">
        <f>IF(AH138&gt;0,ROUND(AH138,7)=ROUND(H138,7),ROUND(AH138,7)=ROUND(-J138,7))</f>
        <v>1</v>
      </c>
      <c r="AR138" t="b">
        <f>IF(AI138&gt;0,ROUND(AI138,7)=ROUND(I138,7),ROUND(AI138,7)=ROUND(-K138,7))</f>
        <v>1</v>
      </c>
      <c r="AS138" t="b">
        <f>ROUND(AM138,7)=ROUND(G138,7)</f>
        <v>1</v>
      </c>
    </row>
    <row r="139" spans="1:54" x14ac:dyDescent="0.3">
      <c r="A139" s="2">
        <v>45729.583333333336</v>
      </c>
      <c r="B139">
        <v>0.38932838502558897</v>
      </c>
      <c r="C139">
        <v>1.9466419251279399E-2</v>
      </c>
      <c r="D139" t="s">
        <v>32</v>
      </c>
      <c r="E139" t="s">
        <v>1492</v>
      </c>
      <c r="F139">
        <v>81777.149999999994</v>
      </c>
      <c r="G139">
        <v>968.698366113823</v>
      </c>
      <c r="H139">
        <v>949.83950294989495</v>
      </c>
      <c r="I139">
        <v>2.3061286880171001E-4</v>
      </c>
      <c r="J139">
        <v>0</v>
      </c>
      <c r="K139">
        <v>0</v>
      </c>
      <c r="L139">
        <v>949.83950294989495</v>
      </c>
      <c r="M139">
        <v>2.3061286880171001E-4</v>
      </c>
      <c r="O139" t="str">
        <f>IF(B138=0,"NEUTRAL",IF(B138&gt;0,"LONG","SHORT"))</f>
        <v>LONG</v>
      </c>
      <c r="P139" t="str">
        <f>IF(OR(O139="LONG",O139="SHORT"),IF(B139=0,"NEUTRAL",IF(B139&gt;0,"LONG","SHORT")),"")</f>
        <v>LONG</v>
      </c>
      <c r="Q139" t="b">
        <f>IF(OR(O139="LONG",O139="SHORT"),IF(B139=0,"NEUTRAL",IF(B139&gt;0,"LONG","SHORT")=O139),TRUE)</f>
        <v>1</v>
      </c>
      <c r="R139">
        <f>AH138</f>
        <v>858.76643693482902</v>
      </c>
      <c r="S139">
        <f>AI138</f>
        <v>1.3454014160342047E-3</v>
      </c>
      <c r="T139">
        <f>R139+S139*F139</f>
        <v>968.78953034407061</v>
      </c>
      <c r="U139">
        <f>S139*F139</f>
        <v>110.02309340924155</v>
      </c>
      <c r="V139">
        <f>U139/T139</f>
        <v>0.11356759127048605</v>
      </c>
      <c r="W139">
        <f>C139</f>
        <v>1.9466419251279399E-2</v>
      </c>
      <c r="X139">
        <f>W139-V139</f>
        <v>-9.4101172019206647E-2</v>
      </c>
      <c r="Y139">
        <f>T139*W139</f>
        <v>18.858863163927744</v>
      </c>
      <c r="Z139">
        <f>Y139/T139</f>
        <v>1.9466419251279399E-2</v>
      </c>
      <c r="AA139">
        <f>AI138*F139/T139</f>
        <v>0.11356759127048605</v>
      </c>
      <c r="AB139">
        <f t="shared" si="19"/>
        <v>1.9466419251279399E-2</v>
      </c>
      <c r="AC139">
        <f t="shared" si="20"/>
        <v>-9.4101172019206647E-2</v>
      </c>
      <c r="AD139" t="str">
        <f t="shared" si="16"/>
        <v>L-D</v>
      </c>
      <c r="AE139">
        <f>AC139*T139</f>
        <v>-91.164230245313803</v>
      </c>
      <c r="AF139">
        <f>U139+AE139</f>
        <v>18.858863163927751</v>
      </c>
      <c r="AG139">
        <f>AE139/F139</f>
        <v>-1.1147885472324948E-3</v>
      </c>
      <c r="AH139" s="9">
        <f>IF(AD139="S-D",R139-AE139/(1-0.001),IF(OR(AD139="L-D",AD139="S-I"),R139-AE139*(1-0.001),R139-AE139))</f>
        <v>949.83950294989745</v>
      </c>
      <c r="AI139">
        <f>IF(OR(AD139="L-I"),S139+AG139*(1-0.001),S139+AG139)</f>
        <v>2.3061286880170988E-4</v>
      </c>
      <c r="AJ139">
        <f>AI139*F139</f>
        <v>18.858863163927747</v>
      </c>
      <c r="AK139">
        <f>AJ139/AM139</f>
        <v>1.9468251236537927E-2</v>
      </c>
      <c r="AL139">
        <f>W139-AK139</f>
        <v>-1.8319852585282903E-6</v>
      </c>
      <c r="AM139">
        <f>AH139+AI139*F139</f>
        <v>968.69836611382516</v>
      </c>
      <c r="AN139">
        <f t="shared" si="21"/>
        <v>-1.0878914153001915</v>
      </c>
      <c r="AO139">
        <f t="shared" si="22"/>
        <v>-31.301633886174841</v>
      </c>
      <c r="AP139">
        <f t="shared" si="23"/>
        <v>-9.1164230245453837E-2</v>
      </c>
      <c r="AQ139" t="b">
        <f>IF(AH139&gt;0,ROUND(AH139,7)=ROUND(H139,7),ROUND(AH139,7)=ROUND(-J139,7))</f>
        <v>1</v>
      </c>
      <c r="AR139" t="b">
        <f>IF(AI139&gt;0,ROUND(AI139,7)=ROUND(I139,7),ROUND(AI139,7)=ROUND(-K139,7))</f>
        <v>1</v>
      </c>
      <c r="AS139" t="b">
        <f>ROUND(AM139,7)=ROUND(G139,7)</f>
        <v>1</v>
      </c>
    </row>
    <row r="140" spans="1:54" x14ac:dyDescent="0.3">
      <c r="A140" s="2">
        <v>45729.625</v>
      </c>
      <c r="B140">
        <v>-0.87733386340660402</v>
      </c>
      <c r="C140">
        <v>-4.38666931703302E-2</v>
      </c>
      <c r="D140" t="s">
        <v>32</v>
      </c>
      <c r="E140" t="s">
        <v>1492</v>
      </c>
      <c r="F140">
        <v>82009.5</v>
      </c>
      <c r="G140">
        <v>968.69054062331998</v>
      </c>
      <c r="H140">
        <v>1011.18648512887</v>
      </c>
      <c r="I140">
        <v>0</v>
      </c>
      <c r="J140">
        <v>0</v>
      </c>
      <c r="K140">
        <v>5.1818319225884401E-4</v>
      </c>
      <c r="L140">
        <v>1011.18648512887</v>
      </c>
      <c r="M140">
        <v>-5.1818319225884401E-4</v>
      </c>
      <c r="O140" t="str">
        <f>IF(B139=0,"NEUTRAL",IF(B139&gt;0,"LONG","SHORT"))</f>
        <v>LONG</v>
      </c>
      <c r="P140" t="str">
        <f>IF(OR(O140="LONG",O140="SHORT"),IF(B140=0,"NEUTRAL",IF(B140&gt;0,"LONG","SHORT")),"")</f>
        <v>SHORT</v>
      </c>
      <c r="Q140" t="b">
        <f>IF(OR(O140="LONG",O140="SHORT"),IF(B140=0,"NEUTRAL",IF(B140&gt;0,"LONG","SHORT")=O140),TRUE)</f>
        <v>0</v>
      </c>
      <c r="R140">
        <f>AH139</f>
        <v>949.83950294989745</v>
      </c>
      <c r="S140">
        <f>AI139</f>
        <v>2.3061286880170988E-4</v>
      </c>
      <c r="T140">
        <f>R140+S140*F140</f>
        <v>968.75194901389125</v>
      </c>
      <c r="U140">
        <f>S140*F140</f>
        <v>18.912446063993826</v>
      </c>
      <c r="V140">
        <f>U140/T140</f>
        <v>1.9522485692281828E-2</v>
      </c>
      <c r="W140">
        <f>C140</f>
        <v>-4.38666931703302E-2</v>
      </c>
      <c r="X140">
        <f>W140-V140</f>
        <v>-6.3389178862612028E-2</v>
      </c>
      <c r="Y140">
        <f>T140*W140</f>
        <v>-42.495944505551734</v>
      </c>
      <c r="Z140">
        <f>Y140/T140</f>
        <v>-4.38666931703302E-2</v>
      </c>
      <c r="AA140">
        <f>AI139*F140/T140</f>
        <v>1.9522485692281828E-2</v>
      </c>
      <c r="AB140">
        <f t="shared" si="19"/>
        <v>-4.38666931703302E-2</v>
      </c>
      <c r="AC140">
        <f t="shared" si="20"/>
        <v>-6.3389178862612028E-2</v>
      </c>
      <c r="AD140" t="str">
        <f t="shared" si="16"/>
        <v>TRANS-S</v>
      </c>
      <c r="AE140" s="8">
        <f>C140*T140</f>
        <v>-42.495944505551734</v>
      </c>
      <c r="AF140">
        <f>U140+AE140</f>
        <v>-23.583498441557907</v>
      </c>
      <c r="AG140" s="8">
        <f>AE140/F140</f>
        <v>-5.1818319225884477E-4</v>
      </c>
      <c r="AH140" s="8">
        <f>AZ140-AE140*(1-0.001)</f>
        <v>1011.1864851288735</v>
      </c>
      <c r="AI140" s="8">
        <f>BA140+AG140</f>
        <v>-5.1818319225884477E-4</v>
      </c>
      <c r="AJ140">
        <f>AI140*F140</f>
        <v>-42.495944505551734</v>
      </c>
      <c r="AK140">
        <f t="shared" ref="AK140" si="24">AJ140/AM140</f>
        <v>-4.3869474020265475E-2</v>
      </c>
      <c r="AL140">
        <f>W140-AK140</f>
        <v>2.7808499352757754E-6</v>
      </c>
      <c r="AM140" s="8">
        <f>AH140+AI140*F140</f>
        <v>968.69054062332179</v>
      </c>
      <c r="AN140">
        <f t="shared" si="21"/>
        <v>-7.8254905033645628E-3</v>
      </c>
      <c r="AO140">
        <f t="shared" si="22"/>
        <v>-31.309459376678205</v>
      </c>
      <c r="AP140">
        <f t="shared" si="23"/>
        <v>-6.1408390569454241E-2</v>
      </c>
      <c r="AQ140" t="b">
        <f>IF(AH140&gt;0,ROUND(AH140,7)=ROUND(H140,7),ROUND(AH140,7)=ROUND(-J140,7))</f>
        <v>1</v>
      </c>
      <c r="AR140" t="b">
        <f>IF(AI140&gt;0,ROUND(AI140,7)=ROUND(I140,7),ROUND(AI140,7)=ROUND(-K140,7))</f>
        <v>1</v>
      </c>
      <c r="AS140" t="b">
        <f>ROUND(AM140,7)=ROUND(G140,7)</f>
        <v>1</v>
      </c>
      <c r="AU140" s="9">
        <f>AH139</f>
        <v>949.83950294989745</v>
      </c>
      <c r="AV140">
        <f>AI139</f>
        <v>2.3061286880170988E-4</v>
      </c>
      <c r="AW140">
        <f>AU140+AV140*F140</f>
        <v>968.75194901389125</v>
      </c>
      <c r="AZ140">
        <f>AU140+AV140*F140*(1-0.001)</f>
        <v>968.7330365678273</v>
      </c>
      <c r="BA140">
        <v>0</v>
      </c>
      <c r="BB140">
        <f>AZ140+BA140*F140</f>
        <v>968.7330365678273</v>
      </c>
    </row>
    <row r="141" spans="1:54" x14ac:dyDescent="0.3">
      <c r="A141" s="2">
        <v>45729.666666666664</v>
      </c>
      <c r="B141">
        <v>-2.7693179217314001</v>
      </c>
      <c r="C141">
        <v>-0.13846589608657001</v>
      </c>
      <c r="D141" t="s">
        <v>32</v>
      </c>
      <c r="E141" t="s">
        <v>1492</v>
      </c>
      <c r="F141">
        <v>81044.72</v>
      </c>
      <c r="G141">
        <v>969.09826958789404</v>
      </c>
      <c r="H141">
        <v>1103.2980969662799</v>
      </c>
      <c r="I141">
        <v>0</v>
      </c>
      <c r="J141">
        <v>0</v>
      </c>
      <c r="K141">
        <v>1.6558737864525799E-3</v>
      </c>
      <c r="L141">
        <v>1103.2980969662799</v>
      </c>
      <c r="M141">
        <v>-1.6558737864525799E-3</v>
      </c>
      <c r="O141" t="str">
        <f>IF(B140=0,"NEUTRAL",IF(B140&gt;0,"LONG","SHORT"))</f>
        <v>SHORT</v>
      </c>
      <c r="P141" t="str">
        <f>IF(OR(O141="LONG",O141="SHORT"),IF(B141=0,"NEUTRAL",IF(B141&gt;0,"LONG","SHORT")),"")</f>
        <v>SHORT</v>
      </c>
      <c r="Q141" t="b">
        <f>IF(OR(O141="LONG",O141="SHORT"),IF(B141=0,"NEUTRAL",IF(B141&gt;0,"LONG","SHORT")=O141),TRUE)</f>
        <v>1</v>
      </c>
      <c r="R141">
        <f>AH140</f>
        <v>1011.1864851288735</v>
      </c>
      <c r="S141">
        <f>AI140</f>
        <v>-5.1818319225884477E-4</v>
      </c>
      <c r="T141">
        <f>R141+S141*F141</f>
        <v>969.19047340354928</v>
      </c>
      <c r="U141">
        <f>S141*F141</f>
        <v>-41.996011725324244</v>
      </c>
      <c r="V141">
        <f>U141/T141</f>
        <v>-4.3331019936509473E-2</v>
      </c>
      <c r="W141">
        <f>C141</f>
        <v>-0.13846589608657001</v>
      </c>
      <c r="X141">
        <f>W141-V141</f>
        <v>-9.5134876150060527E-2</v>
      </c>
      <c r="Y141">
        <f>T141*W141</f>
        <v>-134.19982737838944</v>
      </c>
      <c r="Z141">
        <f>Y141/T141</f>
        <v>-0.13846589608657001</v>
      </c>
      <c r="AA141">
        <f>AI140*F141/T141</f>
        <v>-4.3331019936509473E-2</v>
      </c>
      <c r="AB141">
        <f t="shared" si="19"/>
        <v>-0.13846589608657001</v>
      </c>
      <c r="AC141">
        <f t="shared" si="20"/>
        <v>-9.5134876150060527E-2</v>
      </c>
      <c r="AD141" t="str">
        <f t="shared" si="16"/>
        <v>S-I</v>
      </c>
      <c r="AE141">
        <f>AC141*T141</f>
        <v>-92.203815653065192</v>
      </c>
      <c r="AF141">
        <f>U141+AE141</f>
        <v>-134.19982737838944</v>
      </c>
      <c r="AG141">
        <f>AE141/F141</f>
        <v>-1.1376905941937389E-3</v>
      </c>
      <c r="AH141" s="9">
        <f>IF(AD141="S-D",R141-AE141/(1-0.001),IF(OR(AD141="L-D",AD141="S-I"),R141-AE141*(1-0.001),R141-AE141))</f>
        <v>1103.2980969662856</v>
      </c>
      <c r="AI141">
        <f>IF(OR(AD141="L-I"),S141+AG141*(1-0.001),S141+AG141)</f>
        <v>-1.6558737864525836E-3</v>
      </c>
      <c r="AJ141">
        <f>AI141*F141</f>
        <v>-134.19982737838944</v>
      </c>
      <c r="AK141">
        <f>AJ141/AM141</f>
        <v>-0.13847907027577008</v>
      </c>
      <c r="AL141">
        <f>W141-AK141</f>
        <v>1.3174189200076958E-5</v>
      </c>
      <c r="AM141">
        <f>AH141+AI141*F141</f>
        <v>969.09826958789608</v>
      </c>
      <c r="AN141">
        <f t="shared" si="21"/>
        <v>0.40772896457428942</v>
      </c>
      <c r="AO141">
        <f t="shared" si="22"/>
        <v>-30.901730412103916</v>
      </c>
      <c r="AP141">
        <f t="shared" si="23"/>
        <v>-9.2203815653192578E-2</v>
      </c>
      <c r="AQ141" t="b">
        <f>IF(AH141&gt;0,ROUND(AH141,7)=ROUND(H141,7),ROUND(AH141,7)=ROUND(-J141,7))</f>
        <v>1</v>
      </c>
      <c r="AR141" t="b">
        <f>IF(AI141&gt;0,ROUND(AI141,7)=ROUND(I141,7),ROUND(AI141,7)=ROUND(-K141,7))</f>
        <v>1</v>
      </c>
      <c r="AS141" t="b">
        <f>ROUND(AM141,7)=ROUND(G141,7)</f>
        <v>1</v>
      </c>
    </row>
    <row r="142" spans="1:54" x14ac:dyDescent="0.3">
      <c r="A142" s="2">
        <v>45729.708333333336</v>
      </c>
      <c r="B142">
        <v>-5.0382730800323499</v>
      </c>
      <c r="C142">
        <v>-0.25191365400161703</v>
      </c>
      <c r="D142" t="s">
        <v>32</v>
      </c>
      <c r="E142" t="s">
        <v>1492</v>
      </c>
      <c r="F142">
        <v>80876.36</v>
      </c>
      <c r="G142">
        <v>969.26677422764897</v>
      </c>
      <c r="H142">
        <v>1213.4660896278799</v>
      </c>
      <c r="I142">
        <v>0</v>
      </c>
      <c r="J142">
        <v>0</v>
      </c>
      <c r="K142">
        <v>3.0194152580585399E-3</v>
      </c>
      <c r="L142">
        <v>1213.4660896278799</v>
      </c>
      <c r="M142">
        <v>-3.0194152580585399E-3</v>
      </c>
      <c r="O142" t="str">
        <f>IF(B141=0,"NEUTRAL",IF(B141&gt;0,"LONG","SHORT"))</f>
        <v>SHORT</v>
      </c>
      <c r="P142" t="str">
        <f>IF(OR(O142="LONG",O142="SHORT"),IF(B142=0,"NEUTRAL",IF(B142&gt;0,"LONG","SHORT")),"")</f>
        <v>SHORT</v>
      </c>
      <c r="Q142" t="b">
        <f>IF(OR(O142="LONG",O142="SHORT"),IF(B142=0,"NEUTRAL",IF(B142&gt;0,"LONG","SHORT")=O142),TRUE)</f>
        <v>1</v>
      </c>
      <c r="R142">
        <f>AH141</f>
        <v>1103.2980969662856</v>
      </c>
      <c r="S142">
        <f>AI141</f>
        <v>-1.6558737864525836E-3</v>
      </c>
      <c r="T142">
        <f>R142+S142*F142</f>
        <v>969.37705249858334</v>
      </c>
      <c r="U142">
        <f>S142*F142</f>
        <v>-133.92104446770227</v>
      </c>
      <c r="V142">
        <f>U142/T142</f>
        <v>-0.13815165535693139</v>
      </c>
      <c r="W142">
        <f>C142</f>
        <v>-0.25191365400161703</v>
      </c>
      <c r="X142">
        <f>W142-V142</f>
        <v>-0.11376199864468564</v>
      </c>
      <c r="Y142">
        <f>T142*W142</f>
        <v>-244.19931540023546</v>
      </c>
      <c r="Z142">
        <f>Y142/T142</f>
        <v>-0.25191365400161703</v>
      </c>
      <c r="AA142">
        <f>AI141*F142/T142</f>
        <v>-0.13815165535693139</v>
      </c>
      <c r="AB142">
        <f t="shared" si="19"/>
        <v>-0.25191365400161703</v>
      </c>
      <c r="AC142">
        <f t="shared" si="20"/>
        <v>-0.11376199864468564</v>
      </c>
      <c r="AD142" t="str">
        <f t="shared" si="16"/>
        <v>S-I</v>
      </c>
      <c r="AE142">
        <f>AC142*T142</f>
        <v>-110.2782709325332</v>
      </c>
      <c r="AF142">
        <f>U142+AE142</f>
        <v>-244.19931540023549</v>
      </c>
      <c r="AG142">
        <f>AE142/F142</f>
        <v>-1.3635414716059576E-3</v>
      </c>
      <c r="AH142" s="9">
        <f>IF(AD142="S-D",R142-AE142/(1-0.001),IF(OR(AD142="L-D",AD142="S-I"),R142-AE142*(1-0.001),R142-AE142))</f>
        <v>1213.4660896278863</v>
      </c>
      <c r="AI142">
        <f>IF(OR(AD142="L-I"),S142+AG142*(1-0.001),S142+AG142)</f>
        <v>-3.0194152580585412E-3</v>
      </c>
      <c r="AJ142">
        <f>AI142*F142</f>
        <v>-244.19931540023549</v>
      </c>
      <c r="AK142">
        <f>AJ142/AM142</f>
        <v>-0.2519423154629673</v>
      </c>
      <c r="AL142">
        <f>W142-AK142</f>
        <v>2.8661461350276696E-5</v>
      </c>
      <c r="AM142">
        <f>AH142+AI142*F142</f>
        <v>969.26677422765079</v>
      </c>
      <c r="AN142">
        <f t="shared" si="21"/>
        <v>0.1685046397547012</v>
      </c>
      <c r="AO142">
        <f t="shared" si="22"/>
        <v>-30.733225772349215</v>
      </c>
      <c r="AP142">
        <f t="shared" si="23"/>
        <v>-0.11027827093255382</v>
      </c>
      <c r="AQ142" t="b">
        <f>IF(AH142&gt;0,ROUND(AH142,7)=ROUND(H142,7),ROUND(AH142,7)=ROUND(-J142,7))</f>
        <v>1</v>
      </c>
      <c r="AR142" t="b">
        <f>IF(AI142&gt;0,ROUND(AI142,7)=ROUND(I142,7),ROUND(AI142,7)=ROUND(-K142,7))</f>
        <v>1</v>
      </c>
      <c r="AS142" t="b">
        <f>ROUND(AM142,7)=ROUND(G142,7)</f>
        <v>1</v>
      </c>
    </row>
    <row r="143" spans="1:54" x14ac:dyDescent="0.3">
      <c r="A143" s="2">
        <v>45729.75</v>
      </c>
      <c r="B143">
        <v>-7.5925981166261503</v>
      </c>
      <c r="C143">
        <v>-0.37962990583130701</v>
      </c>
      <c r="D143" t="s">
        <v>32</v>
      </c>
      <c r="E143" t="s">
        <v>1492</v>
      </c>
      <c r="F143">
        <v>80064</v>
      </c>
      <c r="G143">
        <v>971.59247903963899</v>
      </c>
      <c r="H143">
        <v>1340.48630930684</v>
      </c>
      <c r="I143">
        <v>0</v>
      </c>
      <c r="J143">
        <v>0</v>
      </c>
      <c r="K143">
        <v>4.6074868888289801E-3</v>
      </c>
      <c r="L143">
        <v>1340.48630930684</v>
      </c>
      <c r="M143">
        <v>-4.6074868888289801E-3</v>
      </c>
      <c r="O143" t="str">
        <f>IF(B142=0,"NEUTRAL",IF(B142&gt;0,"LONG","SHORT"))</f>
        <v>SHORT</v>
      </c>
      <c r="P143" t="str">
        <f>IF(OR(O143="LONG",O143="SHORT"),IF(B143=0,"NEUTRAL",IF(B143&gt;0,"LONG","SHORT")),"")</f>
        <v>SHORT</v>
      </c>
      <c r="Q143" t="b">
        <f>IF(OR(O143="LONG",O143="SHORT"),IF(B143=0,"NEUTRAL",IF(B143&gt;0,"LONG","SHORT")=O143),TRUE)</f>
        <v>1</v>
      </c>
      <c r="R143">
        <f>AH142</f>
        <v>1213.4660896278863</v>
      </c>
      <c r="S143">
        <f>AI142</f>
        <v>-3.0194152580585412E-3</v>
      </c>
      <c r="T143">
        <f>R143+S143*F143</f>
        <v>971.71962640668721</v>
      </c>
      <c r="U143">
        <f>S143*F143</f>
        <v>-241.74646322119904</v>
      </c>
      <c r="V143">
        <f>U143/T143</f>
        <v>-0.24878211435859435</v>
      </c>
      <c r="W143">
        <f>C143</f>
        <v>-0.37962990583130701</v>
      </c>
      <c r="X143">
        <f>W143-V143</f>
        <v>-0.13084779147271267</v>
      </c>
      <c r="Y143">
        <f>T143*W143</f>
        <v>-368.8938302672035</v>
      </c>
      <c r="Z143">
        <f>Y143/T143</f>
        <v>-0.37962990583130701</v>
      </c>
      <c r="AA143">
        <f>AI142*F143/T143</f>
        <v>-0.24878211435859435</v>
      </c>
      <c r="AB143">
        <f t="shared" si="19"/>
        <v>-0.37962990583130701</v>
      </c>
      <c r="AC143">
        <f t="shared" si="20"/>
        <v>-0.13084779147271267</v>
      </c>
      <c r="AD143" t="str">
        <f t="shared" si="16"/>
        <v>S-I</v>
      </c>
      <c r="AE143">
        <f>AC143*T143</f>
        <v>-127.14736704600446</v>
      </c>
      <c r="AF143">
        <f>U143+AE143</f>
        <v>-368.8938302672035</v>
      </c>
      <c r="AG143">
        <f>AE143/F143</f>
        <v>-1.5880716307704395E-3</v>
      </c>
      <c r="AH143" s="9">
        <f>IF(AD143="S-D",R143-AE143/(1-0.001),IF(OR(AD143="L-D",AD143="S-I"),R143-AE143*(1-0.001),R143-AE143))</f>
        <v>1340.4863093068448</v>
      </c>
      <c r="AI143">
        <f>IF(OR(AD143="L-I"),S143+AG143*(1-0.001),S143+AG143)</f>
        <v>-4.6074868888289809E-3</v>
      </c>
      <c r="AJ143">
        <f>AI143*F143</f>
        <v>-368.89383026720355</v>
      </c>
      <c r="AK143">
        <f>AJ143/AM143</f>
        <v>-0.37967958606661117</v>
      </c>
      <c r="AL143">
        <f>W143-AK143</f>
        <v>4.9680235304161435E-5</v>
      </c>
      <c r="AM143">
        <f>AH143+AI143*F143</f>
        <v>971.59247903964115</v>
      </c>
      <c r="AN143">
        <f t="shared" si="21"/>
        <v>2.3257048119903629</v>
      </c>
      <c r="AO143">
        <f t="shared" si="22"/>
        <v>-28.407520960358852</v>
      </c>
      <c r="AP143">
        <f t="shared" si="23"/>
        <v>-0.12714736704606366</v>
      </c>
      <c r="AQ143" t="b">
        <f>IF(AH143&gt;0,ROUND(AH143,7)=ROUND(H143,7),ROUND(AH143,7)=ROUND(-J143,7))</f>
        <v>1</v>
      </c>
      <c r="AR143" t="b">
        <f>IF(AI143&gt;0,ROUND(AI143,7)=ROUND(I143,7),ROUND(AI143,7)=ROUND(-K143,7))</f>
        <v>1</v>
      </c>
      <c r="AS143" t="b">
        <f>ROUND(AM143,7)=ROUND(G143,7)</f>
        <v>1</v>
      </c>
    </row>
    <row r="144" spans="1:54" x14ac:dyDescent="0.3">
      <c r="A144" s="2">
        <v>45729.791666666664</v>
      </c>
      <c r="B144">
        <v>-8.8982494752979306</v>
      </c>
      <c r="C144">
        <v>-0.44491247376489601</v>
      </c>
      <c r="D144" t="s">
        <v>32</v>
      </c>
      <c r="E144" t="s">
        <v>1492</v>
      </c>
      <c r="F144">
        <v>80820.05</v>
      </c>
      <c r="G144">
        <v>968.05064213308799</v>
      </c>
      <c r="H144">
        <v>1398.7744071150601</v>
      </c>
      <c r="I144">
        <v>0</v>
      </c>
      <c r="J144">
        <v>0</v>
      </c>
      <c r="K144">
        <v>5.3294172050373199E-3</v>
      </c>
      <c r="L144">
        <v>1398.7744071150601</v>
      </c>
      <c r="M144">
        <v>-5.3294172050373199E-3</v>
      </c>
      <c r="O144" t="str">
        <f>IF(B143=0,"NEUTRAL",IF(B143&gt;0,"LONG","SHORT"))</f>
        <v>SHORT</v>
      </c>
      <c r="P144" t="str">
        <f>IF(OR(O144="LONG",O144="SHORT"),IF(B144=0,"NEUTRAL",IF(B144&gt;0,"LONG","SHORT")),"")</f>
        <v>SHORT</v>
      </c>
      <c r="Q144" t="b">
        <f>IF(OR(O144="LONG",O144="SHORT"),IF(B144=0,"NEUTRAL",IF(B144&gt;0,"LONG","SHORT")=O144),TRUE)</f>
        <v>1</v>
      </c>
      <c r="R144">
        <f>AH143</f>
        <v>1340.4863093068448</v>
      </c>
      <c r="S144">
        <f>AI143</f>
        <v>-4.6074868888289809E-3</v>
      </c>
      <c r="T144">
        <f>R144+S144*F144</f>
        <v>968.10898857734207</v>
      </c>
      <c r="U144">
        <f>S144*F144</f>
        <v>-372.37732072950269</v>
      </c>
      <c r="V144">
        <f>U144/T144</f>
        <v>-0.38464400715535091</v>
      </c>
      <c r="W144">
        <f>C144</f>
        <v>-0.44491247376489601</v>
      </c>
      <c r="X144">
        <f>W144-V144</f>
        <v>-6.0268466609545102E-2</v>
      </c>
      <c r="Y144">
        <f>T144*W144</f>
        <v>-430.72376498197673</v>
      </c>
      <c r="Z144">
        <f>Y144/T144</f>
        <v>-0.44491247376489601</v>
      </c>
      <c r="AA144">
        <f>AI143*F144/T144</f>
        <v>-0.38464400715535091</v>
      </c>
      <c r="AB144">
        <f t="shared" si="19"/>
        <v>-0.44491247376489601</v>
      </c>
      <c r="AC144">
        <f t="shared" si="20"/>
        <v>-6.0268466609545102E-2</v>
      </c>
      <c r="AD144" t="str">
        <f t="shared" ref="AD144:AD207" si="25">IF(Q144,IF(O144="LONG",IF(AC144&gt;0,"L-I","L-D"),IF(O144="SHORT",IF(AC144&lt;0,"S-I","S-D"),IF(AC144&gt;0,"L-I","S-I"))),IF(AB144&gt;0,"TRANS-L","TRANS-S"))</f>
        <v>S-I</v>
      </c>
      <c r="AE144">
        <f>AC144*T144</f>
        <v>-58.346444252474022</v>
      </c>
      <c r="AF144">
        <f>U144+AE144</f>
        <v>-430.72376498197673</v>
      </c>
      <c r="AG144">
        <f>AE144/F144</f>
        <v>-7.2193031620834214E-4</v>
      </c>
      <c r="AH144" s="9">
        <f>IF(AD144="S-D",R144-AE144/(1-0.001),IF(OR(AD144="L-D",AD144="S-I"),R144-AE144*(1-0.001),R144-AE144))</f>
        <v>1398.7744071150664</v>
      </c>
      <c r="AI144">
        <f>IF(OR(AD144="L-I"),S144+AG144*(1-0.001),S144+AG144)</f>
        <v>-5.3294172050373234E-3</v>
      </c>
      <c r="AJ144">
        <f>AI144*F144</f>
        <v>-430.72376498197673</v>
      </c>
      <c r="AK144">
        <f>AJ144/AM144</f>
        <v>-0.4449392895736129</v>
      </c>
      <c r="AL144">
        <f>W144-AK144</f>
        <v>2.6815808716884604E-5</v>
      </c>
      <c r="AM144">
        <f>AH144+AI144*F144</f>
        <v>968.0506421330897</v>
      </c>
      <c r="AN144">
        <f t="shared" si="21"/>
        <v>-3.5418369065514526</v>
      </c>
      <c r="AO144">
        <f t="shared" si="22"/>
        <v>-31.949357866910304</v>
      </c>
      <c r="AP144">
        <f t="shared" si="23"/>
        <v>-5.8346444252379115E-2</v>
      </c>
      <c r="AQ144" t="b">
        <f>IF(AH144&gt;0,ROUND(AH144,7)=ROUND(H144,7),ROUND(AH144,7)=ROUND(-J144,7))</f>
        <v>1</v>
      </c>
      <c r="AR144" t="b">
        <f>IF(AI144&gt;0,ROUND(AI144,7)=ROUND(I144,7),ROUND(AI144,7)=ROUND(-K144,7))</f>
        <v>1</v>
      </c>
      <c r="AS144" t="b">
        <f>ROUND(AM144,7)=ROUND(G144,7)</f>
        <v>1</v>
      </c>
    </row>
    <row r="145" spans="1:54" x14ac:dyDescent="0.3">
      <c r="A145" s="2">
        <v>45729.833333333336</v>
      </c>
      <c r="B145">
        <v>-11.803930328953401</v>
      </c>
      <c r="C145">
        <v>-0.59019651644767102</v>
      </c>
      <c r="D145" t="s">
        <v>32</v>
      </c>
      <c r="E145" t="s">
        <v>1492</v>
      </c>
      <c r="F145">
        <v>80211.399999999994</v>
      </c>
      <c r="G145">
        <v>971.14861736358102</v>
      </c>
      <c r="H145">
        <v>1544.4031839169299</v>
      </c>
      <c r="I145">
        <v>0</v>
      </c>
      <c r="J145">
        <v>0</v>
      </c>
      <c r="K145">
        <v>7.14679667171192E-3</v>
      </c>
      <c r="L145">
        <v>1544.4031839169299</v>
      </c>
      <c r="M145">
        <v>-7.14679667171192E-3</v>
      </c>
      <c r="O145" t="str">
        <f>IF(B144=0,"NEUTRAL",IF(B144&gt;0,"LONG","SHORT"))</f>
        <v>SHORT</v>
      </c>
      <c r="P145" t="str">
        <f>IF(OR(O145="LONG",O145="SHORT"),IF(B145=0,"NEUTRAL",IF(B145&gt;0,"LONG","SHORT")),"")</f>
        <v>SHORT</v>
      </c>
      <c r="Q145" t="b">
        <f>IF(OR(O145="LONG",O145="SHORT"),IF(B145=0,"NEUTRAL",IF(B145&gt;0,"LONG","SHORT")=O145),TRUE)</f>
        <v>1</v>
      </c>
      <c r="R145">
        <f>AH144</f>
        <v>1398.7744071150664</v>
      </c>
      <c r="S145">
        <f>AI144</f>
        <v>-5.3294172050373234E-3</v>
      </c>
      <c r="T145">
        <f>R145+S145*F145</f>
        <v>971.29439191493566</v>
      </c>
      <c r="U145">
        <f>S145*F145</f>
        <v>-427.48001520013071</v>
      </c>
      <c r="V145">
        <f>U145/T145</f>
        <v>-0.440113747961976</v>
      </c>
      <c r="W145">
        <f>C145</f>
        <v>-0.59019651644767102</v>
      </c>
      <c r="X145">
        <f>W145-V145</f>
        <v>-0.15008276848569502</v>
      </c>
      <c r="Y145">
        <f>T145*W145</f>
        <v>-573.25456655335392</v>
      </c>
      <c r="Z145">
        <f>Y145/T145</f>
        <v>-0.59019651644767102</v>
      </c>
      <c r="AA145">
        <f>AI144*F145/T145</f>
        <v>-0.440113747961976</v>
      </c>
      <c r="AB145">
        <f t="shared" si="19"/>
        <v>-0.59019651644767102</v>
      </c>
      <c r="AC145">
        <f t="shared" si="20"/>
        <v>-0.15008276848569502</v>
      </c>
      <c r="AD145" t="str">
        <f t="shared" si="25"/>
        <v>S-I</v>
      </c>
      <c r="AE145">
        <f>AC145*T145</f>
        <v>-145.77455135322322</v>
      </c>
      <c r="AF145">
        <f>U145+AE145</f>
        <v>-573.25456655335392</v>
      </c>
      <c r="AG145">
        <f>AE145/F145</f>
        <v>-1.8173794666746027E-3</v>
      </c>
      <c r="AH145" s="9">
        <f>IF(AD145="S-D",R145-AE145/(1-0.001),IF(OR(AD145="L-D",AD145="S-I"),R145-AE145*(1-0.001),R145-AE145))</f>
        <v>1544.4031839169365</v>
      </c>
      <c r="AI145">
        <f>IF(OR(AD145="L-I"),S145+AG145*(1-0.001),S145+AG145)</f>
        <v>-7.1467966717119261E-3</v>
      </c>
      <c r="AJ145">
        <f>AI145*F145</f>
        <v>-573.25456655335392</v>
      </c>
      <c r="AK145">
        <f>AJ145/AM145</f>
        <v>-0.59028510807088608</v>
      </c>
      <c r="AL145">
        <f>W145-AK145</f>
        <v>8.8591623215061865E-5</v>
      </c>
      <c r="AM145">
        <f>AH145+AI145*F145</f>
        <v>971.14861736358262</v>
      </c>
      <c r="AN145">
        <f t="shared" si="21"/>
        <v>3.0979752304929207</v>
      </c>
      <c r="AO145">
        <f t="shared" si="22"/>
        <v>-28.851382636417384</v>
      </c>
      <c r="AP145">
        <f t="shared" si="23"/>
        <v>-0.14577455135304263</v>
      </c>
      <c r="AQ145" t="b">
        <f>IF(AH145&gt;0,ROUND(AH145,7)=ROUND(H145,7),ROUND(AH145,7)=ROUND(-J145,7))</f>
        <v>1</v>
      </c>
      <c r="AR145" t="b">
        <f>IF(AI145&gt;0,ROUND(AI145,7)=ROUND(I145,7),ROUND(AI145,7)=ROUND(-K145,7))</f>
        <v>1</v>
      </c>
      <c r="AS145" t="b">
        <f>ROUND(AM145,7)=ROUND(G145,7)</f>
        <v>1</v>
      </c>
    </row>
    <row r="146" spans="1:54" x14ac:dyDescent="0.3">
      <c r="A146" s="2">
        <v>45729.875</v>
      </c>
      <c r="B146">
        <v>-14.751898832566599</v>
      </c>
      <c r="C146">
        <v>-0.73759494162833295</v>
      </c>
      <c r="D146" t="s">
        <v>32</v>
      </c>
      <c r="E146" t="s">
        <v>1492</v>
      </c>
      <c r="F146">
        <v>80379.05</v>
      </c>
      <c r="G146">
        <v>969.80947907794302</v>
      </c>
      <c r="H146">
        <v>1685.24002971863</v>
      </c>
      <c r="I146">
        <v>0</v>
      </c>
      <c r="J146">
        <v>0</v>
      </c>
      <c r="K146">
        <v>8.9007092101821006E-3</v>
      </c>
      <c r="L146">
        <v>1685.24002971863</v>
      </c>
      <c r="M146">
        <v>-8.9007092101821006E-3</v>
      </c>
      <c r="O146" t="str">
        <f>IF(B145=0,"NEUTRAL",IF(B145&gt;0,"LONG","SHORT"))</f>
        <v>SHORT</v>
      </c>
      <c r="P146" t="str">
        <f>IF(OR(O146="LONG",O146="SHORT"),IF(B146=0,"NEUTRAL",IF(B146&gt;0,"LONG","SHORT")),"")</f>
        <v>SHORT</v>
      </c>
      <c r="Q146" t="b">
        <f>IF(OR(O146="LONG",O146="SHORT"),IF(B146=0,"NEUTRAL",IF(B146&gt;0,"LONG","SHORT")=O146),TRUE)</f>
        <v>1</v>
      </c>
      <c r="R146">
        <f>AH145</f>
        <v>1544.4031839169365</v>
      </c>
      <c r="S146">
        <f>AI145</f>
        <v>-7.1467966717119261E-3</v>
      </c>
      <c r="T146">
        <f>R146+S146*F146</f>
        <v>969.95045690157008</v>
      </c>
      <c r="U146">
        <f>S146*F146</f>
        <v>-574.45272701536646</v>
      </c>
      <c r="V146">
        <f>U146/T146</f>
        <v>-0.59224955556019865</v>
      </c>
      <c r="W146">
        <f>C146</f>
        <v>-0.73759494162833295</v>
      </c>
      <c r="X146">
        <f>W146-V146</f>
        <v>-0.1453453860681343</v>
      </c>
      <c r="Y146">
        <f>T146*W146</f>
        <v>-715.43055064068847</v>
      </c>
      <c r="Z146">
        <f>Y146/T146</f>
        <v>-0.73759494162833295</v>
      </c>
      <c r="AA146">
        <f>AI145*F146/T146</f>
        <v>-0.59224955556019865</v>
      </c>
      <c r="AB146">
        <f t="shared" si="19"/>
        <v>-0.73759494162833295</v>
      </c>
      <c r="AC146">
        <f t="shared" si="20"/>
        <v>-0.1453453860681343</v>
      </c>
      <c r="AD146" t="str">
        <f t="shared" si="25"/>
        <v>S-I</v>
      </c>
      <c r="AE146">
        <f>AC146*T146</f>
        <v>-140.97782362532195</v>
      </c>
      <c r="AF146">
        <f>U146+AE146</f>
        <v>-715.43055064068835</v>
      </c>
      <c r="AG146">
        <f>AE146/F146</f>
        <v>-1.7539125384701852E-3</v>
      </c>
      <c r="AH146" s="9">
        <f>IF(AD146="S-D",R146-AE146/(1-0.001),IF(OR(AD146="L-D",AD146="S-I"),R146-AE146*(1-0.001),R146-AE146))</f>
        <v>1685.2400297186332</v>
      </c>
      <c r="AI146">
        <f>IF(OR(AD146="L-I"),S146+AG146*(1-0.001),S146+AG146)</f>
        <v>-8.900709210182111E-3</v>
      </c>
      <c r="AJ146">
        <f>AI146*F146</f>
        <v>-715.43055064068847</v>
      </c>
      <c r="AK146">
        <f>AJ146/AM146</f>
        <v>-0.73770216323405158</v>
      </c>
      <c r="AL146">
        <f>W146-AK146</f>
        <v>1.072216057186326E-4</v>
      </c>
      <c r="AM146">
        <f>AH146+AI146*F146</f>
        <v>969.80947907794473</v>
      </c>
      <c r="AN146">
        <f t="shared" si="21"/>
        <v>-1.3391382856378868</v>
      </c>
      <c r="AO146">
        <f t="shared" si="22"/>
        <v>-30.190520922055271</v>
      </c>
      <c r="AP146">
        <f t="shared" si="23"/>
        <v>-0.14097782362534872</v>
      </c>
      <c r="AQ146" t="b">
        <f>IF(AH146&gt;0,ROUND(AH146,7)=ROUND(H146,7),ROUND(AH146,7)=ROUND(-J146,7))</f>
        <v>1</v>
      </c>
      <c r="AR146" t="b">
        <f>IF(AI146&gt;0,ROUND(AI146,7)=ROUND(I146,7),ROUND(AI146,7)=ROUND(-K146,7))</f>
        <v>1</v>
      </c>
      <c r="AS146" t="b">
        <f>ROUND(AM146,7)=ROUND(G146,7)</f>
        <v>1</v>
      </c>
    </row>
    <row r="147" spans="1:54" x14ac:dyDescent="0.3">
      <c r="A147" s="2">
        <v>45729.916666666664</v>
      </c>
      <c r="B147">
        <v>-17.0005068415484</v>
      </c>
      <c r="C147">
        <v>-0.85002534207741998</v>
      </c>
      <c r="D147" t="s">
        <v>32</v>
      </c>
      <c r="E147" t="s">
        <v>1492</v>
      </c>
      <c r="F147">
        <v>80819.990000000005</v>
      </c>
      <c r="G147">
        <v>965.78312903033202</v>
      </c>
      <c r="H147">
        <v>1786.8096868626999</v>
      </c>
      <c r="I147">
        <v>0</v>
      </c>
      <c r="J147">
        <v>0</v>
      </c>
      <c r="K147">
        <v>1.0158706501106601E-2</v>
      </c>
      <c r="L147">
        <v>1786.8096868626999</v>
      </c>
      <c r="M147">
        <v>-1.0158706501106601E-2</v>
      </c>
      <c r="O147" t="str">
        <f>IF(B146=0,"NEUTRAL",IF(B146&gt;0,"LONG","SHORT"))</f>
        <v>SHORT</v>
      </c>
      <c r="P147" t="str">
        <f>IF(OR(O147="LONG",O147="SHORT"),IF(B147=0,"NEUTRAL",IF(B147&gt;0,"LONG","SHORT")),"")</f>
        <v>SHORT</v>
      </c>
      <c r="Q147" t="b">
        <f>IF(OR(O147="LONG",O147="SHORT"),IF(B147=0,"NEUTRAL",IF(B147&gt;0,"LONG","SHORT")=O147),TRUE)</f>
        <v>1</v>
      </c>
      <c r="R147">
        <f>AH146</f>
        <v>1685.2400297186332</v>
      </c>
      <c r="S147">
        <f>AI146</f>
        <v>-8.900709210182111E-3</v>
      </c>
      <c r="T147">
        <f>R147+S147*F147</f>
        <v>965.88480035880707</v>
      </c>
      <c r="U147">
        <f>S147*F147</f>
        <v>-719.35522935982613</v>
      </c>
      <c r="V147">
        <f>U147/T147</f>
        <v>-0.74476296665254482</v>
      </c>
      <c r="W147">
        <f>C147</f>
        <v>-0.85002534207741998</v>
      </c>
      <c r="X147">
        <f>W147-V147</f>
        <v>-0.10526237542487515</v>
      </c>
      <c r="Y147">
        <f>T147*W147</f>
        <v>-821.02655783237549</v>
      </c>
      <c r="Z147">
        <f>Y147/T147</f>
        <v>-0.85002534207741998</v>
      </c>
      <c r="AA147">
        <f>AI146*F147/T147</f>
        <v>-0.74476296665254482</v>
      </c>
      <c r="AB147">
        <f t="shared" si="19"/>
        <v>-0.85002534207741998</v>
      </c>
      <c r="AC147">
        <f t="shared" si="20"/>
        <v>-0.10526237542487515</v>
      </c>
      <c r="AD147" t="str">
        <f t="shared" si="25"/>
        <v>S-I</v>
      </c>
      <c r="AE147">
        <f>AC147*T147</f>
        <v>-101.67132847254933</v>
      </c>
      <c r="AF147">
        <f>U147+AE147</f>
        <v>-821.02655783237549</v>
      </c>
      <c r="AG147">
        <f>AE147/F147</f>
        <v>-1.2579972909245512E-3</v>
      </c>
      <c r="AH147" s="9">
        <f>IF(AD147="S-D",R147-AE147/(1-0.001),IF(OR(AD147="L-D",AD147="S-I"),R147-AE147*(1-0.001),R147-AE147))</f>
        <v>1786.8096868627099</v>
      </c>
      <c r="AI147">
        <f>IF(OR(AD147="L-I"),S147+AG147*(1-0.001),S147+AG147)</f>
        <v>-1.0158706501106663E-2</v>
      </c>
      <c r="AJ147">
        <f>AI147*F147</f>
        <v>-821.0265578323756</v>
      </c>
      <c r="AK147">
        <f>AJ147/AM147</f>
        <v>-0.8501148271835135</v>
      </c>
      <c r="AL147">
        <f>W147-AK147</f>
        <v>8.9485106093523115E-5</v>
      </c>
      <c r="AM147">
        <f>AH147+AI147*F147</f>
        <v>965.78312903033429</v>
      </c>
      <c r="AN147">
        <f t="shared" si="21"/>
        <v>-4.0263500476104355</v>
      </c>
      <c r="AO147">
        <f t="shared" si="22"/>
        <v>-34.216870969665706</v>
      </c>
      <c r="AP147">
        <f t="shared" si="23"/>
        <v>-0.10167132847277571</v>
      </c>
      <c r="AQ147" t="b">
        <f>IF(AH147&gt;0,ROUND(AH147,7)=ROUND(H147,7),ROUND(AH147,7)=ROUND(-J147,7))</f>
        <v>1</v>
      </c>
      <c r="AR147" t="b">
        <f>IF(AI147&gt;0,ROUND(AI147,7)=ROUND(I147,7),ROUND(AI147,7)=ROUND(-K147,7))</f>
        <v>1</v>
      </c>
      <c r="AS147" t="b">
        <f>ROUND(AM147,7)=ROUND(G147,7)</f>
        <v>1</v>
      </c>
    </row>
    <row r="148" spans="1:54" x14ac:dyDescent="0.3">
      <c r="A148" s="2">
        <v>45730</v>
      </c>
      <c r="B148">
        <v>-18.6466503266949</v>
      </c>
      <c r="C148">
        <v>-0.93233251633474901</v>
      </c>
      <c r="D148" t="s">
        <v>32</v>
      </c>
      <c r="E148" t="s">
        <v>1492</v>
      </c>
      <c r="F148">
        <v>81115.78</v>
      </c>
      <c r="G148">
        <v>962.704687134653</v>
      </c>
      <c r="H148">
        <v>1860.33418847966</v>
      </c>
      <c r="I148">
        <v>0</v>
      </c>
      <c r="J148">
        <v>0</v>
      </c>
      <c r="K148">
        <v>1.1066028106307E-2</v>
      </c>
      <c r="L148">
        <v>1860.33418847966</v>
      </c>
      <c r="M148">
        <v>-1.1066028106307E-2</v>
      </c>
      <c r="O148" t="str">
        <f>IF(B147=0,"NEUTRAL",IF(B147&gt;0,"LONG","SHORT"))</f>
        <v>SHORT</v>
      </c>
      <c r="P148" t="str">
        <f>IF(OR(O148="LONG",O148="SHORT"),IF(B148=0,"NEUTRAL",IF(B148&gt;0,"LONG","SHORT")),"")</f>
        <v>SHORT</v>
      </c>
      <c r="Q148" t="b">
        <f>IF(OR(O148="LONG",O148="SHORT"),IF(B148=0,"NEUTRAL",IF(B148&gt;0,"LONG","SHORT")=O148),TRUE)</f>
        <v>1</v>
      </c>
      <c r="R148">
        <f>AH147</f>
        <v>1786.8096868627099</v>
      </c>
      <c r="S148">
        <f>AI147</f>
        <v>-1.0158706501106663E-2</v>
      </c>
      <c r="T148">
        <f>R148+S148*F148</f>
        <v>962.77828523437211</v>
      </c>
      <c r="U148">
        <f>S148*F148</f>
        <v>-824.03140162833779</v>
      </c>
      <c r="V148">
        <f>U148/T148</f>
        <v>-0.85588906009418486</v>
      </c>
      <c r="W148">
        <f>C148</f>
        <v>-0.93233251633474901</v>
      </c>
      <c r="X148">
        <f>W148-V148</f>
        <v>-7.6443456240564145E-2</v>
      </c>
      <c r="Y148">
        <f>T148*W148</f>
        <v>-897.62950134501682</v>
      </c>
      <c r="Z148">
        <f>Y148/T148</f>
        <v>-0.93233251633474901</v>
      </c>
      <c r="AA148">
        <f>AI147*F148/T148</f>
        <v>-0.85588906009418486</v>
      </c>
      <c r="AB148">
        <f t="shared" si="19"/>
        <v>-0.93233251633474901</v>
      </c>
      <c r="AC148">
        <f t="shared" si="20"/>
        <v>-7.6443456240564145E-2</v>
      </c>
      <c r="AD148" t="str">
        <f t="shared" si="25"/>
        <v>S-I</v>
      </c>
      <c r="AE148">
        <f>AC148*T148</f>
        <v>-73.598099716679116</v>
      </c>
      <c r="AF148">
        <f>U148+AE148</f>
        <v>-897.62950134501693</v>
      </c>
      <c r="AG148">
        <f>AE148/F148</f>
        <v>-9.0732160520035825E-4</v>
      </c>
      <c r="AH148" s="9">
        <f>IF(AD148="S-D",R148-AE148/(1-0.001),IF(OR(AD148="L-D",AD148="S-I"),R148-AE148*(1-0.001),R148-AE148))</f>
        <v>1860.3341884796723</v>
      </c>
      <c r="AI148">
        <f>IF(OR(AD148="L-I"),S148+AG148*(1-0.001),S148+AG148)</f>
        <v>-1.1066028106307021E-2</v>
      </c>
      <c r="AJ148">
        <f>AI148*F148</f>
        <v>-897.62950134501693</v>
      </c>
      <c r="AK148">
        <f>AJ148/AM148</f>
        <v>-0.93240379250325989</v>
      </c>
      <c r="AL148">
        <f>W148-AK148</f>
        <v>7.1276168510880922E-5</v>
      </c>
      <c r="AM148">
        <f>AH148+AI148*F148</f>
        <v>962.70468713465539</v>
      </c>
      <c r="AN148">
        <f t="shared" si="21"/>
        <v>-3.0784418956789068</v>
      </c>
      <c r="AO148">
        <f t="shared" si="22"/>
        <v>-37.295312865344613</v>
      </c>
      <c r="AP148">
        <f t="shared" si="23"/>
        <v>-7.3598099716718934E-2</v>
      </c>
      <c r="AQ148" t="b">
        <f>IF(AH148&gt;0,ROUND(AH148,7)=ROUND(H148,7),ROUND(AH148,7)=ROUND(-J148,7))</f>
        <v>1</v>
      </c>
      <c r="AR148" t="b">
        <f>IF(AI148&gt;0,ROUND(AI148,7)=ROUND(I148,7),ROUND(AI148,7)=ROUND(-K148,7))</f>
        <v>1</v>
      </c>
      <c r="AS148" t="b">
        <f>ROUND(AM148,7)=ROUND(G148,7)</f>
        <v>1</v>
      </c>
    </row>
    <row r="149" spans="1:54" x14ac:dyDescent="0.3">
      <c r="A149" s="2">
        <v>45730.083333333336</v>
      </c>
      <c r="B149">
        <v>-17.61450528085</v>
      </c>
      <c r="C149">
        <v>-0.88072526404250295</v>
      </c>
      <c r="D149" t="s">
        <v>32</v>
      </c>
      <c r="E149" t="s">
        <v>1492</v>
      </c>
      <c r="F149">
        <v>81603.08</v>
      </c>
      <c r="G149">
        <v>957.25225875909598</v>
      </c>
      <c r="H149">
        <v>1800.3813091254799</v>
      </c>
      <c r="I149">
        <v>0</v>
      </c>
      <c r="J149">
        <v>0</v>
      </c>
      <c r="K149">
        <v>1.0332073867388099E-2</v>
      </c>
      <c r="L149">
        <v>1800.3813091254799</v>
      </c>
      <c r="M149">
        <v>-1.0332073867388099E-2</v>
      </c>
      <c r="O149" t="str">
        <f>IF(B148=0,"NEUTRAL",IF(B148&gt;0,"LONG","SHORT"))</f>
        <v>SHORT</v>
      </c>
      <c r="P149" t="str">
        <f>IF(OR(O149="LONG",O149="SHORT"),IF(B149=0,"NEUTRAL",IF(B149&gt;0,"LONG","SHORT")),"")</f>
        <v>SHORT</v>
      </c>
      <c r="Q149" t="b">
        <f>IF(OR(O149="LONG",O149="SHORT"),IF(B149=0,"NEUTRAL",IF(B149&gt;0,"LONG","SHORT")=O149),TRUE)</f>
        <v>1</v>
      </c>
      <c r="R149">
        <f>AH148</f>
        <v>1860.3341884796723</v>
      </c>
      <c r="S149">
        <f>AI148</f>
        <v>-1.1066028106307021E-2</v>
      </c>
      <c r="T149">
        <f>R149+S149*F149</f>
        <v>957.31221163845203</v>
      </c>
      <c r="U149">
        <f>S149*F149</f>
        <v>-903.02197684122029</v>
      </c>
      <c r="V149">
        <f>U149/T149</f>
        <v>-0.94328889349033451</v>
      </c>
      <c r="W149">
        <f>C149</f>
        <v>-0.88072526404250295</v>
      </c>
      <c r="X149">
        <f>W149-V149</f>
        <v>6.2563629447831559E-2</v>
      </c>
      <c r="Y149">
        <f>T149*W149</f>
        <v>-843.12905036638813</v>
      </c>
      <c r="Z149">
        <f>Y149/T149</f>
        <v>-0.88072526404250295</v>
      </c>
      <c r="AA149">
        <f>AI148*F149/T149</f>
        <v>-0.94328889349033451</v>
      </c>
      <c r="AB149">
        <f t="shared" si="19"/>
        <v>-0.88072526404250295</v>
      </c>
      <c r="AC149">
        <f t="shared" si="20"/>
        <v>6.2563629447831559E-2</v>
      </c>
      <c r="AD149" t="str">
        <f t="shared" si="25"/>
        <v>S-D</v>
      </c>
      <c r="AE149">
        <f>AC149*T149</f>
        <v>59.892926474832215</v>
      </c>
      <c r="AF149">
        <f>U149+AE149</f>
        <v>-843.12905036638813</v>
      </c>
      <c r="AG149">
        <f>AE149/F149</f>
        <v>7.3395423891882774E-4</v>
      </c>
      <c r="AH149" s="9">
        <f>IF(AD149="S-D",R149-AE149/(1-0.001),IF(OR(AD149="L-D",AD149="S-I"),R149-AE149*(1-0.001),R149-AE149))</f>
        <v>1800.3813091254858</v>
      </c>
      <c r="AI149">
        <f>IF(OR(AD149="L-I"),S149+AG149*(1-0.001),S149+AG149)</f>
        <v>-1.0332073867388193E-2</v>
      </c>
      <c r="AJ149">
        <f>AI149*F149</f>
        <v>-843.12905036638813</v>
      </c>
      <c r="AK149">
        <f>AJ149/AM149</f>
        <v>-0.88078042402255663</v>
      </c>
      <c r="AL149">
        <f>W149-AK149</f>
        <v>5.5159980053676172E-5</v>
      </c>
      <c r="AM149">
        <f>AH149+AI149*F149</f>
        <v>957.25225875909769</v>
      </c>
      <c r="AN149">
        <f t="shared" si="21"/>
        <v>-5.4524283755577017</v>
      </c>
      <c r="AO149">
        <f t="shared" si="22"/>
        <v>-42.747741240902315</v>
      </c>
      <c r="AP149">
        <f t="shared" si="23"/>
        <v>-5.9952879354341349E-2</v>
      </c>
      <c r="AQ149" t="b">
        <f>IF(AH149&gt;0,ROUND(AH149,7)=ROUND(H149,7),ROUND(AH149,7)=ROUND(-J149,7))</f>
        <v>1</v>
      </c>
      <c r="AR149" t="b">
        <f>IF(AI149&gt;0,ROUND(AI149,7)=ROUND(I149,7),ROUND(AI149,7)=ROUND(-K149,7))</f>
        <v>1</v>
      </c>
      <c r="AS149" t="b">
        <f>ROUND(AM149,7)=ROUND(G149,7)</f>
        <v>1</v>
      </c>
    </row>
    <row r="150" spans="1:54" x14ac:dyDescent="0.3">
      <c r="A150" s="2">
        <v>45730.125</v>
      </c>
      <c r="B150">
        <v>-15.61609858984</v>
      </c>
      <c r="C150">
        <v>-0.78080492949200098</v>
      </c>
      <c r="D150" t="s">
        <v>32</v>
      </c>
      <c r="E150" t="s">
        <v>1492</v>
      </c>
      <c r="F150">
        <v>82226.98</v>
      </c>
      <c r="G150">
        <v>950.69878942612695</v>
      </c>
      <c r="H150">
        <v>1693.0928620205</v>
      </c>
      <c r="I150">
        <v>0</v>
      </c>
      <c r="J150">
        <v>0</v>
      </c>
      <c r="K150">
        <v>9.0285946607108307E-3</v>
      </c>
      <c r="L150">
        <v>1693.0928620205</v>
      </c>
      <c r="M150">
        <v>-9.0285946607108307E-3</v>
      </c>
      <c r="O150" t="str">
        <f>IF(B149=0,"NEUTRAL",IF(B149&gt;0,"LONG","SHORT"))</f>
        <v>SHORT</v>
      </c>
      <c r="P150" t="str">
        <f>IF(OR(O150="LONG",O150="SHORT"),IF(B150=0,"NEUTRAL",IF(B150&gt;0,"LONG","SHORT")),"")</f>
        <v>SHORT</v>
      </c>
      <c r="Q150" t="b">
        <f>IF(OR(O150="LONG",O150="SHORT"),IF(B150=0,"NEUTRAL",IF(B150&gt;0,"LONG","SHORT")=O150),TRUE)</f>
        <v>1</v>
      </c>
      <c r="R150">
        <f>AH149</f>
        <v>1800.3813091254858</v>
      </c>
      <c r="S150">
        <f>AI149</f>
        <v>-1.0332073867388193E-2</v>
      </c>
      <c r="T150">
        <f>R150+S150*F150</f>
        <v>950.80607787323424</v>
      </c>
      <c r="U150">
        <f>S150*F150</f>
        <v>-849.57523125225157</v>
      </c>
      <c r="V150">
        <f>U150/T150</f>
        <v>-0.89353155288256447</v>
      </c>
      <c r="W150">
        <f>C150</f>
        <v>-0.78080492949200098</v>
      </c>
      <c r="X150">
        <f>W150-V150</f>
        <v>0.1127266233905635</v>
      </c>
      <c r="Y150">
        <f>T150*W150</f>
        <v>-742.39407259437667</v>
      </c>
      <c r="Z150">
        <f>Y150/T150</f>
        <v>-0.78080492949200098</v>
      </c>
      <c r="AA150">
        <f>AI149*F150/T150</f>
        <v>-0.89353155288256447</v>
      </c>
      <c r="AB150">
        <f t="shared" si="19"/>
        <v>-0.78080492949200098</v>
      </c>
      <c r="AC150">
        <f t="shared" si="20"/>
        <v>0.1127266233905635</v>
      </c>
      <c r="AD150" t="str">
        <f t="shared" si="25"/>
        <v>S-D</v>
      </c>
      <c r="AE150">
        <f>AC150*T150</f>
        <v>107.18115865787486</v>
      </c>
      <c r="AF150">
        <f>U150+AE150</f>
        <v>-742.39407259437667</v>
      </c>
      <c r="AG150">
        <f>AE150/F150</f>
        <v>1.3034792066773566E-3</v>
      </c>
      <c r="AH150" s="9">
        <f>IF(AD150="S-D",R150-AE150/(1-0.001),IF(OR(AD150="L-D",AD150="S-I"),R150-AE150*(1-0.001),R150-AE150))</f>
        <v>1693.0928620205059</v>
      </c>
      <c r="AI150">
        <f>IF(OR(AD150="L-I"),S150+AG150*(1-0.001),S150+AG150)</f>
        <v>-9.0285946607108359E-3</v>
      </c>
      <c r="AJ150">
        <f>AI150*F150</f>
        <v>-742.39407259437667</v>
      </c>
      <c r="AK150">
        <f>AJ150/AM150</f>
        <v>-0.78089304504374968</v>
      </c>
      <c r="AL150">
        <f>W150-AK150</f>
        <v>8.8115551748702003E-5</v>
      </c>
      <c r="AM150">
        <f>AH150+AI150*F150</f>
        <v>950.69878942612922</v>
      </c>
      <c r="AN150">
        <f t="shared" si="21"/>
        <v>-6.5534693329684615</v>
      </c>
      <c r="AO150">
        <f t="shared" si="22"/>
        <v>-49.301210573870776</v>
      </c>
      <c r="AP150">
        <f t="shared" si="23"/>
        <v>-0.10728844710502017</v>
      </c>
      <c r="AQ150" t="b">
        <f>IF(AH150&gt;0,ROUND(AH150,7)=ROUND(H150,7),ROUND(AH150,7)=ROUND(-J150,7))</f>
        <v>1</v>
      </c>
      <c r="AR150" t="b">
        <f>IF(AI150&gt;0,ROUND(AI150,7)=ROUND(I150,7),ROUND(AI150,7)=ROUND(-K150,7))</f>
        <v>1</v>
      </c>
      <c r="AS150" t="b">
        <f>ROUND(AM150,7)=ROUND(G150,7)</f>
        <v>1</v>
      </c>
    </row>
    <row r="151" spans="1:54" x14ac:dyDescent="0.3">
      <c r="A151" s="2">
        <v>45730.166666666664</v>
      </c>
      <c r="B151">
        <v>-12.9171362457908</v>
      </c>
      <c r="C151">
        <v>-0.64585681228954095</v>
      </c>
      <c r="D151" t="s">
        <v>32</v>
      </c>
      <c r="E151" t="s">
        <v>1492</v>
      </c>
      <c r="F151">
        <v>81888.77</v>
      </c>
      <c r="G151">
        <v>953.62887389095704</v>
      </c>
      <c r="H151">
        <v>1569.61632665096</v>
      </c>
      <c r="I151">
        <v>0</v>
      </c>
      <c r="J151">
        <v>0</v>
      </c>
      <c r="K151">
        <v>7.5222457579959302E-3</v>
      </c>
      <c r="L151">
        <v>1569.61632665096</v>
      </c>
      <c r="M151">
        <v>-7.5222457579959302E-3</v>
      </c>
      <c r="O151" t="str">
        <f>IF(B150=0,"NEUTRAL",IF(B150&gt;0,"LONG","SHORT"))</f>
        <v>SHORT</v>
      </c>
      <c r="P151" t="str">
        <f>IF(OR(O151="LONG",O151="SHORT"),IF(B151=0,"NEUTRAL",IF(B151&gt;0,"LONG","SHORT")),"")</f>
        <v>SHORT</v>
      </c>
      <c r="Q151" t="b">
        <f>IF(OR(O151="LONG",O151="SHORT"),IF(B151=0,"NEUTRAL",IF(B151&gt;0,"LONG","SHORT")=O151),TRUE)</f>
        <v>1</v>
      </c>
      <c r="R151">
        <f>AH150</f>
        <v>1693.0928620205059</v>
      </c>
      <c r="S151">
        <f>AI150</f>
        <v>-9.0285946607108359E-3</v>
      </c>
      <c r="T151">
        <f>R151+S151*F151</f>
        <v>953.75235042632812</v>
      </c>
      <c r="U151">
        <f>S151*F151</f>
        <v>-739.34051159417777</v>
      </c>
      <c r="V151">
        <f>U151/T151</f>
        <v>-0.77519128656793546</v>
      </c>
      <c r="W151">
        <f>C151</f>
        <v>-0.64585681228954095</v>
      </c>
      <c r="X151">
        <f>W151-V151</f>
        <v>0.12933447427839451</v>
      </c>
      <c r="Y151">
        <f>T151*W151</f>
        <v>-615.98745276000545</v>
      </c>
      <c r="Z151">
        <f>Y151/T151</f>
        <v>-0.64585681228954095</v>
      </c>
      <c r="AA151">
        <f>AI150*F151/T151</f>
        <v>-0.77519128656793546</v>
      </c>
      <c r="AB151">
        <f t="shared" si="19"/>
        <v>-0.64585681228954095</v>
      </c>
      <c r="AC151">
        <f t="shared" si="20"/>
        <v>0.12933447427839451</v>
      </c>
      <c r="AD151" t="str">
        <f t="shared" si="25"/>
        <v>S-D</v>
      </c>
      <c r="AE151">
        <f>AC151*T151</f>
        <v>123.35305883417224</v>
      </c>
      <c r="AF151">
        <f>U151+AE151</f>
        <v>-615.98745276000557</v>
      </c>
      <c r="AG151">
        <f>AE151/F151</f>
        <v>1.5063489027148929E-3</v>
      </c>
      <c r="AH151" s="9">
        <f>IF(AD151="S-D",R151-AE151/(1-0.001),IF(OR(AD151="L-D",AD151="S-I"),R151-AE151*(1-0.001),R151-AE151))</f>
        <v>1569.6163266509641</v>
      </c>
      <c r="AI151">
        <f>IF(OR(AD151="L-I"),S151+AG151*(1-0.001),S151+AG151)</f>
        <v>-7.5222457579959432E-3</v>
      </c>
      <c r="AJ151">
        <f>AI151*F151</f>
        <v>-615.98745276000545</v>
      </c>
      <c r="AK151">
        <f>AJ151/AM151</f>
        <v>-0.64594043828253433</v>
      </c>
      <c r="AL151">
        <f>W151-AK151</f>
        <v>8.36259929933858E-5</v>
      </c>
      <c r="AM151">
        <f>AH151+AI151*F151</f>
        <v>953.62887389095863</v>
      </c>
      <c r="AN151">
        <f t="shared" si="21"/>
        <v>2.930084464829406</v>
      </c>
      <c r="AO151">
        <f t="shared" si="22"/>
        <v>-46.37112610904137</v>
      </c>
      <c r="AP151">
        <f t="shared" si="23"/>
        <v>-0.1234765353694911</v>
      </c>
      <c r="AQ151" t="b">
        <f>IF(AH151&gt;0,ROUND(AH151,7)=ROUND(H151,7),ROUND(AH151,7)=ROUND(-J151,7))</f>
        <v>1</v>
      </c>
      <c r="AR151" t="b">
        <f>IF(AI151&gt;0,ROUND(AI151,7)=ROUND(I151,7),ROUND(AI151,7)=ROUND(-K151,7))</f>
        <v>1</v>
      </c>
      <c r="AS151" t="b">
        <f>ROUND(AM151,7)=ROUND(G151,7)</f>
        <v>1</v>
      </c>
    </row>
    <row r="152" spans="1:54" x14ac:dyDescent="0.3">
      <c r="A152" s="2">
        <v>45730.208333333336</v>
      </c>
      <c r="B152">
        <v>-10.8631265150247</v>
      </c>
      <c r="C152">
        <v>-0.54315632575123696</v>
      </c>
      <c r="D152" t="s">
        <v>32</v>
      </c>
      <c r="E152" t="s">
        <v>1492</v>
      </c>
      <c r="F152">
        <v>81948.160000000003</v>
      </c>
      <c r="G152">
        <v>953.08332161261296</v>
      </c>
      <c r="H152">
        <v>1470.8102238742499</v>
      </c>
      <c r="I152">
        <v>0</v>
      </c>
      <c r="J152">
        <v>0</v>
      </c>
      <c r="K152">
        <v>6.3177367528647098E-3</v>
      </c>
      <c r="L152">
        <v>1470.8102238742499</v>
      </c>
      <c r="M152">
        <v>-6.3177367528647098E-3</v>
      </c>
      <c r="O152" t="str">
        <f>IF(B151=0,"NEUTRAL",IF(B151&gt;0,"LONG","SHORT"))</f>
        <v>SHORT</v>
      </c>
      <c r="P152" t="str">
        <f>IF(OR(O152="LONG",O152="SHORT"),IF(B152=0,"NEUTRAL",IF(B152&gt;0,"LONG","SHORT")),"")</f>
        <v>SHORT</v>
      </c>
      <c r="Q152" t="b">
        <f>IF(OR(O152="LONG",O152="SHORT"),IF(B152=0,"NEUTRAL",IF(B152&gt;0,"LONG","SHORT")=O152),TRUE)</f>
        <v>1</v>
      </c>
      <c r="R152">
        <f>AH151</f>
        <v>1569.6163266509641</v>
      </c>
      <c r="S152">
        <f>AI151</f>
        <v>-7.5222457579959432E-3</v>
      </c>
      <c r="T152">
        <f>R152+S152*F152</f>
        <v>953.18212771539118</v>
      </c>
      <c r="U152">
        <f>S152*F152</f>
        <v>-616.43419893557291</v>
      </c>
      <c r="V152">
        <f>U152/T152</f>
        <v>-0.64671187280132558</v>
      </c>
      <c r="W152">
        <f>C152</f>
        <v>-0.54315632575123696</v>
      </c>
      <c r="X152">
        <f>W152-V152</f>
        <v>0.10355554705008863</v>
      </c>
      <c r="Y152">
        <f>T152*W152</f>
        <v>-517.7269022616382</v>
      </c>
      <c r="Z152">
        <f>Y152/T152</f>
        <v>-0.54315632575123696</v>
      </c>
      <c r="AA152">
        <f>AI151*F152/T152</f>
        <v>-0.64671187280132558</v>
      </c>
      <c r="AB152">
        <f t="shared" si="19"/>
        <v>-0.54315632575123696</v>
      </c>
      <c r="AC152">
        <f t="shared" si="20"/>
        <v>0.10355554705008863</v>
      </c>
      <c r="AD152" t="str">
        <f t="shared" si="25"/>
        <v>S-D</v>
      </c>
      <c r="AE152">
        <f>AC152*T152</f>
        <v>98.707296673934778</v>
      </c>
      <c r="AF152">
        <f>U152+AE152</f>
        <v>-517.72690226163809</v>
      </c>
      <c r="AG152">
        <f>AE152/F152</f>
        <v>1.2045090051312291E-3</v>
      </c>
      <c r="AH152" s="9">
        <f>IF(AD152="S-D",R152-AE152/(1-0.001),IF(OR(AD152="L-D",AD152="S-I"),R152-AE152*(1-0.001),R152-AE152))</f>
        <v>1470.8102238742526</v>
      </c>
      <c r="AI152">
        <f>IF(OR(AD152="L-I"),S152+AG152*(1-0.001),S152+AG152)</f>
        <v>-6.3177367528647142E-3</v>
      </c>
      <c r="AJ152">
        <f>AI152*F152</f>
        <v>-517.72690226163809</v>
      </c>
      <c r="AK152">
        <f>AJ152/AM152</f>
        <v>-0.54321263474178261</v>
      </c>
      <c r="AL152">
        <f>W152-AK152</f>
        <v>5.6308990545650417E-5</v>
      </c>
      <c r="AM152">
        <f>AH152+AI152*F152</f>
        <v>953.08332161261455</v>
      </c>
      <c r="AN152">
        <f t="shared" si="21"/>
        <v>-0.5455522783440756</v>
      </c>
      <c r="AO152">
        <f t="shared" si="22"/>
        <v>-46.916678387385446</v>
      </c>
      <c r="AP152">
        <f t="shared" si="23"/>
        <v>-9.8806102776620719E-2</v>
      </c>
      <c r="AQ152" t="b">
        <f>IF(AH152&gt;0,ROUND(AH152,7)=ROUND(H152,7),ROUND(AH152,7)=ROUND(-J152,7))</f>
        <v>1</v>
      </c>
      <c r="AR152" t="b">
        <f>IF(AI152&gt;0,ROUND(AI152,7)=ROUND(I152,7),ROUND(AI152,7)=ROUND(-K152,7))</f>
        <v>1</v>
      </c>
      <c r="AS152" t="b">
        <f>ROUND(AM152,7)=ROUND(G152,7)</f>
        <v>1</v>
      </c>
    </row>
    <row r="153" spans="1:54" x14ac:dyDescent="0.3">
      <c r="A153" s="2">
        <v>45730.25</v>
      </c>
      <c r="B153">
        <v>-7.8957700284257797</v>
      </c>
      <c r="C153">
        <v>-0.39478850142128902</v>
      </c>
      <c r="D153" t="s">
        <v>32</v>
      </c>
      <c r="E153" t="s">
        <v>1492</v>
      </c>
      <c r="F153">
        <v>82141.960000000006</v>
      </c>
      <c r="G153">
        <v>951.71563260479502</v>
      </c>
      <c r="H153">
        <v>1327.4985987617699</v>
      </c>
      <c r="I153">
        <v>0</v>
      </c>
      <c r="J153">
        <v>0</v>
      </c>
      <c r="K153">
        <v>4.5747991179778897E-3</v>
      </c>
      <c r="L153">
        <v>1327.4985987617699</v>
      </c>
      <c r="M153">
        <v>-4.5747991179778897E-3</v>
      </c>
      <c r="O153" t="str">
        <f>IF(B152=0,"NEUTRAL",IF(B152&gt;0,"LONG","SHORT"))</f>
        <v>SHORT</v>
      </c>
      <c r="P153" t="str">
        <f>IF(OR(O153="LONG",O153="SHORT"),IF(B153=0,"NEUTRAL",IF(B153&gt;0,"LONG","SHORT")),"")</f>
        <v>SHORT</v>
      </c>
      <c r="Q153" t="b">
        <f>IF(OR(O153="LONG",O153="SHORT"),IF(B153=0,"NEUTRAL",IF(B153&gt;0,"LONG","SHORT")=O153),TRUE)</f>
        <v>1</v>
      </c>
      <c r="R153">
        <f>AH152</f>
        <v>1470.8102238742526</v>
      </c>
      <c r="S153">
        <f>AI152</f>
        <v>-6.3177367528647142E-3</v>
      </c>
      <c r="T153">
        <f>R153+S153*F153</f>
        <v>951.85894422990941</v>
      </c>
      <c r="U153">
        <f>S153*F153</f>
        <v>-518.95127964434323</v>
      </c>
      <c r="V153">
        <f>U153/T153</f>
        <v>-0.54519767113623629</v>
      </c>
      <c r="W153">
        <f>C153</f>
        <v>-0.39478850142128902</v>
      </c>
      <c r="X153">
        <f>W153-V153</f>
        <v>0.15040916971494728</v>
      </c>
      <c r="Y153">
        <f>T153*W153</f>
        <v>-375.78296615697627</v>
      </c>
      <c r="Z153">
        <f>Y153/T153</f>
        <v>-0.39478850142128902</v>
      </c>
      <c r="AA153">
        <f>AI152*F153/T153</f>
        <v>-0.54519767113623629</v>
      </c>
      <c r="AB153">
        <f t="shared" si="19"/>
        <v>-0.39478850142128902</v>
      </c>
      <c r="AC153">
        <f t="shared" si="20"/>
        <v>0.15040916971494728</v>
      </c>
      <c r="AD153" t="str">
        <f t="shared" si="25"/>
        <v>S-D</v>
      </c>
      <c r="AE153">
        <f>AC153*T153</f>
        <v>143.16831348736699</v>
      </c>
      <c r="AF153">
        <f>U153+AE153</f>
        <v>-375.78296615697627</v>
      </c>
      <c r="AG153">
        <f>AE153/F153</f>
        <v>1.7429376348868104E-3</v>
      </c>
      <c r="AH153" s="9">
        <f>IF(AD153="S-D",R153-AE153/(1-0.001),IF(OR(AD153="L-D",AD153="S-I"),R153-AE153*(1-0.001),R153-AE153))</f>
        <v>1327.4985987617731</v>
      </c>
      <c r="AI153">
        <f>IF(OR(AD153="L-I"),S153+AG153*(1-0.001),S153+AG153)</f>
        <v>-4.5747991179779035E-3</v>
      </c>
      <c r="AJ153">
        <f>AI153*F153</f>
        <v>-375.78296615697627</v>
      </c>
      <c r="AK153">
        <f>AJ153/AM153</f>
        <v>-0.39484794962175579</v>
      </c>
      <c r="AL153">
        <f>W153-AK153</f>
        <v>5.9448200466771794E-5</v>
      </c>
      <c r="AM153">
        <f>AH153+AI153*F153</f>
        <v>951.71563260479684</v>
      </c>
      <c r="AN153">
        <f t="shared" si="21"/>
        <v>-1.3676890078177166</v>
      </c>
      <c r="AO153">
        <f t="shared" si="22"/>
        <v>-48.284367395203162</v>
      </c>
      <c r="AP153">
        <f t="shared" si="23"/>
        <v>-0.14331162511257389</v>
      </c>
      <c r="AQ153" t="b">
        <f>IF(AH153&gt;0,ROUND(AH153,7)=ROUND(H153,7),ROUND(AH153,7)=ROUND(-J153,7))</f>
        <v>1</v>
      </c>
      <c r="AR153" t="b">
        <f>IF(AI153&gt;0,ROUND(AI153,7)=ROUND(I153,7),ROUND(AI153,7)=ROUND(-K153,7))</f>
        <v>1</v>
      </c>
      <c r="AS153" t="b">
        <f>ROUND(AM153,7)=ROUND(G153,7)</f>
        <v>1</v>
      </c>
      <c r="AU153" s="9"/>
      <c r="AZ153" s="9"/>
    </row>
    <row r="154" spans="1:54" x14ac:dyDescent="0.3">
      <c r="A154" s="2">
        <v>45730.291666666664</v>
      </c>
      <c r="B154">
        <v>-5.3084818537150102</v>
      </c>
      <c r="C154">
        <v>-0.26542409268575001</v>
      </c>
      <c r="D154" t="s">
        <v>32</v>
      </c>
      <c r="E154" t="s">
        <v>1492</v>
      </c>
      <c r="F154">
        <v>82038.09</v>
      </c>
      <c r="G154">
        <v>952.068120894976</v>
      </c>
      <c r="H154">
        <v>1204.80250455803</v>
      </c>
      <c r="I154">
        <v>0</v>
      </c>
      <c r="J154">
        <v>0</v>
      </c>
      <c r="K154">
        <v>3.08069560935727E-3</v>
      </c>
      <c r="L154">
        <v>1204.80250455803</v>
      </c>
      <c r="M154">
        <v>-3.08069560935727E-3</v>
      </c>
      <c r="O154" t="str">
        <f>IF(B153=0,"NEUTRAL",IF(B153&gt;0,"LONG","SHORT"))</f>
        <v>SHORT</v>
      </c>
      <c r="P154" t="str">
        <f>IF(OR(O154="LONG",O154="SHORT"),IF(B154=0,"NEUTRAL",IF(B154&gt;0,"LONG","SHORT")),"")</f>
        <v>SHORT</v>
      </c>
      <c r="Q154" t="b">
        <f>IF(OR(O154="LONG",O154="SHORT"),IF(B154=0,"NEUTRAL",IF(B154&gt;0,"LONG","SHORT")=O154),TRUE)</f>
        <v>1</v>
      </c>
      <c r="R154">
        <f>AH153</f>
        <v>1327.4985987617731</v>
      </c>
      <c r="S154">
        <f>AI153</f>
        <v>-4.5747991179779035E-3</v>
      </c>
      <c r="T154">
        <f>R154+S154*F154</f>
        <v>952.19081698918126</v>
      </c>
      <c r="U154">
        <f>S154*F154</f>
        <v>-375.30778177259185</v>
      </c>
      <c r="V154">
        <f>U154/T154</f>
        <v>-0.39415186019049381</v>
      </c>
      <c r="W154">
        <f>C154</f>
        <v>-0.26542409268575001</v>
      </c>
      <c r="X154">
        <f>W154-V154</f>
        <v>0.1287277675047438</v>
      </c>
      <c r="Y154">
        <f>T154*W154</f>
        <v>-252.73438366305646</v>
      </c>
      <c r="Z154">
        <f>Y154/T154</f>
        <v>-0.26542409268575001</v>
      </c>
      <c r="AA154">
        <f>AI153*F154/T154</f>
        <v>-0.39415186019049381</v>
      </c>
      <c r="AB154">
        <f t="shared" si="19"/>
        <v>-0.26542409268575001</v>
      </c>
      <c r="AC154">
        <f t="shared" si="20"/>
        <v>0.1287277675047438</v>
      </c>
      <c r="AD154" t="str">
        <f t="shared" si="25"/>
        <v>S-D</v>
      </c>
      <c r="AE154">
        <f>AC154*T154</f>
        <v>122.57339810953538</v>
      </c>
      <c r="AF154">
        <f>U154+AE154</f>
        <v>-252.73438366305646</v>
      </c>
      <c r="AG154">
        <f>AE154/F154</f>
        <v>1.4941035086206344E-3</v>
      </c>
      <c r="AH154" s="9">
        <f>IF(AD154="S-D",R154-AE154/(1-0.001),IF(OR(AD154="L-D",AD154="S-I"),R154-AE154*(1-0.001),R154-AE154))</f>
        <v>1204.8025045580339</v>
      </c>
      <c r="AI154">
        <f>IF(OR(AD154="L-I"),S154+AG154*(1-0.001),S154+AG154)</f>
        <v>-3.0806956093572691E-3</v>
      </c>
      <c r="AJ154">
        <f>AI154*F154</f>
        <v>-252.73438366305646</v>
      </c>
      <c r="AK154">
        <f>AJ154/AM154</f>
        <v>-0.26545829874597343</v>
      </c>
      <c r="AL154">
        <f>W154-AK154</f>
        <v>3.4206060223418433E-5</v>
      </c>
      <c r="AM154">
        <f>AH154+AI154*F154</f>
        <v>952.06812089497748</v>
      </c>
      <c r="AN154">
        <f t="shared" si="21"/>
        <v>0.35248829018064498</v>
      </c>
      <c r="AO154">
        <f t="shared" si="22"/>
        <v>-47.931879105022517</v>
      </c>
      <c r="AP154">
        <f t="shared" si="23"/>
        <v>-0.12269609420377492</v>
      </c>
      <c r="AQ154" t="b">
        <f>IF(AH154&gt;0,ROUND(AH154,7)=ROUND(H154,7),ROUND(AH154,7)=ROUND(-J154,7))</f>
        <v>1</v>
      </c>
      <c r="AR154" t="b">
        <f>IF(AI154&gt;0,ROUND(AI154,7)=ROUND(I154,7),ROUND(AI154,7)=ROUND(-K154,7))</f>
        <v>1</v>
      </c>
      <c r="AS154" t="b">
        <f>ROUND(AM154,7)=ROUND(G154,7)</f>
        <v>1</v>
      </c>
    </row>
    <row r="155" spans="1:54" x14ac:dyDescent="0.3">
      <c r="A155" s="2">
        <v>45730.333333333336</v>
      </c>
      <c r="B155">
        <v>-2.95527097944314</v>
      </c>
      <c r="C155">
        <v>-0.14776354897215699</v>
      </c>
      <c r="D155" t="s">
        <v>32</v>
      </c>
      <c r="E155" t="s">
        <v>1492</v>
      </c>
      <c r="F155">
        <v>82170.850000000006</v>
      </c>
      <c r="G155">
        <v>951.546492263711</v>
      </c>
      <c r="H155">
        <v>1092.1670223911899</v>
      </c>
      <c r="I155">
        <v>0</v>
      </c>
      <c r="J155">
        <v>0</v>
      </c>
      <c r="K155">
        <v>1.7113189181744901E-3</v>
      </c>
      <c r="L155">
        <v>1092.1670223911899</v>
      </c>
      <c r="M155">
        <v>-1.7113189181744901E-3</v>
      </c>
      <c r="O155" t="str">
        <f>IF(B154=0,"NEUTRAL",IF(B154&gt;0,"LONG","SHORT"))</f>
        <v>SHORT</v>
      </c>
      <c r="P155" t="str">
        <f>IF(OR(O155="LONG",O155="SHORT"),IF(B155=0,"NEUTRAL",IF(B155&gt;0,"LONG","SHORT")),"")</f>
        <v>SHORT</v>
      </c>
      <c r="Q155" t="b">
        <f>IF(OR(O155="LONG",O155="SHORT"),IF(B155=0,"NEUTRAL",IF(B155&gt;0,"LONG","SHORT")=O155),TRUE)</f>
        <v>1</v>
      </c>
      <c r="R155">
        <f>AH154</f>
        <v>1204.8025045580339</v>
      </c>
      <c r="S155">
        <f>AI154</f>
        <v>-3.0806956093572691E-3</v>
      </c>
      <c r="T155">
        <f>R155+S155*F155</f>
        <v>951.65912774587912</v>
      </c>
      <c r="U155">
        <f>S155*F155</f>
        <v>-253.14337681215477</v>
      </c>
      <c r="V155">
        <f>U155/T155</f>
        <v>-0.26600215290505935</v>
      </c>
      <c r="W155">
        <f>C155</f>
        <v>-0.14776354897215699</v>
      </c>
      <c r="X155">
        <f>W155-V155</f>
        <v>0.11823860393290236</v>
      </c>
      <c r="Y155">
        <f>T155*W155</f>
        <v>-140.62053012747842</v>
      </c>
      <c r="Z155">
        <f>Y155/T155</f>
        <v>-0.14776354897215699</v>
      </c>
      <c r="AA155">
        <f>AI154*F155/T155</f>
        <v>-0.26600215290505935</v>
      </c>
      <c r="AB155">
        <f t="shared" si="19"/>
        <v>-0.14776354897215699</v>
      </c>
      <c r="AC155">
        <f t="shared" si="20"/>
        <v>0.11823860393290236</v>
      </c>
      <c r="AD155" t="str">
        <f t="shared" si="25"/>
        <v>S-D</v>
      </c>
      <c r="AE155">
        <f>AC155*T155</f>
        <v>112.52284668467634</v>
      </c>
      <c r="AF155">
        <f>U155+AE155</f>
        <v>-140.62053012747845</v>
      </c>
      <c r="AG155">
        <f>AE155/F155</f>
        <v>1.3693766911827775E-3</v>
      </c>
      <c r="AH155" s="9">
        <f>IF(AD155="S-D",R155-AE155/(1-0.001),IF(OR(AD155="L-D",AD155="S-I"),R155-AE155*(1-0.001),R155-AE155))</f>
        <v>1092.1670223911908</v>
      </c>
      <c r="AI155">
        <f>IF(OR(AD155="L-I"),S155+AG155*(1-0.001),S155+AG155)</f>
        <v>-1.7113189181744916E-3</v>
      </c>
      <c r="AJ155">
        <f>AI155*F155</f>
        <v>-140.62053012747845</v>
      </c>
      <c r="AK155">
        <f>AJ155/AM155</f>
        <v>-0.14778103988691574</v>
      </c>
      <c r="AL155">
        <f>W155-AK155</f>
        <v>1.7490914758749865E-5</v>
      </c>
      <c r="AM155">
        <f>AH155+AI155*F155</f>
        <v>951.54649226371237</v>
      </c>
      <c r="AN155">
        <f t="shared" si="21"/>
        <v>-0.52162863126511638</v>
      </c>
      <c r="AO155">
        <f t="shared" si="22"/>
        <v>-48.453507736287634</v>
      </c>
      <c r="AP155">
        <f t="shared" si="23"/>
        <v>-0.1126354821667519</v>
      </c>
      <c r="AQ155" t="b">
        <f>IF(AH155&gt;0,ROUND(AH155,7)=ROUND(H155,7),ROUND(AH155,7)=ROUND(-J155,7))</f>
        <v>1</v>
      </c>
      <c r="AR155" t="b">
        <f>IF(AI155&gt;0,ROUND(AI155,7)=ROUND(I155,7),ROUND(AI155,7)=ROUND(-K155,7))</f>
        <v>1</v>
      </c>
      <c r="AS155" t="b">
        <f>ROUND(AM155,7)=ROUND(G155,7)</f>
        <v>1</v>
      </c>
    </row>
    <row r="156" spans="1:54" x14ac:dyDescent="0.3">
      <c r="A156" s="2">
        <v>45730.375</v>
      </c>
      <c r="B156">
        <v>-1.0113815112608999</v>
      </c>
      <c r="C156">
        <v>-5.0569075563044998E-2</v>
      </c>
      <c r="D156" t="s">
        <v>32</v>
      </c>
      <c r="E156" t="s">
        <v>1492</v>
      </c>
      <c r="F156">
        <v>82593.440000000002</v>
      </c>
      <c r="G156">
        <v>950.72995118648305</v>
      </c>
      <c r="H156">
        <v>998.81220679480703</v>
      </c>
      <c r="I156">
        <v>0</v>
      </c>
      <c r="J156">
        <v>0</v>
      </c>
      <c r="K156">
        <v>5.8215586623251703E-4</v>
      </c>
      <c r="L156">
        <v>998.81220679480703</v>
      </c>
      <c r="M156">
        <v>-5.8215586623251703E-4</v>
      </c>
      <c r="O156" t="str">
        <f>IF(B155=0,"NEUTRAL",IF(B155&gt;0,"LONG","SHORT"))</f>
        <v>SHORT</v>
      </c>
      <c r="P156" t="str">
        <f>IF(OR(O156="LONG",O156="SHORT"),IF(B156=0,"NEUTRAL",IF(B156&gt;0,"LONG","SHORT")),"")</f>
        <v>SHORT</v>
      </c>
      <c r="Q156" t="b">
        <f>IF(OR(O156="LONG",O156="SHORT"),IF(B156=0,"NEUTRAL",IF(B156&gt;0,"LONG","SHORT")=O156),TRUE)</f>
        <v>1</v>
      </c>
      <c r="R156">
        <f>AH155</f>
        <v>1092.1670223911908</v>
      </c>
      <c r="S156">
        <f>AI155</f>
        <v>-1.7113189181744916E-3</v>
      </c>
      <c r="T156">
        <f>R156+S156*F156</f>
        <v>950.82330600208104</v>
      </c>
      <c r="U156">
        <f>S156*F156</f>
        <v>-141.34371638910977</v>
      </c>
      <c r="V156">
        <f>U156/T156</f>
        <v>-0.14865403014090656</v>
      </c>
      <c r="W156">
        <f>C156</f>
        <v>-5.0569075563044998E-2</v>
      </c>
      <c r="X156">
        <f>W156-V156</f>
        <v>9.8084954577861566E-2</v>
      </c>
      <c r="Y156">
        <f>T156*W156</f>
        <v>-48.082255608323493</v>
      </c>
      <c r="Z156">
        <f>Y156/T156</f>
        <v>-5.0569075563044998E-2</v>
      </c>
      <c r="AA156">
        <f>AI155*F156/T156</f>
        <v>-0.14865403014090656</v>
      </c>
      <c r="AB156">
        <f t="shared" si="19"/>
        <v>-5.0569075563044998E-2</v>
      </c>
      <c r="AC156">
        <f t="shared" si="20"/>
        <v>9.8084954577861566E-2</v>
      </c>
      <c r="AD156" t="str">
        <f t="shared" si="25"/>
        <v>S-D</v>
      </c>
      <c r="AE156">
        <f>AC156*T156</f>
        <v>93.261460780786294</v>
      </c>
      <c r="AF156">
        <f>U156+AE156</f>
        <v>-48.082255608323479</v>
      </c>
      <c r="AG156">
        <f>AE156/F156</f>
        <v>1.1291630519419738E-3</v>
      </c>
      <c r="AH156" s="9">
        <f>IF(AD156="S-D",R156-AE156/(1-0.001),IF(OR(AD156="L-D",AD156="S-I"),R156-AE156*(1-0.001),R156-AE156))</f>
        <v>998.81220679480816</v>
      </c>
      <c r="AI156">
        <f>IF(OR(AD156="L-I"),S156+AG156*(1-0.001),S156+AG156)</f>
        <v>-5.8215586623251779E-4</v>
      </c>
      <c r="AJ156">
        <f>AI156*F156</f>
        <v>-48.082255608323486</v>
      </c>
      <c r="AK156">
        <f>AJ156/AM156</f>
        <v>-5.0574041081085291E-2</v>
      </c>
      <c r="AL156">
        <f>W156-AK156</f>
        <v>4.9655180402938259E-6</v>
      </c>
      <c r="AM156">
        <f>AH156+AI156*F156</f>
        <v>950.72995118648464</v>
      </c>
      <c r="AN156">
        <f t="shared" si="21"/>
        <v>-0.81654107722772551</v>
      </c>
      <c r="AO156">
        <f t="shared" si="22"/>
        <v>-49.270048813515359</v>
      </c>
      <c r="AP156">
        <f t="shared" si="23"/>
        <v>-9.3354815596399021E-2</v>
      </c>
      <c r="AQ156" t="b">
        <f>IF(AH156&gt;0,ROUND(AH156,7)=ROUND(H156,7),ROUND(AH156,7)=ROUND(-J156,7))</f>
        <v>1</v>
      </c>
      <c r="AR156" t="b">
        <f>IF(AI156&gt;0,ROUND(AI156,7)=ROUND(I156,7),ROUND(AI156,7)=ROUND(-K156,7))</f>
        <v>1</v>
      </c>
      <c r="AS156" t="b">
        <f>ROUND(AM156,7)=ROUND(G156,7)</f>
        <v>1</v>
      </c>
    </row>
    <row r="157" spans="1:54" x14ac:dyDescent="0.3">
      <c r="A157" s="2">
        <v>45730.416666666664</v>
      </c>
      <c r="B157">
        <v>1.33961470270449</v>
      </c>
      <c r="C157">
        <v>6.6980735135224706E-2</v>
      </c>
      <c r="D157" t="s">
        <v>32</v>
      </c>
      <c r="E157" t="s">
        <v>1492</v>
      </c>
      <c r="F157">
        <v>82776.5</v>
      </c>
      <c r="G157">
        <v>950.51147121854206</v>
      </c>
      <c r="H157">
        <v>886.901691726237</v>
      </c>
      <c r="I157">
        <v>7.6845215118186096E-4</v>
      </c>
      <c r="J157">
        <v>0</v>
      </c>
      <c r="K157">
        <v>0</v>
      </c>
      <c r="L157">
        <v>886.901691726237</v>
      </c>
      <c r="M157">
        <v>7.6845215118186096E-4</v>
      </c>
      <c r="O157" t="str">
        <f>IF(B156=0,"NEUTRAL",IF(B156&gt;0,"LONG","SHORT"))</f>
        <v>SHORT</v>
      </c>
      <c r="P157" t="str">
        <f>IF(OR(O157="LONG",O157="SHORT"),IF(B157=0,"NEUTRAL",IF(B157&gt;0,"LONG","SHORT")),"")</f>
        <v>LONG</v>
      </c>
      <c r="Q157" t="b">
        <f>IF(OR(O157="LONG",O157="SHORT"),IF(B157=0,"NEUTRAL",IF(B157&gt;0,"LONG","SHORT")=O157),TRUE)</f>
        <v>0</v>
      </c>
      <c r="R157">
        <f>AH156</f>
        <v>998.81220679480816</v>
      </c>
      <c r="S157">
        <f>AI156</f>
        <v>-5.8215586623251779E-4</v>
      </c>
      <c r="T157">
        <f>R157+S157*F157</f>
        <v>950.62338173361218</v>
      </c>
      <c r="U157">
        <f>S157*F157</f>
        <v>-48.188825061196006</v>
      </c>
      <c r="V157">
        <f>U157/T157</f>
        <v>-5.0691815483557806E-2</v>
      </c>
      <c r="W157">
        <f>C157</f>
        <v>6.6980735135224706E-2</v>
      </c>
      <c r="X157">
        <f>W157-V157</f>
        <v>0.11767255061878251</v>
      </c>
      <c r="Y157">
        <f>T157*W157</f>
        <v>63.673452945250688</v>
      </c>
      <c r="Z157">
        <f>Y157/T157</f>
        <v>6.6980735135224706E-2</v>
      </c>
      <c r="AA157">
        <f>AI156*F157/T157</f>
        <v>-5.0691815483557806E-2</v>
      </c>
      <c r="AB157">
        <f t="shared" si="19"/>
        <v>6.6980735135224706E-2</v>
      </c>
      <c r="AC157">
        <f t="shared" si="20"/>
        <v>0.11767255061878251</v>
      </c>
      <c r="AD157" t="str">
        <f t="shared" si="25"/>
        <v>TRANS-L</v>
      </c>
      <c r="AE157" s="8">
        <f>C157*T157</f>
        <v>63.673452945250688</v>
      </c>
      <c r="AF157">
        <f>U157+AE157</f>
        <v>15.484627884054682</v>
      </c>
      <c r="AG157" s="8">
        <f>AE157/F157</f>
        <v>7.6922137255441684E-4</v>
      </c>
      <c r="AH157" s="8">
        <f>AZ157-AE157</f>
        <v>886.90169172623814</v>
      </c>
      <c r="AI157" s="8">
        <f>BA156+AG157*(1-0.001)</f>
        <v>7.6845215118186247E-4</v>
      </c>
      <c r="AJ157">
        <f>AI157*F157</f>
        <v>63.609779492305442</v>
      </c>
      <c r="AK157">
        <f t="shared" ref="AK157" si="26">AJ157/AM157</f>
        <v>6.6921632635068062E-2</v>
      </c>
      <c r="AL157">
        <f>W157-AK157</f>
        <v>5.9102500156643645E-5</v>
      </c>
      <c r="AM157">
        <f>AH157+AI157*F157</f>
        <v>950.51147121854353</v>
      </c>
      <c r="AN157">
        <f t="shared" si="21"/>
        <v>-0.21847996794110713</v>
      </c>
      <c r="AO157">
        <f t="shared" si="22"/>
        <v>-49.488528781456466</v>
      </c>
      <c r="AP157">
        <f t="shared" si="23"/>
        <v>-0.11191051506864369</v>
      </c>
      <c r="AQ157" t="b">
        <f>IF(AH157&gt;0,ROUND(AH157,7)=ROUND(H157,7),ROUND(AH157,7)=ROUND(-J157,7))</f>
        <v>1</v>
      </c>
      <c r="AR157" t="b">
        <f>IF(AI157&gt;0,ROUND(AI157,7)=ROUND(I157,7),ROUND(AI157,7)=ROUND(-K157,7))</f>
        <v>1</v>
      </c>
      <c r="AS157" t="b">
        <f>ROUND(AM157,7)=ROUND(G157,7)</f>
        <v>1</v>
      </c>
      <c r="AU157" s="9">
        <f>AH156</f>
        <v>998.81220679480816</v>
      </c>
      <c r="AV157">
        <f>AI156</f>
        <v>-5.8215586623251779E-4</v>
      </c>
      <c r="AW157">
        <f>AU157+AV157*F157</f>
        <v>950.62338173361218</v>
      </c>
      <c r="AX157">
        <f>AV157*F157/(1-0.001)</f>
        <v>-48.237062123319326</v>
      </c>
      <c r="AZ157" s="9">
        <f>AU157+AX157</f>
        <v>950.57514467148883</v>
      </c>
      <c r="BA157">
        <f>AV157-AX157/F157*(1-0.001)</f>
        <v>0</v>
      </c>
      <c r="BB157">
        <f>AZ157+BA157*F157</f>
        <v>950.57514467148883</v>
      </c>
    </row>
    <row r="158" spans="1:54" x14ac:dyDescent="0.3">
      <c r="A158" s="2">
        <v>45730.458333333336</v>
      </c>
      <c r="B158">
        <v>3.3165165894002402</v>
      </c>
      <c r="C158">
        <v>0.16582582947001201</v>
      </c>
      <c r="D158" t="s">
        <v>32</v>
      </c>
      <c r="E158" t="s">
        <v>1492</v>
      </c>
      <c r="F158">
        <v>83042.22</v>
      </c>
      <c r="G158">
        <v>950.62182508312503</v>
      </c>
      <c r="H158">
        <v>793.06245069746797</v>
      </c>
      <c r="I158">
        <v>1.8973405863385801E-3</v>
      </c>
      <c r="J158">
        <v>0</v>
      </c>
      <c r="K158">
        <v>0</v>
      </c>
      <c r="L158">
        <v>793.06245069746797</v>
      </c>
      <c r="M158">
        <v>1.8973405863385801E-3</v>
      </c>
      <c r="O158" t="str">
        <f>IF(B157=0,"NEUTRAL",IF(B157&gt;0,"LONG","SHORT"))</f>
        <v>LONG</v>
      </c>
      <c r="P158" t="str">
        <f>IF(OR(O158="LONG",O158="SHORT"),IF(B158=0,"NEUTRAL",IF(B158&gt;0,"LONG","SHORT")),"")</f>
        <v>LONG</v>
      </c>
      <c r="Q158" t="b">
        <f>IF(OR(O158="LONG",O158="SHORT"),IF(B158=0,"NEUTRAL",IF(B158&gt;0,"LONG","SHORT")=O158),TRUE)</f>
        <v>1</v>
      </c>
      <c r="R158">
        <f>AH157</f>
        <v>886.90169172623814</v>
      </c>
      <c r="S158">
        <f>AI157</f>
        <v>7.6845215118186247E-4</v>
      </c>
      <c r="T158">
        <f>R158+S158*F158</f>
        <v>950.71566432415557</v>
      </c>
      <c r="U158">
        <f>S158*F158</f>
        <v>63.813972597917484</v>
      </c>
      <c r="V158">
        <f>U158/T158</f>
        <v>6.712203763181028E-2</v>
      </c>
      <c r="W158">
        <f>C158</f>
        <v>0.16582582947001201</v>
      </c>
      <c r="X158">
        <f>W158-V158</f>
        <v>9.8703791838201729E-2</v>
      </c>
      <c r="Y158">
        <f>T158*W158</f>
        <v>157.65321362668661</v>
      </c>
      <c r="Z158">
        <f>Y158/T158</f>
        <v>0.16582582947001201</v>
      </c>
      <c r="AA158">
        <f>AI157*F158/T158</f>
        <v>6.712203763181028E-2</v>
      </c>
      <c r="AB158">
        <f t="shared" si="19"/>
        <v>0.16582582947001201</v>
      </c>
      <c r="AC158">
        <f t="shared" si="20"/>
        <v>9.8703791838201729E-2</v>
      </c>
      <c r="AD158" t="str">
        <f t="shared" si="25"/>
        <v>L-I</v>
      </c>
      <c r="AE158">
        <f>AC158*T158</f>
        <v>93.839241028769123</v>
      </c>
      <c r="AF158">
        <f>U158+AE158</f>
        <v>157.65321362668661</v>
      </c>
      <c r="AG158">
        <f>AE158/F158</f>
        <v>1.1300184536103338E-3</v>
      </c>
      <c r="AH158" s="9">
        <f>IF(AD158="S-D",R158-AE158/(1-0.001),IF(OR(AD158="L-D",AD158="S-I"),R158-AE158*(1-0.001),R158-AE158))</f>
        <v>793.06245069746899</v>
      </c>
      <c r="AI158">
        <f>IF(OR(AD158="L-I"),S158+AG158*(1-0.001),S158+AG158)</f>
        <v>1.8973405863385857E-3</v>
      </c>
      <c r="AJ158">
        <f>AI158*F158</f>
        <v>157.55937438565783</v>
      </c>
      <c r="AK158">
        <f>AJ158/AM158</f>
        <v>0.16574348518863441</v>
      </c>
      <c r="AL158">
        <f>W158-AK158</f>
        <v>8.2344281377599859E-5</v>
      </c>
      <c r="AM158">
        <f>AH158+AI158*F158</f>
        <v>950.62182508312685</v>
      </c>
      <c r="AN158">
        <f t="shared" si="21"/>
        <v>0.11035386458331686</v>
      </c>
      <c r="AO158">
        <f t="shared" si="22"/>
        <v>-49.378174916873149</v>
      </c>
      <c r="AP158">
        <f t="shared" si="23"/>
        <v>-9.3839241028717879E-2</v>
      </c>
      <c r="AQ158" t="b">
        <f>IF(AH158&gt;0,ROUND(AH158,7)=ROUND(H158,7),ROUND(AH158,7)=ROUND(-J158,7))</f>
        <v>1</v>
      </c>
      <c r="AR158" t="b">
        <f>IF(AI158&gt;0,ROUND(AI158,7)=ROUND(I158,7),ROUND(AI158,7)=ROUND(-K158,7))</f>
        <v>1</v>
      </c>
      <c r="AS158" t="b">
        <f>ROUND(AM158,7)=ROUND(G158,7)</f>
        <v>1</v>
      </c>
    </row>
    <row r="159" spans="1:54" x14ac:dyDescent="0.3">
      <c r="A159" s="2">
        <v>45730.5</v>
      </c>
      <c r="B159">
        <v>5.29026483480565</v>
      </c>
      <c r="C159">
        <v>0.26451324174028201</v>
      </c>
      <c r="D159" t="s">
        <v>32</v>
      </c>
      <c r="E159" t="s">
        <v>1492</v>
      </c>
      <c r="F159">
        <v>83253.149999999994</v>
      </c>
      <c r="G159">
        <v>950.92843279301599</v>
      </c>
      <c r="H159">
        <v>699.46411071158298</v>
      </c>
      <c r="I159">
        <v>3.02047816907147E-3</v>
      </c>
      <c r="J159">
        <v>0</v>
      </c>
      <c r="K159">
        <v>0</v>
      </c>
      <c r="L159">
        <v>699.46411071158298</v>
      </c>
      <c r="M159">
        <v>3.02047816907147E-3</v>
      </c>
      <c r="O159" t="str">
        <f>IF(B158=0,"NEUTRAL",IF(B158&gt;0,"LONG","SHORT"))</f>
        <v>LONG</v>
      </c>
      <c r="P159" t="str">
        <f>IF(OR(O159="LONG",O159="SHORT"),IF(B159=0,"NEUTRAL",IF(B159&gt;0,"LONG","SHORT")),"")</f>
        <v>LONG</v>
      </c>
      <c r="Q159" t="b">
        <f>IF(OR(O159="LONG",O159="SHORT"),IF(B159=0,"NEUTRAL",IF(B159&gt;0,"LONG","SHORT")=O159),TRUE)</f>
        <v>1</v>
      </c>
      <c r="R159">
        <f>AH158</f>
        <v>793.06245069746899</v>
      </c>
      <c r="S159">
        <f>AI158</f>
        <v>1.8973405863385857E-3</v>
      </c>
      <c r="T159">
        <f>R159+S159*F159</f>
        <v>951.02203113300322</v>
      </c>
      <c r="U159">
        <f>S159*F159</f>
        <v>157.95958043553421</v>
      </c>
      <c r="V159">
        <f>U159/T159</f>
        <v>0.16609455434733572</v>
      </c>
      <c r="W159">
        <f>C159</f>
        <v>0.26451324174028201</v>
      </c>
      <c r="X159">
        <f>W159-V159</f>
        <v>9.8418687392946291E-2</v>
      </c>
      <c r="Y159">
        <f>T159*W159</f>
        <v>251.55792042141809</v>
      </c>
      <c r="Z159">
        <f>Y159/T159</f>
        <v>0.26451324174028201</v>
      </c>
      <c r="AA159">
        <f>AI158*F159/T159</f>
        <v>0.16609455434733572</v>
      </c>
      <c r="AB159">
        <f t="shared" si="19"/>
        <v>0.26451324174028201</v>
      </c>
      <c r="AC159">
        <f t="shared" si="20"/>
        <v>9.8418687392946291E-2</v>
      </c>
      <c r="AD159" t="str">
        <f t="shared" si="25"/>
        <v>L-I</v>
      </c>
      <c r="AE159">
        <f>AC159*T159</f>
        <v>93.598339985883882</v>
      </c>
      <c r="AF159">
        <f>U159+AE159</f>
        <v>251.55792042141809</v>
      </c>
      <c r="AG159">
        <f>AE159/F159</f>
        <v>1.1242618445774591E-3</v>
      </c>
      <c r="AH159" s="9">
        <f>IF(AD159="S-D",R159-AE159/(1-0.001),IF(OR(AD159="L-D",AD159="S-I"),R159-AE159*(1-0.001),R159-AE159))</f>
        <v>699.46411071158514</v>
      </c>
      <c r="AI159">
        <f>IF(OR(AD159="L-I"),S159+AG159*(1-0.001),S159+AG159)</f>
        <v>3.0204781690714674E-3</v>
      </c>
      <c r="AJ159">
        <f>AI159*F159</f>
        <v>251.46432208143221</v>
      </c>
      <c r="AK159">
        <f>AJ159/AM159</f>
        <v>0.26444084897413817</v>
      </c>
      <c r="AL159">
        <f>W159-AK159</f>
        <v>7.2392766143847265E-5</v>
      </c>
      <c r="AM159">
        <f>AH159+AI159*F159</f>
        <v>950.92843279301735</v>
      </c>
      <c r="AN159">
        <f t="shared" si="21"/>
        <v>0.30660770989049979</v>
      </c>
      <c r="AO159">
        <f t="shared" si="22"/>
        <v>-49.07156720698265</v>
      </c>
      <c r="AP159">
        <f t="shared" si="23"/>
        <v>-9.359833998587419E-2</v>
      </c>
      <c r="AQ159" t="b">
        <f>IF(AH159&gt;0,ROUND(AH159,7)=ROUND(H159,7),ROUND(AH159,7)=ROUND(-J159,7))</f>
        <v>1</v>
      </c>
      <c r="AR159" t="b">
        <f>IF(AI159&gt;0,ROUND(AI159,7)=ROUND(I159,7),ROUND(AI159,7)=ROUND(-K159,7))</f>
        <v>1</v>
      </c>
      <c r="AS159" t="b">
        <f>ROUND(AM159,7)=ROUND(G159,7)</f>
        <v>1</v>
      </c>
    </row>
    <row r="160" spans="1:54" x14ac:dyDescent="0.3">
      <c r="A160" s="2">
        <v>45730.541666666664</v>
      </c>
      <c r="B160">
        <v>6.6941761422230002</v>
      </c>
      <c r="C160">
        <v>0.33470880711114998</v>
      </c>
      <c r="D160" t="s">
        <v>32</v>
      </c>
      <c r="E160" t="s">
        <v>1492</v>
      </c>
      <c r="F160">
        <v>83420.87</v>
      </c>
      <c r="G160">
        <v>951.36854462514998</v>
      </c>
      <c r="H160">
        <v>632.98134432954805</v>
      </c>
      <c r="I160">
        <v>3.8166372551089699E-3</v>
      </c>
      <c r="J160">
        <v>0</v>
      </c>
      <c r="K160">
        <v>0</v>
      </c>
      <c r="L160">
        <v>632.98134432954805</v>
      </c>
      <c r="M160">
        <v>3.8166372551089699E-3</v>
      </c>
      <c r="O160" t="str">
        <f>IF(B159=0,"NEUTRAL",IF(B159&gt;0,"LONG","SHORT"))</f>
        <v>LONG</v>
      </c>
      <c r="P160" t="str">
        <f>IF(OR(O160="LONG",O160="SHORT"),IF(B160=0,"NEUTRAL",IF(B160&gt;0,"LONG","SHORT")),"")</f>
        <v>LONG</v>
      </c>
      <c r="Q160" t="b">
        <f>IF(OR(O160="LONG",O160="SHORT"),IF(B160=0,"NEUTRAL",IF(B160&gt;0,"LONG","SHORT")=O160),TRUE)</f>
        <v>1</v>
      </c>
      <c r="R160">
        <f>AH159</f>
        <v>699.46411071158514</v>
      </c>
      <c r="S160">
        <f>AI159</f>
        <v>3.0204781690714674E-3</v>
      </c>
      <c r="T160">
        <f>R160+S160*F160</f>
        <v>951.43502739153405</v>
      </c>
      <c r="U160">
        <f>S160*F160</f>
        <v>251.97091667994889</v>
      </c>
      <c r="V160">
        <f>U160/T160</f>
        <v>0.26483249977747347</v>
      </c>
      <c r="W160">
        <f>C160</f>
        <v>0.33470880711114998</v>
      </c>
      <c r="X160">
        <f>W160-V160</f>
        <v>6.9876307333676502E-2</v>
      </c>
      <c r="Y160">
        <f>T160*W160</f>
        <v>318.45368306198469</v>
      </c>
      <c r="Z160">
        <f>Y160/T160</f>
        <v>0.33470880711115003</v>
      </c>
      <c r="AA160">
        <f>AI159*F160/T160</f>
        <v>0.26483249977747347</v>
      </c>
      <c r="AB160">
        <f t="shared" si="19"/>
        <v>0.33470880711114998</v>
      </c>
      <c r="AC160">
        <f t="shared" si="20"/>
        <v>6.9876307333676502E-2</v>
      </c>
      <c r="AD160" t="str">
        <f t="shared" si="25"/>
        <v>L-I</v>
      </c>
      <c r="AE160">
        <f>AC160*T160</f>
        <v>66.482766382035749</v>
      </c>
      <c r="AF160">
        <f>U160+AE160</f>
        <v>318.45368306198463</v>
      </c>
      <c r="AG160">
        <f>AE160/F160</f>
        <v>7.9695604207958692E-4</v>
      </c>
      <c r="AH160" s="9">
        <f>IF(AD160="S-D",R160-AE160/(1-0.001),IF(OR(AD160="L-D",AD160="S-I"),R160-AE160*(1-0.001),R160-AE160))</f>
        <v>632.98134432954942</v>
      </c>
      <c r="AI160">
        <f>IF(OR(AD160="L-I"),S160+AG160*(1-0.001),S160+AG160)</f>
        <v>3.8166372551089746E-3</v>
      </c>
      <c r="AJ160">
        <f>AI160*F160</f>
        <v>318.38720029560261</v>
      </c>
      <c r="AK160">
        <f>AJ160/AM160</f>
        <v>0.33466231577064609</v>
      </c>
      <c r="AL160">
        <f>W160-AK160</f>
        <v>4.6491340503884704E-5</v>
      </c>
      <c r="AM160">
        <f>AH160+AI160*F160</f>
        <v>951.36854462515203</v>
      </c>
      <c r="AN160">
        <f t="shared" si="21"/>
        <v>0.44011183213467575</v>
      </c>
      <c r="AO160">
        <f t="shared" si="22"/>
        <v>-48.631455374847974</v>
      </c>
      <c r="AP160">
        <f t="shared" si="23"/>
        <v>-6.6482766382023328E-2</v>
      </c>
      <c r="AQ160" t="b">
        <f>IF(AH160&gt;0,ROUND(AH160,7)=ROUND(H160,7),ROUND(AH160,7)=ROUND(-J160,7))</f>
        <v>1</v>
      </c>
      <c r="AR160" t="b">
        <f>IF(AI160&gt;0,ROUND(AI160,7)=ROUND(I160,7),ROUND(AI160,7)=ROUND(-K160,7))</f>
        <v>1</v>
      </c>
      <c r="AS160" t="b">
        <f>ROUND(AM160,7)=ROUND(G160,7)</f>
        <v>1</v>
      </c>
    </row>
    <row r="161" spans="1:47" x14ac:dyDescent="0.3">
      <c r="A161" s="2">
        <v>45730.583333333336</v>
      </c>
      <c r="B161">
        <v>8.59960328136399</v>
      </c>
      <c r="C161">
        <v>0.429980164068199</v>
      </c>
      <c r="D161" t="s">
        <v>32</v>
      </c>
      <c r="E161" t="s">
        <v>1492</v>
      </c>
      <c r="F161">
        <v>83602.16</v>
      </c>
      <c r="G161">
        <v>951.97017479759802</v>
      </c>
      <c r="H161">
        <v>542.69334879849305</v>
      </c>
      <c r="I161">
        <v>4.89552932602584E-3</v>
      </c>
      <c r="J161">
        <v>0</v>
      </c>
      <c r="K161">
        <v>0</v>
      </c>
      <c r="L161">
        <v>542.69334879849305</v>
      </c>
      <c r="M161">
        <v>4.89552932602584E-3</v>
      </c>
      <c r="O161" t="str">
        <f>IF(B160=0,"NEUTRAL",IF(B160&gt;0,"LONG","SHORT"))</f>
        <v>LONG</v>
      </c>
      <c r="P161" t="str">
        <f>IF(OR(O161="LONG",O161="SHORT"),IF(B161=0,"NEUTRAL",IF(B161&gt;0,"LONG","SHORT")),"")</f>
        <v>LONG</v>
      </c>
      <c r="Q161" t="b">
        <f>IF(OR(O161="LONG",O161="SHORT"),IF(B161=0,"NEUTRAL",IF(B161&gt;0,"LONG","SHORT")=O161),TRUE)</f>
        <v>1</v>
      </c>
      <c r="R161">
        <f>AH160</f>
        <v>632.98134432954942</v>
      </c>
      <c r="S161">
        <f>AI160</f>
        <v>3.8166372551089746E-3</v>
      </c>
      <c r="T161">
        <f>R161+S161*F161</f>
        <v>952.06046279313068</v>
      </c>
      <c r="U161">
        <f>S161*F161</f>
        <v>319.07911846358132</v>
      </c>
      <c r="V161">
        <f>U161/T161</f>
        <v>0.33514585568176536</v>
      </c>
      <c r="W161">
        <f>C161</f>
        <v>0.429980164068199</v>
      </c>
      <c r="X161">
        <f>W161-V161</f>
        <v>9.4834308386433641E-2</v>
      </c>
      <c r="Y161">
        <f>T161*W161</f>
        <v>409.36711399463582</v>
      </c>
      <c r="Z161">
        <f>Y161/T161</f>
        <v>0.429980164068199</v>
      </c>
      <c r="AA161">
        <f>AI160*F161/T161</f>
        <v>0.33514585568176536</v>
      </c>
      <c r="AB161">
        <f t="shared" si="19"/>
        <v>0.429980164068199</v>
      </c>
      <c r="AC161">
        <f t="shared" si="20"/>
        <v>9.4834308386433641E-2</v>
      </c>
      <c r="AD161" t="str">
        <f t="shared" si="25"/>
        <v>L-I</v>
      </c>
      <c r="AE161">
        <f>AC161*T161</f>
        <v>90.287995531054491</v>
      </c>
      <c r="AF161">
        <f>U161+AE161</f>
        <v>409.36711399463582</v>
      </c>
      <c r="AG161">
        <f>AE161/F161</f>
        <v>1.0799720429598288E-3</v>
      </c>
      <c r="AH161" s="9">
        <f>IF(AD161="S-D",R161-AE161/(1-0.001),IF(OR(AD161="L-D",AD161="S-I"),R161-AE161*(1-0.001),R161-AE161))</f>
        <v>542.69334879849498</v>
      </c>
      <c r="AI161">
        <f>IF(OR(AD161="L-I"),S161+AG161*(1-0.001),S161+AG161)</f>
        <v>4.8955293260258435E-3</v>
      </c>
      <c r="AJ161">
        <f>AI161*F161</f>
        <v>409.27682599910474</v>
      </c>
      <c r="AK161">
        <f>AJ161/AM161</f>
        <v>0.42992610150430594</v>
      </c>
      <c r="AL161">
        <f>W161-AK161</f>
        <v>5.4062563893064741E-5</v>
      </c>
      <c r="AM161">
        <f>AH161+AI161*F161</f>
        <v>951.97017479759973</v>
      </c>
      <c r="AN161">
        <f t="shared" si="21"/>
        <v>0.6016301724476989</v>
      </c>
      <c r="AO161">
        <f t="shared" si="22"/>
        <v>-48.029825202400275</v>
      </c>
      <c r="AP161">
        <f t="shared" si="23"/>
        <v>-9.0287995530957232E-2</v>
      </c>
      <c r="AQ161" t="b">
        <f>IF(AH161&gt;0,ROUND(AH161,7)=ROUND(H161,7),ROUND(AH161,7)=ROUND(-J161,7))</f>
        <v>1</v>
      </c>
      <c r="AR161" t="b">
        <f>IF(AI161&gt;0,ROUND(AI161,7)=ROUND(I161,7),ROUND(AI161,7)=ROUND(-K161,7))</f>
        <v>1</v>
      </c>
      <c r="AS161" t="b">
        <f>ROUND(AM161,7)=ROUND(G161,7)</f>
        <v>1</v>
      </c>
    </row>
    <row r="162" spans="1:47" x14ac:dyDescent="0.3">
      <c r="A162" s="2">
        <v>45730.625</v>
      </c>
      <c r="B162">
        <v>10.295992139395199</v>
      </c>
      <c r="C162">
        <v>0.51479960696976201</v>
      </c>
      <c r="D162" t="s">
        <v>32</v>
      </c>
      <c r="E162" t="s">
        <v>1492</v>
      </c>
      <c r="F162">
        <v>83524.800000000003</v>
      </c>
      <c r="G162">
        <v>951.51047584890898</v>
      </c>
      <c r="H162">
        <v>461.71254877028002</v>
      </c>
      <c r="I162">
        <v>5.8641017647288896E-3</v>
      </c>
      <c r="J162">
        <v>0</v>
      </c>
      <c r="K162">
        <v>0</v>
      </c>
      <c r="L162">
        <v>461.71254877028002</v>
      </c>
      <c r="M162">
        <v>5.8641017647288896E-3</v>
      </c>
      <c r="O162" t="str">
        <f>IF(B161=0,"NEUTRAL",IF(B161&gt;0,"LONG","SHORT"))</f>
        <v>LONG</v>
      </c>
      <c r="P162" t="str">
        <f>IF(OR(O162="LONG",O162="SHORT"),IF(B162=0,"NEUTRAL",IF(B162&gt;0,"LONG","SHORT")),"")</f>
        <v>LONG</v>
      </c>
      <c r="Q162" t="b">
        <f>IF(OR(O162="LONG",O162="SHORT"),IF(B162=0,"NEUTRAL",IF(B162&gt;0,"LONG","SHORT")=O162),TRUE)</f>
        <v>1</v>
      </c>
      <c r="R162">
        <f>AH161</f>
        <v>542.69334879849498</v>
      </c>
      <c r="S162">
        <f>AI161</f>
        <v>4.8955293260258435E-3</v>
      </c>
      <c r="T162">
        <f>R162+S162*F162</f>
        <v>951.59145664893845</v>
      </c>
      <c r="U162">
        <f>S162*F162</f>
        <v>408.89810785044341</v>
      </c>
      <c r="V162">
        <f>U162/T162</f>
        <v>0.42969922122923626</v>
      </c>
      <c r="W162">
        <f>C162</f>
        <v>0.51479960696976201</v>
      </c>
      <c r="X162">
        <f>W162-V162</f>
        <v>8.5100385740525752E-2</v>
      </c>
      <c r="Y162">
        <f>T162*W162</f>
        <v>489.87890787865683</v>
      </c>
      <c r="Z162">
        <f>Y162/T162</f>
        <v>0.51479960696976201</v>
      </c>
      <c r="AA162">
        <f>AI161*F162/T162</f>
        <v>0.42969922122923626</v>
      </c>
      <c r="AB162">
        <f t="shared" si="19"/>
        <v>0.51479960696976201</v>
      </c>
      <c r="AC162">
        <f t="shared" si="20"/>
        <v>8.5100385740525752E-2</v>
      </c>
      <c r="AD162" t="str">
        <f t="shared" si="25"/>
        <v>L-I</v>
      </c>
      <c r="AE162">
        <f>AC162*T162</f>
        <v>80.980800028213451</v>
      </c>
      <c r="AF162">
        <f>U162+AE162</f>
        <v>489.87890787865683</v>
      </c>
      <c r="AG162">
        <f>AE162/F162</f>
        <v>9.6954198068374242E-4</v>
      </c>
      <c r="AH162" s="9">
        <f>IF(AD162="S-D",R162-AE162/(1-0.001),IF(OR(AD162="L-D",AD162="S-I"),R162-AE162*(1-0.001),R162-AE162))</f>
        <v>461.7125487702815</v>
      </c>
      <c r="AI162">
        <f>IF(OR(AD162="L-I"),S162+AG162*(1-0.001),S162+AG162)</f>
        <v>5.8641017647289018E-3</v>
      </c>
      <c r="AJ162">
        <f>AI162*F162</f>
        <v>489.79792707862862</v>
      </c>
      <c r="AK162">
        <f>AJ162/AM162</f>
        <v>0.51475831271499672</v>
      </c>
      <c r="AL162">
        <f>W162-AK162</f>
        <v>4.1294254765289473E-5</v>
      </c>
      <c r="AM162">
        <f>AH162+AI162*F162</f>
        <v>951.51047584891012</v>
      </c>
      <c r="AN162">
        <f t="shared" si="21"/>
        <v>-0.45969894868960637</v>
      </c>
      <c r="AO162">
        <f t="shared" si="22"/>
        <v>-48.489524151089881</v>
      </c>
      <c r="AP162">
        <f t="shared" si="23"/>
        <v>-8.0980800028328304E-2</v>
      </c>
      <c r="AQ162" t="b">
        <f>IF(AH162&gt;0,ROUND(AH162,7)=ROUND(H162,7),ROUND(AH162,7)=ROUND(-J162,7))</f>
        <v>1</v>
      </c>
      <c r="AR162" t="b">
        <f>IF(AI162&gt;0,ROUND(AI162,7)=ROUND(I162,7),ROUND(AI162,7)=ROUND(-K162,7))</f>
        <v>1</v>
      </c>
      <c r="AS162" t="b">
        <f>ROUND(AM162,7)=ROUND(G162,7)</f>
        <v>1</v>
      </c>
    </row>
    <row r="163" spans="1:47" x14ac:dyDescent="0.3">
      <c r="A163" s="2">
        <v>45730.666666666664</v>
      </c>
      <c r="B163">
        <v>12.9108106236592</v>
      </c>
      <c r="C163">
        <v>0.64554053118296395</v>
      </c>
      <c r="D163" t="s">
        <v>32</v>
      </c>
      <c r="E163" t="s">
        <v>1492</v>
      </c>
      <c r="F163">
        <v>84724.58</v>
      </c>
      <c r="G163">
        <v>958.42416105965503</v>
      </c>
      <c r="H163">
        <v>339.765744230179</v>
      </c>
      <c r="I163">
        <v>7.3019944959240302E-3</v>
      </c>
      <c r="J163">
        <v>0</v>
      </c>
      <c r="K163">
        <v>0</v>
      </c>
      <c r="L163">
        <v>339.765744230179</v>
      </c>
      <c r="M163">
        <v>7.3019944959240302E-3</v>
      </c>
      <c r="O163" t="str">
        <f>IF(B162=0,"NEUTRAL",IF(B162&gt;0,"LONG","SHORT"))</f>
        <v>LONG</v>
      </c>
      <c r="P163" t="str">
        <f>IF(OR(O163="LONG",O163="SHORT"),IF(B163=0,"NEUTRAL",IF(B163&gt;0,"LONG","SHORT")),"")</f>
        <v>LONG</v>
      </c>
      <c r="Q163" t="b">
        <f>IF(OR(O163="LONG",O163="SHORT"),IF(B163=0,"NEUTRAL",IF(B163&gt;0,"LONG","SHORT")=O163),TRUE)</f>
        <v>1</v>
      </c>
      <c r="R163">
        <f>AH162</f>
        <v>461.7125487702815</v>
      </c>
      <c r="S163">
        <f>AI162</f>
        <v>5.8641017647289018E-3</v>
      </c>
      <c r="T163">
        <f>R163+S163*F163</f>
        <v>958.54610786419653</v>
      </c>
      <c r="U163">
        <f>S163*F163</f>
        <v>496.83355909391503</v>
      </c>
      <c r="V163">
        <f>U163/T163</f>
        <v>0.51831993789108854</v>
      </c>
      <c r="W163">
        <f>C163</f>
        <v>0.64554053118296395</v>
      </c>
      <c r="X163">
        <f>W163-V163</f>
        <v>0.12722059329187541</v>
      </c>
      <c r="Y163">
        <f>T163*W163</f>
        <v>618.78036363401611</v>
      </c>
      <c r="Z163">
        <f>Y163/T163</f>
        <v>0.64554053118296395</v>
      </c>
      <c r="AA163">
        <f>AI162*F163/T163</f>
        <v>0.51831993789108854</v>
      </c>
      <c r="AB163">
        <f t="shared" si="19"/>
        <v>0.64554053118296395</v>
      </c>
      <c r="AC163">
        <f t="shared" si="20"/>
        <v>0.12722059329187541</v>
      </c>
      <c r="AD163" t="str">
        <f t="shared" si="25"/>
        <v>L-I</v>
      </c>
      <c r="AE163">
        <f>AC163*T163</f>
        <v>121.94680454010108</v>
      </c>
      <c r="AF163">
        <f>U163+AE163</f>
        <v>618.78036363401611</v>
      </c>
      <c r="AG163">
        <f>AE163/F163</f>
        <v>1.4393320632583965E-3</v>
      </c>
      <c r="AH163" s="9">
        <f>IF(AD163="S-D",R163-AE163/(1-0.001),IF(OR(AD163="L-D",AD163="S-I"),R163-AE163*(1-0.001),R163-AE163))</f>
        <v>339.76574423018042</v>
      </c>
      <c r="AI163">
        <f>IF(OR(AD163="L-I"),S163+AG163*(1-0.001),S163+AG163)</f>
        <v>7.3019944959240397E-3</v>
      </c>
      <c r="AJ163">
        <f>AI163*F163</f>
        <v>618.65841682947598</v>
      </c>
      <c r="AK163">
        <f>AJ163/AM163</f>
        <v>0.64549543090135852</v>
      </c>
      <c r="AL163">
        <f>W163-AK163</f>
        <v>4.5100281605425785E-5</v>
      </c>
      <c r="AM163">
        <f>AH163+AI163*F163</f>
        <v>958.4241610596564</v>
      </c>
      <c r="AN163">
        <f t="shared" si="21"/>
        <v>6.9136852107462801</v>
      </c>
      <c r="AO163">
        <f t="shared" si="22"/>
        <v>-41.575838940343601</v>
      </c>
      <c r="AP163">
        <f t="shared" si="23"/>
        <v>-0.12194680454012996</v>
      </c>
      <c r="AQ163" t="b">
        <f>IF(AH163&gt;0,ROUND(AH163,7)=ROUND(H163,7),ROUND(AH163,7)=ROUND(-J163,7))</f>
        <v>1</v>
      </c>
      <c r="AR163" t="b">
        <f>IF(AI163&gt;0,ROUND(AI163,7)=ROUND(I163,7),ROUND(AI163,7)=ROUND(-K163,7))</f>
        <v>1</v>
      </c>
      <c r="AS163" t="b">
        <f>ROUND(AM163,7)=ROUND(G163,7)</f>
        <v>1</v>
      </c>
    </row>
    <row r="164" spans="1:47" x14ac:dyDescent="0.3">
      <c r="A164" s="2">
        <v>45730.708333333336</v>
      </c>
      <c r="B164">
        <v>15.602997089605401</v>
      </c>
      <c r="C164">
        <v>0.78014985448027097</v>
      </c>
      <c r="D164" t="s">
        <v>32</v>
      </c>
      <c r="E164" t="s">
        <v>1492</v>
      </c>
      <c r="F164">
        <v>84787.37</v>
      </c>
      <c r="G164">
        <v>958.75369804068703</v>
      </c>
      <c r="H164">
        <v>210.81049086304</v>
      </c>
      <c r="I164">
        <v>8.8213988377944304E-3</v>
      </c>
      <c r="J164">
        <v>0</v>
      </c>
      <c r="K164">
        <v>0</v>
      </c>
      <c r="L164">
        <v>210.81049086304</v>
      </c>
      <c r="M164">
        <v>8.8213988377944304E-3</v>
      </c>
      <c r="O164" t="str">
        <f>IF(B163=0,"NEUTRAL",IF(B163&gt;0,"LONG","SHORT"))</f>
        <v>LONG</v>
      </c>
      <c r="P164" t="str">
        <f>IF(OR(O164="LONG",O164="SHORT"),IF(B164=0,"NEUTRAL",IF(B164&gt;0,"LONG","SHORT")),"")</f>
        <v>LONG</v>
      </c>
      <c r="Q164" t="b">
        <f>IF(OR(O164="LONG",O164="SHORT"),IF(B164=0,"NEUTRAL",IF(B164&gt;0,"LONG","SHORT")=O164),TRUE)</f>
        <v>1</v>
      </c>
      <c r="R164">
        <f>AH163</f>
        <v>339.76574423018042</v>
      </c>
      <c r="S164">
        <f>AI163</f>
        <v>7.3019944959240397E-3</v>
      </c>
      <c r="T164">
        <f>R164+S164*F164</f>
        <v>958.88265329405544</v>
      </c>
      <c r="U164">
        <f>S164*F164</f>
        <v>619.11690906387503</v>
      </c>
      <c r="V164">
        <f>U164/T164</f>
        <v>0.64566493818301851</v>
      </c>
      <c r="W164">
        <f>C164</f>
        <v>0.78014985448027097</v>
      </c>
      <c r="X164">
        <f>W164-V164</f>
        <v>0.13448491629725245</v>
      </c>
      <c r="Y164">
        <f>T164*W164</f>
        <v>748.07216243101345</v>
      </c>
      <c r="Z164">
        <f>Y164/T164</f>
        <v>0.78014985448027097</v>
      </c>
      <c r="AA164">
        <f>AI163*F164/T164</f>
        <v>0.64566493818301851</v>
      </c>
      <c r="AB164">
        <f t="shared" si="19"/>
        <v>0.78014985448027097</v>
      </c>
      <c r="AC164">
        <f t="shared" si="20"/>
        <v>0.13448491629725245</v>
      </c>
      <c r="AD164" t="str">
        <f t="shared" si="25"/>
        <v>L-I</v>
      </c>
      <c r="AE164">
        <f>AC164*T164</f>
        <v>128.9552533671384</v>
      </c>
      <c r="AF164">
        <f>U164+AE164</f>
        <v>748.07216243101345</v>
      </c>
      <c r="AG164">
        <f>AE164/F164</f>
        <v>1.5209252671375278E-3</v>
      </c>
      <c r="AH164" s="9">
        <f>IF(AD164="S-D",R164-AE164/(1-0.001),IF(OR(AD164="L-D",AD164="S-I"),R164-AE164*(1-0.001),R164-AE164))</f>
        <v>210.81049086304202</v>
      </c>
      <c r="AI164">
        <f>IF(OR(AD164="L-I"),S164+AG164*(1-0.001),S164+AG164)</f>
        <v>8.8213988377944304E-3</v>
      </c>
      <c r="AJ164">
        <f>AI164*F164</f>
        <v>747.94320717764629</v>
      </c>
      <c r="AK164">
        <f>AJ164/AM164</f>
        <v>0.78012028397506583</v>
      </c>
      <c r="AL164">
        <f>W164-AK164</f>
        <v>2.9570505205134268E-5</v>
      </c>
      <c r="AM164">
        <f>AH164+AI164*F164</f>
        <v>958.75369804068828</v>
      </c>
      <c r="AN164">
        <f t="shared" si="21"/>
        <v>0.3295369810318789</v>
      </c>
      <c r="AO164">
        <f t="shared" si="22"/>
        <v>-41.246301959311722</v>
      </c>
      <c r="AP164">
        <f t="shared" si="23"/>
        <v>-0.12895525336716673</v>
      </c>
      <c r="AQ164" t="b">
        <f>IF(AH164&gt;0,ROUND(AH164,7)=ROUND(H164,7),ROUND(AH164,7)=ROUND(-J164,7))</f>
        <v>1</v>
      </c>
      <c r="AR164" t="b">
        <f>IF(AI164&gt;0,ROUND(AI164,7)=ROUND(I164,7),ROUND(AI164,7)=ROUND(-K164,7))</f>
        <v>1</v>
      </c>
      <c r="AS164" t="b">
        <f>ROUND(AM164,7)=ROUND(G164,7)</f>
        <v>1</v>
      </c>
    </row>
    <row r="165" spans="1:47" x14ac:dyDescent="0.3">
      <c r="A165" s="2">
        <v>45730.75</v>
      </c>
      <c r="B165">
        <v>17.701472383626999</v>
      </c>
      <c r="C165">
        <v>0.88507361918135297</v>
      </c>
      <c r="D165" t="s">
        <v>32</v>
      </c>
      <c r="E165" t="s">
        <v>1492</v>
      </c>
      <c r="F165">
        <v>84365.18</v>
      </c>
      <c r="G165">
        <v>954.92833924605497</v>
      </c>
      <c r="H165">
        <v>109.75807155953299</v>
      </c>
      <c r="I165">
        <v>1.0017998748850201E-2</v>
      </c>
      <c r="J165">
        <v>0</v>
      </c>
      <c r="K165">
        <v>0</v>
      </c>
      <c r="L165">
        <v>109.75807155953299</v>
      </c>
      <c r="M165">
        <v>1.0017998748850201E-2</v>
      </c>
      <c r="O165" t="str">
        <f>IF(B164=0,"NEUTRAL",IF(B164&gt;0,"LONG","SHORT"))</f>
        <v>LONG</v>
      </c>
      <c r="P165" t="str">
        <f>IF(OR(O165="LONG",O165="SHORT"),IF(B165=0,"NEUTRAL",IF(B165&gt;0,"LONG","SHORT")),"")</f>
        <v>LONG</v>
      </c>
      <c r="Q165" t="b">
        <f>IF(OR(O165="LONG",O165="SHORT"),IF(B165=0,"NEUTRAL",IF(B165&gt;0,"LONG","SHORT")=O165),TRUE)</f>
        <v>1</v>
      </c>
      <c r="R165">
        <f>AH164</f>
        <v>210.81049086304202</v>
      </c>
      <c r="S165">
        <f>AI164</f>
        <v>8.8213988377944304E-3</v>
      </c>
      <c r="T165">
        <f>R165+S165*F165</f>
        <v>955.02939166535987</v>
      </c>
      <c r="U165">
        <f>S165*F165</f>
        <v>744.21890080231788</v>
      </c>
      <c r="V165">
        <f>U165/T165</f>
        <v>0.77926282405252978</v>
      </c>
      <c r="W165">
        <f>C165</f>
        <v>0.88507361918135297</v>
      </c>
      <c r="X165">
        <f>W165-V165</f>
        <v>0.10581079512882319</v>
      </c>
      <c r="Y165">
        <f>T165*W165</f>
        <v>845.27132010582591</v>
      </c>
      <c r="Z165">
        <f>Y165/T165</f>
        <v>0.88507361918135297</v>
      </c>
      <c r="AA165">
        <f>AI164*F165/T165</f>
        <v>0.77926282405252978</v>
      </c>
      <c r="AB165">
        <f t="shared" si="19"/>
        <v>0.88507361918135297</v>
      </c>
      <c r="AC165">
        <f t="shared" si="20"/>
        <v>0.10581079512882319</v>
      </c>
      <c r="AD165" t="str">
        <f t="shared" si="25"/>
        <v>L-I</v>
      </c>
      <c r="AE165">
        <f>AC165*T165</f>
        <v>101.05241930350803</v>
      </c>
      <c r="AF165">
        <f>U165+AE165</f>
        <v>845.27132010582591</v>
      </c>
      <c r="AG165">
        <f>AE165/F165</f>
        <v>1.1977977087645406E-3</v>
      </c>
      <c r="AH165" s="9">
        <f>IF(AD165="S-D",R165-AE165/(1-0.001),IF(OR(AD165="L-D",AD165="S-I"),R165-AE165*(1-0.001),R165-AE165))</f>
        <v>109.75807155953399</v>
      </c>
      <c r="AI165">
        <f>IF(OR(AD165="L-I"),S165+AG165*(1-0.001),S165+AG165)</f>
        <v>1.0017998748850206E-2</v>
      </c>
      <c r="AJ165">
        <f>AI165*F165</f>
        <v>845.17026768652238</v>
      </c>
      <c r="AK165">
        <f>AJ165/AM165</f>
        <v>0.88506145744277398</v>
      </c>
      <c r="AL165">
        <f>W165-AK165</f>
        <v>1.2161738578986281E-5</v>
      </c>
      <c r="AM165">
        <f>AH165+AI165*F165</f>
        <v>954.92833924605634</v>
      </c>
      <c r="AN165">
        <f t="shared" si="21"/>
        <v>-3.8253587946319385</v>
      </c>
      <c r="AO165">
        <f t="shared" si="22"/>
        <v>-45.071660753943661</v>
      </c>
      <c r="AP165">
        <f t="shared" si="23"/>
        <v>-0.10105241930352804</v>
      </c>
      <c r="AQ165" t="b">
        <f>IF(AH165&gt;0,ROUND(AH165,7)=ROUND(H165,7),ROUND(AH165,7)=ROUND(-J165,7))</f>
        <v>1</v>
      </c>
      <c r="AR165" t="b">
        <f>IF(AI165&gt;0,ROUND(AI165,7)=ROUND(I165,7),ROUND(AI165,7)=ROUND(-K165,7))</f>
        <v>1</v>
      </c>
      <c r="AS165" t="b">
        <f>ROUND(AM165,7)=ROUND(G165,7)</f>
        <v>1</v>
      </c>
    </row>
    <row r="166" spans="1:47" x14ac:dyDescent="0.3">
      <c r="A166" s="2">
        <v>45730.791666666664</v>
      </c>
      <c r="B166">
        <v>19.2591907015033</v>
      </c>
      <c r="C166">
        <v>0.96295953507516896</v>
      </c>
      <c r="D166" t="s">
        <v>32</v>
      </c>
      <c r="E166" t="s">
        <v>1492</v>
      </c>
      <c r="F166">
        <v>84570.54</v>
      </c>
      <c r="G166">
        <v>956.91132459042296</v>
      </c>
      <c r="H166">
        <v>35.447192864160399</v>
      </c>
      <c r="I166">
        <v>1.0895805226338399E-2</v>
      </c>
      <c r="J166">
        <v>0</v>
      </c>
      <c r="K166">
        <v>0</v>
      </c>
      <c r="L166">
        <v>35.447192864160399</v>
      </c>
      <c r="M166">
        <v>1.0895805226338399E-2</v>
      </c>
      <c r="O166" t="str">
        <f>IF(B165=0,"NEUTRAL",IF(B165&gt;0,"LONG","SHORT"))</f>
        <v>LONG</v>
      </c>
      <c r="P166" t="str">
        <f>IF(OR(O166="LONG",O166="SHORT"),IF(B166=0,"NEUTRAL",IF(B166&gt;0,"LONG","SHORT")),"")</f>
        <v>LONG</v>
      </c>
      <c r="Q166" t="b">
        <f>IF(OR(O166="LONG",O166="SHORT"),IF(B166=0,"NEUTRAL",IF(B166&gt;0,"LONG","SHORT")=O166),TRUE)</f>
        <v>1</v>
      </c>
      <c r="R166">
        <f>AH165</f>
        <v>109.75807155953399</v>
      </c>
      <c r="S166">
        <f>AI165</f>
        <v>1.0017998748850206E-2</v>
      </c>
      <c r="T166">
        <f>R166+S166*F166</f>
        <v>956.98563546912021</v>
      </c>
      <c r="U166">
        <f>S166*F166</f>
        <v>847.22756390958625</v>
      </c>
      <c r="V166">
        <f>U166/T166</f>
        <v>0.88530854853873553</v>
      </c>
      <c r="W166">
        <f>C166</f>
        <v>0.96295953507516896</v>
      </c>
      <c r="X166">
        <f>W166-V166</f>
        <v>7.7650986536433431E-2</v>
      </c>
      <c r="Y166">
        <f>T166*W166</f>
        <v>921.53844260495907</v>
      </c>
      <c r="Z166">
        <f>Y166/T166</f>
        <v>0.96295953507516896</v>
      </c>
      <c r="AA166">
        <f>AI165*F166/T166</f>
        <v>0.88530854853873553</v>
      </c>
      <c r="AB166">
        <f t="shared" si="19"/>
        <v>0.96295953507516896</v>
      </c>
      <c r="AC166">
        <f t="shared" si="20"/>
        <v>7.7650986536433431E-2</v>
      </c>
      <c r="AD166" t="str">
        <f t="shared" si="25"/>
        <v>L-I</v>
      </c>
      <c r="AE166">
        <f>AC166*T166</f>
        <v>74.31087869537285</v>
      </c>
      <c r="AF166">
        <f>U166+AE166</f>
        <v>921.53844260495907</v>
      </c>
      <c r="AG166">
        <f>AE166/F166</f>
        <v>8.7868516265088119E-4</v>
      </c>
      <c r="AH166" s="9">
        <f>IF(AD166="S-D",R166-AE166/(1-0.001),IF(OR(AD166="L-D",AD166="S-I"),R166-AE166*(1-0.001),R166-AE166))</f>
        <v>35.447192864161138</v>
      </c>
      <c r="AI166">
        <f>IF(OR(AD166="L-I"),S166+AG166*(1-0.001),S166+AG166)</f>
        <v>1.0895805226338436E-2</v>
      </c>
      <c r="AJ166">
        <f>AI166*F166</f>
        <v>921.46413172626364</v>
      </c>
      <c r="AK166">
        <f>AJ166/AM166</f>
        <v>0.96295665862316637</v>
      </c>
      <c r="AL166">
        <f>W166-AK166</f>
        <v>2.8764520025870155E-6</v>
      </c>
      <c r="AM166">
        <f>AH166+AI166*F166</f>
        <v>956.91132459042478</v>
      </c>
      <c r="AN166">
        <f t="shared" si="21"/>
        <v>1.9829853443684442</v>
      </c>
      <c r="AO166">
        <f t="shared" si="22"/>
        <v>-43.088675409575217</v>
      </c>
      <c r="AP166">
        <f t="shared" si="23"/>
        <v>-7.4310878695428073E-2</v>
      </c>
      <c r="AQ166" t="b">
        <f>IF(AH166&gt;0,ROUND(AH166,7)=ROUND(H166,7),ROUND(AH166,7)=ROUND(-J166,7))</f>
        <v>1</v>
      </c>
      <c r="AR166" t="b">
        <f>IF(AI166&gt;0,ROUND(AI166,7)=ROUND(I166,7),ROUND(AI166,7)=ROUND(-K166,7))</f>
        <v>1</v>
      </c>
      <c r="AS166" t="b">
        <f>ROUND(AM166,7)=ROUND(G166,7)</f>
        <v>1</v>
      </c>
    </row>
    <row r="167" spans="1:47" x14ac:dyDescent="0.3">
      <c r="A167" s="2">
        <v>45731.083333333336</v>
      </c>
      <c r="B167">
        <v>16.545315325036299</v>
      </c>
      <c r="C167">
        <v>0.82726576625181603</v>
      </c>
      <c r="D167" t="s">
        <v>32</v>
      </c>
      <c r="E167" t="s">
        <v>1492</v>
      </c>
      <c r="F167">
        <v>84353.85</v>
      </c>
      <c r="G167">
        <v>954.42087623197904</v>
      </c>
      <c r="H167">
        <v>164.754080489487</v>
      </c>
      <c r="I167">
        <v>9.3613604564876593E-3</v>
      </c>
      <c r="J167">
        <v>0</v>
      </c>
      <c r="K167">
        <v>0</v>
      </c>
      <c r="L167">
        <v>164.754080489487</v>
      </c>
      <c r="M167">
        <v>9.3613604564876593E-3</v>
      </c>
      <c r="O167" t="str">
        <f>IF(B166=0,"NEUTRAL",IF(B166&gt;0,"LONG","SHORT"))</f>
        <v>LONG</v>
      </c>
      <c r="P167" t="str">
        <f>IF(OR(O167="LONG",O167="SHORT"),IF(B167=0,"NEUTRAL",IF(B167&gt;0,"LONG","SHORT")),"")</f>
        <v>LONG</v>
      </c>
      <c r="Q167" t="b">
        <f>IF(OR(O167="LONG",O167="SHORT"),IF(B167=0,"NEUTRAL",IF(B167&gt;0,"LONG","SHORT")=O167),TRUE)</f>
        <v>1</v>
      </c>
      <c r="R167">
        <f>AH166</f>
        <v>35.447192864161138</v>
      </c>
      <c r="S167">
        <f>AI166</f>
        <v>1.0895805226338436E-2</v>
      </c>
      <c r="T167">
        <f>R167+S167*F167</f>
        <v>954.55031255592962</v>
      </c>
      <c r="U167">
        <f>S167*F167</f>
        <v>919.10311969176848</v>
      </c>
      <c r="V167">
        <f>U167/T167</f>
        <v>0.9628650345635037</v>
      </c>
      <c r="W167">
        <f>C167</f>
        <v>0.82726576625181603</v>
      </c>
      <c r="X167">
        <f>W167-V167</f>
        <v>-0.13559926831168767</v>
      </c>
      <c r="Y167">
        <f>T167*W167</f>
        <v>789.66679574249156</v>
      </c>
      <c r="Z167">
        <f>Y167/T167</f>
        <v>0.82726576625181603</v>
      </c>
      <c r="AA167">
        <f>AI166*F167/T167</f>
        <v>0.9628650345635037</v>
      </c>
      <c r="AB167">
        <f t="shared" si="19"/>
        <v>0.82726576625181603</v>
      </c>
      <c r="AC167">
        <f t="shared" si="20"/>
        <v>-0.13559926831168767</v>
      </c>
      <c r="AD167" t="str">
        <f t="shared" si="25"/>
        <v>L-D</v>
      </c>
      <c r="AE167">
        <f>AC167*T167</f>
        <v>-129.43632394927684</v>
      </c>
      <c r="AF167">
        <f>U167+AE167</f>
        <v>789.66679574249167</v>
      </c>
      <c r="AG167">
        <f>AE167/F167</f>
        <v>-1.5344447698507754E-3</v>
      </c>
      <c r="AH167" s="9">
        <f>IF(AD167="S-D",R167-AE167/(1-0.001),IF(OR(AD167="L-D",AD167="S-I"),R167-AE167*(1-0.001),R167-AE167))</f>
        <v>164.7540804894887</v>
      </c>
      <c r="AI167">
        <f>IF(OR(AD167="L-I"),S167+AG167*(1-0.001),S167+AG167)</f>
        <v>9.3613604564876593E-3</v>
      </c>
      <c r="AJ167">
        <f>AI167*F167</f>
        <v>789.66679574249156</v>
      </c>
      <c r="AK167">
        <f>AJ167/AM167</f>
        <v>0.82737795809755132</v>
      </c>
      <c r="AL167">
        <f>W167-AK167</f>
        <v>-1.1219184573529883E-4</v>
      </c>
      <c r="AM167">
        <f>AH167+AI167*F167</f>
        <v>954.42087623198029</v>
      </c>
      <c r="AN167">
        <f t="shared" si="21"/>
        <v>-2.4904483584444961</v>
      </c>
      <c r="AO167">
        <f t="shared" si="22"/>
        <v>-45.579123768019713</v>
      </c>
      <c r="AP167">
        <f t="shared" si="23"/>
        <v>-0.12943632394933502</v>
      </c>
      <c r="AQ167" t="b">
        <f>IF(AH167&gt;0,ROUND(AH167,7)=ROUND(H167,7),ROUND(AH167,7)=ROUND(-J167,7))</f>
        <v>1</v>
      </c>
      <c r="AR167" t="b">
        <f>IF(AI167&gt;0,ROUND(AI167,7)=ROUND(I167,7),ROUND(AI167,7)=ROUND(-K167,7))</f>
        <v>1</v>
      </c>
      <c r="AS167" t="b">
        <f>ROUND(AM167,7)=ROUND(G167,7)</f>
        <v>1</v>
      </c>
    </row>
    <row r="168" spans="1:47" x14ac:dyDescent="0.3">
      <c r="A168" s="2">
        <v>45731.125</v>
      </c>
      <c r="B168">
        <v>14.566068800818</v>
      </c>
      <c r="C168">
        <v>0.72830344004089997</v>
      </c>
      <c r="D168" t="s">
        <v>32</v>
      </c>
      <c r="E168" t="s">
        <v>1492</v>
      </c>
      <c r="F168">
        <v>84557.95</v>
      </c>
      <c r="G168">
        <v>956.23645199478301</v>
      </c>
      <c r="H168">
        <v>259.73690894819902</v>
      </c>
      <c r="I168">
        <v>8.2369492525136093E-3</v>
      </c>
      <c r="J168">
        <v>0</v>
      </c>
      <c r="K168">
        <v>0</v>
      </c>
      <c r="L168">
        <v>259.73690894819902</v>
      </c>
      <c r="M168">
        <v>8.2369492525136093E-3</v>
      </c>
      <c r="O168" t="str">
        <f>IF(B167=0,"NEUTRAL",IF(B167&gt;0,"LONG","SHORT"))</f>
        <v>LONG</v>
      </c>
      <c r="P168" t="str">
        <f>IF(OR(O168="LONG",O168="SHORT"),IF(B168=0,"NEUTRAL",IF(B168&gt;0,"LONG","SHORT")),"")</f>
        <v>LONG</v>
      </c>
      <c r="Q168" t="b">
        <f>IF(OR(O168="LONG",O168="SHORT"),IF(B168=0,"NEUTRAL",IF(B168&gt;0,"LONG","SHORT")=O168),TRUE)</f>
        <v>1</v>
      </c>
      <c r="R168">
        <f>AH167</f>
        <v>164.7540804894887</v>
      </c>
      <c r="S168">
        <f>AI167</f>
        <v>9.3613604564876593E-3</v>
      </c>
      <c r="T168">
        <f>R168+S168*F168</f>
        <v>956.33152990114934</v>
      </c>
      <c r="U168">
        <f>S168*F168</f>
        <v>791.57744941166061</v>
      </c>
      <c r="V168">
        <f>U168/T168</f>
        <v>0.82772283947752046</v>
      </c>
      <c r="W168">
        <f>C168</f>
        <v>0.72830344004089997</v>
      </c>
      <c r="X168">
        <f>W168-V168</f>
        <v>-9.9419399436620481E-2</v>
      </c>
      <c r="Y168">
        <f>T168*W168</f>
        <v>696.49954304658388</v>
      </c>
      <c r="Z168">
        <f>Y168/T168</f>
        <v>0.72830344004089997</v>
      </c>
      <c r="AA168">
        <f>AI167*F168/T168</f>
        <v>0.82772283947752046</v>
      </c>
      <c r="AB168">
        <f t="shared" si="19"/>
        <v>0.72830344004089997</v>
      </c>
      <c r="AC168">
        <f t="shared" si="20"/>
        <v>-9.9419399436620481E-2</v>
      </c>
      <c r="AD168" t="str">
        <f t="shared" si="25"/>
        <v>L-D</v>
      </c>
      <c r="AE168">
        <f>AC168*T168</f>
        <v>-95.077906365076728</v>
      </c>
      <c r="AF168">
        <f>U168+AE168</f>
        <v>696.49954304658388</v>
      </c>
      <c r="AG168">
        <f>AE168/F168</f>
        <v>-1.1244112039740406E-3</v>
      </c>
      <c r="AH168" s="9">
        <f>IF(AD168="S-D",R168-AE168/(1-0.001),IF(OR(AD168="L-D",AD168="S-I"),R168-AE168*(1-0.001),R168-AE168))</f>
        <v>259.73690894820038</v>
      </c>
      <c r="AI168">
        <f>IF(OR(AD168="L-I"),S168+AG168*(1-0.001),S168+AG168)</f>
        <v>8.236949252513618E-3</v>
      </c>
      <c r="AJ168">
        <f>AI168*F168</f>
        <v>696.49954304658388</v>
      </c>
      <c r="AK168">
        <f>AJ168/AM168</f>
        <v>0.72837585473094146</v>
      </c>
      <c r="AL168">
        <f>W168-AK168</f>
        <v>-7.2414690041489038E-5</v>
      </c>
      <c r="AM168">
        <f>AH168+AI168*F168</f>
        <v>956.23645199478426</v>
      </c>
      <c r="AN168">
        <f t="shared" si="21"/>
        <v>1.8155757628039737</v>
      </c>
      <c r="AO168">
        <f t="shared" si="22"/>
        <v>-43.763548005215739</v>
      </c>
      <c r="AP168">
        <f t="shared" si="23"/>
        <v>-9.5077906365077069E-2</v>
      </c>
      <c r="AQ168" t="b">
        <f>IF(AH168&gt;0,ROUND(AH168,7)=ROUND(H168,7),ROUND(AH168,7)=ROUND(-J168,7))</f>
        <v>1</v>
      </c>
      <c r="AR168" t="b">
        <f>IF(AI168&gt;0,ROUND(AI168,7)=ROUND(I168,7),ROUND(AI168,7)=ROUND(-K168,7))</f>
        <v>1</v>
      </c>
      <c r="AS168" t="b">
        <f>ROUND(AM168,7)=ROUND(G168,7)</f>
        <v>1</v>
      </c>
    </row>
    <row r="169" spans="1:47" x14ac:dyDescent="0.3">
      <c r="A169" s="2">
        <v>45731.166666666664</v>
      </c>
      <c r="B169">
        <v>13.226815390436199</v>
      </c>
      <c r="C169">
        <v>0.66134076952181198</v>
      </c>
      <c r="D169" t="s">
        <v>32</v>
      </c>
      <c r="E169" t="s">
        <v>1492</v>
      </c>
      <c r="F169">
        <v>84491.99</v>
      </c>
      <c r="G169">
        <v>955.62922542671402</v>
      </c>
      <c r="H169">
        <v>323.59038692603502</v>
      </c>
      <c r="I169">
        <v>7.48045866242088E-3</v>
      </c>
      <c r="J169">
        <v>0</v>
      </c>
      <c r="K169">
        <v>0</v>
      </c>
      <c r="L169">
        <v>323.59038692603502</v>
      </c>
      <c r="M169">
        <v>7.48045866242088E-3</v>
      </c>
      <c r="O169" t="str">
        <f>IF(B168=0,"NEUTRAL",IF(B168&gt;0,"LONG","SHORT"))</f>
        <v>LONG</v>
      </c>
      <c r="P169" t="str">
        <f>IF(OR(O169="LONG",O169="SHORT"),IF(B169=0,"NEUTRAL",IF(B169&gt;0,"LONG","SHORT")),"")</f>
        <v>LONG</v>
      </c>
      <c r="Q169" t="b">
        <f>IF(OR(O169="LONG",O169="SHORT"),IF(B169=0,"NEUTRAL",IF(B169&gt;0,"LONG","SHORT")=O169),TRUE)</f>
        <v>1</v>
      </c>
      <c r="R169">
        <f>AH168</f>
        <v>259.73690894820038</v>
      </c>
      <c r="S169">
        <f>AI168</f>
        <v>8.236949252513618E-3</v>
      </c>
      <c r="T169">
        <f>R169+S169*F169</f>
        <v>955.69314282208848</v>
      </c>
      <c r="U169">
        <f>S169*F169</f>
        <v>695.9562338738881</v>
      </c>
      <c r="V169">
        <f>U169/T169</f>
        <v>0.72822143708050768</v>
      </c>
      <c r="W169">
        <f>C169</f>
        <v>0.66134076952181198</v>
      </c>
      <c r="X169">
        <f>W169-V169</f>
        <v>-6.6880667558695706E-2</v>
      </c>
      <c r="Y169">
        <f>T169*W169</f>
        <v>632.03883850067893</v>
      </c>
      <c r="Z169">
        <f>Y169/T169</f>
        <v>0.66134076952181198</v>
      </c>
      <c r="AA169">
        <f>AI168*F169/T169</f>
        <v>0.72822143708050768</v>
      </c>
      <c r="AB169">
        <f t="shared" si="19"/>
        <v>0.66134076952181198</v>
      </c>
      <c r="AC169">
        <f t="shared" si="20"/>
        <v>-6.6880667558695706E-2</v>
      </c>
      <c r="AD169" t="str">
        <f t="shared" si="25"/>
        <v>L-D</v>
      </c>
      <c r="AE169">
        <f>AC169*T169</f>
        <v>-63.917395373209196</v>
      </c>
      <c r="AF169">
        <f>U169+AE169</f>
        <v>632.03883850067893</v>
      </c>
      <c r="AG169">
        <f>AE169/F169</f>
        <v>-7.564905900927318E-4</v>
      </c>
      <c r="AH169" s="9">
        <f>IF(AD169="S-D",R169-AE169/(1-0.001),IF(OR(AD169="L-D",AD169="S-I"),R169-AE169*(1-0.001),R169-AE169))</f>
        <v>323.59038692603639</v>
      </c>
      <c r="AI169">
        <f>IF(OR(AD169="L-I"),S169+AG169*(1-0.001),S169+AG169)</f>
        <v>7.4804586624208861E-3</v>
      </c>
      <c r="AJ169">
        <f>AI169*F169</f>
        <v>632.03883850067893</v>
      </c>
      <c r="AK169">
        <f>AJ169/AM169</f>
        <v>0.66138500339235218</v>
      </c>
      <c r="AL169">
        <f>W169-AK169</f>
        <v>-4.4233870540200115E-5</v>
      </c>
      <c r="AM169">
        <f>AH169+AI169*F169</f>
        <v>955.62922542671527</v>
      </c>
      <c r="AN169">
        <f t="shared" si="21"/>
        <v>-0.60722656806899522</v>
      </c>
      <c r="AO169">
        <f t="shared" si="22"/>
        <v>-44.370774573284734</v>
      </c>
      <c r="AP169">
        <f t="shared" si="23"/>
        <v>-6.3917395373209729E-2</v>
      </c>
      <c r="AQ169" t="b">
        <f>IF(AH169&gt;0,ROUND(AH169,7)=ROUND(H169,7),ROUND(AH169,7)=ROUND(-J169,7))</f>
        <v>1</v>
      </c>
      <c r="AR169" t="b">
        <f>IF(AI169&gt;0,ROUND(AI169,7)=ROUND(I169,7),ROUND(AI169,7)=ROUND(-K169,7))</f>
        <v>1</v>
      </c>
      <c r="AS169" t="b">
        <f>ROUND(AM169,7)=ROUND(G169,7)</f>
        <v>1</v>
      </c>
    </row>
    <row r="170" spans="1:47" x14ac:dyDescent="0.3">
      <c r="A170" s="2">
        <v>45731.208333333336</v>
      </c>
      <c r="B170">
        <v>11.849864861673099</v>
      </c>
      <c r="C170">
        <v>0.59249324308365803</v>
      </c>
      <c r="D170" t="s">
        <v>32</v>
      </c>
      <c r="E170" t="s">
        <v>1492</v>
      </c>
      <c r="F170">
        <v>84456.57</v>
      </c>
      <c r="G170">
        <v>955.29854057346097</v>
      </c>
      <c r="H170">
        <v>389.25166734821499</v>
      </c>
      <c r="I170">
        <v>6.7022242701218603E-3</v>
      </c>
      <c r="J170">
        <v>0</v>
      </c>
      <c r="K170">
        <v>0</v>
      </c>
      <c r="L170">
        <v>389.25166734821499</v>
      </c>
      <c r="M170">
        <v>6.7022242701218603E-3</v>
      </c>
      <c r="O170" t="str">
        <f>IF(B169=0,"NEUTRAL",IF(B169&gt;0,"LONG","SHORT"))</f>
        <v>LONG</v>
      </c>
      <c r="P170" t="str">
        <f>IF(OR(O170="LONG",O170="SHORT"),IF(B170=0,"NEUTRAL",IF(B170&gt;0,"LONG","SHORT")),"")</f>
        <v>LONG</v>
      </c>
      <c r="Q170" t="b">
        <f>IF(OR(O170="LONG",O170="SHORT"),IF(B170=0,"NEUTRAL",IF(B170&gt;0,"LONG","SHORT")=O170),TRUE)</f>
        <v>1</v>
      </c>
      <c r="R170">
        <f>AH169</f>
        <v>323.59038692603639</v>
      </c>
      <c r="S170">
        <f>AI169</f>
        <v>7.4804586624208861E-3</v>
      </c>
      <c r="T170">
        <f>R170+S170*F170</f>
        <v>955.36426758089237</v>
      </c>
      <c r="U170">
        <f>S170*F170</f>
        <v>631.77388065485604</v>
      </c>
      <c r="V170">
        <f>U170/T170</f>
        <v>0.66129109293001964</v>
      </c>
      <c r="W170">
        <f>C170</f>
        <v>0.59249324308365803</v>
      </c>
      <c r="X170">
        <f>W170-V170</f>
        <v>-6.8797849846361614E-2</v>
      </c>
      <c r="Y170">
        <f>T170*W170</f>
        <v>566.0468732252466</v>
      </c>
      <c r="Z170">
        <f>Y170/T170</f>
        <v>0.59249324308365803</v>
      </c>
      <c r="AA170">
        <f>AI169*F170/T170</f>
        <v>0.66129109293001964</v>
      </c>
      <c r="AB170">
        <f t="shared" si="19"/>
        <v>0.59249324308365803</v>
      </c>
      <c r="AC170">
        <f t="shared" si="20"/>
        <v>-6.8797849846361614E-2</v>
      </c>
      <c r="AD170" t="str">
        <f t="shared" si="25"/>
        <v>L-D</v>
      </c>
      <c r="AE170">
        <f>AC170*T170</f>
        <v>-65.727007429609472</v>
      </c>
      <c r="AF170">
        <f>U170+AE170</f>
        <v>566.0468732252466</v>
      </c>
      <c r="AG170">
        <f>AE170/F170</f>
        <v>-7.7823439229901786E-4</v>
      </c>
      <c r="AH170" s="9">
        <f>IF(AD170="S-D",R170-AE170/(1-0.001),IF(OR(AD170="L-D",AD170="S-I"),R170-AE170*(1-0.001),R170-AE170))</f>
        <v>389.25166734821624</v>
      </c>
      <c r="AI170">
        <f>IF(OR(AD170="L-I"),S170+AG170*(1-0.001),S170+AG170)</f>
        <v>6.7022242701218681E-3</v>
      </c>
      <c r="AJ170">
        <f>AI170*F170</f>
        <v>566.04687322524649</v>
      </c>
      <c r="AK170">
        <f>AJ170/AM170</f>
        <v>0.5925340081493794</v>
      </c>
      <c r="AL170">
        <f>W170-AK170</f>
        <v>-4.0765065721370952E-5</v>
      </c>
      <c r="AM170">
        <f>AH170+AI170*F170</f>
        <v>955.29854057346279</v>
      </c>
      <c r="AN170">
        <f t="shared" si="21"/>
        <v>-0.33068485325247821</v>
      </c>
      <c r="AO170">
        <f t="shared" si="22"/>
        <v>-44.701459426537212</v>
      </c>
      <c r="AP170">
        <f t="shared" si="23"/>
        <v>-6.5727007429586592E-2</v>
      </c>
      <c r="AQ170" t="b">
        <f>IF(AH170&gt;0,ROUND(AH170,7)=ROUND(H170,7),ROUND(AH170,7)=ROUND(-J170,7))</f>
        <v>1</v>
      </c>
      <c r="AR170" t="b">
        <f>IF(AI170&gt;0,ROUND(AI170,7)=ROUND(I170,7),ROUND(AI170,7)=ROUND(-K170,7))</f>
        <v>1</v>
      </c>
      <c r="AS170" t="b">
        <f>ROUND(AM170,7)=ROUND(G170,7)</f>
        <v>1</v>
      </c>
    </row>
    <row r="171" spans="1:47" x14ac:dyDescent="0.3">
      <c r="A171" s="2">
        <v>45731.25</v>
      </c>
      <c r="B171">
        <v>10.231984722862199</v>
      </c>
      <c r="C171">
        <v>0.51159923614311198</v>
      </c>
      <c r="D171" t="s">
        <v>32</v>
      </c>
      <c r="E171" t="s">
        <v>1492</v>
      </c>
      <c r="F171">
        <v>84266.26</v>
      </c>
      <c r="G171">
        <v>953.946346358357</v>
      </c>
      <c r="H171">
        <v>465.86888769195701</v>
      </c>
      <c r="I171">
        <v>5.7920864016796202E-3</v>
      </c>
      <c r="J171">
        <v>0</v>
      </c>
      <c r="K171">
        <v>0</v>
      </c>
      <c r="L171">
        <v>465.86888769195701</v>
      </c>
      <c r="M171">
        <v>5.7920864016796202E-3</v>
      </c>
      <c r="O171" t="str">
        <f>IF(B170=0,"NEUTRAL",IF(B170&gt;0,"LONG","SHORT"))</f>
        <v>LONG</v>
      </c>
      <c r="P171" t="str">
        <f>IF(OR(O171="LONG",O171="SHORT"),IF(B171=0,"NEUTRAL",IF(B171&gt;0,"LONG","SHORT")),"")</f>
        <v>LONG</v>
      </c>
      <c r="Q171" t="b">
        <f>IF(OR(O171="LONG",O171="SHORT"),IF(B171=0,"NEUTRAL",IF(B171&gt;0,"LONG","SHORT")=O171),TRUE)</f>
        <v>1</v>
      </c>
      <c r="R171">
        <f>AH170</f>
        <v>389.25166734821624</v>
      </c>
      <c r="S171">
        <f>AI170</f>
        <v>6.7022242701218681E-3</v>
      </c>
      <c r="T171">
        <f>R171+S171*F171</f>
        <v>954.02304027261584</v>
      </c>
      <c r="U171">
        <f>S171*F171</f>
        <v>564.77137292439954</v>
      </c>
      <c r="V171">
        <f>U171/T171</f>
        <v>0.59198923829241468</v>
      </c>
      <c r="W171">
        <f>C171</f>
        <v>0.51159923614311198</v>
      </c>
      <c r="X171">
        <f>W171-V171</f>
        <v>-8.0390002149302697E-2</v>
      </c>
      <c r="Y171">
        <f>T171*W171</f>
        <v>488.07745866639965</v>
      </c>
      <c r="Z171">
        <f>Y171/T171</f>
        <v>0.51159923614311198</v>
      </c>
      <c r="AA171">
        <f>AI170*F171/T171</f>
        <v>0.59198923829241468</v>
      </c>
      <c r="AB171">
        <f t="shared" si="19"/>
        <v>0.51159923614311198</v>
      </c>
      <c r="AC171">
        <f t="shared" si="20"/>
        <v>-8.0390002149302697E-2</v>
      </c>
      <c r="AD171" t="str">
        <f t="shared" si="25"/>
        <v>L-D</v>
      </c>
      <c r="AE171">
        <f>AC171*T171</f>
        <v>-76.693914257999879</v>
      </c>
      <c r="AF171">
        <f>U171+AE171</f>
        <v>488.07745866639965</v>
      </c>
      <c r="AG171">
        <f>AE171/F171</f>
        <v>-9.1013786844224346E-4</v>
      </c>
      <c r="AH171" s="9">
        <f>IF(AD171="S-D",R171-AE171/(1-0.001),IF(OR(AD171="L-D",AD171="S-I"),R171-AE171*(1-0.001),R171-AE171))</f>
        <v>465.86888769195809</v>
      </c>
      <c r="AI171">
        <f>IF(OR(AD171="L-I"),S171+AG171*(1-0.001),S171+AG171)</f>
        <v>5.7920864016796246E-3</v>
      </c>
      <c r="AJ171">
        <f>AI171*F171</f>
        <v>488.07745866639965</v>
      </c>
      <c r="AK171">
        <f>AJ171/AM171</f>
        <v>0.51164036691330794</v>
      </c>
      <c r="AL171">
        <f>W171-AK171</f>
        <v>-4.1130770195962896E-5</v>
      </c>
      <c r="AM171">
        <f>AH171+AI171*F171</f>
        <v>953.94634635835769</v>
      </c>
      <c r="AN171">
        <f t="shared" si="21"/>
        <v>-1.3521942151051007</v>
      </c>
      <c r="AO171">
        <f t="shared" si="22"/>
        <v>-46.053653641642313</v>
      </c>
      <c r="AP171">
        <f t="shared" si="23"/>
        <v>-7.6693914258157747E-2</v>
      </c>
      <c r="AQ171" t="b">
        <f>IF(AH171&gt;0,ROUND(AH171,7)=ROUND(H171,7),ROUND(AH171,7)=ROUND(-J171,7))</f>
        <v>1</v>
      </c>
      <c r="AR171" t="b">
        <f>IF(AI171&gt;0,ROUND(AI171,7)=ROUND(I171,7),ROUND(AI171,7)=ROUND(-K171,7))</f>
        <v>1</v>
      </c>
      <c r="AS171" t="b">
        <f>ROUND(AM171,7)=ROUND(G171,7)</f>
        <v>1</v>
      </c>
    </row>
    <row r="172" spans="1:47" x14ac:dyDescent="0.3">
      <c r="A172" s="2">
        <v>45731.291666666664</v>
      </c>
      <c r="B172">
        <v>9.2189960129922497</v>
      </c>
      <c r="C172">
        <v>0.460949800649612</v>
      </c>
      <c r="D172" t="s">
        <v>32</v>
      </c>
      <c r="E172" t="s">
        <v>1492</v>
      </c>
      <c r="F172">
        <v>84183.28</v>
      </c>
      <c r="G172">
        <v>953.41762203052099</v>
      </c>
      <c r="H172">
        <v>513.91778891798106</v>
      </c>
      <c r="I172">
        <v>5.2207496917741798E-3</v>
      </c>
      <c r="J172">
        <v>0</v>
      </c>
      <c r="K172">
        <v>0</v>
      </c>
      <c r="L172">
        <v>513.91778891798106</v>
      </c>
      <c r="M172">
        <v>5.2207496917741798E-3</v>
      </c>
      <c r="O172" t="str">
        <f>IF(B171=0,"NEUTRAL",IF(B171&gt;0,"LONG","SHORT"))</f>
        <v>LONG</v>
      </c>
      <c r="P172" t="str">
        <f>IF(OR(O172="LONG",O172="SHORT"),IF(B172=0,"NEUTRAL",IF(B172&gt;0,"LONG","SHORT")),"")</f>
        <v>LONG</v>
      </c>
      <c r="Q172" t="b">
        <f>IF(OR(O172="LONG",O172="SHORT"),IF(B172=0,"NEUTRAL",IF(B172&gt;0,"LONG","SHORT")=O172),TRUE)</f>
        <v>1</v>
      </c>
      <c r="R172">
        <f>AH171</f>
        <v>465.86888769195809</v>
      </c>
      <c r="S172">
        <f>AI171</f>
        <v>5.7920864016796246E-3</v>
      </c>
      <c r="T172">
        <f>R172+S172*F172</f>
        <v>953.46571902874643</v>
      </c>
      <c r="U172">
        <f>S172*F172</f>
        <v>487.59683133678828</v>
      </c>
      <c r="V172">
        <f>U172/T172</f>
        <v>0.51139419237167927</v>
      </c>
      <c r="W172">
        <f>C172</f>
        <v>0.460949800649612</v>
      </c>
      <c r="X172">
        <f>W172-V172</f>
        <v>-5.0444391722067272E-2</v>
      </c>
      <c r="Y172">
        <f>T172*W172</f>
        <v>439.49983311253965</v>
      </c>
      <c r="Z172">
        <f>Y172/T172</f>
        <v>0.460949800649612</v>
      </c>
      <c r="AA172">
        <f>AI171*F172/T172</f>
        <v>0.51139419237167927</v>
      </c>
      <c r="AB172">
        <f t="shared" si="19"/>
        <v>0.460949800649612</v>
      </c>
      <c r="AC172">
        <f t="shared" si="20"/>
        <v>-5.0444391722067272E-2</v>
      </c>
      <c r="AD172" t="str">
        <f t="shared" si="25"/>
        <v>L-D</v>
      </c>
      <c r="AE172">
        <f>AC172*T172</f>
        <v>-48.096998224248615</v>
      </c>
      <c r="AF172">
        <f>U172+AE172</f>
        <v>439.49983311253965</v>
      </c>
      <c r="AG172">
        <f>AE172/F172</f>
        <v>-5.7133670990544224E-4</v>
      </c>
      <c r="AH172" s="9">
        <f>IF(AD172="S-D",R172-AE172/(1-0.001),IF(OR(AD172="L-D",AD172="S-I"),R172-AE172*(1-0.001),R172-AE172))</f>
        <v>513.91778891798242</v>
      </c>
      <c r="AI172">
        <f>IF(OR(AD172="L-I"),S172+AG172*(1-0.001),S172+AG172)</f>
        <v>5.2207496917741824E-3</v>
      </c>
      <c r="AJ172">
        <f>AI172*F172</f>
        <v>439.4998331125397</v>
      </c>
      <c r="AK172">
        <f>AJ172/AM172</f>
        <v>0.46097305415492923</v>
      </c>
      <c r="AL172">
        <f>W172-AK172</f>
        <v>-2.3253505317233358E-5</v>
      </c>
      <c r="AM172">
        <f>AH172+AI172*F172</f>
        <v>953.41762203052212</v>
      </c>
      <c r="AN172">
        <f t="shared" si="21"/>
        <v>-0.52872432783556178</v>
      </c>
      <c r="AO172">
        <f t="shared" si="22"/>
        <v>-46.582377969477875</v>
      </c>
      <c r="AP172">
        <f t="shared" si="23"/>
        <v>-4.8096998224309573E-2</v>
      </c>
      <c r="AQ172" t="b">
        <f>IF(AH172&gt;0,ROUND(AH172,7)=ROUND(H172,7),ROUND(AH172,7)=ROUND(-J172,7))</f>
        <v>1</v>
      </c>
      <c r="AR172" t="b">
        <f>IF(AI172&gt;0,ROUND(AI172,7)=ROUND(I172,7),ROUND(AI172,7)=ROUND(-K172,7))</f>
        <v>1</v>
      </c>
      <c r="AS172" t="b">
        <f>ROUND(AM172,7)=ROUND(G172,7)</f>
        <v>1</v>
      </c>
    </row>
    <row r="173" spans="1:47" x14ac:dyDescent="0.3">
      <c r="A173" s="2">
        <v>45731.333333333336</v>
      </c>
      <c r="B173">
        <v>7.8716783235102099</v>
      </c>
      <c r="C173">
        <v>0.39358391617550997</v>
      </c>
      <c r="D173" t="s">
        <v>32</v>
      </c>
      <c r="E173" t="s">
        <v>1492</v>
      </c>
      <c r="F173">
        <v>83827.31</v>
      </c>
      <c r="G173">
        <v>951.49606875306199</v>
      </c>
      <c r="H173">
        <v>576.97767558627902</v>
      </c>
      <c r="I173">
        <v>4.4677372227115804E-3</v>
      </c>
      <c r="J173">
        <v>0</v>
      </c>
      <c r="K173">
        <v>0</v>
      </c>
      <c r="L173">
        <v>576.97767558627902</v>
      </c>
      <c r="M173">
        <v>4.4677372227115804E-3</v>
      </c>
      <c r="O173" t="str">
        <f>IF(B172=0,"NEUTRAL",IF(B172&gt;0,"LONG","SHORT"))</f>
        <v>LONG</v>
      </c>
      <c r="P173" t="str">
        <f>IF(OR(O173="LONG",O173="SHORT"),IF(B173=0,"NEUTRAL",IF(B173&gt;0,"LONG","SHORT")),"")</f>
        <v>LONG</v>
      </c>
      <c r="Q173" t="b">
        <f>IF(OR(O173="LONG",O173="SHORT"),IF(B173=0,"NEUTRAL",IF(B173&gt;0,"LONG","SHORT")=O173),TRUE)</f>
        <v>1</v>
      </c>
      <c r="R173">
        <f>AH172</f>
        <v>513.91778891798242</v>
      </c>
      <c r="S173">
        <f>AI172</f>
        <v>5.2207496917741824E-3</v>
      </c>
      <c r="T173">
        <f>R173+S173*F173</f>
        <v>951.55919176274119</v>
      </c>
      <c r="U173">
        <f>S173*F173</f>
        <v>437.64140284475883</v>
      </c>
      <c r="V173">
        <f>U173/T173</f>
        <v>0.45992031460916094</v>
      </c>
      <c r="W173">
        <f>C173</f>
        <v>0.39358391617550997</v>
      </c>
      <c r="X173">
        <f>W173-V173</f>
        <v>-6.6336398433650967E-2</v>
      </c>
      <c r="Y173">
        <f>T173*W173</f>
        <v>374.51839316678274</v>
      </c>
      <c r="Z173">
        <f>Y173/T173</f>
        <v>0.39358391617550997</v>
      </c>
      <c r="AA173">
        <f>AI172*F173/T173</f>
        <v>0.45992031460916094</v>
      </c>
      <c r="AB173">
        <f t="shared" si="19"/>
        <v>0.39358391617550997</v>
      </c>
      <c r="AC173">
        <f t="shared" si="20"/>
        <v>-6.6336398433650967E-2</v>
      </c>
      <c r="AD173" t="str">
        <f t="shared" si="25"/>
        <v>L-D</v>
      </c>
      <c r="AE173">
        <f>AC173*T173</f>
        <v>-63.123009677976086</v>
      </c>
      <c r="AF173">
        <f>U173+AE173</f>
        <v>374.51839316678274</v>
      </c>
      <c r="AG173">
        <f>AE173/F173</f>
        <v>-7.5301246906260132E-4</v>
      </c>
      <c r="AH173" s="9">
        <f>IF(AD173="S-D",R173-AE173/(1-0.001),IF(OR(AD173="L-D",AD173="S-I"),R173-AE173*(1-0.001),R173-AE173))</f>
        <v>576.9776755862805</v>
      </c>
      <c r="AI173">
        <f>IF(OR(AD173="L-I"),S173+AG173*(1-0.001),S173+AG173)</f>
        <v>4.4677372227115812E-3</v>
      </c>
      <c r="AJ173">
        <f>AI173*F173</f>
        <v>374.51839316678274</v>
      </c>
      <c r="AK173">
        <f>AJ173/AM173</f>
        <v>0.39361002684707835</v>
      </c>
      <c r="AL173">
        <f>W173-AK173</f>
        <v>-2.6110671568380095E-5</v>
      </c>
      <c r="AM173">
        <f>AH173+AI173*F173</f>
        <v>951.49606875306324</v>
      </c>
      <c r="AN173">
        <f t="shared" si="21"/>
        <v>-1.9215532774588837</v>
      </c>
      <c r="AO173">
        <f t="shared" si="22"/>
        <v>-48.503931246936759</v>
      </c>
      <c r="AP173">
        <f t="shared" si="23"/>
        <v>-6.3123009677951814E-2</v>
      </c>
      <c r="AQ173" t="b">
        <f>IF(AH173&gt;0,ROUND(AH173,7)=ROUND(H173,7),ROUND(AH173,7)=ROUND(-J173,7))</f>
        <v>1</v>
      </c>
      <c r="AR173" t="b">
        <f>IF(AI173&gt;0,ROUND(AI173,7)=ROUND(I173,7),ROUND(AI173,7)=ROUND(-K173,7))</f>
        <v>1</v>
      </c>
      <c r="AS173" t="b">
        <f>ROUND(AM173,7)=ROUND(G173,7)</f>
        <v>1</v>
      </c>
    </row>
    <row r="174" spans="1:47" x14ac:dyDescent="0.3">
      <c r="A174" s="2">
        <v>45731.375</v>
      </c>
      <c r="B174">
        <v>6.5501868047204104</v>
      </c>
      <c r="C174">
        <v>0.32750934023602002</v>
      </c>
      <c r="D174" t="s">
        <v>32</v>
      </c>
      <c r="E174" t="s">
        <v>1492</v>
      </c>
      <c r="F174">
        <v>83891.36</v>
      </c>
      <c r="G174">
        <v>951.71914033975895</v>
      </c>
      <c r="H174">
        <v>640.00157102110302</v>
      </c>
      <c r="I174">
        <v>3.71572912059902E-3</v>
      </c>
      <c r="J174">
        <v>0</v>
      </c>
      <c r="K174">
        <v>0</v>
      </c>
      <c r="L174">
        <v>640.00157102110302</v>
      </c>
      <c r="M174">
        <v>3.71572912059902E-3</v>
      </c>
      <c r="O174" t="str">
        <f>IF(B173=0,"NEUTRAL",IF(B173&gt;0,"LONG","SHORT"))</f>
        <v>LONG</v>
      </c>
      <c r="P174" t="str">
        <f>IF(OR(O174="LONG",O174="SHORT"),IF(B174=0,"NEUTRAL",IF(B174&gt;0,"LONG","SHORT")),"")</f>
        <v>LONG</v>
      </c>
      <c r="Q174" t="b">
        <f>IF(OR(O174="LONG",O174="SHORT"),IF(B174=0,"NEUTRAL",IF(B174&gt;0,"LONG","SHORT")=O174),TRUE)</f>
        <v>1</v>
      </c>
      <c r="R174">
        <f>AH173</f>
        <v>576.9776755862805</v>
      </c>
      <c r="S174">
        <f>AI173</f>
        <v>4.4677372227115812E-3</v>
      </c>
      <c r="T174">
        <f>R174+S174*F174</f>
        <v>951.78222732217796</v>
      </c>
      <c r="U174">
        <f>S174*F174</f>
        <v>374.80455173589746</v>
      </c>
      <c r="V174">
        <f>U174/T174</f>
        <v>0.39379234133253704</v>
      </c>
      <c r="W174">
        <f>C174</f>
        <v>0.32750934023602002</v>
      </c>
      <c r="X174">
        <f>W174-V174</f>
        <v>-6.6283001096517025E-2</v>
      </c>
      <c r="Y174">
        <f>T174*W174</f>
        <v>311.7175693186561</v>
      </c>
      <c r="Z174">
        <f>Y174/T174</f>
        <v>0.32750934023601996</v>
      </c>
      <c r="AA174">
        <f>AI173*F174/T174</f>
        <v>0.39379234133253704</v>
      </c>
      <c r="AB174">
        <f t="shared" si="19"/>
        <v>0.32750934023602002</v>
      </c>
      <c r="AC174">
        <f t="shared" si="20"/>
        <v>-6.6283001096517025E-2</v>
      </c>
      <c r="AD174" t="str">
        <f t="shared" si="25"/>
        <v>L-D</v>
      </c>
      <c r="AE174">
        <f>AC174*T174</f>
        <v>-63.086982417241337</v>
      </c>
      <c r="AF174">
        <f>U174+AE174</f>
        <v>311.7175693186561</v>
      </c>
      <c r="AG174">
        <f>AE174/F174</f>
        <v>-7.5200810211255764E-4</v>
      </c>
      <c r="AH174" s="9">
        <f>IF(AD174="S-D",R174-AE174/(1-0.001),IF(OR(AD174="L-D",AD174="S-I"),R174-AE174*(1-0.001),R174-AE174))</f>
        <v>640.00157102110461</v>
      </c>
      <c r="AI174">
        <f>IF(OR(AD174="L-I"),S174+AG174*(1-0.001),S174+AG174)</f>
        <v>3.7157291205990235E-3</v>
      </c>
      <c r="AJ174">
        <f>AI174*F174</f>
        <v>311.7175693186561</v>
      </c>
      <c r="AK174">
        <f>AJ174/AM174</f>
        <v>0.32753104997696475</v>
      </c>
      <c r="AL174">
        <f>W174-AK174</f>
        <v>-2.1709740944730882E-5</v>
      </c>
      <c r="AM174">
        <f>AH174+AI174*F174</f>
        <v>951.71914033976077</v>
      </c>
      <c r="AN174">
        <f t="shared" si="21"/>
        <v>0.2230715866975288</v>
      </c>
      <c r="AO174">
        <f t="shared" si="22"/>
        <v>-48.28085966023923</v>
      </c>
      <c r="AP174">
        <f t="shared" si="23"/>
        <v>-6.3086982417189574E-2</v>
      </c>
      <c r="AQ174" t="b">
        <f>IF(AH174&gt;0,ROUND(AH174,7)=ROUND(H174,7),ROUND(AH174,7)=ROUND(-J174,7))</f>
        <v>1</v>
      </c>
      <c r="AR174" t="b">
        <f>IF(AI174&gt;0,ROUND(AI174,7)=ROUND(I174,7),ROUND(AI174,7)=ROUND(-K174,7))</f>
        <v>1</v>
      </c>
      <c r="AS174" t="b">
        <f>ROUND(AM174,7)=ROUND(G174,7)</f>
        <v>1</v>
      </c>
    </row>
    <row r="175" spans="1:47" x14ac:dyDescent="0.3">
      <c r="A175" s="2">
        <v>45731.458333333336</v>
      </c>
      <c r="B175">
        <v>4.4534537720468599</v>
      </c>
      <c r="C175">
        <v>0.22267268860234299</v>
      </c>
      <c r="D175" t="s">
        <v>32</v>
      </c>
      <c r="E175" t="s">
        <v>1492</v>
      </c>
      <c r="F175">
        <v>83912.19</v>
      </c>
      <c r="G175">
        <v>951.69668310372197</v>
      </c>
      <c r="H175">
        <v>739.75758876723205</v>
      </c>
      <c r="I175">
        <v>2.5257247407854499E-3</v>
      </c>
      <c r="J175">
        <v>0</v>
      </c>
      <c r="K175">
        <v>0</v>
      </c>
      <c r="L175">
        <v>739.75758876723205</v>
      </c>
      <c r="M175">
        <v>2.5257247407854499E-3</v>
      </c>
      <c r="O175" t="str">
        <f>IF(B174=0,"NEUTRAL",IF(B174&gt;0,"LONG","SHORT"))</f>
        <v>LONG</v>
      </c>
      <c r="P175" t="str">
        <f>IF(OR(O175="LONG",O175="SHORT"),IF(B175=0,"NEUTRAL",IF(B175&gt;0,"LONG","SHORT")),"")</f>
        <v>LONG</v>
      </c>
      <c r="Q175" t="b">
        <f>IF(OR(O175="LONG",O175="SHORT"),IF(B175=0,"NEUTRAL",IF(B175&gt;0,"LONG","SHORT")=O175),TRUE)</f>
        <v>1</v>
      </c>
      <c r="R175">
        <f>AH174</f>
        <v>640.00157102110461</v>
      </c>
      <c r="S175">
        <f>AI174</f>
        <v>3.7157291205990235E-3</v>
      </c>
      <c r="T175">
        <f>R175+S175*F175</f>
        <v>951.79653897734283</v>
      </c>
      <c r="U175">
        <f>S175*F175</f>
        <v>311.79496795623817</v>
      </c>
      <c r="V175">
        <f>U175/T175</f>
        <v>0.32758573412259523</v>
      </c>
      <c r="W175">
        <f>C175</f>
        <v>0.22267268860234299</v>
      </c>
      <c r="X175">
        <f>W175-V175</f>
        <v>-0.10491304552025224</v>
      </c>
      <c r="Y175">
        <f>T175*W175</f>
        <v>211.93909433648966</v>
      </c>
      <c r="Z175">
        <f>Y175/T175</f>
        <v>0.22267268860234299</v>
      </c>
      <c r="AA175">
        <f>AI174*F175/T175</f>
        <v>0.32758573412259523</v>
      </c>
      <c r="AB175">
        <f t="shared" si="19"/>
        <v>0.22267268860234299</v>
      </c>
      <c r="AC175">
        <f t="shared" si="20"/>
        <v>-0.10491304552025224</v>
      </c>
      <c r="AD175" t="str">
        <f t="shared" si="25"/>
        <v>L-D</v>
      </c>
      <c r="AE175">
        <f>AC175*T175</f>
        <v>-99.855873619748508</v>
      </c>
      <c r="AF175">
        <f>U175+AE175</f>
        <v>211.93909433648966</v>
      </c>
      <c r="AG175">
        <f>AE175/F175</f>
        <v>-1.1900043798135707E-3</v>
      </c>
      <c r="AH175" s="9">
        <f>IF(AD175="S-D",R175-AE175/(1-0.001),IF(OR(AD175="L-D",AD175="S-I"),R175-AE175*(1-0.001),R175-AE175))</f>
        <v>739.75758876723341</v>
      </c>
      <c r="AI175">
        <f>IF(OR(AD175="L-I"),S175+AG175*(1-0.001),S175+AG175)</f>
        <v>2.525724740785453E-3</v>
      </c>
      <c r="AJ175">
        <f>AI175*F175</f>
        <v>211.93909433648969</v>
      </c>
      <c r="AK175">
        <f>AJ175/AM175</f>
        <v>0.22269605232341758</v>
      </c>
      <c r="AL175">
        <f>W175-AK175</f>
        <v>-2.3363721074587396E-5</v>
      </c>
      <c r="AM175">
        <f>AH175+AI175*F175</f>
        <v>951.6966831037231</v>
      </c>
      <c r="AN175">
        <f t="shared" si="21"/>
        <v>-2.2457236037666917E-2</v>
      </c>
      <c r="AO175">
        <f t="shared" si="22"/>
        <v>-48.303316896276897</v>
      </c>
      <c r="AP175">
        <f t="shared" si="23"/>
        <v>-9.9855873619731028E-2</v>
      </c>
      <c r="AQ175" t="b">
        <f>IF(AH175&gt;0,ROUND(AH175,7)=ROUND(H175,7),ROUND(AH175,7)=ROUND(-J175,7))</f>
        <v>1</v>
      </c>
      <c r="AR175" t="b">
        <f>IF(AI175&gt;0,ROUND(AI175,7)=ROUND(I175,7),ROUND(AI175,7)=ROUND(-K175,7))</f>
        <v>1</v>
      </c>
      <c r="AS175" t="b">
        <f>ROUND(AM175,7)=ROUND(G175,7)</f>
        <v>1</v>
      </c>
      <c r="AU175" s="9"/>
    </row>
    <row r="176" spans="1:47" x14ac:dyDescent="0.3">
      <c r="A176" s="2">
        <v>45731.5</v>
      </c>
      <c r="B176">
        <v>3.3722452699420602</v>
      </c>
      <c r="C176">
        <v>0.16861226349710301</v>
      </c>
      <c r="D176" t="s">
        <v>32</v>
      </c>
      <c r="E176" t="s">
        <v>1492</v>
      </c>
      <c r="F176">
        <v>84103.74</v>
      </c>
      <c r="G176">
        <v>952.12861208785603</v>
      </c>
      <c r="H176">
        <v>791.57930513994802</v>
      </c>
      <c r="I176">
        <v>1.9089437276856901E-3</v>
      </c>
      <c r="J176">
        <v>0</v>
      </c>
      <c r="K176">
        <v>0</v>
      </c>
      <c r="L176">
        <v>791.57930513994802</v>
      </c>
      <c r="M176">
        <v>1.9089437276856901E-3</v>
      </c>
      <c r="O176" t="str">
        <f>IF(B175=0,"NEUTRAL",IF(B175&gt;0,"LONG","SHORT"))</f>
        <v>LONG</v>
      </c>
      <c r="P176" t="str">
        <f>IF(OR(O176="LONG",O176="SHORT"),IF(B176=0,"NEUTRAL",IF(B176&gt;0,"LONG","SHORT")),"")</f>
        <v>LONG</v>
      </c>
      <c r="Q176" t="b">
        <f>IF(OR(O176="LONG",O176="SHORT"),IF(B176=0,"NEUTRAL",IF(B176&gt;0,"LONG","SHORT")=O176),TRUE)</f>
        <v>1</v>
      </c>
      <c r="R176">
        <f>AH175</f>
        <v>739.75758876723341</v>
      </c>
      <c r="S176">
        <f>AI175</f>
        <v>2.525724740785453E-3</v>
      </c>
      <c r="T176">
        <f>R176+S176*F176</f>
        <v>952.18048567782057</v>
      </c>
      <c r="U176">
        <f>S176*F176</f>
        <v>212.42289691058716</v>
      </c>
      <c r="V176">
        <f>U176/T176</f>
        <v>0.22309100018928815</v>
      </c>
      <c r="W176">
        <f>C176</f>
        <v>0.16861226349710301</v>
      </c>
      <c r="X176">
        <f>W176-V176</f>
        <v>-5.4478736692185142E-2</v>
      </c>
      <c r="Y176">
        <f>T176*W176</f>
        <v>160.54930694790821</v>
      </c>
      <c r="Z176">
        <f>Y176/T176</f>
        <v>0.16861226349710301</v>
      </c>
      <c r="AA176">
        <f>AI175*F176/T176</f>
        <v>0.22309100018928815</v>
      </c>
      <c r="AB176">
        <f t="shared" si="19"/>
        <v>0.16861226349710301</v>
      </c>
      <c r="AC176">
        <f t="shared" si="20"/>
        <v>-5.4478736692185142E-2</v>
      </c>
      <c r="AD176" t="str">
        <f t="shared" si="25"/>
        <v>L-D</v>
      </c>
      <c r="AE176">
        <f>AC176*T176</f>
        <v>-51.873589962678956</v>
      </c>
      <c r="AF176">
        <f>U176+AE176</f>
        <v>160.54930694790821</v>
      </c>
      <c r="AG176">
        <f>AE176/F176</f>
        <v>-6.1678101309976167E-4</v>
      </c>
      <c r="AH176" s="9">
        <f>IF(AD176="S-D",R176-AE176/(1-0.001),IF(OR(AD176="L-D",AD176="S-I"),R176-AE176*(1-0.001),R176-AE176))</f>
        <v>791.57930513994972</v>
      </c>
      <c r="AI176">
        <f>IF(OR(AD176="L-I"),S176+AG176*(1-0.001),S176+AG176)</f>
        <v>1.9089437276856914E-3</v>
      </c>
      <c r="AJ176">
        <f>AI176*F176</f>
        <v>160.54930694790821</v>
      </c>
      <c r="AK176">
        <f>AJ176/AM176</f>
        <v>0.16862144978066626</v>
      </c>
      <c r="AL176">
        <f>W176-AK176</f>
        <v>-9.1862835632505746E-6</v>
      </c>
      <c r="AM176">
        <f>AH176+AI176*F176</f>
        <v>952.12861208785796</v>
      </c>
      <c r="AN176">
        <f t="shared" si="21"/>
        <v>0.43192898413485636</v>
      </c>
      <c r="AO176">
        <f t="shared" si="22"/>
        <v>-47.87138791214204</v>
      </c>
      <c r="AP176">
        <f t="shared" si="23"/>
        <v>-5.1873589962610822E-2</v>
      </c>
      <c r="AQ176" t="b">
        <f>IF(AH176&gt;0,ROUND(AH176,7)=ROUND(H176,7),ROUND(AH176,7)=ROUND(-J176,7))</f>
        <v>1</v>
      </c>
      <c r="AR176" t="b">
        <f>IF(AI176&gt;0,ROUND(AI176,7)=ROUND(I176,7),ROUND(AI176,7)=ROUND(-K176,7))</f>
        <v>1</v>
      </c>
      <c r="AS176" t="b">
        <f>ROUND(AM176,7)=ROUND(G176,7)</f>
        <v>1</v>
      </c>
    </row>
    <row r="177" spans="1:54" x14ac:dyDescent="0.3">
      <c r="A177" s="2">
        <v>45731.541666666664</v>
      </c>
      <c r="B177">
        <v>2.0342811296702998</v>
      </c>
      <c r="C177">
        <v>0.101714056483515</v>
      </c>
      <c r="D177" t="s">
        <v>32</v>
      </c>
      <c r="E177" t="s">
        <v>1492</v>
      </c>
      <c r="F177">
        <v>84136.53</v>
      </c>
      <c r="G177">
        <v>952.127445681621</v>
      </c>
      <c r="H177">
        <v>855.27621553555696</v>
      </c>
      <c r="I177">
        <v>1.1511198541948799E-3</v>
      </c>
      <c r="J177">
        <v>0</v>
      </c>
      <c r="K177">
        <v>0</v>
      </c>
      <c r="L177">
        <v>855.27621553555696</v>
      </c>
      <c r="M177">
        <v>1.1511198541948799E-3</v>
      </c>
      <c r="O177" t="str">
        <f>IF(B176=0,"NEUTRAL",IF(B176&gt;0,"LONG","SHORT"))</f>
        <v>LONG</v>
      </c>
      <c r="P177" t="str">
        <f>IF(OR(O177="LONG",O177="SHORT"),IF(B177=0,"NEUTRAL",IF(B177&gt;0,"LONG","SHORT")),"")</f>
        <v>LONG</v>
      </c>
      <c r="Q177" t="b">
        <f>IF(OR(O177="LONG",O177="SHORT"),IF(B177=0,"NEUTRAL",IF(B177&gt;0,"LONG","SHORT")=O177),TRUE)</f>
        <v>1</v>
      </c>
      <c r="R177">
        <f>AH176</f>
        <v>791.57930513994972</v>
      </c>
      <c r="S177">
        <f>AI176</f>
        <v>1.9089437276856914E-3</v>
      </c>
      <c r="T177">
        <f>R177+S177*F177</f>
        <v>952.19120635268871</v>
      </c>
      <c r="U177">
        <f>S177*F177</f>
        <v>160.61190121273901</v>
      </c>
      <c r="V177">
        <f>U177/T177</f>
        <v>0.16867610217484919</v>
      </c>
      <c r="W177">
        <f>C177</f>
        <v>0.101714056483515</v>
      </c>
      <c r="X177">
        <f>W177-V177</f>
        <v>-6.6962045691334182E-2</v>
      </c>
      <c r="Y177">
        <f>T177*W177</f>
        <v>96.851230146063671</v>
      </c>
      <c r="Z177">
        <f>Y177/T177</f>
        <v>0.101714056483515</v>
      </c>
      <c r="AA177">
        <f>AI176*F177/T177</f>
        <v>0.16867610217484919</v>
      </c>
      <c r="AB177">
        <f t="shared" si="19"/>
        <v>0.101714056483515</v>
      </c>
      <c r="AC177">
        <f t="shared" si="20"/>
        <v>-6.6962045691334182E-2</v>
      </c>
      <c r="AD177" t="str">
        <f t="shared" si="25"/>
        <v>L-D</v>
      </c>
      <c r="AE177">
        <f>AC177*T177</f>
        <v>-63.760671066675357</v>
      </c>
      <c r="AF177">
        <f>U177+AE177</f>
        <v>96.851230146063656</v>
      </c>
      <c r="AG177">
        <f>AE177/F177</f>
        <v>-7.5782387349080543E-4</v>
      </c>
      <c r="AH177" s="9">
        <f>IF(AD177="S-D",R177-AE177/(1-0.001),IF(OR(AD177="L-D",AD177="S-I"),R177-AE177*(1-0.001),R177-AE177))</f>
        <v>855.27621553555844</v>
      </c>
      <c r="AI177">
        <f>IF(OR(AD177="L-I"),S177+AG177*(1-0.001),S177+AG177)</f>
        <v>1.151119854194886E-3</v>
      </c>
      <c r="AJ177">
        <f>AI177*F177</f>
        <v>96.851230146063642</v>
      </c>
      <c r="AK177">
        <f>AJ177/AM177</f>
        <v>0.10172086792092046</v>
      </c>
      <c r="AL177">
        <f>W177-AK177</f>
        <v>-6.8114374054545346E-6</v>
      </c>
      <c r="AM177">
        <f>AH177+AI177*F177</f>
        <v>952.12744568162202</v>
      </c>
      <c r="AN177">
        <f t="shared" si="21"/>
        <v>-1.1664062359386662E-3</v>
      </c>
      <c r="AO177">
        <f t="shared" si="22"/>
        <v>-47.872554318377979</v>
      </c>
      <c r="AP177">
        <f t="shared" si="23"/>
        <v>-6.3760671066688701E-2</v>
      </c>
      <c r="AQ177" t="b">
        <f>IF(AH177&gt;0,ROUND(AH177,7)=ROUND(H177,7),ROUND(AH177,7)=ROUND(-J177,7))</f>
        <v>1</v>
      </c>
      <c r="AR177" t="b">
        <f>IF(AI177&gt;0,ROUND(AI177,7)=ROUND(I177,7),ROUND(AI177,7)=ROUND(-K177,7))</f>
        <v>1</v>
      </c>
      <c r="AS177" t="b">
        <f>ROUND(AM177,7)=ROUND(G177,7)</f>
        <v>1</v>
      </c>
    </row>
    <row r="178" spans="1:54" x14ac:dyDescent="0.3">
      <c r="A178" s="2">
        <v>45731.625</v>
      </c>
      <c r="B178">
        <v>8.9446115928426495E-2</v>
      </c>
      <c r="C178">
        <v>4.4723057964213197E-3</v>
      </c>
      <c r="D178" t="s">
        <v>32</v>
      </c>
      <c r="E178" t="s">
        <v>1492</v>
      </c>
      <c r="F178">
        <v>84131.75</v>
      </c>
      <c r="G178">
        <v>952.02935578141103</v>
      </c>
      <c r="H178">
        <v>947.77117529536201</v>
      </c>
      <c r="I178" s="3">
        <v>5.0613240376539899E-5</v>
      </c>
      <c r="J178" s="3">
        <v>0</v>
      </c>
      <c r="K178">
        <v>0</v>
      </c>
      <c r="L178">
        <v>947.77117529536201</v>
      </c>
      <c r="M178" s="3">
        <v>5.0613240376539899E-5</v>
      </c>
      <c r="O178" t="str">
        <f>IF(B177=0,"NEUTRAL",IF(B177&gt;0,"LONG","SHORT"))</f>
        <v>LONG</v>
      </c>
      <c r="P178" t="str">
        <f>IF(OR(O178="LONG",O178="SHORT"),IF(B178=0,"NEUTRAL",IF(B178&gt;0,"LONG","SHORT")),"")</f>
        <v>LONG</v>
      </c>
      <c r="Q178" t="b">
        <f>IF(OR(O178="LONG",O178="SHORT"),IF(B178=0,"NEUTRAL",IF(B178&gt;0,"LONG","SHORT")=O178),TRUE)</f>
        <v>1</v>
      </c>
      <c r="R178">
        <f>AH177</f>
        <v>855.27621553555844</v>
      </c>
      <c r="S178">
        <f>AI177</f>
        <v>1.151119854194886E-3</v>
      </c>
      <c r="T178">
        <f>R178+S178*F178</f>
        <v>952.121943328719</v>
      </c>
      <c r="U178">
        <f>S178*F178</f>
        <v>96.845727793160592</v>
      </c>
      <c r="V178">
        <f>U178/T178</f>
        <v>0.10171567672789653</v>
      </c>
      <c r="W178">
        <f>C178</f>
        <v>4.4723057964213197E-3</v>
      </c>
      <c r="X178">
        <f>W178-V178</f>
        <v>-9.7243370931475212E-2</v>
      </c>
      <c r="Y178">
        <f>T178*W178</f>
        <v>4.2581804860489614</v>
      </c>
      <c r="Z178">
        <f>Y178/T178</f>
        <v>4.4723057964213197E-3</v>
      </c>
      <c r="AA178">
        <f>AI177*F178/T178</f>
        <v>0.10171567672789653</v>
      </c>
      <c r="AB178">
        <f t="shared" si="19"/>
        <v>4.4723057964213197E-3</v>
      </c>
      <c r="AC178">
        <f t="shared" si="20"/>
        <v>-9.7243370931475212E-2</v>
      </c>
      <c r="AD178" t="str">
        <f t="shared" si="25"/>
        <v>L-D</v>
      </c>
      <c r="AE178">
        <f>AC178*T178</f>
        <v>-92.587547307111649</v>
      </c>
      <c r="AF178">
        <f>U178+AE178</f>
        <v>4.2581804860489427</v>
      </c>
      <c r="AG178">
        <f>AE178/F178</f>
        <v>-1.1005066138183462E-3</v>
      </c>
      <c r="AH178" s="9">
        <f>IF(AD178="S-D",R178-AE178/(1-0.001),IF(OR(AD178="L-D",AD178="S-I"),R178-AE178*(1-0.001),R178-AE178))</f>
        <v>947.77117529536292</v>
      </c>
      <c r="AI178">
        <f>IF(OR(AD178="L-I"),S178+AG178*(1-0.001),S178+AG178)</f>
        <v>5.061324037653977E-5</v>
      </c>
      <c r="AJ178">
        <f>AI178*F178</f>
        <v>4.2581804860489498</v>
      </c>
      <c r="AK178">
        <f>AJ178/AM178</f>
        <v>4.4727407408082466E-3</v>
      </c>
      <c r="AL178">
        <f>W178-AK178</f>
        <v>-4.3494438692684434E-7</v>
      </c>
      <c r="AM178">
        <f>AH178+AI178*F178</f>
        <v>952.02935578141182</v>
      </c>
      <c r="AN178">
        <f t="shared" si="21"/>
        <v>-9.8089900210197811E-2</v>
      </c>
      <c r="AO178">
        <f t="shared" si="22"/>
        <v>-47.970644218588177</v>
      </c>
      <c r="AP178">
        <f t="shared" si="23"/>
        <v>-9.2587547307175555E-2</v>
      </c>
      <c r="AQ178" t="b">
        <f>IF(AH178&gt;0,ROUND(AH178,7)=ROUND(H178,7),ROUND(AH178,7)=ROUND(-J178,7))</f>
        <v>1</v>
      </c>
      <c r="AR178" t="b">
        <f>IF(AI178&gt;0,ROUND(AI178,7)=ROUND(I178,7),ROUND(AI178,7)=ROUND(-K178,7))</f>
        <v>1</v>
      </c>
      <c r="AS178" t="b">
        <f>ROUND(AM178,7)=ROUND(G178,7)</f>
        <v>1</v>
      </c>
    </row>
    <row r="179" spans="1:54" x14ac:dyDescent="0.3">
      <c r="A179" s="2">
        <v>45732.5</v>
      </c>
      <c r="B179">
        <v>-1.66241600504934</v>
      </c>
      <c r="C179">
        <v>-8.3120800252467597E-2</v>
      </c>
      <c r="D179" t="s">
        <v>32</v>
      </c>
      <c r="E179" t="s">
        <v>1492</v>
      </c>
      <c r="F179">
        <v>82410.02</v>
      </c>
      <c r="G179">
        <v>951.85891621032897</v>
      </c>
      <c r="H179">
        <v>1030.98511478615</v>
      </c>
      <c r="I179">
        <v>0</v>
      </c>
      <c r="J179">
        <v>0</v>
      </c>
      <c r="K179">
        <v>9.60152643766191E-4</v>
      </c>
      <c r="L179">
        <v>1030.98511478615</v>
      </c>
      <c r="M179">
        <v>-9.60152643766191E-4</v>
      </c>
      <c r="O179" t="str">
        <f>IF(B178=0,"NEUTRAL",IF(B178&gt;0,"LONG","SHORT"))</f>
        <v>LONG</v>
      </c>
      <c r="P179" t="str">
        <f>IF(OR(O179="LONG",O179="SHORT"),IF(B179=0,"NEUTRAL",IF(B179&gt;0,"LONG","SHORT")),"")</f>
        <v>SHORT</v>
      </c>
      <c r="Q179" t="b">
        <f>IF(OR(O179="LONG",O179="SHORT"),IF(B179=0,"NEUTRAL",IF(B179&gt;0,"LONG","SHORT")=O179),TRUE)</f>
        <v>0</v>
      </c>
      <c r="R179">
        <f>AH178</f>
        <v>947.77117529536292</v>
      </c>
      <c r="S179">
        <f>AI178</f>
        <v>5.061324037653977E-5</v>
      </c>
      <c r="T179">
        <f>R179+S179*F179</f>
        <v>951.94221344705841</v>
      </c>
      <c r="U179">
        <f>S179*F179</f>
        <v>4.1710381516954502</v>
      </c>
      <c r="V179">
        <f>U179/T179</f>
        <v>4.3816085606623008E-3</v>
      </c>
      <c r="W179">
        <f>C179</f>
        <v>-8.3120800252467597E-2</v>
      </c>
      <c r="X179">
        <f>W179-V179</f>
        <v>-8.75024088131299E-2</v>
      </c>
      <c r="Y179">
        <f>T179*W179</f>
        <v>-79.126198575824816</v>
      </c>
      <c r="Z179">
        <f>Y179/T179</f>
        <v>-8.3120800252467597E-2</v>
      </c>
      <c r="AA179">
        <f>AI178*F179/T179</f>
        <v>4.3816085606623008E-3</v>
      </c>
      <c r="AB179">
        <f t="shared" si="19"/>
        <v>-8.3120800252467597E-2</v>
      </c>
      <c r="AC179">
        <f t="shared" si="20"/>
        <v>-8.75024088131299E-2</v>
      </c>
      <c r="AD179" t="str">
        <f t="shared" si="25"/>
        <v>TRANS-S</v>
      </c>
      <c r="AE179" s="8">
        <f>C179*T179</f>
        <v>-79.126198575824816</v>
      </c>
      <c r="AF179">
        <f>U179+AE179</f>
        <v>-74.95516042412936</v>
      </c>
      <c r="AG179" s="8">
        <f>AE179/F179</f>
        <v>-9.6015264376619262E-4</v>
      </c>
      <c r="AH179" s="8">
        <f>AZ179-AE179*(1-0.001)</f>
        <v>1030.9851147861557</v>
      </c>
      <c r="AI179" s="8">
        <f>BA179+AG179</f>
        <v>-9.6015264376619262E-4</v>
      </c>
      <c r="AJ179">
        <f>AI179*F179</f>
        <v>-79.126198575824816</v>
      </c>
      <c r="AK179">
        <f t="shared" ref="AK179" si="27">AJ179/AM179</f>
        <v>-8.3128074159196527E-2</v>
      </c>
      <c r="AL179">
        <f>W179-AK179</f>
        <v>7.2739067289301351E-6</v>
      </c>
      <c r="AM179" s="8">
        <f>AH179+AI179*F179</f>
        <v>951.8589162103309</v>
      </c>
      <c r="AN179">
        <f t="shared" si="21"/>
        <v>-0.17043957108091945</v>
      </c>
      <c r="AO179">
        <f t="shared" si="22"/>
        <v>-48.141083789669096</v>
      </c>
      <c r="AP179">
        <f t="shared" si="23"/>
        <v>-8.3297236727503332E-2</v>
      </c>
      <c r="AQ179" t="b">
        <f>IF(AH179&gt;0,ROUND(AH179,7)=ROUND(H179,7),ROUND(AH179,7)=ROUND(-J179,7))</f>
        <v>1</v>
      </c>
      <c r="AR179" t="b">
        <f>IF(AI179&gt;0,ROUND(AI179,7)=ROUND(I179,7),ROUND(AI179,7)=ROUND(-K179,7))</f>
        <v>1</v>
      </c>
      <c r="AS179" t="b">
        <f>ROUND(AM179,7)=ROUND(G179,7)</f>
        <v>1</v>
      </c>
      <c r="AU179" s="9">
        <f>AH178</f>
        <v>947.77117529536292</v>
      </c>
      <c r="AV179">
        <f>AI178</f>
        <v>5.061324037653977E-5</v>
      </c>
      <c r="AW179">
        <f>AU179+AV179*F179</f>
        <v>951.94221344705841</v>
      </c>
      <c r="AZ179">
        <f>AU179+AV179*F179*(1-0.001)</f>
        <v>951.93804240890665</v>
      </c>
      <c r="BA179">
        <v>0</v>
      </c>
      <c r="BB179">
        <f>AZ179+BA179*F179</f>
        <v>951.93804240890665</v>
      </c>
    </row>
    <row r="180" spans="1:54" x14ac:dyDescent="0.3">
      <c r="A180" s="2">
        <v>45732.583333333336</v>
      </c>
      <c r="B180">
        <v>-4.1157394924322599</v>
      </c>
      <c r="C180">
        <v>-0.20578697462161299</v>
      </c>
      <c r="D180" t="s">
        <v>32</v>
      </c>
      <c r="E180" t="s">
        <v>1492</v>
      </c>
      <c r="F180">
        <v>82596.100000000006</v>
      </c>
      <c r="G180">
        <v>951.56371247049503</v>
      </c>
      <c r="H180">
        <v>1147.4071121322299</v>
      </c>
      <c r="I180">
        <v>0</v>
      </c>
      <c r="J180">
        <v>0</v>
      </c>
      <c r="K180">
        <v>2.3710974206014499E-3</v>
      </c>
      <c r="L180">
        <v>1147.4071121322299</v>
      </c>
      <c r="M180">
        <v>-2.3710974206014499E-3</v>
      </c>
      <c r="O180" t="str">
        <f>IF(B179=0,"NEUTRAL",IF(B179&gt;0,"LONG","SHORT"))</f>
        <v>SHORT</v>
      </c>
      <c r="P180" t="str">
        <f>IF(OR(O180="LONG",O180="SHORT"),IF(B180=0,"NEUTRAL",IF(B180&gt;0,"LONG","SHORT")),"")</f>
        <v>SHORT</v>
      </c>
      <c r="Q180" t="b">
        <f>IF(OR(O180="LONG",O180="SHORT"),IF(B180=0,"NEUTRAL",IF(B180&gt;0,"LONG","SHORT")=O180),TRUE)</f>
        <v>1</v>
      </c>
      <c r="R180">
        <f>AH179</f>
        <v>1030.9851147861557</v>
      </c>
      <c r="S180">
        <f>AI179</f>
        <v>-9.6015264376619262E-4</v>
      </c>
      <c r="T180">
        <f>R180+S180*F180</f>
        <v>951.68025100637885</v>
      </c>
      <c r="U180">
        <f>S180*F180</f>
        <v>-79.304863779776824</v>
      </c>
      <c r="V180">
        <f>U180/T180</f>
        <v>-8.3331416929072394E-2</v>
      </c>
      <c r="W180">
        <f>C180</f>
        <v>-0.20578697462161299</v>
      </c>
      <c r="X180">
        <f>W180-V180</f>
        <v>-0.1224555576925406</v>
      </c>
      <c r="Y180">
        <f>T180*W180</f>
        <v>-195.84339966173997</v>
      </c>
      <c r="Z180">
        <f>Y180/T180</f>
        <v>-0.20578697462161299</v>
      </c>
      <c r="AA180">
        <f>AI179*F180/T180</f>
        <v>-8.3331416929072394E-2</v>
      </c>
      <c r="AB180">
        <f t="shared" si="19"/>
        <v>-0.20578697462161299</v>
      </c>
      <c r="AC180">
        <f t="shared" si="20"/>
        <v>-0.1224555576925406</v>
      </c>
      <c r="AD180" t="str">
        <f t="shared" si="25"/>
        <v>S-I</v>
      </c>
      <c r="AE180">
        <f>AC180*T180</f>
        <v>-116.53853588196314</v>
      </c>
      <c r="AF180">
        <f>U180+AE180</f>
        <v>-195.84339966173997</v>
      </c>
      <c r="AG180">
        <f>AE180/F180</f>
        <v>-1.4109447768352638E-3</v>
      </c>
      <c r="AH180" s="9">
        <f>IF(AD180="S-D",R180-AE180/(1-0.001),IF(OR(AD180="L-D",AD180="S-I"),R180-AE180*(1-0.001),R180-AE180))</f>
        <v>1147.4071121322368</v>
      </c>
      <c r="AI180">
        <f>IF(OR(AD180="L-I"),S180+AG180*(1-0.001),S180+AG180)</f>
        <v>-2.3710974206014564E-3</v>
      </c>
      <c r="AJ180">
        <f>AI180*F180</f>
        <v>-195.84339966173997</v>
      </c>
      <c r="AK180">
        <f>AJ180/AM180</f>
        <v>-0.20581217746658462</v>
      </c>
      <c r="AL180">
        <f>W180-AK180</f>
        <v>2.5202844971622396E-5</v>
      </c>
      <c r="AM180">
        <f>AH180+AI180*F180</f>
        <v>951.56371247049674</v>
      </c>
      <c r="AN180">
        <f t="shared" si="21"/>
        <v>-0.29520373983416448</v>
      </c>
      <c r="AO180">
        <f t="shared" si="22"/>
        <v>-48.436287529503261</v>
      </c>
      <c r="AP180">
        <f t="shared" si="23"/>
        <v>-0.11653853588211405</v>
      </c>
      <c r="AQ180" t="b">
        <f>IF(AH180&gt;0,ROUND(AH180,7)=ROUND(H180,7),ROUND(AH180,7)=ROUND(-J180,7))</f>
        <v>1</v>
      </c>
      <c r="AR180" t="b">
        <f>IF(AI180&gt;0,ROUND(AI180,7)=ROUND(I180,7),ROUND(AI180,7)=ROUND(-K180,7))</f>
        <v>1</v>
      </c>
      <c r="AS180" t="b">
        <f>ROUND(AM180,7)=ROUND(G180,7)</f>
        <v>1</v>
      </c>
    </row>
    <row r="181" spans="1:54" x14ac:dyDescent="0.3">
      <c r="A181" s="2">
        <v>45732.666666666664</v>
      </c>
      <c r="B181">
        <v>-6.16792970136781</v>
      </c>
      <c r="C181">
        <v>-0.30839648506839001</v>
      </c>
      <c r="D181" t="s">
        <v>32</v>
      </c>
      <c r="E181" t="s">
        <v>1492</v>
      </c>
      <c r="F181">
        <v>83320.83</v>
      </c>
      <c r="G181">
        <v>949.74993988791005</v>
      </c>
      <c r="H181">
        <v>1242.67889393678</v>
      </c>
      <c r="I181">
        <v>0</v>
      </c>
      <c r="J181">
        <v>0</v>
      </c>
      <c r="K181">
        <v>3.51567494045456E-3</v>
      </c>
      <c r="L181">
        <v>1242.67889393678</v>
      </c>
      <c r="M181">
        <v>-3.51567494045456E-3</v>
      </c>
      <c r="O181" t="str">
        <f>IF(B180=0,"NEUTRAL",IF(B180&gt;0,"LONG","SHORT"))</f>
        <v>SHORT</v>
      </c>
      <c r="P181" t="str">
        <f>IF(OR(O181="LONG",O181="SHORT"),IF(B181=0,"NEUTRAL",IF(B181&gt;0,"LONG","SHORT")),"")</f>
        <v>SHORT</v>
      </c>
      <c r="Q181" t="b">
        <f>IF(OR(O181="LONG",O181="SHORT"),IF(B181=0,"NEUTRAL",IF(B181&gt;0,"LONG","SHORT")=O181),TRUE)</f>
        <v>1</v>
      </c>
      <c r="R181">
        <f>AH180</f>
        <v>1147.4071121322368</v>
      </c>
      <c r="S181">
        <f>AI180</f>
        <v>-2.3710974206014564E-3</v>
      </c>
      <c r="T181">
        <f>R181+S181*F181</f>
        <v>949.84530703686437</v>
      </c>
      <c r="U181">
        <f>S181*F181</f>
        <v>-197.56180509537245</v>
      </c>
      <c r="V181">
        <f>U181/T181</f>
        <v>-0.2079936634226113</v>
      </c>
      <c r="W181">
        <f>C181</f>
        <v>-0.30839648506839001</v>
      </c>
      <c r="X181">
        <f>W181-V181</f>
        <v>-0.10040282164577871</v>
      </c>
      <c r="Y181">
        <f>T181*W181</f>
        <v>-292.92895404887469</v>
      </c>
      <c r="Z181">
        <f>Y181/T181</f>
        <v>-0.30839648506839001</v>
      </c>
      <c r="AA181">
        <f>AI180*F181/T181</f>
        <v>-0.2079936634226113</v>
      </c>
      <c r="AB181">
        <f t="shared" si="19"/>
        <v>-0.30839648506839001</v>
      </c>
      <c r="AC181">
        <f t="shared" si="20"/>
        <v>-0.10040282164577871</v>
      </c>
      <c r="AD181" t="str">
        <f t="shared" si="25"/>
        <v>S-I</v>
      </c>
      <c r="AE181">
        <f>AC181*T181</f>
        <v>-95.367148953502209</v>
      </c>
      <c r="AF181">
        <f>U181+AE181</f>
        <v>-292.92895404887463</v>
      </c>
      <c r="AG181">
        <f>AE181/F181</f>
        <v>-1.1445775198531051E-3</v>
      </c>
      <c r="AH181" s="9">
        <f>IF(AD181="S-D",R181-AE181/(1-0.001),IF(OR(AD181="L-D",AD181="S-I"),R181-AE181*(1-0.001),R181-AE181))</f>
        <v>1242.6788939367855</v>
      </c>
      <c r="AI181">
        <f>IF(OR(AD181="L-I"),S181+AG181*(1-0.001),S181+AG181)</f>
        <v>-3.5156749404545613E-3</v>
      </c>
      <c r="AJ181">
        <f>AI181*F181</f>
        <v>-292.92895404887463</v>
      </c>
      <c r="AK181">
        <f>AJ181/AM181</f>
        <v>-0.30842745205484928</v>
      </c>
      <c r="AL181">
        <f>W181-AK181</f>
        <v>3.0966986459268764E-5</v>
      </c>
      <c r="AM181">
        <f>AH181+AI181*F181</f>
        <v>949.74993988791084</v>
      </c>
      <c r="AN181">
        <f t="shared" si="21"/>
        <v>-1.8137725825858979</v>
      </c>
      <c r="AO181">
        <f t="shared" si="22"/>
        <v>-50.250060112089159</v>
      </c>
      <c r="AP181">
        <f t="shared" si="23"/>
        <v>-9.5367148953528158E-2</v>
      </c>
      <c r="AQ181" t="b">
        <f>IF(AH181&gt;0,ROUND(AH181,7)=ROUND(H181,7),ROUND(AH181,7)=ROUND(-J181,7))</f>
        <v>1</v>
      </c>
      <c r="AR181" t="b">
        <f>IF(AI181&gt;0,ROUND(AI181,7)=ROUND(I181,7),ROUND(AI181,7)=ROUND(-K181,7))</f>
        <v>1</v>
      </c>
      <c r="AS181" t="b">
        <f>ROUND(AM181,7)=ROUND(G181,7)</f>
        <v>1</v>
      </c>
    </row>
    <row r="182" spans="1:54" x14ac:dyDescent="0.3">
      <c r="A182" s="2">
        <v>45732.791666666664</v>
      </c>
      <c r="B182">
        <v>-7.6228935356031897</v>
      </c>
      <c r="C182">
        <v>-0.38114467678015901</v>
      </c>
      <c r="D182" t="s">
        <v>32</v>
      </c>
      <c r="E182" t="s">
        <v>1492</v>
      </c>
      <c r="F182">
        <v>83701.75</v>
      </c>
      <c r="G182">
        <v>948.34353542615997</v>
      </c>
      <c r="H182">
        <v>1309.82524380462</v>
      </c>
      <c r="I182">
        <v>0</v>
      </c>
      <c r="J182">
        <v>0</v>
      </c>
      <c r="K182">
        <v>4.3186875827383201E-3</v>
      </c>
      <c r="L182">
        <v>1309.82524380462</v>
      </c>
      <c r="M182">
        <v>-4.3186875827383201E-3</v>
      </c>
      <c r="O182" t="str">
        <f>IF(B181=0,"NEUTRAL",IF(B181&gt;0,"LONG","SHORT"))</f>
        <v>SHORT</v>
      </c>
      <c r="P182" t="str">
        <f>IF(OR(O182="LONG",O182="SHORT"),IF(B182=0,"NEUTRAL",IF(B182&gt;0,"LONG","SHORT")),"")</f>
        <v>SHORT</v>
      </c>
      <c r="Q182" t="b">
        <f>IF(OR(O182="LONG",O182="SHORT"),IF(B182=0,"NEUTRAL",IF(B182&gt;0,"LONG","SHORT")=O182),TRUE)</f>
        <v>1</v>
      </c>
      <c r="R182">
        <f>AH181</f>
        <v>1242.6788939367855</v>
      </c>
      <c r="S182">
        <f>AI181</f>
        <v>-3.5156749404545613E-3</v>
      </c>
      <c r="T182">
        <f>R182+S182*F182</f>
        <v>948.41074898959289</v>
      </c>
      <c r="U182">
        <f>S182*F182</f>
        <v>-294.26814494719258</v>
      </c>
      <c r="V182">
        <f>U182/T182</f>
        <v>-0.31027499979380946</v>
      </c>
      <c r="W182">
        <f>C182</f>
        <v>-0.38114467678015901</v>
      </c>
      <c r="X182">
        <f>W182-V182</f>
        <v>-7.086967698634955E-2</v>
      </c>
      <c r="Y182">
        <f>T182*W182</f>
        <v>-361.48170837846692</v>
      </c>
      <c r="Z182">
        <f>Y182/T182</f>
        <v>-0.38114467678015901</v>
      </c>
      <c r="AA182">
        <f>AI181*F182/T182</f>
        <v>-0.31027499979380946</v>
      </c>
      <c r="AB182">
        <f t="shared" si="19"/>
        <v>-0.38114467678015901</v>
      </c>
      <c r="AC182">
        <f t="shared" si="20"/>
        <v>-7.086967698634955E-2</v>
      </c>
      <c r="AD182" t="str">
        <f t="shared" si="25"/>
        <v>S-I</v>
      </c>
      <c r="AE182">
        <f>AC182*T182</f>
        <v>-67.213563431274295</v>
      </c>
      <c r="AF182">
        <f>U182+AE182</f>
        <v>-361.48170837846686</v>
      </c>
      <c r="AG182">
        <f>AE182/F182</f>
        <v>-8.0301264228375502E-4</v>
      </c>
      <c r="AH182" s="9">
        <f>IF(AD182="S-D",R182-AE182/(1-0.001),IF(OR(AD182="L-D",AD182="S-I"),R182-AE182*(1-0.001),R182-AE182))</f>
        <v>1309.8252438046284</v>
      </c>
      <c r="AI182">
        <f>IF(OR(AD182="L-I"),S182+AG182*(1-0.001),S182+AG182)</f>
        <v>-4.3186875827383167E-3</v>
      </c>
      <c r="AJ182">
        <f>AI182*F182</f>
        <v>-361.48170837846692</v>
      </c>
      <c r="AK182">
        <f>AJ182/AM182</f>
        <v>-0.38117169029472664</v>
      </c>
      <c r="AL182">
        <f>W182-AK182</f>
        <v>2.7013514567630903E-5</v>
      </c>
      <c r="AM182">
        <f>AH182+AI182*F182</f>
        <v>948.34353542616145</v>
      </c>
      <c r="AN182">
        <f t="shared" si="21"/>
        <v>-1.4064044617493892</v>
      </c>
      <c r="AO182">
        <f t="shared" si="22"/>
        <v>-51.656464573838548</v>
      </c>
      <c r="AP182">
        <f t="shared" si="23"/>
        <v>-6.7213563431437251E-2</v>
      </c>
      <c r="AQ182" t="b">
        <f>IF(AH182&gt;0,ROUND(AH182,7)=ROUND(H182,7),ROUND(AH182,7)=ROUND(-J182,7))</f>
        <v>1</v>
      </c>
      <c r="AR182" t="b">
        <f>IF(AI182&gt;0,ROUND(AI182,7)=ROUND(I182,7),ROUND(AI182,7)=ROUND(-K182,7))</f>
        <v>1</v>
      </c>
      <c r="AS182" t="b">
        <f>ROUND(AM182,7)=ROUND(G182,7)</f>
        <v>1</v>
      </c>
    </row>
    <row r="183" spans="1:54" x14ac:dyDescent="0.3">
      <c r="A183" s="2">
        <v>45733</v>
      </c>
      <c r="B183">
        <v>-6.3546750167966497</v>
      </c>
      <c r="C183">
        <v>-0.31773375083983202</v>
      </c>
      <c r="D183" t="s">
        <v>32</v>
      </c>
      <c r="E183" t="s">
        <v>1492</v>
      </c>
      <c r="F183">
        <v>82574.53</v>
      </c>
      <c r="G183">
        <v>953.15784655769596</v>
      </c>
      <c r="H183">
        <v>1256.02535832629</v>
      </c>
      <c r="I183">
        <v>0</v>
      </c>
      <c r="J183">
        <v>0</v>
      </c>
      <c r="K183">
        <v>3.6678078793618602E-3</v>
      </c>
      <c r="L183">
        <v>1256.02535832629</v>
      </c>
      <c r="M183">
        <v>-3.6678078793618602E-3</v>
      </c>
      <c r="O183" t="str">
        <f>IF(B182=0,"NEUTRAL",IF(B182&gt;0,"LONG","SHORT"))</f>
        <v>SHORT</v>
      </c>
      <c r="P183" t="str">
        <f>IF(OR(O183="LONG",O183="SHORT"),IF(B183=0,"NEUTRAL",IF(B183&gt;0,"LONG","SHORT")),"")</f>
        <v>SHORT</v>
      </c>
      <c r="Q183" t="b">
        <f>IF(OR(O183="LONG",O183="SHORT"),IF(B183=0,"NEUTRAL",IF(B183&gt;0,"LONG","SHORT")=O183),TRUE)</f>
        <v>1</v>
      </c>
      <c r="R183">
        <f>AH182</f>
        <v>1309.8252438046284</v>
      </c>
      <c r="S183">
        <f>AI182</f>
        <v>-4.3186875827383167E-3</v>
      </c>
      <c r="T183">
        <f>R183+S183*F183</f>
        <v>953.21164644317582</v>
      </c>
      <c r="U183">
        <f>S183*F183</f>
        <v>-356.61359736145261</v>
      </c>
      <c r="V183">
        <f>U183/T183</f>
        <v>-0.37411796078250242</v>
      </c>
      <c r="W183">
        <f>C183</f>
        <v>-0.31773375083983202</v>
      </c>
      <c r="X183">
        <f>W183-V183</f>
        <v>5.6384209942670405E-2</v>
      </c>
      <c r="Y183">
        <f>T183*W183</f>
        <v>-302.86751176860207</v>
      </c>
      <c r="Z183">
        <f>Y183/T183</f>
        <v>-0.31773375083983202</v>
      </c>
      <c r="AA183">
        <f>AI182*F183/T183</f>
        <v>-0.37411796078250242</v>
      </c>
      <c r="AB183">
        <f t="shared" si="19"/>
        <v>-0.31773375083983202</v>
      </c>
      <c r="AC183">
        <f t="shared" si="20"/>
        <v>5.6384209942670405E-2</v>
      </c>
      <c r="AD183" t="str">
        <f t="shared" si="25"/>
        <v>S-D</v>
      </c>
      <c r="AE183">
        <f>AC183*T183</f>
        <v>53.746085592850541</v>
      </c>
      <c r="AF183">
        <f>U183+AE183</f>
        <v>-302.86751176860207</v>
      </c>
      <c r="AG183">
        <f>AE183/F183</f>
        <v>6.5087970337645933E-4</v>
      </c>
      <c r="AH183" s="9">
        <f>IF(AD183="S-D",R183-AE183/(1-0.001),IF(OR(AD183="L-D",AD183="S-I"),R183-AE183*(1-0.001),R183-AE183))</f>
        <v>1256.0253583262995</v>
      </c>
      <c r="AI183">
        <f>IF(OR(AD183="L-I"),S183+AG183*(1-0.001),S183+AG183)</f>
        <v>-3.6678078793618571E-3</v>
      </c>
      <c r="AJ183">
        <f>AI183*F183</f>
        <v>-302.86751176860207</v>
      </c>
      <c r="AK183">
        <f>AJ183/AM183</f>
        <v>-0.31775168495165779</v>
      </c>
      <c r="AL183">
        <f>W183-AK183</f>
        <v>1.7934111825768095E-5</v>
      </c>
      <c r="AM183">
        <f>AH183+AI183*F183</f>
        <v>953.15784655769744</v>
      </c>
      <c r="AN183">
        <f t="shared" si="21"/>
        <v>4.8143111315359874</v>
      </c>
      <c r="AO183">
        <f t="shared" si="22"/>
        <v>-46.842153442302561</v>
      </c>
      <c r="AP183">
        <f t="shared" si="23"/>
        <v>-5.3799885478383658E-2</v>
      </c>
      <c r="AQ183" t="b">
        <f>IF(AH183&gt;0,ROUND(AH183,7)=ROUND(H183,7),ROUND(AH183,7)=ROUND(-J183,7))</f>
        <v>1</v>
      </c>
      <c r="AR183" t="b">
        <f>IF(AI183&gt;0,ROUND(AI183,7)=ROUND(I183,7),ROUND(AI183,7)=ROUND(-K183,7))</f>
        <v>1</v>
      </c>
      <c r="AS183" t="b">
        <f>ROUND(AM183,7)=ROUND(G183,7)</f>
        <v>1</v>
      </c>
    </row>
    <row r="184" spans="1:54" x14ac:dyDescent="0.3">
      <c r="A184" s="2">
        <v>45733.25</v>
      </c>
      <c r="B184">
        <v>-5.2837887435743802</v>
      </c>
      <c r="C184">
        <v>-0.26418943717871901</v>
      </c>
      <c r="D184" t="s">
        <v>32</v>
      </c>
      <c r="E184" t="s">
        <v>1492</v>
      </c>
      <c r="F184">
        <v>83120</v>
      </c>
      <c r="G184">
        <v>951.10353124337996</v>
      </c>
      <c r="H184">
        <v>1202.38920796563</v>
      </c>
      <c r="I184">
        <v>0</v>
      </c>
      <c r="J184">
        <v>0</v>
      </c>
      <c r="K184">
        <v>3.0231674292860501E-3</v>
      </c>
      <c r="L184">
        <v>1202.38920796563</v>
      </c>
      <c r="M184">
        <v>-3.0231674292860501E-3</v>
      </c>
      <c r="O184" t="str">
        <f>IF(B183=0,"NEUTRAL",IF(B183&gt;0,"LONG","SHORT"))</f>
        <v>SHORT</v>
      </c>
      <c r="P184" t="str">
        <f>IF(OR(O184="LONG",O184="SHORT"),IF(B184=0,"NEUTRAL",IF(B184&gt;0,"LONG","SHORT")),"")</f>
        <v>SHORT</v>
      </c>
      <c r="Q184" t="b">
        <f>IF(OR(O184="LONG",O184="SHORT"),IF(B184=0,"NEUTRAL",IF(B184&gt;0,"LONG","SHORT")=O184),TRUE)</f>
        <v>1</v>
      </c>
      <c r="R184">
        <f>AH183</f>
        <v>1256.0253583262995</v>
      </c>
      <c r="S184">
        <f>AI183</f>
        <v>-3.6678078793618571E-3</v>
      </c>
      <c r="T184">
        <f>R184+S184*F184</f>
        <v>951.15716739374193</v>
      </c>
      <c r="U184">
        <f>S184*F184</f>
        <v>-304.86819093255758</v>
      </c>
      <c r="V184">
        <f>U184/T184</f>
        <v>-0.32052346487376471</v>
      </c>
      <c r="W184">
        <f>C184</f>
        <v>-0.26418943717871901</v>
      </c>
      <c r="X184">
        <f>W184-V184</f>
        <v>5.6334027695045696E-2</v>
      </c>
      <c r="Y184">
        <f>T184*W184</f>
        <v>-251.28567672225731</v>
      </c>
      <c r="Z184">
        <f>Y184/T184</f>
        <v>-0.26418943717871901</v>
      </c>
      <c r="AA184">
        <f>AI183*F184/T184</f>
        <v>-0.32052346487376471</v>
      </c>
      <c r="AB184">
        <f t="shared" si="19"/>
        <v>-0.26418943717871901</v>
      </c>
      <c r="AC184">
        <f t="shared" si="20"/>
        <v>5.6334027695045696E-2</v>
      </c>
      <c r="AD184" t="str">
        <f t="shared" si="25"/>
        <v>S-D</v>
      </c>
      <c r="AE184">
        <f>AC184*T184</f>
        <v>53.582514210300275</v>
      </c>
      <c r="AF184">
        <f>U184+AE184</f>
        <v>-251.28567672225731</v>
      </c>
      <c r="AG184">
        <f>AE184/F184</f>
        <v>6.446404500757973E-4</v>
      </c>
      <c r="AH184" s="9">
        <f>IF(AD184="S-D",R184-AE184/(1-0.001),IF(OR(AD184="L-D",AD184="S-I"),R184-AE184*(1-0.001),R184-AE184))</f>
        <v>1202.3892079656387</v>
      </c>
      <c r="AI184">
        <f>IF(OR(AD184="L-I"),S184+AG184*(1-0.001),S184+AG184)</f>
        <v>-3.02316742928606E-3</v>
      </c>
      <c r="AJ184">
        <f>AI184*F184</f>
        <v>-251.28567672225731</v>
      </c>
      <c r="AK184">
        <f>AJ184/AM184</f>
        <v>-0.26420433577168045</v>
      </c>
      <c r="AL184">
        <f>W184-AK184</f>
        <v>1.4898592961443136E-5</v>
      </c>
      <c r="AM184">
        <f>AH184+AI184*F184</f>
        <v>951.10353124338133</v>
      </c>
      <c r="AN184">
        <f t="shared" si="21"/>
        <v>-2.0543153143161135</v>
      </c>
      <c r="AO184">
        <f t="shared" si="22"/>
        <v>-48.896468756618674</v>
      </c>
      <c r="AP184">
        <f t="shared" si="23"/>
        <v>-5.3636150360603096E-2</v>
      </c>
      <c r="AQ184" t="b">
        <f>IF(AH184&gt;0,ROUND(AH184,7)=ROUND(H184,7),ROUND(AH184,7)=ROUND(-J184,7))</f>
        <v>1</v>
      </c>
      <c r="AR184" t="b">
        <f>IF(AI184&gt;0,ROUND(AI184,7)=ROUND(I184,7),ROUND(AI184,7)=ROUND(-K184,7))</f>
        <v>1</v>
      </c>
      <c r="AS184" t="b">
        <f>ROUND(AM184,7)=ROUND(G184,7)</f>
        <v>1</v>
      </c>
      <c r="AU184" s="9"/>
      <c r="AZ184" s="9"/>
    </row>
    <row r="185" spans="1:54" x14ac:dyDescent="0.3">
      <c r="A185" s="2">
        <v>45733.333333333336</v>
      </c>
      <c r="B185">
        <v>-3.7888014009684801</v>
      </c>
      <c r="C185">
        <v>-0.189440070048424</v>
      </c>
      <c r="D185" t="s">
        <v>32</v>
      </c>
      <c r="E185" t="s">
        <v>1492</v>
      </c>
      <c r="F185">
        <v>83567.87</v>
      </c>
      <c r="G185">
        <v>949.67675341265306</v>
      </c>
      <c r="H185">
        <v>1129.5973737926699</v>
      </c>
      <c r="I185">
        <v>0</v>
      </c>
      <c r="J185">
        <v>0</v>
      </c>
      <c r="K185">
        <v>2.1529879890443298E-3</v>
      </c>
      <c r="L185">
        <v>1129.5973737926699</v>
      </c>
      <c r="M185">
        <v>-2.1529879890443298E-3</v>
      </c>
      <c r="O185" t="str">
        <f>IF(B184=0,"NEUTRAL",IF(B184&gt;0,"LONG","SHORT"))</f>
        <v>SHORT</v>
      </c>
      <c r="P185" t="str">
        <f>IF(OR(O185="LONG",O185="SHORT"),IF(B185=0,"NEUTRAL",IF(B185&gt;0,"LONG","SHORT")),"")</f>
        <v>SHORT</v>
      </c>
      <c r="Q185" t="b">
        <f>IF(OR(O185="LONG",O185="SHORT"),IF(B185=0,"NEUTRAL",IF(B185&gt;0,"LONG","SHORT")=O185),TRUE)</f>
        <v>1</v>
      </c>
      <c r="R185">
        <f>AH184</f>
        <v>1202.3892079656387</v>
      </c>
      <c r="S185">
        <f>AI184</f>
        <v>-3.02316742928606E-3</v>
      </c>
      <c r="T185">
        <f>R185+S185*F185</f>
        <v>949.74954524682698</v>
      </c>
      <c r="U185">
        <f>S185*F185</f>
        <v>-252.63966271881165</v>
      </c>
      <c r="V185">
        <f>U185/T185</f>
        <v>-0.26600661614758031</v>
      </c>
      <c r="W185">
        <f>C185</f>
        <v>-0.189440070048424</v>
      </c>
      <c r="X185">
        <f>W185-V185</f>
        <v>7.6566546099156307E-2</v>
      </c>
      <c r="Y185">
        <f>T185*W185</f>
        <v>-179.92062038001774</v>
      </c>
      <c r="Z185">
        <f>Y185/T185</f>
        <v>-0.189440070048424</v>
      </c>
      <c r="AA185">
        <f>AI184*F185/T185</f>
        <v>-0.26600661614758031</v>
      </c>
      <c r="AB185">
        <f t="shared" si="19"/>
        <v>-0.189440070048424</v>
      </c>
      <c r="AC185">
        <f t="shared" si="20"/>
        <v>7.6566546099156307E-2</v>
      </c>
      <c r="AD185" t="str">
        <f t="shared" si="25"/>
        <v>S-D</v>
      </c>
      <c r="AE185">
        <f>AC185*T185</f>
        <v>72.719042338793912</v>
      </c>
      <c r="AF185">
        <f>U185+AE185</f>
        <v>-179.92062038001774</v>
      </c>
      <c r="AG185">
        <f>AE185/F185</f>
        <v>8.7017944024173305E-4</v>
      </c>
      <c r="AH185" s="9">
        <f>IF(AD185="S-D",R185-AE185/(1-0.001),IF(OR(AD185="L-D",AD185="S-I"),R185-AE185*(1-0.001),R185-AE185))</f>
        <v>1129.5973737926718</v>
      </c>
      <c r="AI185">
        <f>IF(OR(AD185="L-I"),S185+AG185*(1-0.001),S185+AG185)</f>
        <v>-2.1529879890443268E-3</v>
      </c>
      <c r="AJ185">
        <f>AI185*F185</f>
        <v>-179.92062038001771</v>
      </c>
      <c r="AK185">
        <f>AJ185/AM185</f>
        <v>-0.18945459045246157</v>
      </c>
      <c r="AL185">
        <f>W185-AK185</f>
        <v>1.4520404037571266E-5</v>
      </c>
      <c r="AM185">
        <f>AH185+AI185*F185</f>
        <v>949.67675341265408</v>
      </c>
      <c r="AN185">
        <f t="shared" si="21"/>
        <v>-1.4267778307272465</v>
      </c>
      <c r="AO185">
        <f t="shared" si="22"/>
        <v>-50.32324658734592</v>
      </c>
      <c r="AP185">
        <f t="shared" si="23"/>
        <v>-7.2791834172903691E-2</v>
      </c>
      <c r="AQ185" t="b">
        <f>IF(AH185&gt;0,ROUND(AH185,7)=ROUND(H185,7),ROUND(AH185,7)=ROUND(-J185,7))</f>
        <v>1</v>
      </c>
      <c r="AR185" t="b">
        <f>IF(AI185&gt;0,ROUND(AI185,7)=ROUND(I185,7),ROUND(AI185,7)=ROUND(-K185,7))</f>
        <v>1</v>
      </c>
      <c r="AS185" t="b">
        <f>ROUND(AM185,7)=ROUND(G185,7)</f>
        <v>1</v>
      </c>
    </row>
    <row r="186" spans="1:54" x14ac:dyDescent="0.3">
      <c r="A186" s="2">
        <v>45733.375</v>
      </c>
      <c r="B186">
        <v>-1.8801562016239599</v>
      </c>
      <c r="C186">
        <v>-9.4007810081198004E-2</v>
      </c>
      <c r="D186" t="s">
        <v>32</v>
      </c>
      <c r="E186" t="s">
        <v>1492</v>
      </c>
      <c r="F186">
        <v>83547.17</v>
      </c>
      <c r="G186">
        <v>949.63063474648504</v>
      </c>
      <c r="H186">
        <v>1038.91185625193</v>
      </c>
      <c r="I186">
        <v>0</v>
      </c>
      <c r="J186">
        <v>0</v>
      </c>
      <c r="K186">
        <v>1.0686325043139701E-3</v>
      </c>
      <c r="L186">
        <v>1038.91185625193</v>
      </c>
      <c r="M186">
        <v>-1.0686325043139701E-3</v>
      </c>
      <c r="O186" t="str">
        <f>IF(B185=0,"NEUTRAL",IF(B185&gt;0,"LONG","SHORT"))</f>
        <v>SHORT</v>
      </c>
      <c r="P186" t="str">
        <f>IF(OR(O186="LONG",O186="SHORT"),IF(B186=0,"NEUTRAL",IF(B186&gt;0,"LONG","SHORT")),"")</f>
        <v>SHORT</v>
      </c>
      <c r="Q186" t="b">
        <f>IF(OR(O186="LONG",O186="SHORT"),IF(B186=0,"NEUTRAL",IF(B186&gt;0,"LONG","SHORT")=O186),TRUE)</f>
        <v>1</v>
      </c>
      <c r="R186">
        <f>AH185</f>
        <v>1129.5973737926718</v>
      </c>
      <c r="S186">
        <f>AI185</f>
        <v>-2.1529879890443268E-3</v>
      </c>
      <c r="T186">
        <f>R186+S186*F186</f>
        <v>949.72132026402733</v>
      </c>
      <c r="U186">
        <f>S186*F186</f>
        <v>-179.87605352864449</v>
      </c>
      <c r="V186">
        <f>U186/T186</f>
        <v>-0.18939877381992229</v>
      </c>
      <c r="W186">
        <f>C186</f>
        <v>-9.4007810081198004E-2</v>
      </c>
      <c r="X186">
        <f>W186-V186</f>
        <v>9.5390963738724285E-2</v>
      </c>
      <c r="Y186">
        <f>T186*W186</f>
        <v>-89.281221505445302</v>
      </c>
      <c r="Z186">
        <f>Y186/T186</f>
        <v>-9.4007810081198004E-2</v>
      </c>
      <c r="AA186">
        <f>AI185*F186/T186</f>
        <v>-0.18939877381992229</v>
      </c>
      <c r="AB186">
        <f t="shared" si="19"/>
        <v>-9.4007810081198004E-2</v>
      </c>
      <c r="AC186">
        <f t="shared" si="20"/>
        <v>9.5390963738724285E-2</v>
      </c>
      <c r="AD186" t="str">
        <f t="shared" si="25"/>
        <v>S-D</v>
      </c>
      <c r="AE186">
        <f>AC186*T186</f>
        <v>90.594832023199189</v>
      </c>
      <c r="AF186">
        <f>U186+AE186</f>
        <v>-89.281221505445302</v>
      </c>
      <c r="AG186">
        <f>AE186/F186</f>
        <v>1.0843554847303528E-3</v>
      </c>
      <c r="AH186" s="9">
        <f>IF(AD186="S-D",R186-AE186/(1-0.001),IF(OR(AD186="L-D",AD186="S-I"),R186-AE186*(1-0.001),R186-AE186))</f>
        <v>1038.9118562519318</v>
      </c>
      <c r="AI186">
        <f>IF(OR(AD186="L-I"),S186+AG186*(1-0.001),S186+AG186)</f>
        <v>-1.068632504313974E-3</v>
      </c>
      <c r="AJ186">
        <f>AI186*F186</f>
        <v>-89.281221505445316</v>
      </c>
      <c r="AK186">
        <f>AJ186/AM186</f>
        <v>-9.4016787410486011E-2</v>
      </c>
      <c r="AL186">
        <f>W186-AK186</f>
        <v>8.9773292880068745E-6</v>
      </c>
      <c r="AM186">
        <f>AH186+AI186*F186</f>
        <v>949.63063474648652</v>
      </c>
      <c r="AN186">
        <f t="shared" si="21"/>
        <v>-4.6118666167558331E-2</v>
      </c>
      <c r="AO186">
        <f t="shared" si="22"/>
        <v>-50.369365253513479</v>
      </c>
      <c r="AP186">
        <f t="shared" si="23"/>
        <v>-9.0685517540805449E-2</v>
      </c>
      <c r="AQ186" t="b">
        <f>IF(AH186&gt;0,ROUND(AH186,7)=ROUND(H186,7),ROUND(AH186,7)=ROUND(-J186,7))</f>
        <v>1</v>
      </c>
      <c r="AR186" t="b">
        <f>IF(AI186&gt;0,ROUND(AI186,7)=ROUND(I186,7),ROUND(AI186,7)=ROUND(-K186,7))</f>
        <v>1</v>
      </c>
      <c r="AS186" t="b">
        <f>ROUND(AM186,7)=ROUND(G186,7)</f>
        <v>1</v>
      </c>
    </row>
    <row r="187" spans="1:54" x14ac:dyDescent="0.3">
      <c r="A187" s="2">
        <v>45733.416666666664</v>
      </c>
      <c r="B187">
        <v>-0.307287855426219</v>
      </c>
      <c r="C187">
        <v>-1.5364392771310799E-2</v>
      </c>
      <c r="D187" t="s">
        <v>32</v>
      </c>
      <c r="E187" t="s">
        <v>1492</v>
      </c>
      <c r="F187">
        <v>83664.31</v>
      </c>
      <c r="G187">
        <v>949.43056241584497</v>
      </c>
      <c r="H187">
        <v>964.01913716703996</v>
      </c>
      <c r="I187">
        <v>0</v>
      </c>
      <c r="J187">
        <v>0</v>
      </c>
      <c r="K187">
        <v>1.7437034682046999E-4</v>
      </c>
      <c r="L187">
        <v>964.01913716703996</v>
      </c>
      <c r="M187">
        <v>-1.7437034682046999E-4</v>
      </c>
      <c r="O187" t="str">
        <f>IF(B186=0,"NEUTRAL",IF(B186&gt;0,"LONG","SHORT"))</f>
        <v>SHORT</v>
      </c>
      <c r="P187" t="str">
        <f>IF(OR(O187="LONG",O187="SHORT"),IF(B187=0,"NEUTRAL",IF(B187&gt;0,"LONG","SHORT")),"")</f>
        <v>SHORT</v>
      </c>
      <c r="Q187" t="b">
        <f>IF(OR(O187="LONG",O187="SHORT"),IF(B187=0,"NEUTRAL",IF(B187&gt;0,"LONG","SHORT")=O187),TRUE)</f>
        <v>1</v>
      </c>
      <c r="R187">
        <f>AH186</f>
        <v>1038.9118562519318</v>
      </c>
      <c r="S187">
        <f>AI186</f>
        <v>-1.068632504313974E-3</v>
      </c>
      <c r="T187">
        <f>R187+S187*F187</f>
        <v>949.50545513493114</v>
      </c>
      <c r="U187">
        <f>S187*F187</f>
        <v>-89.406401117000655</v>
      </c>
      <c r="V187">
        <f>U187/T187</f>
        <v>-9.4161018910939698E-2</v>
      </c>
      <c r="W187">
        <f>C187</f>
        <v>-1.5364392771310799E-2</v>
      </c>
      <c r="X187">
        <f>W187-V187</f>
        <v>7.87966261396289E-2</v>
      </c>
      <c r="Y187">
        <f>T187*W187</f>
        <v>-14.588574751195306</v>
      </c>
      <c r="Z187">
        <f>Y187/T187</f>
        <v>-1.5364392771310799E-2</v>
      </c>
      <c r="AA187">
        <f>AI186*F187/T187</f>
        <v>-9.4161018910939698E-2</v>
      </c>
      <c r="AB187">
        <f t="shared" si="19"/>
        <v>-1.5364392771310799E-2</v>
      </c>
      <c r="AC187">
        <f t="shared" si="20"/>
        <v>7.87966261396289E-2</v>
      </c>
      <c r="AD187" t="str">
        <f t="shared" si="25"/>
        <v>S-D</v>
      </c>
      <c r="AE187">
        <f>AC187*T187</f>
        <v>74.817826365805345</v>
      </c>
      <c r="AF187">
        <f>U187+AE187</f>
        <v>-14.58857475119531</v>
      </c>
      <c r="AG187">
        <f>AE187/F187</f>
        <v>8.9426215749350408E-4</v>
      </c>
      <c r="AH187" s="9">
        <f>IF(AD187="S-D",R187-AE187/(1-0.001),IF(OR(AD187="L-D",AD187="S-I"),R187-AE187*(1-0.001),R187-AE187))</f>
        <v>964.01913716704155</v>
      </c>
      <c r="AI187">
        <f>IF(OR(AD187="L-I"),S187+AG187*(1-0.001),S187+AG187)</f>
        <v>-1.7437034682046988E-4</v>
      </c>
      <c r="AJ187">
        <f>AI187*F187</f>
        <v>-14.588574751195306</v>
      </c>
      <c r="AK187">
        <f>AJ187/AM187</f>
        <v>-1.5365604741092775E-2</v>
      </c>
      <c r="AL187">
        <f>W187-AK187</f>
        <v>1.2119697819761716E-6</v>
      </c>
      <c r="AM187">
        <f>AH187+AI187*F187</f>
        <v>949.43056241584623</v>
      </c>
      <c r="AN187">
        <f t="shared" si="21"/>
        <v>-0.20007233064029606</v>
      </c>
      <c r="AO187">
        <f t="shared" si="22"/>
        <v>-50.569437584153775</v>
      </c>
      <c r="AP187">
        <f t="shared" si="23"/>
        <v>-7.4892719084914461E-2</v>
      </c>
      <c r="AQ187" t="b">
        <f>IF(AH187&gt;0,ROUND(AH187,7)=ROUND(H187,7),ROUND(AH187,7)=ROUND(-J187,7))</f>
        <v>1</v>
      </c>
      <c r="AR187" t="b">
        <f>IF(AI187&gt;0,ROUND(AI187,7)=ROUND(I187,7),ROUND(AI187,7)=ROUND(-K187,7))</f>
        <v>1</v>
      </c>
      <c r="AS187" t="b">
        <f>ROUND(AM187,7)=ROUND(G187,7)</f>
        <v>1</v>
      </c>
    </row>
    <row r="188" spans="1:54" x14ac:dyDescent="0.3">
      <c r="A188" s="2">
        <v>45733.5</v>
      </c>
      <c r="B188">
        <v>1.15466054315738</v>
      </c>
      <c r="C188">
        <v>5.7733027157869099E-2</v>
      </c>
      <c r="D188" t="s">
        <v>32</v>
      </c>
      <c r="E188" t="s">
        <v>1492</v>
      </c>
      <c r="F188">
        <v>83514.73</v>
      </c>
      <c r="G188">
        <v>949.38725265656296</v>
      </c>
      <c r="H188">
        <v>894.627061407268</v>
      </c>
      <c r="I188">
        <v>6.5569500433390496E-4</v>
      </c>
      <c r="J188">
        <v>0</v>
      </c>
      <c r="K188">
        <v>0</v>
      </c>
      <c r="L188">
        <v>894.627061407268</v>
      </c>
      <c r="M188">
        <v>6.5569500433390496E-4</v>
      </c>
      <c r="O188" t="str">
        <f>IF(B187=0,"NEUTRAL",IF(B187&gt;0,"LONG","SHORT"))</f>
        <v>SHORT</v>
      </c>
      <c r="P188" t="str">
        <f>IF(OR(O188="LONG",O188="SHORT"),IF(B188=0,"NEUTRAL",IF(B188&gt;0,"LONG","SHORT")),"")</f>
        <v>LONG</v>
      </c>
      <c r="Q188" t="b">
        <f>IF(OR(O188="LONG",O188="SHORT"),IF(B188=0,"NEUTRAL",IF(B188&gt;0,"LONG","SHORT")=O188),TRUE)</f>
        <v>0</v>
      </c>
      <c r="R188">
        <f>AH187</f>
        <v>964.01913716704155</v>
      </c>
      <c r="S188">
        <f>AI187</f>
        <v>-1.7437034682046988E-4</v>
      </c>
      <c r="T188">
        <f>R188+S188*F188</f>
        <v>949.45664473232364</v>
      </c>
      <c r="U188">
        <f>S188*F188</f>
        <v>-14.5624924347179</v>
      </c>
      <c r="V188">
        <f>U188/T188</f>
        <v>-1.5337711853945097E-2</v>
      </c>
      <c r="W188">
        <f>C188</f>
        <v>5.7733027157869099E-2</v>
      </c>
      <c r="X188">
        <f>W188-V188</f>
        <v>7.3070739011814198E-2</v>
      </c>
      <c r="Y188">
        <f>T188*W188</f>
        <v>54.815006255550514</v>
      </c>
      <c r="Z188">
        <f>Y188/T188</f>
        <v>5.7733027157869099E-2</v>
      </c>
      <c r="AA188">
        <f>AI187*F188/T188</f>
        <v>-1.5337711853945097E-2</v>
      </c>
      <c r="AB188">
        <f t="shared" si="19"/>
        <v>5.7733027157869099E-2</v>
      </c>
      <c r="AC188">
        <f t="shared" si="20"/>
        <v>7.3070739011814198E-2</v>
      </c>
      <c r="AD188" t="str">
        <f t="shared" si="25"/>
        <v>TRANS-L</v>
      </c>
      <c r="AE188" s="8">
        <f>C188*T188</f>
        <v>54.815006255550514</v>
      </c>
      <c r="AF188">
        <f>U188+AE188</f>
        <v>40.252513820832618</v>
      </c>
      <c r="AG188" s="8">
        <f>AE188/F188</f>
        <v>6.5635135568959529E-4</v>
      </c>
      <c r="AH188" s="8">
        <f>AZ188-AE188</f>
        <v>894.62706140726891</v>
      </c>
      <c r="AI188" s="8">
        <f>BA187+AG188*(1-0.001)</f>
        <v>6.5569500433390571E-4</v>
      </c>
      <c r="AJ188">
        <f>AI188*F188</f>
        <v>54.760191249294962</v>
      </c>
      <c r="AK188">
        <f t="shared" ref="AK188" si="28">AJ188/AM188</f>
        <v>5.7679509700668152E-2</v>
      </c>
      <c r="AL188">
        <f>W188-AK188</f>
        <v>5.3517457200946694E-5</v>
      </c>
      <c r="AM188">
        <f>AH188+AI188*F188</f>
        <v>949.38725265656387</v>
      </c>
      <c r="AN188">
        <f t="shared" si="21"/>
        <v>-4.3309759282351479E-2</v>
      </c>
      <c r="AO188">
        <f t="shared" si="22"/>
        <v>-50.612747343436126</v>
      </c>
      <c r="AP188">
        <f t="shared" si="23"/>
        <v>-6.9392075759765248E-2</v>
      </c>
      <c r="AQ188" t="b">
        <f>IF(AH188&gt;0,ROUND(AH188,7)=ROUND(H188,7),ROUND(AH188,7)=ROUND(-J188,7))</f>
        <v>1</v>
      </c>
      <c r="AR188" t="b">
        <f>IF(AI188&gt;0,ROUND(AI188,7)=ROUND(I188,7),ROUND(AI188,7)=ROUND(-K188,7))</f>
        <v>1</v>
      </c>
      <c r="AS188" t="b">
        <f>ROUND(AM188,7)=ROUND(G188,7)</f>
        <v>1</v>
      </c>
      <c r="AU188" s="9">
        <f>AH187</f>
        <v>964.01913716704155</v>
      </c>
      <c r="AV188">
        <f>AI187</f>
        <v>-1.7437034682046988E-4</v>
      </c>
      <c r="AW188">
        <f>AU188+AV188*F188</f>
        <v>949.45664473232364</v>
      </c>
      <c r="AX188">
        <f>AV188*F188/(1-0.001)</f>
        <v>-14.577069504222122</v>
      </c>
      <c r="AZ188" s="9">
        <f>AU188+AX188</f>
        <v>949.44206766281945</v>
      </c>
      <c r="BA188">
        <f>AV188-AX188/F188*(1-0.001)</f>
        <v>0</v>
      </c>
      <c r="BB188">
        <f>AZ188+BA188*F188</f>
        <v>949.44206766281945</v>
      </c>
    </row>
    <row r="189" spans="1:54" x14ac:dyDescent="0.3">
      <c r="A189" s="2">
        <v>45733.791666666664</v>
      </c>
      <c r="B189">
        <v>2.3335977225322702</v>
      </c>
      <c r="C189">
        <v>0.11667988612661299</v>
      </c>
      <c r="D189" t="s">
        <v>32</v>
      </c>
      <c r="E189" t="s">
        <v>1492</v>
      </c>
      <c r="F189">
        <v>84496.58</v>
      </c>
      <c r="G189">
        <v>949.97560126760004</v>
      </c>
      <c r="H189">
        <v>839.18153243959603</v>
      </c>
      <c r="I189">
        <v>1.3112254818834501E-3</v>
      </c>
      <c r="J189">
        <v>0</v>
      </c>
      <c r="K189">
        <v>0</v>
      </c>
      <c r="L189">
        <v>839.18153243959603</v>
      </c>
      <c r="M189">
        <v>1.3112254818834501E-3</v>
      </c>
      <c r="O189" t="str">
        <f>IF(B188=0,"NEUTRAL",IF(B188&gt;0,"LONG","SHORT"))</f>
        <v>LONG</v>
      </c>
      <c r="P189" t="str">
        <f>IF(OR(O189="LONG",O189="SHORT"),IF(B189=0,"NEUTRAL",IF(B189&gt;0,"LONG","SHORT")),"")</f>
        <v>LONG</v>
      </c>
      <c r="Q189" t="b">
        <f>IF(OR(O189="LONG",O189="SHORT"),IF(B189=0,"NEUTRAL",IF(B189&gt;0,"LONG","SHORT")=O189),TRUE)</f>
        <v>1</v>
      </c>
      <c r="R189">
        <f>AH188</f>
        <v>894.62706140726891</v>
      </c>
      <c r="S189">
        <f>AI188</f>
        <v>6.5569500433390571E-4</v>
      </c>
      <c r="T189">
        <f>R189+S189*F189</f>
        <v>950.03104679656917</v>
      </c>
      <c r="U189">
        <f>S189*F189</f>
        <v>55.40398538930021</v>
      </c>
      <c r="V189">
        <f>U189/T189</f>
        <v>5.8318078736603544E-2</v>
      </c>
      <c r="W189">
        <f>C189</f>
        <v>0.11667988612661299</v>
      </c>
      <c r="X189">
        <f>W189-V189</f>
        <v>5.836180739000945E-2</v>
      </c>
      <c r="Y189">
        <f>T189*W189</f>
        <v>110.84951435697063</v>
      </c>
      <c r="Z189">
        <f>Y189/T189</f>
        <v>0.11667988612661299</v>
      </c>
      <c r="AA189">
        <f>AI188*F189/T189</f>
        <v>5.8318078736603544E-2</v>
      </c>
      <c r="AB189">
        <f t="shared" si="19"/>
        <v>0.11667988612661299</v>
      </c>
      <c r="AC189">
        <f t="shared" si="20"/>
        <v>5.836180739000945E-2</v>
      </c>
      <c r="AD189" t="str">
        <f t="shared" si="25"/>
        <v>L-I</v>
      </c>
      <c r="AE189">
        <f>AC189*T189</f>
        <v>55.445528967670427</v>
      </c>
      <c r="AF189">
        <f>U189+AE189</f>
        <v>110.84951435697064</v>
      </c>
      <c r="AG189">
        <f>AE189/F189</f>
        <v>6.5618666421375193E-4</v>
      </c>
      <c r="AH189" s="9">
        <f>IF(AD189="S-D",R189-AE189/(1-0.001),IF(OR(AD189="L-D",AD189="S-I"),R189-AE189*(1-0.001),R189-AE189))</f>
        <v>839.18153243959853</v>
      </c>
      <c r="AI189">
        <f>IF(OR(AD189="L-I"),S189+AG189*(1-0.001),S189+AG189)</f>
        <v>1.3112254818834438E-3</v>
      </c>
      <c r="AJ189">
        <f>AI189*F189</f>
        <v>110.79406882800296</v>
      </c>
      <c r="AK189">
        <f>AJ189/AM189</f>
        <v>0.11662833095941065</v>
      </c>
      <c r="AL189">
        <f>W189-AK189</f>
        <v>5.1555167202343988E-5</v>
      </c>
      <c r="AM189">
        <f>AH189+AI189*F189</f>
        <v>949.97560126760152</v>
      </c>
      <c r="AN189">
        <f t="shared" si="21"/>
        <v>0.58834861103764524</v>
      </c>
      <c r="AO189">
        <f t="shared" si="22"/>
        <v>-50.024398732398481</v>
      </c>
      <c r="AP189">
        <f t="shared" si="23"/>
        <v>-5.5445528967652535E-2</v>
      </c>
      <c r="AQ189" t="b">
        <f>IF(AH189&gt;0,ROUND(AH189,7)=ROUND(H189,7),ROUND(AH189,7)=ROUND(-J189,7))</f>
        <v>1</v>
      </c>
      <c r="AR189" t="b">
        <f>IF(AI189&gt;0,ROUND(AI189,7)=ROUND(I189,7),ROUND(AI189,7)=ROUND(-K189,7))</f>
        <v>1</v>
      </c>
      <c r="AS189" t="b">
        <f>ROUND(AM189,7)=ROUND(G189,7)</f>
        <v>1</v>
      </c>
    </row>
    <row r="190" spans="1:54" x14ac:dyDescent="0.3">
      <c r="A190" s="2">
        <v>45733.916666666664</v>
      </c>
      <c r="B190">
        <v>3.4290437583592799</v>
      </c>
      <c r="C190">
        <v>0.17145218791796399</v>
      </c>
      <c r="D190" t="s">
        <v>32</v>
      </c>
      <c r="E190" t="s">
        <v>1492</v>
      </c>
      <c r="F190">
        <v>84077.8</v>
      </c>
      <c r="G190">
        <v>949.37394996578098</v>
      </c>
      <c r="H190">
        <v>786.64523792370403</v>
      </c>
      <c r="I190">
        <v>1.93545397289269E-3</v>
      </c>
      <c r="J190">
        <v>0</v>
      </c>
      <c r="K190">
        <v>0</v>
      </c>
      <c r="L190">
        <v>786.64523792370403</v>
      </c>
      <c r="M190">
        <v>1.93545397289269E-3</v>
      </c>
      <c r="O190" t="str">
        <f>IF(B189=0,"NEUTRAL",IF(B189&gt;0,"LONG","SHORT"))</f>
        <v>LONG</v>
      </c>
      <c r="P190" t="str">
        <f>IF(OR(O190="LONG",O190="SHORT"),IF(B190=0,"NEUTRAL",IF(B190&gt;0,"LONG","SHORT")),"")</f>
        <v>LONG</v>
      </c>
      <c r="Q190" t="b">
        <f>IF(OR(O190="LONG",O190="SHORT"),IF(B190=0,"NEUTRAL",IF(B190&gt;0,"LONG","SHORT")=O190),TRUE)</f>
        <v>1</v>
      </c>
      <c r="R190">
        <f>AH189</f>
        <v>839.18153243959853</v>
      </c>
      <c r="S190">
        <f>AI189</f>
        <v>1.3112254818834438E-3</v>
      </c>
      <c r="T190">
        <f>R190+S190*F190</f>
        <v>949.42648626029836</v>
      </c>
      <c r="U190">
        <f>S190*F190</f>
        <v>110.24495382069982</v>
      </c>
      <c r="V190">
        <f>U190/T190</f>
        <v>0.11611741974351729</v>
      </c>
      <c r="W190">
        <f>C190</f>
        <v>0.17145218791796399</v>
      </c>
      <c r="X190">
        <f>W190-V190</f>
        <v>5.53347681744467E-2</v>
      </c>
      <c r="Y190">
        <f>T190*W190</f>
        <v>162.78124833659294</v>
      </c>
      <c r="Z190">
        <f>Y190/T190</f>
        <v>0.17145218791796399</v>
      </c>
      <c r="AA190">
        <f>AI189*F190/T190</f>
        <v>0.11611741974351729</v>
      </c>
      <c r="AB190">
        <f t="shared" si="19"/>
        <v>0.17145218791796399</v>
      </c>
      <c r="AC190">
        <f t="shared" si="20"/>
        <v>5.53347681744467E-2</v>
      </c>
      <c r="AD190" t="str">
        <f t="shared" si="25"/>
        <v>L-I</v>
      </c>
      <c r="AE190">
        <f>AC190*T190</f>
        <v>52.536294515893111</v>
      </c>
      <c r="AF190">
        <f>U190+AE190</f>
        <v>162.78124833659294</v>
      </c>
      <c r="AG190">
        <f>AE190/F190</f>
        <v>6.2485334435359997E-4</v>
      </c>
      <c r="AH190" s="9">
        <f>IF(AD190="S-D",R190-AE190/(1-0.001),IF(OR(AD190="L-D",AD190="S-I"),R190-AE190*(1-0.001),R190-AE190))</f>
        <v>786.64523792370539</v>
      </c>
      <c r="AI190">
        <f>IF(OR(AD190="L-I"),S190+AG190*(1-0.001),S190+AG190)</f>
        <v>1.9354539728926902E-3</v>
      </c>
      <c r="AJ190">
        <f>AI190*F190</f>
        <v>162.72871204207703</v>
      </c>
      <c r="AK190">
        <f>AJ190/AM190</f>
        <v>0.17140633787975976</v>
      </c>
      <c r="AL190">
        <f>W190-AK190</f>
        <v>4.5850038204231502E-5</v>
      </c>
      <c r="AM190">
        <f>AH190+AI190*F190</f>
        <v>949.37394996578246</v>
      </c>
      <c r="AN190">
        <f t="shared" si="21"/>
        <v>-0.60165130181906079</v>
      </c>
      <c r="AO190">
        <f t="shared" si="22"/>
        <v>-50.626050034217542</v>
      </c>
      <c r="AP190">
        <f t="shared" si="23"/>
        <v>-5.2536294515903137E-2</v>
      </c>
      <c r="AQ190" t="b">
        <f>IF(AH190&gt;0,ROUND(AH190,7)=ROUND(H190,7),ROUND(AH190,7)=ROUND(-J190,7))</f>
        <v>1</v>
      </c>
      <c r="AR190" t="b">
        <f>IF(AI190&gt;0,ROUND(AI190,7)=ROUND(I190,7),ROUND(AI190,7)=ROUND(-K190,7))</f>
        <v>1</v>
      </c>
      <c r="AS190" t="b">
        <f>ROUND(AM190,7)=ROUND(G190,7)</f>
        <v>1</v>
      </c>
    </row>
    <row r="191" spans="1:54" x14ac:dyDescent="0.3">
      <c r="A191" s="2">
        <v>45733.958333333336</v>
      </c>
      <c r="B191">
        <v>4.4674206604542404</v>
      </c>
      <c r="C191">
        <v>0.223371033022712</v>
      </c>
      <c r="D191" t="s">
        <v>32</v>
      </c>
      <c r="E191" t="s">
        <v>1492</v>
      </c>
      <c r="F191">
        <v>84061.19</v>
      </c>
      <c r="G191">
        <v>949.29244318042197</v>
      </c>
      <c r="H191">
        <v>737.28634305409003</v>
      </c>
      <c r="I191">
        <v>2.5220449547089601E-3</v>
      </c>
      <c r="J191">
        <v>0</v>
      </c>
      <c r="K191">
        <v>0</v>
      </c>
      <c r="L191">
        <v>737.28634305409003</v>
      </c>
      <c r="M191">
        <v>2.5220449547089601E-3</v>
      </c>
      <c r="O191" t="str">
        <f>IF(B190=0,"NEUTRAL",IF(B190&gt;0,"LONG","SHORT"))</f>
        <v>LONG</v>
      </c>
      <c r="P191" t="str">
        <f>IF(OR(O191="LONG",O191="SHORT"),IF(B191=0,"NEUTRAL",IF(B191&gt;0,"LONG","SHORT")),"")</f>
        <v>LONG</v>
      </c>
      <c r="Q191" t="b">
        <f>IF(OR(O191="LONG",O191="SHORT"),IF(B191=0,"NEUTRAL",IF(B191&gt;0,"LONG","SHORT")=O191),TRUE)</f>
        <v>1</v>
      </c>
      <c r="R191">
        <f>AH190</f>
        <v>786.64523792370539</v>
      </c>
      <c r="S191">
        <f>AI190</f>
        <v>1.9354539728926902E-3</v>
      </c>
      <c r="T191">
        <f>R191+S191*F191</f>
        <v>949.34180207529266</v>
      </c>
      <c r="U191">
        <f>S191*F191</f>
        <v>162.6965641515873</v>
      </c>
      <c r="V191">
        <f>U191/T191</f>
        <v>0.17137827892538515</v>
      </c>
      <c r="W191">
        <f>C191</f>
        <v>0.223371033022712</v>
      </c>
      <c r="X191">
        <f>W191-V191</f>
        <v>5.1992754097326843E-2</v>
      </c>
      <c r="Y191">
        <f>T191*W191</f>
        <v>212.0554590212011</v>
      </c>
      <c r="Z191">
        <f>Y191/T191</f>
        <v>0.223371033022712</v>
      </c>
      <c r="AA191">
        <f>AI190*F191/T191</f>
        <v>0.17137827892538515</v>
      </c>
      <c r="AB191">
        <f t="shared" si="19"/>
        <v>0.223371033022712</v>
      </c>
      <c r="AC191">
        <f t="shared" si="20"/>
        <v>5.1992754097326843E-2</v>
      </c>
      <c r="AD191" t="str">
        <f t="shared" si="25"/>
        <v>L-I</v>
      </c>
      <c r="AE191">
        <f>AC191*T191</f>
        <v>49.35889486961382</v>
      </c>
      <c r="AF191">
        <f>U191+AE191</f>
        <v>212.0554590212011</v>
      </c>
      <c r="AG191">
        <f>AE191/F191</f>
        <v>5.8717815997624844E-4</v>
      </c>
      <c r="AH191" s="9">
        <f>IF(AD191="S-D",R191-AE191/(1-0.001),IF(OR(AD191="L-D",AD191="S-I"),R191-AE191*(1-0.001),R191-AE191))</f>
        <v>737.28634305409162</v>
      </c>
      <c r="AI191">
        <f>IF(OR(AD191="L-I"),S191+AG191*(1-0.001),S191+AG191)</f>
        <v>2.5220449547089623E-3</v>
      </c>
      <c r="AJ191">
        <f>AI191*F191</f>
        <v>212.00610012633149</v>
      </c>
      <c r="AK191">
        <f>AJ191/AM191</f>
        <v>0.22333065184427839</v>
      </c>
      <c r="AL191">
        <f>W191-AK191</f>
        <v>4.0381178433607223E-5</v>
      </c>
      <c r="AM191">
        <f>AH191+AI191*F191</f>
        <v>949.29244318042311</v>
      </c>
      <c r="AN191">
        <f t="shared" si="21"/>
        <v>-8.1506785359351852E-2</v>
      </c>
      <c r="AO191">
        <f t="shared" si="22"/>
        <v>-50.707556819576894</v>
      </c>
      <c r="AP191">
        <f t="shared" si="23"/>
        <v>-4.9358894869556025E-2</v>
      </c>
      <c r="AQ191" t="b">
        <f>IF(AH191&gt;0,ROUND(AH191,7)=ROUND(H191,7),ROUND(AH191,7)=ROUND(-J191,7))</f>
        <v>1</v>
      </c>
      <c r="AR191" t="b">
        <f>IF(AI191&gt;0,ROUND(AI191,7)=ROUND(I191,7),ROUND(AI191,7)=ROUND(-K191,7))</f>
        <v>1</v>
      </c>
      <c r="AS191" t="b">
        <f>ROUND(AM191,7)=ROUND(G191,7)</f>
        <v>1</v>
      </c>
    </row>
    <row r="192" spans="1:54" x14ac:dyDescent="0.3">
      <c r="A192" s="2">
        <v>45734</v>
      </c>
      <c r="B192">
        <v>5.61091558288273</v>
      </c>
      <c r="C192">
        <v>0.28054577914413598</v>
      </c>
      <c r="D192" t="s">
        <v>32</v>
      </c>
      <c r="E192" t="s">
        <v>1492</v>
      </c>
      <c r="F192">
        <v>84010.03</v>
      </c>
      <c r="G192">
        <v>949.10900864294797</v>
      </c>
      <c r="H192">
        <v>682.87962546310598</v>
      </c>
      <c r="I192">
        <v>3.16901902284574E-3</v>
      </c>
      <c r="J192">
        <v>0</v>
      </c>
      <c r="K192">
        <v>0</v>
      </c>
      <c r="L192">
        <v>682.87962546310598</v>
      </c>
      <c r="M192">
        <v>3.16901902284574E-3</v>
      </c>
      <c r="O192" t="str">
        <f>IF(B191=0,"NEUTRAL",IF(B191&gt;0,"LONG","SHORT"))</f>
        <v>LONG</v>
      </c>
      <c r="P192" t="str">
        <f>IF(OR(O192="LONG",O192="SHORT"),IF(B192=0,"NEUTRAL",IF(B192&gt;0,"LONG","SHORT")),"")</f>
        <v>LONG</v>
      </c>
      <c r="Q192" t="b">
        <f>IF(OR(O192="LONG",O192="SHORT"),IF(B192=0,"NEUTRAL",IF(B192&gt;0,"LONG","SHORT")=O192),TRUE)</f>
        <v>1</v>
      </c>
      <c r="R192">
        <f>AH191</f>
        <v>737.28634305409162</v>
      </c>
      <c r="S192">
        <f>AI191</f>
        <v>2.5220449547089623E-3</v>
      </c>
      <c r="T192">
        <f>R192+S192*F192</f>
        <v>949.16341536054017</v>
      </c>
      <c r="U192">
        <f>S192*F192</f>
        <v>211.87707230644855</v>
      </c>
      <c r="V192">
        <f>U192/T192</f>
        <v>0.22322507260350627</v>
      </c>
      <c r="W192">
        <f>C192</f>
        <v>0.28054577914413598</v>
      </c>
      <c r="X192">
        <f>W192-V192</f>
        <v>5.7320706540629707E-2</v>
      </c>
      <c r="Y192">
        <f>T192*W192</f>
        <v>266.28378989743192</v>
      </c>
      <c r="Z192">
        <f>Y192/T192</f>
        <v>0.28054577914413598</v>
      </c>
      <c r="AA192">
        <f>AI191*F192/T192</f>
        <v>0.22322507260350627</v>
      </c>
      <c r="AB192">
        <f t="shared" si="19"/>
        <v>0.28054577914413598</v>
      </c>
      <c r="AC192">
        <f t="shared" si="20"/>
        <v>5.7320706540629707E-2</v>
      </c>
      <c r="AD192" t="str">
        <f t="shared" si="25"/>
        <v>L-I</v>
      </c>
      <c r="AE192">
        <f>AC192*T192</f>
        <v>54.406717590983348</v>
      </c>
      <c r="AF192">
        <f>U192+AE192</f>
        <v>266.28378989743192</v>
      </c>
      <c r="AG192">
        <f>AE192/F192</f>
        <v>6.4762168982659984E-4</v>
      </c>
      <c r="AH192" s="9">
        <f>IF(AD192="S-D",R192-AE192/(1-0.001),IF(OR(AD192="L-D",AD192="S-I"),R192-AE192*(1-0.001),R192-AE192))</f>
        <v>682.87962546310825</v>
      </c>
      <c r="AI192">
        <f>IF(OR(AD192="L-I"),S192+AG192*(1-0.001),S192+AG192)</f>
        <v>3.1690190228457356E-3</v>
      </c>
      <c r="AJ192">
        <f>AI192*F192</f>
        <v>266.22938317984091</v>
      </c>
      <c r="AK192">
        <f>AJ192/AM192</f>
        <v>0.28050453715585294</v>
      </c>
      <c r="AL192">
        <f>W192-AK192</f>
        <v>4.1241988283036157E-5</v>
      </c>
      <c r="AM192">
        <f>AH192+AI192*F192</f>
        <v>949.10900864294922</v>
      </c>
      <c r="AN192">
        <f t="shared" si="21"/>
        <v>-0.18343453747388594</v>
      </c>
      <c r="AO192">
        <f t="shared" si="22"/>
        <v>-50.89099135705078</v>
      </c>
      <c r="AP192">
        <f t="shared" si="23"/>
        <v>-5.4406717590950393E-2</v>
      </c>
      <c r="AQ192" t="b">
        <f>IF(AH192&gt;0,ROUND(AH192,7)=ROUND(H192,7),ROUND(AH192,7)=ROUND(-J192,7))</f>
        <v>1</v>
      </c>
      <c r="AR192" t="b">
        <f>IF(AI192&gt;0,ROUND(AI192,7)=ROUND(I192,7),ROUND(AI192,7)=ROUND(-K192,7))</f>
        <v>1</v>
      </c>
      <c r="AS192" t="b">
        <f>ROUND(AM192,7)=ROUND(G192,7)</f>
        <v>1</v>
      </c>
    </row>
    <row r="193" spans="1:54" x14ac:dyDescent="0.3">
      <c r="A193" s="2">
        <v>45734.041666666664</v>
      </c>
      <c r="B193">
        <v>6.6265265538942799</v>
      </c>
      <c r="C193">
        <v>0.33132632769471398</v>
      </c>
      <c r="D193" t="s">
        <v>32</v>
      </c>
      <c r="E193" t="s">
        <v>1492</v>
      </c>
      <c r="F193">
        <v>83790.240000000005</v>
      </c>
      <c r="G193">
        <v>948.36378878897006</v>
      </c>
      <c r="H193">
        <v>634.17846251634796</v>
      </c>
      <c r="I193">
        <v>3.7496649522977999E-3</v>
      </c>
      <c r="J193">
        <v>0</v>
      </c>
      <c r="K193">
        <v>0</v>
      </c>
      <c r="L193">
        <v>634.17846251634796</v>
      </c>
      <c r="M193">
        <v>3.7496649522977999E-3</v>
      </c>
      <c r="O193" t="str">
        <f>IF(B192=0,"NEUTRAL",IF(B192&gt;0,"LONG","SHORT"))</f>
        <v>LONG</v>
      </c>
      <c r="P193" t="str">
        <f>IF(OR(O193="LONG",O193="SHORT"),IF(B193=0,"NEUTRAL",IF(B193&gt;0,"LONG","SHORT")),"")</f>
        <v>LONG</v>
      </c>
      <c r="Q193" t="b">
        <f>IF(OR(O193="LONG",O193="SHORT"),IF(B193=0,"NEUTRAL",IF(B193&gt;0,"LONG","SHORT")=O193),TRUE)</f>
        <v>1</v>
      </c>
      <c r="R193">
        <f>AH192</f>
        <v>682.87962546310825</v>
      </c>
      <c r="S193">
        <f>AI192</f>
        <v>3.1690190228457356E-3</v>
      </c>
      <c r="T193">
        <f>R193+S193*F193</f>
        <v>948.41248995191791</v>
      </c>
      <c r="U193">
        <f>S193*F193</f>
        <v>265.53286448880971</v>
      </c>
      <c r="V193">
        <f>U193/T193</f>
        <v>0.27997613622978706</v>
      </c>
      <c r="W193">
        <f>C193</f>
        <v>0.33132632769471398</v>
      </c>
      <c r="X193">
        <f>W193-V193</f>
        <v>5.135019146492692E-2</v>
      </c>
      <c r="Y193">
        <f>T193*W193</f>
        <v>314.23402743556881</v>
      </c>
      <c r="Z193">
        <f>Y193/T193</f>
        <v>0.33132632769471398</v>
      </c>
      <c r="AA193">
        <f>AI192*F193/T193</f>
        <v>0.27997613622978706</v>
      </c>
      <c r="AB193">
        <f t="shared" si="19"/>
        <v>0.33132632769471398</v>
      </c>
      <c r="AC193">
        <f t="shared" si="20"/>
        <v>5.135019146492692E-2</v>
      </c>
      <c r="AD193" t="str">
        <f t="shared" si="25"/>
        <v>L-I</v>
      </c>
      <c r="AE193">
        <f>AC193*T193</f>
        <v>48.701162946759062</v>
      </c>
      <c r="AF193">
        <f>U193+AE193</f>
        <v>314.23402743556875</v>
      </c>
      <c r="AG193">
        <f>AE193/F193</f>
        <v>5.812271566086821E-4</v>
      </c>
      <c r="AH193" s="9">
        <f>IF(AD193="S-D",R193-AE193/(1-0.001),IF(OR(AD193="L-D",AD193="S-I"),R193-AE193*(1-0.001),R193-AE193))</f>
        <v>634.17846251634921</v>
      </c>
      <c r="AI193">
        <f>IF(OR(AD193="L-I"),S193+AG193*(1-0.001),S193+AG193)</f>
        <v>3.749664952297809E-3</v>
      </c>
      <c r="AJ193">
        <f>AI193*F193</f>
        <v>314.18532627262198</v>
      </c>
      <c r="AK193">
        <f>AJ193/AM193</f>
        <v>0.331291989410336</v>
      </c>
      <c r="AL193">
        <f>W193-AK193</f>
        <v>3.4338284377988249E-5</v>
      </c>
      <c r="AM193">
        <f>AH193+AI193*F193</f>
        <v>948.36378878897119</v>
      </c>
      <c r="AN193">
        <f t="shared" si="21"/>
        <v>-0.74521985397802837</v>
      </c>
      <c r="AO193">
        <f t="shared" si="22"/>
        <v>-51.636211211028808</v>
      </c>
      <c r="AP193">
        <f t="shared" si="23"/>
        <v>-4.8701162946713339E-2</v>
      </c>
      <c r="AQ193" t="b">
        <f>IF(AH193&gt;0,ROUND(AH193,7)=ROUND(H193,7),ROUND(AH193,7)=ROUND(-J193,7))</f>
        <v>1</v>
      </c>
      <c r="AR193" t="b">
        <f>IF(AI193&gt;0,ROUND(AI193,7)=ROUND(I193,7),ROUND(AI193,7)=ROUND(-K193,7))</f>
        <v>1</v>
      </c>
      <c r="AS193" t="b">
        <f>ROUND(AM193,7)=ROUND(G193,7)</f>
        <v>1</v>
      </c>
      <c r="AU193" s="9"/>
    </row>
    <row r="194" spans="1:54" x14ac:dyDescent="0.3">
      <c r="A194" s="2">
        <v>45734.166666666664</v>
      </c>
      <c r="B194">
        <v>4.5900340414934897</v>
      </c>
      <c r="C194">
        <v>0.22950170207467399</v>
      </c>
      <c r="D194" t="s">
        <v>32</v>
      </c>
      <c r="E194" t="s">
        <v>1492</v>
      </c>
      <c r="F194">
        <v>83147.600000000006</v>
      </c>
      <c r="G194">
        <v>945.85942653941402</v>
      </c>
      <c r="H194">
        <v>728.76134956301598</v>
      </c>
      <c r="I194">
        <v>2.61099631229762E-3</v>
      </c>
      <c r="J194">
        <v>0</v>
      </c>
      <c r="K194">
        <v>0</v>
      </c>
      <c r="L194">
        <v>728.76134956301598</v>
      </c>
      <c r="M194">
        <v>2.61099631229762E-3</v>
      </c>
      <c r="O194" t="str">
        <f>IF(B193=0,"NEUTRAL",IF(B193&gt;0,"LONG","SHORT"))</f>
        <v>LONG</v>
      </c>
      <c r="P194" t="str">
        <f>IF(OR(O194="LONG",O194="SHORT"),IF(B194=0,"NEUTRAL",IF(B194&gt;0,"LONG","SHORT")),"")</f>
        <v>LONG</v>
      </c>
      <c r="Q194" t="b">
        <f>IF(OR(O194="LONG",O194="SHORT"),IF(B194=0,"NEUTRAL",IF(B194&gt;0,"LONG","SHORT")=O194),TRUE)</f>
        <v>1</v>
      </c>
      <c r="R194">
        <f>AH193</f>
        <v>634.17846251634921</v>
      </c>
      <c r="S194">
        <f>AI193</f>
        <v>3.749664952297809E-3</v>
      </c>
      <c r="T194">
        <f>R194+S194*F194</f>
        <v>945.95410410402656</v>
      </c>
      <c r="U194">
        <f>S194*F194</f>
        <v>311.77564158767734</v>
      </c>
      <c r="V194">
        <f>U194/T194</f>
        <v>0.3295885500523093</v>
      </c>
      <c r="W194">
        <f>C194</f>
        <v>0.22950170207467399</v>
      </c>
      <c r="X194">
        <f>W194-V194</f>
        <v>-0.10008684797763531</v>
      </c>
      <c r="Y194">
        <f>T194*W194</f>
        <v>217.09807697639744</v>
      </c>
      <c r="Z194">
        <f>Y194/T194</f>
        <v>0.22950170207467399</v>
      </c>
      <c r="AA194">
        <f>AI193*F194/T194</f>
        <v>0.3295885500523093</v>
      </c>
      <c r="AB194">
        <f t="shared" si="19"/>
        <v>0.22950170207467399</v>
      </c>
      <c r="AC194">
        <f t="shared" si="20"/>
        <v>-0.10008684797763531</v>
      </c>
      <c r="AD194" t="str">
        <f t="shared" si="25"/>
        <v>L-D</v>
      </c>
      <c r="AE194">
        <f>AC194*T194</f>
        <v>-94.677564611279919</v>
      </c>
      <c r="AF194">
        <f>U194+AE194</f>
        <v>217.09807697639741</v>
      </c>
      <c r="AG194">
        <f>AE194/F194</f>
        <v>-1.1386686400001913E-3</v>
      </c>
      <c r="AH194" s="9">
        <f>IF(AD194="S-D",R194-AE194/(1-0.001),IF(OR(AD194="L-D",AD194="S-I"),R194-AE194*(1-0.001),R194-AE194))</f>
        <v>728.7613495630178</v>
      </c>
      <c r="AI194">
        <f>IF(OR(AD194="L-I"),S194+AG194*(1-0.001),S194+AG194)</f>
        <v>2.6109963122976174E-3</v>
      </c>
      <c r="AJ194">
        <f>AI194*F194</f>
        <v>217.09807697639738</v>
      </c>
      <c r="AK194">
        <f>AJ194/AM194</f>
        <v>0.22952467447587532</v>
      </c>
      <c r="AL194">
        <f>W194-AK194</f>
        <v>-2.2972401201332149E-5</v>
      </c>
      <c r="AM194">
        <f>AH194+AI194*F194</f>
        <v>945.85942653941515</v>
      </c>
      <c r="AN194">
        <f t="shared" si="21"/>
        <v>-2.5043622495560385</v>
      </c>
      <c r="AO194">
        <f t="shared" si="22"/>
        <v>-54.140573460584847</v>
      </c>
      <c r="AP194">
        <f t="shared" si="23"/>
        <v>-9.4677564611401976E-2</v>
      </c>
      <c r="AQ194" t="b">
        <f>IF(AH194&gt;0,ROUND(AH194,7)=ROUND(H194,7),ROUND(AH194,7)=ROUND(-J194,7))</f>
        <v>1</v>
      </c>
      <c r="AR194" t="b">
        <f>IF(AI194&gt;0,ROUND(AI194,7)=ROUND(I194,7),ROUND(AI194,7)=ROUND(-K194,7))</f>
        <v>1</v>
      </c>
      <c r="AS194" t="b">
        <f>ROUND(AM194,7)=ROUND(G194,7)</f>
        <v>1</v>
      </c>
    </row>
    <row r="195" spans="1:54" x14ac:dyDescent="0.3">
      <c r="A195" s="2">
        <v>45734.208333333336</v>
      </c>
      <c r="B195">
        <v>2.4256391222865399</v>
      </c>
      <c r="C195">
        <v>0.121281956114327</v>
      </c>
      <c r="D195" t="s">
        <v>32</v>
      </c>
      <c r="E195" t="s">
        <v>1492</v>
      </c>
      <c r="F195">
        <v>82989.11</v>
      </c>
      <c r="G195">
        <v>945.34359096665503</v>
      </c>
      <c r="H195">
        <v>830.67809801842702</v>
      </c>
      <c r="I195">
        <v>1.38169324804456E-3</v>
      </c>
      <c r="J195">
        <v>0</v>
      </c>
      <c r="K195">
        <v>0</v>
      </c>
      <c r="L195">
        <v>830.67809801842702</v>
      </c>
      <c r="M195">
        <v>1.38169324804456E-3</v>
      </c>
      <c r="O195" t="str">
        <f>IF(B194=0,"NEUTRAL",IF(B194&gt;0,"LONG","SHORT"))</f>
        <v>LONG</v>
      </c>
      <c r="P195" t="str">
        <f>IF(OR(O195="LONG",O195="SHORT"),IF(B195=0,"NEUTRAL",IF(B195&gt;0,"LONG","SHORT")),"")</f>
        <v>LONG</v>
      </c>
      <c r="Q195" t="b">
        <f>IF(OR(O195="LONG",O195="SHORT"),IF(B195=0,"NEUTRAL",IF(B195&gt;0,"LONG","SHORT")=O195),TRUE)</f>
        <v>1</v>
      </c>
      <c r="R195">
        <f>AH194</f>
        <v>728.7613495630178</v>
      </c>
      <c r="S195">
        <f>AI194</f>
        <v>2.6109963122976174E-3</v>
      </c>
      <c r="T195">
        <f>R195+S195*F195</f>
        <v>945.44560973387911</v>
      </c>
      <c r="U195">
        <f>S195*F195</f>
        <v>216.68426017086134</v>
      </c>
      <c r="V195">
        <f>U195/T195</f>
        <v>0.22918744128692173</v>
      </c>
      <c r="W195">
        <f>C195</f>
        <v>0.121281956114327</v>
      </c>
      <c r="X195">
        <f>W195-V195</f>
        <v>-0.10790548517259473</v>
      </c>
      <c r="Y195">
        <f>T195*W195</f>
        <v>114.66549294822747</v>
      </c>
      <c r="Z195">
        <f>Y195/T195</f>
        <v>0.121281956114327</v>
      </c>
      <c r="AA195">
        <f>AI194*F195/T195</f>
        <v>0.22918744128692173</v>
      </c>
      <c r="AB195">
        <f t="shared" si="19"/>
        <v>0.121281956114327</v>
      </c>
      <c r="AC195">
        <f t="shared" si="20"/>
        <v>-0.10790548517259473</v>
      </c>
      <c r="AD195" t="str">
        <f t="shared" si="25"/>
        <v>L-D</v>
      </c>
      <c r="AE195">
        <f>AC195*T195</f>
        <v>-102.01876722263387</v>
      </c>
      <c r="AF195">
        <f>U195+AE195</f>
        <v>114.66549294822747</v>
      </c>
      <c r="AG195">
        <f>AE195/F195</f>
        <v>-1.2293030642530553E-3</v>
      </c>
      <c r="AH195" s="9">
        <f>IF(AD195="S-D",R195-AE195/(1-0.001),IF(OR(AD195="L-D",AD195="S-I"),R195-AE195*(1-0.001),R195-AE195))</f>
        <v>830.67809801842907</v>
      </c>
      <c r="AI195">
        <f>IF(OR(AD195="L-I"),S195+AG195*(1-0.001),S195+AG195)</f>
        <v>1.3816932480445621E-3</v>
      </c>
      <c r="AJ195">
        <f>AI195*F195</f>
        <v>114.66549294822745</v>
      </c>
      <c r="AK195">
        <f>AJ195/AM195</f>
        <v>0.1212950445149544</v>
      </c>
      <c r="AL195">
        <f>W195-AK195</f>
        <v>-1.3088400627400687E-5</v>
      </c>
      <c r="AM195">
        <f>AH195+AI195*F195</f>
        <v>945.34359096665651</v>
      </c>
      <c r="AN195">
        <f t="shared" si="21"/>
        <v>-0.51583557275864678</v>
      </c>
      <c r="AO195">
        <f t="shared" si="22"/>
        <v>-54.656409033343493</v>
      </c>
      <c r="AP195">
        <f t="shared" si="23"/>
        <v>-0.10201876722260295</v>
      </c>
      <c r="AQ195" t="b">
        <f>IF(AH195&gt;0,ROUND(AH195,7)=ROUND(H195,7),ROUND(AH195,7)=ROUND(-J195,7))</f>
        <v>1</v>
      </c>
      <c r="AR195" t="b">
        <f>IF(AI195&gt;0,ROUND(AI195,7)=ROUND(I195,7),ROUND(AI195,7)=ROUND(-K195,7))</f>
        <v>1</v>
      </c>
      <c r="AS195" t="b">
        <f>ROUND(AM195,7)=ROUND(G195,7)</f>
        <v>1</v>
      </c>
    </row>
    <row r="196" spans="1:54" x14ac:dyDescent="0.3">
      <c r="A196" s="2">
        <v>45734.25</v>
      </c>
      <c r="B196">
        <v>0.48891483974955402</v>
      </c>
      <c r="C196">
        <v>2.44457419874777E-2</v>
      </c>
      <c r="D196" t="s">
        <v>32</v>
      </c>
      <c r="E196" t="s">
        <v>1492</v>
      </c>
      <c r="F196">
        <v>83010.87</v>
      </c>
      <c r="G196">
        <v>945.282071413631</v>
      </c>
      <c r="H196">
        <v>922.17171092234196</v>
      </c>
      <c r="I196">
        <v>2.7840161765909402E-4</v>
      </c>
      <c r="J196">
        <v>0</v>
      </c>
      <c r="K196">
        <v>0</v>
      </c>
      <c r="L196">
        <v>922.17171092234196</v>
      </c>
      <c r="M196">
        <v>2.7840161765909402E-4</v>
      </c>
      <c r="O196" t="str">
        <f>IF(B195=0,"NEUTRAL",IF(B195&gt;0,"LONG","SHORT"))</f>
        <v>LONG</v>
      </c>
      <c r="P196" t="str">
        <f>IF(OR(O196="LONG",O196="SHORT"),IF(B196=0,"NEUTRAL",IF(B196&gt;0,"LONG","SHORT")),"")</f>
        <v>LONG</v>
      </c>
      <c r="Q196" t="b">
        <f>IF(OR(O196="LONG",O196="SHORT"),IF(B196=0,"NEUTRAL",IF(B196&gt;0,"LONG","SHORT")=O196),TRUE)</f>
        <v>1</v>
      </c>
      <c r="R196">
        <f>AH195</f>
        <v>830.67809801842907</v>
      </c>
      <c r="S196">
        <f>AI195</f>
        <v>1.3816932480445621E-3</v>
      </c>
      <c r="T196">
        <f>R196+S196*F196</f>
        <v>945.37365661173396</v>
      </c>
      <c r="U196">
        <f>S196*F196</f>
        <v>114.6955585933049</v>
      </c>
      <c r="V196">
        <f>U196/T196</f>
        <v>0.12132298990050078</v>
      </c>
      <c r="W196">
        <f>C196</f>
        <v>2.44457419874777E-2</v>
      </c>
      <c r="X196">
        <f>W196-V196</f>
        <v>-9.6877247913023073E-2</v>
      </c>
      <c r="Y196">
        <f>T196*W196</f>
        <v>23.110360491288791</v>
      </c>
      <c r="Z196">
        <f>Y196/T196</f>
        <v>2.44457419874777E-2</v>
      </c>
      <c r="AA196">
        <f>AI195*F196/T196</f>
        <v>0.12132298990050078</v>
      </c>
      <c r="AB196">
        <f t="shared" ref="AB196:AB259" si="29">C196</f>
        <v>2.44457419874777E-2</v>
      </c>
      <c r="AC196">
        <f t="shared" ref="AC196:AC259" si="30">AB196-AA196</f>
        <v>-9.6877247913023073E-2</v>
      </c>
      <c r="AD196" t="str">
        <f t="shared" si="25"/>
        <v>L-D</v>
      </c>
      <c r="AE196">
        <f>AC196*T196</f>
        <v>-91.585198102016093</v>
      </c>
      <c r="AF196">
        <f>U196+AE196</f>
        <v>23.110360491288802</v>
      </c>
      <c r="AG196">
        <f>AE196/F196</f>
        <v>-1.1032916303854675E-3</v>
      </c>
      <c r="AH196" s="9">
        <f>IF(AD196="S-D",R196-AE196/(1-0.001),IF(OR(AD196="L-D",AD196="S-I"),R196-AE196*(1-0.001),R196-AE196))</f>
        <v>922.17171092234321</v>
      </c>
      <c r="AI196">
        <f>IF(OR(AD196="L-I"),S196+AG196*(1-0.001),S196+AG196)</f>
        <v>2.7840161765909461E-4</v>
      </c>
      <c r="AJ196">
        <f>AI196*F196</f>
        <v>23.110360491288805</v>
      </c>
      <c r="AK196">
        <f>AJ196/AM196</f>
        <v>2.4448110453135087E-2</v>
      </c>
      <c r="AL196">
        <f>W196-AK196</f>
        <v>-2.3684656573867702E-6</v>
      </c>
      <c r="AM196">
        <f>AH196+AI196*F196</f>
        <v>945.28207141363202</v>
      </c>
      <c r="AN196">
        <f t="shared" ref="AN196:AN259" si="31">AM196-AM195</f>
        <v>-6.1519553024481866E-2</v>
      </c>
      <c r="AO196">
        <f t="shared" ref="AO196:AO259" si="32">AM196-$AM$2</f>
        <v>-54.717928586367975</v>
      </c>
      <c r="AP196" s="11">
        <f t="shared" ref="AP196:AP259" si="33">AM196-T196</f>
        <v>-9.1585198101938659E-2</v>
      </c>
      <c r="AQ196" t="b">
        <f>IF(AH196&gt;0,ROUND(AH196,7)=ROUND(H196,7),ROUND(AH196,7)=ROUND(-J196,7))</f>
        <v>1</v>
      </c>
      <c r="AR196" t="b">
        <f>IF(AI196&gt;0,ROUND(AI196,7)=ROUND(I196,7),ROUND(AI196,7)=ROUND(-K196,7))</f>
        <v>1</v>
      </c>
      <c r="AS196" t="b">
        <f>ROUND(AM196,7)=ROUND(G196,7)</f>
        <v>1</v>
      </c>
    </row>
    <row r="197" spans="1:54" x14ac:dyDescent="0.3">
      <c r="A197" s="2">
        <v>45734.291666666664</v>
      </c>
      <c r="B197">
        <v>-1.07117995983008</v>
      </c>
      <c r="C197">
        <v>-5.3558997991504098E-2</v>
      </c>
      <c r="D197" t="s">
        <v>32</v>
      </c>
      <c r="E197" t="s">
        <v>1492</v>
      </c>
      <c r="F197">
        <v>82450.009999999995</v>
      </c>
      <c r="G197">
        <v>945.05235286855998</v>
      </c>
      <c r="H197">
        <v>995.672350498882</v>
      </c>
      <c r="I197">
        <v>0</v>
      </c>
      <c r="J197">
        <v>0</v>
      </c>
      <c r="K197">
        <v>6.13947743976284E-4</v>
      </c>
      <c r="L197">
        <v>995.672350498882</v>
      </c>
      <c r="M197">
        <v>-6.13947743976284E-4</v>
      </c>
      <c r="O197" t="str">
        <f>IF(B196=0,"NEUTRAL",IF(B196&gt;0,"LONG","SHORT"))</f>
        <v>LONG</v>
      </c>
      <c r="P197" t="str">
        <f>IF(OR(O197="LONG",O197="SHORT"),IF(B197=0,"NEUTRAL",IF(B197&gt;0,"LONG","SHORT")),"")</f>
        <v>SHORT</v>
      </c>
      <c r="Q197" t="b">
        <f>IF(OR(O197="LONG",O197="SHORT"),IF(B197=0,"NEUTRAL",IF(B197&gt;0,"LONG","SHORT")=O197),TRUE)</f>
        <v>0</v>
      </c>
      <c r="R197">
        <f>AH196</f>
        <v>922.17171092234321</v>
      </c>
      <c r="S197">
        <f>AI196</f>
        <v>2.7840161765909461E-4</v>
      </c>
      <c r="T197">
        <f>R197+S197*F197</f>
        <v>945.12592708235172</v>
      </c>
      <c r="U197">
        <f>S197*F197</f>
        <v>22.954216160008524</v>
      </c>
      <c r="V197">
        <f>U197/T197</f>
        <v>2.4286939446121505E-2</v>
      </c>
      <c r="W197">
        <f>C197</f>
        <v>-5.3558997991504098E-2</v>
      </c>
      <c r="X197">
        <f>W197-V197</f>
        <v>-7.7845937437625606E-2</v>
      </c>
      <c r="Y197">
        <f>T197*W197</f>
        <v>-50.619997630322125</v>
      </c>
      <c r="Z197">
        <f>Y197/T197</f>
        <v>-5.3558997991504098E-2</v>
      </c>
      <c r="AA197">
        <f>AI196*F197/T197</f>
        <v>2.4286939446121505E-2</v>
      </c>
      <c r="AB197">
        <f t="shared" si="29"/>
        <v>-5.3558997991504098E-2</v>
      </c>
      <c r="AC197">
        <f t="shared" si="30"/>
        <v>-7.7845937437625606E-2</v>
      </c>
      <c r="AD197" t="str">
        <f t="shared" si="25"/>
        <v>TRANS-S</v>
      </c>
      <c r="AE197" s="8">
        <f>C197*T197</f>
        <v>-50.619997630322125</v>
      </c>
      <c r="AF197">
        <f>U197+AE197</f>
        <v>-27.6657814703136</v>
      </c>
      <c r="AG197" s="8">
        <f>AE197/F197</f>
        <v>-6.1394774397628487E-4</v>
      </c>
      <c r="AH197" s="8">
        <f>AZ197-AE197*(1-0.001)</f>
        <v>995.67235049888359</v>
      </c>
      <c r="AI197" s="8">
        <f>BA197+AG197</f>
        <v>-6.1394774397628487E-4</v>
      </c>
      <c r="AJ197">
        <f>AI197*F197</f>
        <v>-50.619997630322125</v>
      </c>
      <c r="AK197">
        <f t="shared" ref="AK197" si="34">AJ197/AM197</f>
        <v>-5.3563167666503222E-2</v>
      </c>
      <c r="AL197">
        <f>W197-AK197</f>
        <v>4.1696749991243509E-6</v>
      </c>
      <c r="AM197" s="8">
        <f>AH197+AI197*F197</f>
        <v>945.05235286856146</v>
      </c>
      <c r="AN197">
        <f t="shared" si="31"/>
        <v>-0.22971854507056833</v>
      </c>
      <c r="AO197">
        <f t="shared" si="32"/>
        <v>-54.947647131438544</v>
      </c>
      <c r="AP197">
        <f t="shared" si="33"/>
        <v>-7.3574213790266185E-2</v>
      </c>
      <c r="AQ197" t="b">
        <f>IF(AH197&gt;0,ROUND(AH197,7)=ROUND(H197,7),ROUND(AH197,7)=ROUND(-J197,7))</f>
        <v>1</v>
      </c>
      <c r="AR197" t="b">
        <f>IF(AI197&gt;0,ROUND(AI197,7)=ROUND(I197,7),ROUND(AI197,7)=ROUND(-K197,7))</f>
        <v>1</v>
      </c>
      <c r="AS197" t="b">
        <f>ROUND(AM197,7)=ROUND(G197,7)</f>
        <v>1</v>
      </c>
      <c r="AU197" s="9">
        <f>AH196</f>
        <v>922.17171092234321</v>
      </c>
      <c r="AV197">
        <f>AI196</f>
        <v>2.7840161765909461E-4</v>
      </c>
      <c r="AW197">
        <f>AU197+AV197*F197</f>
        <v>945.12592708235172</v>
      </c>
      <c r="AZ197">
        <f>AU197+AV197*F197*(1-0.001)</f>
        <v>945.10297286619175</v>
      </c>
      <c r="BA197">
        <v>0</v>
      </c>
      <c r="BB197">
        <f>AZ197+BA197*F197</f>
        <v>945.10297286619175</v>
      </c>
    </row>
    <row r="198" spans="1:54" x14ac:dyDescent="0.3">
      <c r="A198" s="2">
        <v>45734.333333333336</v>
      </c>
      <c r="B198">
        <v>-2.1379483894873301</v>
      </c>
      <c r="C198">
        <v>-0.106897419474366</v>
      </c>
      <c r="D198" t="s">
        <v>32</v>
      </c>
      <c r="E198" t="s">
        <v>1492</v>
      </c>
      <c r="F198">
        <v>83163.81</v>
      </c>
      <c r="G198">
        <v>944.56419839093701</v>
      </c>
      <c r="H198">
        <v>1045.5410098939701</v>
      </c>
      <c r="I198">
        <v>0</v>
      </c>
      <c r="J198">
        <v>0</v>
      </c>
      <c r="K198">
        <v>1.21419174401742E-3</v>
      </c>
      <c r="L198">
        <v>1045.5410098939701</v>
      </c>
      <c r="M198">
        <v>-1.21419174401742E-3</v>
      </c>
      <c r="O198" t="str">
        <f>IF(B197=0,"NEUTRAL",IF(B197&gt;0,"LONG","SHORT"))</f>
        <v>SHORT</v>
      </c>
      <c r="P198" t="str">
        <f>IF(OR(O198="LONG",O198="SHORT"),IF(B198=0,"NEUTRAL",IF(B198&gt;0,"LONG","SHORT")),"")</f>
        <v>SHORT</v>
      </c>
      <c r="Q198" t="b">
        <f>IF(OR(O198="LONG",O198="SHORT"),IF(B198=0,"NEUTRAL",IF(B198&gt;0,"LONG","SHORT")=O198),TRUE)</f>
        <v>1</v>
      </c>
      <c r="R198">
        <f>AH197</f>
        <v>995.67235049888359</v>
      </c>
      <c r="S198">
        <f>AI197</f>
        <v>-6.1394774397628487E-4</v>
      </c>
      <c r="T198">
        <f>R198+S198*F198</f>
        <v>944.61411696891116</v>
      </c>
      <c r="U198">
        <f>S198*F198</f>
        <v>-51.058233529972398</v>
      </c>
      <c r="V198">
        <f>U198/T198</f>
        <v>-5.4051948422927085E-2</v>
      </c>
      <c r="W198">
        <f>C198</f>
        <v>-0.106897419474366</v>
      </c>
      <c r="X198">
        <f>W198-V198</f>
        <v>-5.2845471051438914E-2</v>
      </c>
      <c r="Y198">
        <f>T198*W198</f>
        <v>-100.97681150303353</v>
      </c>
      <c r="Z198">
        <f>Y198/T198</f>
        <v>-0.106897419474366</v>
      </c>
      <c r="AA198">
        <f>AI197*F198/T198</f>
        <v>-5.4051948422927085E-2</v>
      </c>
      <c r="AB198">
        <f t="shared" si="29"/>
        <v>-0.106897419474366</v>
      </c>
      <c r="AC198">
        <f t="shared" si="30"/>
        <v>-5.2845471051438914E-2</v>
      </c>
      <c r="AD198" t="str">
        <f t="shared" si="25"/>
        <v>S-I</v>
      </c>
      <c r="AE198">
        <f>AC198*T198</f>
        <v>-49.918577973061126</v>
      </c>
      <c r="AF198">
        <f>U198+AE198</f>
        <v>-100.97681150303353</v>
      </c>
      <c r="AG198">
        <f>AE198/F198</f>
        <v>-6.0024400004113723E-4</v>
      </c>
      <c r="AH198" s="9">
        <f>IF(AD198="S-D",R198-AE198/(1-0.001),IF(OR(AD198="L-D",AD198="S-I"),R198-AE198*(1-0.001),R198-AE198))</f>
        <v>1045.5410098939717</v>
      </c>
      <c r="AI198">
        <f>IF(OR(AD198="L-I"),S198+AG198*(1-0.001),S198+AG198)</f>
        <v>-1.2141917440174222E-3</v>
      </c>
      <c r="AJ198">
        <f>AI198*F198</f>
        <v>-100.97681150303353</v>
      </c>
      <c r="AK198">
        <f>AJ198/AM198</f>
        <v>-0.1069030688173945</v>
      </c>
      <c r="AL198">
        <f>W198-AK198</f>
        <v>5.6493430285048385E-6</v>
      </c>
      <c r="AM198">
        <f>AH198+AI198*F198</f>
        <v>944.56419839093815</v>
      </c>
      <c r="AN198">
        <f t="shared" si="31"/>
        <v>-0.48815447762331132</v>
      </c>
      <c r="AO198">
        <f t="shared" si="32"/>
        <v>-55.435801609061855</v>
      </c>
      <c r="AP198">
        <f t="shared" si="33"/>
        <v>-4.9918577973016909E-2</v>
      </c>
      <c r="AQ198" t="b">
        <f>IF(AH198&gt;0,ROUND(AH198,7)=ROUND(H198,7),ROUND(AH198,7)=ROUND(-J198,7))</f>
        <v>1</v>
      </c>
      <c r="AR198" t="b">
        <f>IF(AI198&gt;0,ROUND(AI198,7)=ROUND(I198,7),ROUND(AI198,7)=ROUND(-K198,7))</f>
        <v>1</v>
      </c>
      <c r="AS198" t="b">
        <f>ROUND(AM198,7)=ROUND(G198,7)</f>
        <v>1</v>
      </c>
    </row>
    <row r="199" spans="1:54" x14ac:dyDescent="0.3">
      <c r="A199" s="2">
        <v>45734.416666666664</v>
      </c>
      <c r="B199">
        <v>-4.1680780323934901</v>
      </c>
      <c r="C199">
        <v>-0.20840390161967401</v>
      </c>
      <c r="D199" t="s">
        <v>32</v>
      </c>
      <c r="E199" t="s">
        <v>1492</v>
      </c>
      <c r="F199">
        <v>82840.509999999995</v>
      </c>
      <c r="G199">
        <v>944.86039817224002</v>
      </c>
      <c r="H199">
        <v>1141.7930710217099</v>
      </c>
      <c r="I199">
        <v>0</v>
      </c>
      <c r="J199">
        <v>0</v>
      </c>
      <c r="K199">
        <v>2.3772508504532001E-3</v>
      </c>
      <c r="L199">
        <v>1141.7930710217099</v>
      </c>
      <c r="M199">
        <v>-2.3772508504532001E-3</v>
      </c>
      <c r="O199" t="str">
        <f>IF(B198=0,"NEUTRAL",IF(B198&gt;0,"LONG","SHORT"))</f>
        <v>SHORT</v>
      </c>
      <c r="P199" t="str">
        <f>IF(OR(O199="LONG",O199="SHORT"),IF(B199=0,"NEUTRAL",IF(B199&gt;0,"LONG","SHORT")),"")</f>
        <v>SHORT</v>
      </c>
      <c r="Q199" t="b">
        <f>IF(OR(O199="LONG",O199="SHORT"),IF(B199=0,"NEUTRAL",IF(B199&gt;0,"LONG","SHORT")=O199),TRUE)</f>
        <v>1</v>
      </c>
      <c r="R199">
        <f>AH198</f>
        <v>1045.5410098939717</v>
      </c>
      <c r="S199">
        <f>AI198</f>
        <v>-1.2141917440174222E-3</v>
      </c>
      <c r="T199">
        <f>R199+S199*F199</f>
        <v>944.95674658177904</v>
      </c>
      <c r="U199">
        <f>S199*F199</f>
        <v>-100.5842633121927</v>
      </c>
      <c r="V199">
        <f>U199/T199</f>
        <v>-0.10644324586923078</v>
      </c>
      <c r="W199">
        <f>C199</f>
        <v>-0.20840390161967401</v>
      </c>
      <c r="X199">
        <f>W199-V199</f>
        <v>-0.10196065575044323</v>
      </c>
      <c r="Y199">
        <f>T199*W199</f>
        <v>-196.93267284947629</v>
      </c>
      <c r="Z199">
        <f>Y199/T199</f>
        <v>-0.20840390161967398</v>
      </c>
      <c r="AA199">
        <f>AI198*F199/T199</f>
        <v>-0.10644324586923078</v>
      </c>
      <c r="AB199">
        <f t="shared" si="29"/>
        <v>-0.20840390161967401</v>
      </c>
      <c r="AC199">
        <f t="shared" si="30"/>
        <v>-0.10196065575044323</v>
      </c>
      <c r="AD199" t="str">
        <f t="shared" si="25"/>
        <v>S-I</v>
      </c>
      <c r="AE199">
        <f>AC199*T199</f>
        <v>-96.348409537283601</v>
      </c>
      <c r="AF199">
        <f>U199+AE199</f>
        <v>-196.93267284947632</v>
      </c>
      <c r="AG199">
        <f>AE199/F199</f>
        <v>-1.1630591064357716E-3</v>
      </c>
      <c r="AH199" s="9">
        <f>IF(AD199="S-D",R199-AE199/(1-0.001),IF(OR(AD199="L-D",AD199="S-I"),R199-AE199*(1-0.001),R199-AE199))</f>
        <v>1141.7930710217181</v>
      </c>
      <c r="AI199">
        <f>IF(OR(AD199="L-I"),S199+AG199*(1-0.001),S199+AG199)</f>
        <v>-2.377250850453194E-3</v>
      </c>
      <c r="AJ199">
        <f>AI199*F199</f>
        <v>-196.93267284947632</v>
      </c>
      <c r="AK199">
        <f>AJ199/AM199</f>
        <v>-0.20842515278492688</v>
      </c>
      <c r="AL199">
        <f>W199-AK199</f>
        <v>2.1251165252866855E-5</v>
      </c>
      <c r="AM199">
        <f>AH199+AI199*F199</f>
        <v>944.86039817224173</v>
      </c>
      <c r="AN199">
        <f t="shared" si="31"/>
        <v>0.29619978130358504</v>
      </c>
      <c r="AO199">
        <f t="shared" si="32"/>
        <v>-55.13960182775827</v>
      </c>
      <c r="AP199">
        <f t="shared" si="33"/>
        <v>-9.6348409537313273E-2</v>
      </c>
      <c r="AQ199" t="b">
        <f>IF(AH199&gt;0,ROUND(AH199,7)=ROUND(H199,7),ROUND(AH199,7)=ROUND(-J199,7))</f>
        <v>1</v>
      </c>
      <c r="AR199" t="b">
        <f>IF(AI199&gt;0,ROUND(AI199,7)=ROUND(I199,7),ROUND(AI199,7)=ROUND(-K199,7))</f>
        <v>1</v>
      </c>
      <c r="AS199" t="b">
        <f>ROUND(AM199,7)=ROUND(G199,7)</f>
        <v>1</v>
      </c>
    </row>
    <row r="200" spans="1:54" x14ac:dyDescent="0.3">
      <c r="A200" s="2">
        <v>45734.5</v>
      </c>
      <c r="B200">
        <v>-5.4967024304515197</v>
      </c>
      <c r="C200">
        <v>-0.274835121522576</v>
      </c>
      <c r="D200" t="s">
        <v>32</v>
      </c>
      <c r="E200" t="s">
        <v>1492</v>
      </c>
      <c r="F200">
        <v>82581.100000000006</v>
      </c>
      <c r="G200">
        <v>945.41354649716004</v>
      </c>
      <c r="H200">
        <v>1205.26385489985</v>
      </c>
      <c r="I200">
        <v>0</v>
      </c>
      <c r="J200">
        <v>0</v>
      </c>
      <c r="K200">
        <v>3.1466074973898299E-3</v>
      </c>
      <c r="L200">
        <v>1205.26385489985</v>
      </c>
      <c r="M200">
        <v>-3.1466074973898299E-3</v>
      </c>
      <c r="O200" t="str">
        <f>IF(B199=0,"NEUTRAL",IF(B199&gt;0,"LONG","SHORT"))</f>
        <v>SHORT</v>
      </c>
      <c r="P200" t="str">
        <f>IF(OR(O200="LONG",O200="SHORT"),IF(B200=0,"NEUTRAL",IF(B200&gt;0,"LONG","SHORT")),"")</f>
        <v>SHORT</v>
      </c>
      <c r="Q200" t="b">
        <f>IF(OR(O200="LONG",O200="SHORT"),IF(B200=0,"NEUTRAL",IF(B200&gt;0,"LONG","SHORT")=O200),TRUE)</f>
        <v>1</v>
      </c>
      <c r="R200">
        <f>AH199</f>
        <v>1141.7930710217181</v>
      </c>
      <c r="S200">
        <f>AI199</f>
        <v>-2.377250850453194E-3</v>
      </c>
      <c r="T200">
        <f>R200+S200*F200</f>
        <v>945.47708081535779</v>
      </c>
      <c r="U200">
        <f>S200*F200</f>
        <v>-196.31599020636028</v>
      </c>
      <c r="V200">
        <f>U200/T200</f>
        <v>-0.20763696359203321</v>
      </c>
      <c r="W200">
        <f>C200</f>
        <v>-0.274835121522576</v>
      </c>
      <c r="X200">
        <f>W200-V200</f>
        <v>-6.719815793054279E-2</v>
      </c>
      <c r="Y200">
        <f>T200*W200</f>
        <v>-259.85030840269928</v>
      </c>
      <c r="Z200">
        <f>Y200/T200</f>
        <v>-0.274835121522576</v>
      </c>
      <c r="AA200">
        <f>AI199*F200/T200</f>
        <v>-0.20763696359203321</v>
      </c>
      <c r="AB200">
        <f t="shared" si="29"/>
        <v>-0.274835121522576</v>
      </c>
      <c r="AC200">
        <f t="shared" si="30"/>
        <v>-6.719815793054279E-2</v>
      </c>
      <c r="AD200" t="str">
        <f t="shared" si="25"/>
        <v>S-I</v>
      </c>
      <c r="AE200">
        <f>AC200*T200</f>
        <v>-63.53431819633898</v>
      </c>
      <c r="AF200">
        <f>U200+AE200</f>
        <v>-259.85030840269928</v>
      </c>
      <c r="AG200">
        <f>AE200/F200</f>
        <v>-7.6935664693663535E-4</v>
      </c>
      <c r="AH200" s="9">
        <f>IF(AD200="S-D",R200-AE200/(1-0.001),IF(OR(AD200="L-D",AD200="S-I"),R200-AE200*(1-0.001),R200-AE200))</f>
        <v>1205.2638548998607</v>
      </c>
      <c r="AI200">
        <f>IF(OR(AD200="L-I"),S200+AG200*(1-0.001),S200+AG200)</f>
        <v>-3.1466074973898295E-3</v>
      </c>
      <c r="AJ200">
        <f>AI200*F200</f>
        <v>-259.85030840269928</v>
      </c>
      <c r="AK200">
        <f>AJ200/AM200</f>
        <v>-0.27485359117760377</v>
      </c>
      <c r="AL200">
        <f>W200-AK200</f>
        <v>1.84696550277752E-5</v>
      </c>
      <c r="AM200">
        <f>AH200+AI200*F200</f>
        <v>945.41354649716141</v>
      </c>
      <c r="AN200">
        <f t="shared" si="31"/>
        <v>0.55314832491967536</v>
      </c>
      <c r="AO200">
        <f t="shared" si="32"/>
        <v>-54.586453502838594</v>
      </c>
      <c r="AP200">
        <f t="shared" si="33"/>
        <v>-6.3534318196388995E-2</v>
      </c>
      <c r="AQ200" t="b">
        <f>IF(AH200&gt;0,ROUND(AH200,7)=ROUND(H200,7),ROUND(AH200,7)=ROUND(-J200,7))</f>
        <v>1</v>
      </c>
      <c r="AR200" t="b">
        <f>IF(AI200&gt;0,ROUND(AI200,7)=ROUND(I200,7),ROUND(AI200,7)=ROUND(-K200,7))</f>
        <v>1</v>
      </c>
      <c r="AS200" t="b">
        <f>ROUND(AM200,7)=ROUND(G200,7)</f>
        <v>1</v>
      </c>
    </row>
    <row r="201" spans="1:54" x14ac:dyDescent="0.3">
      <c r="A201" s="2">
        <v>45734.583333333336</v>
      </c>
      <c r="B201">
        <v>-7.5893290856666704</v>
      </c>
      <c r="C201">
        <v>-0.37946645428333298</v>
      </c>
      <c r="D201" t="s">
        <v>32</v>
      </c>
      <c r="E201" t="s">
        <v>1492</v>
      </c>
      <c r="F201">
        <v>81366.64</v>
      </c>
      <c r="G201">
        <v>949.13080148748998</v>
      </c>
      <c r="H201">
        <v>1309.3336318988399</v>
      </c>
      <c r="I201">
        <v>0</v>
      </c>
      <c r="J201">
        <v>0</v>
      </c>
      <c r="K201">
        <v>4.42691046860669E-3</v>
      </c>
      <c r="L201">
        <v>1309.3336318988399</v>
      </c>
      <c r="M201">
        <v>-4.42691046860669E-3</v>
      </c>
      <c r="O201" t="str">
        <f>IF(B200=0,"NEUTRAL",IF(B200&gt;0,"LONG","SHORT"))</f>
        <v>SHORT</v>
      </c>
      <c r="P201" t="str">
        <f>IF(OR(O201="LONG",O201="SHORT"),IF(B201=0,"NEUTRAL",IF(B201&gt;0,"LONG","SHORT")),"")</f>
        <v>SHORT</v>
      </c>
      <c r="Q201" t="b">
        <f>IF(OR(O201="LONG",O201="SHORT"),IF(B201=0,"NEUTRAL",IF(B201&gt;0,"LONG","SHORT")=O201),TRUE)</f>
        <v>1</v>
      </c>
      <c r="R201">
        <f>AH200</f>
        <v>1205.2638548998607</v>
      </c>
      <c r="S201">
        <f>AI200</f>
        <v>-3.1466074973898295E-3</v>
      </c>
      <c r="T201">
        <f>R201+S201*F201</f>
        <v>949.23497543844155</v>
      </c>
      <c r="U201">
        <f>S201*F201</f>
        <v>-256.02887946141919</v>
      </c>
      <c r="V201">
        <f>U201/T201</f>
        <v>-0.26972128723255501</v>
      </c>
      <c r="W201">
        <f>C201</f>
        <v>-0.37946645428333298</v>
      </c>
      <c r="X201">
        <f>W201-V201</f>
        <v>-0.10974516705077797</v>
      </c>
      <c r="Y201">
        <f>T201*W201</f>
        <v>-360.20283041135207</v>
      </c>
      <c r="Z201">
        <f>Y201/T201</f>
        <v>-0.37946645428333298</v>
      </c>
      <c r="AA201">
        <f>AI200*F201/T201</f>
        <v>-0.26972128723255501</v>
      </c>
      <c r="AB201">
        <f t="shared" si="29"/>
        <v>-0.37946645428333298</v>
      </c>
      <c r="AC201">
        <f t="shared" si="30"/>
        <v>-0.10974516705077797</v>
      </c>
      <c r="AD201" t="str">
        <f t="shared" si="25"/>
        <v>S-I</v>
      </c>
      <c r="AE201">
        <f>AC201*T201</f>
        <v>-104.17395094993289</v>
      </c>
      <c r="AF201">
        <f>U201+AE201</f>
        <v>-360.20283041135207</v>
      </c>
      <c r="AG201">
        <f>AE201/F201</f>
        <v>-1.2803029712168635E-3</v>
      </c>
      <c r="AH201" s="9">
        <f>IF(AD201="S-D",R201-AE201/(1-0.001),IF(OR(AD201="L-D",AD201="S-I"),R201-AE201*(1-0.001),R201-AE201))</f>
        <v>1309.3336318988436</v>
      </c>
      <c r="AI201">
        <f>IF(OR(AD201="L-I"),S201+AG201*(1-0.001),S201+AG201)</f>
        <v>-4.4269104686066926E-3</v>
      </c>
      <c r="AJ201">
        <f>AI201*F201</f>
        <v>-360.20283041135207</v>
      </c>
      <c r="AK201">
        <f>AJ201/AM201</f>
        <v>-0.37950810346354474</v>
      </c>
      <c r="AL201">
        <f>W201-AK201</f>
        <v>4.164918021176689E-5</v>
      </c>
      <c r="AM201">
        <f>AH201+AI201*F201</f>
        <v>949.13080148749145</v>
      </c>
      <c r="AN201">
        <f t="shared" si="31"/>
        <v>3.7172549903300478</v>
      </c>
      <c r="AO201">
        <f t="shared" si="32"/>
        <v>-50.869198512508547</v>
      </c>
      <c r="AP201">
        <f t="shared" si="33"/>
        <v>-0.10417395095009852</v>
      </c>
      <c r="AQ201" t="b">
        <f>IF(AH201&gt;0,ROUND(AH201,7)=ROUND(H201,7),ROUND(AH201,7)=ROUND(-J201,7))</f>
        <v>1</v>
      </c>
      <c r="AR201" t="b">
        <f>IF(AI201&gt;0,ROUND(AI201,7)=ROUND(I201,7),ROUND(AI201,7)=ROUND(-K201,7))</f>
        <v>1</v>
      </c>
      <c r="AS201" t="b">
        <f>ROUND(AM201,7)=ROUND(G201,7)</f>
        <v>1</v>
      </c>
    </row>
    <row r="202" spans="1:54" x14ac:dyDescent="0.3">
      <c r="A202" s="2">
        <v>45734.666666666664</v>
      </c>
      <c r="B202">
        <v>-9.1466751628930201</v>
      </c>
      <c r="C202">
        <v>-0.45733375814465099</v>
      </c>
      <c r="D202" t="s">
        <v>32</v>
      </c>
      <c r="E202" t="s">
        <v>1492</v>
      </c>
      <c r="F202">
        <v>81610.210000000006</v>
      </c>
      <c r="G202">
        <v>947.98024356711005</v>
      </c>
      <c r="H202">
        <v>1381.55667410295</v>
      </c>
      <c r="I202">
        <v>0</v>
      </c>
      <c r="J202">
        <v>0</v>
      </c>
      <c r="K202">
        <v>5.3127719011609297E-3</v>
      </c>
      <c r="L202">
        <v>1381.55667410295</v>
      </c>
      <c r="M202">
        <v>-5.3127719011609297E-3</v>
      </c>
      <c r="O202" t="str">
        <f>IF(B201=0,"NEUTRAL",IF(B201&gt;0,"LONG","SHORT"))</f>
        <v>SHORT</v>
      </c>
      <c r="P202" t="str">
        <f>IF(OR(O202="LONG",O202="SHORT"),IF(B202=0,"NEUTRAL",IF(B202&gt;0,"LONG","SHORT")),"")</f>
        <v>SHORT</v>
      </c>
      <c r="Q202" t="b">
        <f>IF(OR(O202="LONG",O202="SHORT"),IF(B202=0,"NEUTRAL",IF(B202&gt;0,"LONG","SHORT")=O202),TRUE)</f>
        <v>1</v>
      </c>
      <c r="R202">
        <f>AH201</f>
        <v>1309.3336318988436</v>
      </c>
      <c r="S202">
        <f>AI201</f>
        <v>-4.4269104686066926E-3</v>
      </c>
      <c r="T202">
        <f>R202+S202*F202</f>
        <v>948.05253890465292</v>
      </c>
      <c r="U202">
        <f>S202*F202</f>
        <v>-361.2810929941906</v>
      </c>
      <c r="V202">
        <f>U202/T202</f>
        <v>-0.3810770797698641</v>
      </c>
      <c r="W202">
        <f>C202</f>
        <v>-0.45733375814465099</v>
      </c>
      <c r="X202">
        <f>W202-V202</f>
        <v>-7.625667837478689E-2</v>
      </c>
      <c r="Y202">
        <f>T202*W202</f>
        <v>-433.57643053584286</v>
      </c>
      <c r="Z202">
        <f>Y202/T202</f>
        <v>-0.45733375814465099</v>
      </c>
      <c r="AA202">
        <f>AI201*F202/T202</f>
        <v>-0.3810770797698641</v>
      </c>
      <c r="AB202">
        <f t="shared" si="29"/>
        <v>-0.45733375814465099</v>
      </c>
      <c r="AC202">
        <f t="shared" si="30"/>
        <v>-7.625667837478689E-2</v>
      </c>
      <c r="AD202" t="str">
        <f t="shared" si="25"/>
        <v>S-I</v>
      </c>
      <c r="AE202">
        <f>AC202*T202</f>
        <v>-72.295337541652259</v>
      </c>
      <c r="AF202">
        <f>U202+AE202</f>
        <v>-433.57643053584286</v>
      </c>
      <c r="AG202">
        <f>AE202/F202</f>
        <v>-8.8586143255423868E-4</v>
      </c>
      <c r="AH202" s="9">
        <f>IF(AD202="S-D",R202-AE202/(1-0.001),IF(OR(AD202="L-D",AD202="S-I"),R202-AE202*(1-0.001),R202-AE202))</f>
        <v>1381.5566741029543</v>
      </c>
      <c r="AI202">
        <f>IF(OR(AD202="L-I"),S202+AG202*(1-0.001),S202+AG202)</f>
        <v>-5.3127719011609315E-3</v>
      </c>
      <c r="AJ202">
        <f>AI202*F202</f>
        <v>-433.57643053584292</v>
      </c>
      <c r="AK202">
        <f>AJ202/AM202</f>
        <v>-0.45736863555759144</v>
      </c>
      <c r="AL202">
        <f>W202-AK202</f>
        <v>3.4877412940448327E-5</v>
      </c>
      <c r="AM202">
        <f>AH202+AI202*F202</f>
        <v>947.9802435671113</v>
      </c>
      <c r="AN202">
        <f t="shared" si="31"/>
        <v>-1.1505579203801517</v>
      </c>
      <c r="AO202">
        <f t="shared" si="32"/>
        <v>-52.019756432888698</v>
      </c>
      <c r="AP202">
        <f t="shared" si="33"/>
        <v>-7.229533754161821E-2</v>
      </c>
      <c r="AQ202" t="b">
        <f>IF(AH202&gt;0,ROUND(AH202,7)=ROUND(H202,7),ROUND(AH202,7)=ROUND(-J202,7))</f>
        <v>1</v>
      </c>
      <c r="AR202" t="b">
        <f>IF(AI202&gt;0,ROUND(AI202,7)=ROUND(I202,7),ROUND(AI202,7)=ROUND(-K202,7))</f>
        <v>1</v>
      </c>
      <c r="AS202" t="b">
        <f>ROUND(AM202,7)=ROUND(G202,7)</f>
        <v>1</v>
      </c>
    </row>
    <row r="203" spans="1:54" x14ac:dyDescent="0.3">
      <c r="A203" s="2">
        <v>45734.75</v>
      </c>
      <c r="B203">
        <v>-10.5021350590025</v>
      </c>
      <c r="C203">
        <v>-0.52510675295012699</v>
      </c>
      <c r="D203" t="s">
        <v>32</v>
      </c>
      <c r="E203" t="s">
        <v>1492</v>
      </c>
      <c r="F203">
        <v>81466.7</v>
      </c>
      <c r="G203">
        <v>948.677302269488</v>
      </c>
      <c r="H203">
        <v>1446.86849006732</v>
      </c>
      <c r="I203">
        <v>0</v>
      </c>
      <c r="J203">
        <v>0</v>
      </c>
      <c r="K203">
        <v>6.11527394380567E-3</v>
      </c>
      <c r="L203">
        <v>1446.86849006732</v>
      </c>
      <c r="M203">
        <v>-6.11527394380567E-3</v>
      </c>
      <c r="O203" t="str">
        <f>IF(B202=0,"NEUTRAL",IF(B202&gt;0,"LONG","SHORT"))</f>
        <v>SHORT</v>
      </c>
      <c r="P203" t="str">
        <f>IF(OR(O203="LONG",O203="SHORT"),IF(B203=0,"NEUTRAL",IF(B203&gt;0,"LONG","SHORT")),"")</f>
        <v>SHORT</v>
      </c>
      <c r="Q203" t="b">
        <f>IF(OR(O203="LONG",O203="SHORT"),IF(B203=0,"NEUTRAL",IF(B203&gt;0,"LONG","SHORT")=O203),TRUE)</f>
        <v>1</v>
      </c>
      <c r="R203">
        <f>AH202</f>
        <v>1381.5566741029543</v>
      </c>
      <c r="S203">
        <f>AI202</f>
        <v>-5.3127719011609315E-3</v>
      </c>
      <c r="T203">
        <f>R203+S203*F203</f>
        <v>948.74267946264706</v>
      </c>
      <c r="U203">
        <f>S203*F203</f>
        <v>-432.81399464030721</v>
      </c>
      <c r="V203">
        <f>U203/T203</f>
        <v>-0.45619745375579207</v>
      </c>
      <c r="W203">
        <f>C203</f>
        <v>-0.52510675295012699</v>
      </c>
      <c r="X203">
        <f>W203-V203</f>
        <v>-6.8909299194334916E-2</v>
      </c>
      <c r="Y203">
        <f>T203*W203</f>
        <v>-498.19118779783372</v>
      </c>
      <c r="Z203">
        <f>Y203/T203</f>
        <v>-0.52510675295012699</v>
      </c>
      <c r="AA203">
        <f>AI202*F203/T203</f>
        <v>-0.45619745375579207</v>
      </c>
      <c r="AB203">
        <f t="shared" si="29"/>
        <v>-0.52510675295012699</v>
      </c>
      <c r="AC203">
        <f t="shared" si="30"/>
        <v>-6.8909299194334916E-2</v>
      </c>
      <c r="AD203" t="str">
        <f t="shared" si="25"/>
        <v>S-I</v>
      </c>
      <c r="AE203">
        <f>AC203*T203</f>
        <v>-65.377193157526534</v>
      </c>
      <c r="AF203">
        <f>U203+AE203</f>
        <v>-498.19118779783378</v>
      </c>
      <c r="AG203">
        <f>AE203/F203</f>
        <v>-8.0250204264474361E-4</v>
      </c>
      <c r="AH203" s="9">
        <f>IF(AD203="S-D",R203-AE203/(1-0.001),IF(OR(AD203="L-D",AD203="S-I"),R203-AE203*(1-0.001),R203-AE203))</f>
        <v>1446.8684900673234</v>
      </c>
      <c r="AI203">
        <f>IF(OR(AD203="L-I"),S203+AG203*(1-0.001),S203+AG203)</f>
        <v>-6.1152739438056752E-3</v>
      </c>
      <c r="AJ203">
        <f>AI203*F203</f>
        <v>-498.19118779783378</v>
      </c>
      <c r="AK203">
        <f>AJ203/AM203</f>
        <v>-0.52514294018211183</v>
      </c>
      <c r="AL203">
        <f>W203-AK203</f>
        <v>3.6187231984841084E-5</v>
      </c>
      <c r="AM203">
        <f>AH203+AI203*F203</f>
        <v>948.67730226948959</v>
      </c>
      <c r="AN203">
        <f t="shared" si="31"/>
        <v>0.69705870237828549</v>
      </c>
      <c r="AO203">
        <f t="shared" si="32"/>
        <v>-51.322697730510413</v>
      </c>
      <c r="AP203">
        <f t="shared" si="33"/>
        <v>-6.5377193157473812E-2</v>
      </c>
      <c r="AQ203" t="b">
        <f>IF(AH203&gt;0,ROUND(AH203,7)=ROUND(H203,7),ROUND(AH203,7)=ROUND(-J203,7))</f>
        <v>1</v>
      </c>
      <c r="AR203" t="b">
        <f>IF(AI203&gt;0,ROUND(AI203,7)=ROUND(I203,7),ROUND(AI203,7)=ROUND(-K203,7))</f>
        <v>1</v>
      </c>
      <c r="AS203" t="b">
        <f>ROUND(AM203,7)=ROUND(G203,7)</f>
        <v>1</v>
      </c>
    </row>
    <row r="204" spans="1:54" x14ac:dyDescent="0.3">
      <c r="A204" s="2">
        <v>45734.791666666664</v>
      </c>
      <c r="B204">
        <v>-11.7165163486541</v>
      </c>
      <c r="C204">
        <v>-0.58582581743270501</v>
      </c>
      <c r="D204" t="s">
        <v>32</v>
      </c>
      <c r="E204" t="s">
        <v>1492</v>
      </c>
      <c r="F204">
        <v>81889.38</v>
      </c>
      <c r="G204">
        <v>946.03902885953698</v>
      </c>
      <c r="H204">
        <v>1500.2844400307299</v>
      </c>
      <c r="I204">
        <v>0</v>
      </c>
      <c r="J204">
        <v>0</v>
      </c>
      <c r="K204">
        <v>6.7682208751757402E-3</v>
      </c>
      <c r="L204">
        <v>1500.2844400307299</v>
      </c>
      <c r="M204">
        <v>-6.7682208751757402E-3</v>
      </c>
      <c r="O204" t="str">
        <f>IF(B203=0,"NEUTRAL",IF(B203&gt;0,"LONG","SHORT"))</f>
        <v>SHORT</v>
      </c>
      <c r="P204" t="str">
        <f>IF(OR(O204="LONG",O204="SHORT"),IF(B204=0,"NEUTRAL",IF(B204&gt;0,"LONG","SHORT")),"")</f>
        <v>SHORT</v>
      </c>
      <c r="Q204" t="b">
        <f>IF(OR(O204="LONG",O204="SHORT"),IF(B204=0,"NEUTRAL",IF(B204&gt;0,"LONG","SHORT")=O204),TRUE)</f>
        <v>1</v>
      </c>
      <c r="R204">
        <f>AH203</f>
        <v>1446.8684900673234</v>
      </c>
      <c r="S204">
        <f>AI203</f>
        <v>-6.1152739438056752E-3</v>
      </c>
      <c r="T204">
        <f>R204+S204*F204</f>
        <v>946.09249827892177</v>
      </c>
      <c r="U204">
        <f>S204*F204</f>
        <v>-500.7759917884016</v>
      </c>
      <c r="V204">
        <f>U204/T204</f>
        <v>-0.52930975850605</v>
      </c>
      <c r="W204">
        <f>C204</f>
        <v>-0.58582581743270501</v>
      </c>
      <c r="X204">
        <f>W204-V204</f>
        <v>-5.6516058926655011E-2</v>
      </c>
      <c r="Y204">
        <f>T204*W204</f>
        <v>-554.24541117119941</v>
      </c>
      <c r="Z204">
        <f>Y204/T204</f>
        <v>-0.58582581743270501</v>
      </c>
      <c r="AA204">
        <f>AI203*F204/T204</f>
        <v>-0.52930975850605</v>
      </c>
      <c r="AB204">
        <f t="shared" si="29"/>
        <v>-0.58582581743270501</v>
      </c>
      <c r="AC204">
        <f t="shared" si="30"/>
        <v>-5.6516058926655011E-2</v>
      </c>
      <c r="AD204" t="str">
        <f t="shared" si="25"/>
        <v>S-I</v>
      </c>
      <c r="AE204">
        <f>AC204*T204</f>
        <v>-53.469419382797795</v>
      </c>
      <c r="AF204">
        <f>U204+AE204</f>
        <v>-554.24541117119941</v>
      </c>
      <c r="AG204">
        <f>AE204/F204</f>
        <v>-6.529469313700726E-4</v>
      </c>
      <c r="AH204" s="9">
        <f>IF(AD204="S-D",R204-AE204/(1-0.001),IF(OR(AD204="L-D",AD204="S-I"),R204-AE204*(1-0.001),R204-AE204))</f>
        <v>1500.2844400307383</v>
      </c>
      <c r="AI204">
        <f>IF(OR(AD204="L-I"),S204+AG204*(1-0.001),S204+AG204)</f>
        <v>-6.768220875175748E-3</v>
      </c>
      <c r="AJ204">
        <f>AI204*F204</f>
        <v>-554.24541117119941</v>
      </c>
      <c r="AK204">
        <f>AJ204/AM204</f>
        <v>-0.58585892787039529</v>
      </c>
      <c r="AL204">
        <f>W204-AK204</f>
        <v>3.3110437690275774E-5</v>
      </c>
      <c r="AM204">
        <f>AH204+AI204*F204</f>
        <v>946.03902885953892</v>
      </c>
      <c r="AN204">
        <f t="shared" si="31"/>
        <v>-2.6382734099506706</v>
      </c>
      <c r="AO204">
        <f t="shared" si="32"/>
        <v>-53.960971140461083</v>
      </c>
      <c r="AP204">
        <f t="shared" si="33"/>
        <v>-5.3469419382849992E-2</v>
      </c>
      <c r="AQ204" t="b">
        <f>IF(AH204&gt;0,ROUND(AH204,7)=ROUND(H204,7),ROUND(AH204,7)=ROUND(-J204,7))</f>
        <v>1</v>
      </c>
      <c r="AR204" t="b">
        <f>IF(AI204&gt;0,ROUND(AI204,7)=ROUND(I204,7),ROUND(AI204,7)=ROUND(-K204,7))</f>
        <v>1</v>
      </c>
      <c r="AS204" t="b">
        <f>ROUND(AM204,7)=ROUND(G204,7)</f>
        <v>1</v>
      </c>
    </row>
    <row r="205" spans="1:54" x14ac:dyDescent="0.3">
      <c r="A205" s="2">
        <v>45735</v>
      </c>
      <c r="B205">
        <v>-10.0699848026554</v>
      </c>
      <c r="C205">
        <v>-0.50349924013277003</v>
      </c>
      <c r="D205" t="s">
        <v>32</v>
      </c>
      <c r="E205" t="s">
        <v>1492</v>
      </c>
      <c r="F205">
        <v>82715.03</v>
      </c>
      <c r="G205">
        <v>940.36444358449705</v>
      </c>
      <c r="H205">
        <v>1413.88073057922</v>
      </c>
      <c r="I205">
        <v>0</v>
      </c>
      <c r="J205">
        <v>0</v>
      </c>
      <c r="K205">
        <v>5.7246704377030798E-3</v>
      </c>
      <c r="L205">
        <v>1413.88073057922</v>
      </c>
      <c r="M205">
        <v>-5.7246704377030798E-3</v>
      </c>
      <c r="O205" t="str">
        <f>IF(B204=0,"NEUTRAL",IF(B204&gt;0,"LONG","SHORT"))</f>
        <v>SHORT</v>
      </c>
      <c r="P205" t="str">
        <f>IF(OR(O205="LONG",O205="SHORT"),IF(B205=0,"NEUTRAL",IF(B205&gt;0,"LONG","SHORT")),"")</f>
        <v>SHORT</v>
      </c>
      <c r="Q205" t="b">
        <f>IF(OR(O205="LONG",O205="SHORT"),IF(B205=0,"NEUTRAL",IF(B205&gt;0,"LONG","SHORT")=O205),TRUE)</f>
        <v>1</v>
      </c>
      <c r="R205">
        <f>AH204</f>
        <v>1500.2844400307383</v>
      </c>
      <c r="S205">
        <f>AI204</f>
        <v>-6.768220875175748E-3</v>
      </c>
      <c r="T205">
        <f>R205+S205*F205</f>
        <v>940.45084729395012</v>
      </c>
      <c r="U205">
        <f>S205*F205</f>
        <v>-559.83359273678821</v>
      </c>
      <c r="V205">
        <f>U205/T205</f>
        <v>-0.59528213978184119</v>
      </c>
      <c r="W205">
        <f>C205</f>
        <v>-0.50349924013277003</v>
      </c>
      <c r="X205">
        <f>W205-V205</f>
        <v>9.1782899649071159E-2</v>
      </c>
      <c r="Y205">
        <f>T205*W205</f>
        <v>-473.51628699472366</v>
      </c>
      <c r="Z205">
        <f>Y205/T205</f>
        <v>-0.50349924013277003</v>
      </c>
      <c r="AA205">
        <f>AI204*F205/T205</f>
        <v>-0.59528213978184119</v>
      </c>
      <c r="AB205">
        <f t="shared" si="29"/>
        <v>-0.50349924013277003</v>
      </c>
      <c r="AC205">
        <f t="shared" si="30"/>
        <v>9.1782899649071159E-2</v>
      </c>
      <c r="AD205" t="str">
        <f t="shared" si="25"/>
        <v>S-D</v>
      </c>
      <c r="AE205">
        <f>AC205*T205</f>
        <v>86.317305742064562</v>
      </c>
      <c r="AF205">
        <f>U205+AE205</f>
        <v>-473.51628699472366</v>
      </c>
      <c r="AG205">
        <f>AE205/F205</f>
        <v>1.0435504374726645E-3</v>
      </c>
      <c r="AH205" s="9">
        <f>IF(AD205="S-D",R205-AE205/(1-0.001),IF(OR(AD205="L-D",AD205="S-I"),R205-AE205*(1-0.001),R205-AE205))</f>
        <v>1413.8807305792222</v>
      </c>
      <c r="AI205">
        <f>IF(OR(AD205="L-I"),S205+AG205*(1-0.001),S205+AG205)</f>
        <v>-5.7246704377030833E-3</v>
      </c>
      <c r="AJ205">
        <f>AI205*F205</f>
        <v>-473.51628699472366</v>
      </c>
      <c r="AK205">
        <f>AJ205/AM205</f>
        <v>-0.5035455032622943</v>
      </c>
      <c r="AL205">
        <f>W205-AK205</f>
        <v>4.6263129524271029E-5</v>
      </c>
      <c r="AM205">
        <f>AH205+AI205*F205</f>
        <v>940.36444358449853</v>
      </c>
      <c r="AN205">
        <f t="shared" si="31"/>
        <v>-5.6745852750403856</v>
      </c>
      <c r="AO205">
        <f t="shared" si="32"/>
        <v>-59.635556415501469</v>
      </c>
      <c r="AP205">
        <f t="shared" si="33"/>
        <v>-8.6403709451587929E-2</v>
      </c>
      <c r="AQ205" t="b">
        <f>IF(AH205&gt;0,ROUND(AH205,7)=ROUND(H205,7),ROUND(AH205,7)=ROUND(-J205,7))</f>
        <v>1</v>
      </c>
      <c r="AR205" t="b">
        <f>IF(AI205&gt;0,ROUND(AI205,7)=ROUND(I205,7),ROUND(AI205,7)=ROUND(-K205,7))</f>
        <v>1</v>
      </c>
      <c r="AS205" t="b">
        <f>ROUND(AM205,7)=ROUND(G205,7)</f>
        <v>1</v>
      </c>
    </row>
    <row r="206" spans="1:54" x14ac:dyDescent="0.3">
      <c r="A206" s="2">
        <v>45735.041666666664</v>
      </c>
      <c r="B206">
        <v>-7.9951213474257399</v>
      </c>
      <c r="C206">
        <v>-0.39975606737128699</v>
      </c>
      <c r="D206" t="s">
        <v>32</v>
      </c>
      <c r="E206" t="s">
        <v>1492</v>
      </c>
      <c r="F206">
        <v>83118</v>
      </c>
      <c r="G206">
        <v>937.95664325729899</v>
      </c>
      <c r="H206">
        <v>1312.95084966288</v>
      </c>
      <c r="I206">
        <v>0</v>
      </c>
      <c r="J206">
        <v>0</v>
      </c>
      <c r="K206">
        <v>4.5115884213477999E-3</v>
      </c>
      <c r="L206">
        <v>1312.95084966288</v>
      </c>
      <c r="M206">
        <v>-4.5115884213477999E-3</v>
      </c>
      <c r="O206" t="str">
        <f>IF(B205=0,"NEUTRAL",IF(B205&gt;0,"LONG","SHORT"))</f>
        <v>SHORT</v>
      </c>
      <c r="P206" t="str">
        <f>IF(OR(O206="LONG",O206="SHORT"),IF(B206=0,"NEUTRAL",IF(B206&gt;0,"LONG","SHORT")),"")</f>
        <v>SHORT</v>
      </c>
      <c r="Q206" t="b">
        <f>IF(OR(O206="LONG",O206="SHORT"),IF(B206=0,"NEUTRAL",IF(B206&gt;0,"LONG","SHORT")=O206),TRUE)</f>
        <v>1</v>
      </c>
      <c r="R206">
        <f>AH205</f>
        <v>1413.8807305792222</v>
      </c>
      <c r="S206">
        <f>AI205</f>
        <v>-5.7246704377030833E-3</v>
      </c>
      <c r="T206">
        <f>R206+S206*F206</f>
        <v>938.05757313821732</v>
      </c>
      <c r="U206">
        <f>S206*F206</f>
        <v>-475.82315744100487</v>
      </c>
      <c r="V206">
        <f>U206/T206</f>
        <v>-0.50724302118170217</v>
      </c>
      <c r="W206">
        <f>C206</f>
        <v>-0.39975606737128699</v>
      </c>
      <c r="X206">
        <f>W206-V206</f>
        <v>0.10748695381041518</v>
      </c>
      <c r="Y206">
        <f>T206*W206</f>
        <v>-374.99420640558719</v>
      </c>
      <c r="Z206">
        <f>Y206/T206</f>
        <v>-0.39975606737128699</v>
      </c>
      <c r="AA206">
        <f>AI205*F206/T206</f>
        <v>-0.50724302118170217</v>
      </c>
      <c r="AB206">
        <f t="shared" si="29"/>
        <v>-0.39975606737128699</v>
      </c>
      <c r="AC206">
        <f t="shared" si="30"/>
        <v>0.10748695381041518</v>
      </c>
      <c r="AD206" t="str">
        <f t="shared" si="25"/>
        <v>S-D</v>
      </c>
      <c r="AE206">
        <f>AC206*T206</f>
        <v>100.82895103541772</v>
      </c>
      <c r="AF206">
        <f>U206+AE206</f>
        <v>-374.99420640558714</v>
      </c>
      <c r="AG206">
        <f>AE206/F206</f>
        <v>1.2130820163552746E-3</v>
      </c>
      <c r="AH206" s="9">
        <f>IF(AD206="S-D",R206-AE206/(1-0.001),IF(OR(AD206="L-D",AD206="S-I"),R206-AE206*(1-0.001),R206-AE206))</f>
        <v>1312.9508496628882</v>
      </c>
      <c r="AI206">
        <f>IF(OR(AD206="L-I"),S206+AG206*(1-0.001),S206+AG206)</f>
        <v>-4.5115884213478086E-3</v>
      </c>
      <c r="AJ206">
        <f>AI206*F206</f>
        <v>-374.99420640558714</v>
      </c>
      <c r="AK206">
        <f>AJ206/AM206</f>
        <v>-0.39979908357311822</v>
      </c>
      <c r="AL206">
        <f>W206-AK206</f>
        <v>4.3016201831225231E-5</v>
      </c>
      <c r="AM206">
        <f>AH206+AI206*F206</f>
        <v>937.95664325730104</v>
      </c>
      <c r="AN206">
        <f t="shared" si="31"/>
        <v>-2.4078003271974922</v>
      </c>
      <c r="AO206">
        <f t="shared" si="32"/>
        <v>-62.043356742698961</v>
      </c>
      <c r="AP206">
        <f t="shared" si="33"/>
        <v>-0.10092988091628285</v>
      </c>
      <c r="AQ206" t="b">
        <f>IF(AH206&gt;0,ROUND(AH206,7)=ROUND(H206,7),ROUND(AH206,7)=ROUND(-J206,7))</f>
        <v>1</v>
      </c>
      <c r="AR206" t="b">
        <f>IF(AI206&gt;0,ROUND(AI206,7)=ROUND(I206,7),ROUND(AI206,7)=ROUND(-K206,7))</f>
        <v>1</v>
      </c>
      <c r="AS206" t="b">
        <f>ROUND(AM206,7)=ROUND(G206,7)</f>
        <v>1</v>
      </c>
    </row>
    <row r="207" spans="1:54" x14ac:dyDescent="0.3">
      <c r="A207" s="2">
        <v>45735.083333333336</v>
      </c>
      <c r="B207">
        <v>-6.0477149884249304</v>
      </c>
      <c r="C207">
        <v>-0.30238574942124602</v>
      </c>
      <c r="D207" t="s">
        <v>32</v>
      </c>
      <c r="E207" t="s">
        <v>1492</v>
      </c>
      <c r="F207">
        <v>82598.7</v>
      </c>
      <c r="G207">
        <v>940.21110455174596</v>
      </c>
      <c r="H207">
        <v>1224.5442769035601</v>
      </c>
      <c r="I207">
        <v>0</v>
      </c>
      <c r="J207">
        <v>0</v>
      </c>
      <c r="K207">
        <v>3.4423443995100999E-3</v>
      </c>
      <c r="L207">
        <v>1224.5442769035601</v>
      </c>
      <c r="M207">
        <v>-3.4423443995100999E-3</v>
      </c>
      <c r="O207" t="str">
        <f>IF(B206=0,"NEUTRAL",IF(B206&gt;0,"LONG","SHORT"))</f>
        <v>SHORT</v>
      </c>
      <c r="P207" t="str">
        <f>IF(OR(O207="LONG",O207="SHORT"),IF(B207=0,"NEUTRAL",IF(B207&gt;0,"LONG","SHORT")),"")</f>
        <v>SHORT</v>
      </c>
      <c r="Q207" t="b">
        <f>IF(OR(O207="LONG",O207="SHORT"),IF(B207=0,"NEUTRAL",IF(B207&gt;0,"LONG","SHORT")=O207),TRUE)</f>
        <v>1</v>
      </c>
      <c r="R207">
        <f>AH206</f>
        <v>1312.9508496628882</v>
      </c>
      <c r="S207">
        <f>AI206</f>
        <v>-4.5115884213478086E-3</v>
      </c>
      <c r="T207">
        <f>R207+S207*F207</f>
        <v>940.29951112450703</v>
      </c>
      <c r="U207">
        <f>S207*F207</f>
        <v>-372.65133853838125</v>
      </c>
      <c r="V207">
        <f>U207/T207</f>
        <v>-0.39631131796795938</v>
      </c>
      <c r="W207">
        <f>C207</f>
        <v>-0.30238574942124602</v>
      </c>
      <c r="X207">
        <f>W207-V207</f>
        <v>9.3925568546713356E-2</v>
      </c>
      <c r="Y207">
        <f>T207*W207</f>
        <v>-284.33317235181534</v>
      </c>
      <c r="Z207">
        <f>Y207/T207</f>
        <v>-0.30238574942124602</v>
      </c>
      <c r="AA207">
        <f>AI206*F207/T207</f>
        <v>-0.39631131796795938</v>
      </c>
      <c r="AB207">
        <f t="shared" si="29"/>
        <v>-0.30238574942124602</v>
      </c>
      <c r="AC207">
        <f t="shared" si="30"/>
        <v>9.3925568546713356E-2</v>
      </c>
      <c r="AD207" t="str">
        <f t="shared" si="25"/>
        <v>S-D</v>
      </c>
      <c r="AE207">
        <f>AC207*T207</f>
        <v>88.318166186565946</v>
      </c>
      <c r="AF207">
        <f>U207+AE207</f>
        <v>-284.33317235181528</v>
      </c>
      <c r="AG207">
        <f>AE207/F207</f>
        <v>1.069244021837704E-3</v>
      </c>
      <c r="AH207" s="9">
        <f>IF(AD207="S-D",R207-AE207/(1-0.001),IF(OR(AD207="L-D",AD207="S-I"),R207-AE207*(1-0.001),R207-AE207))</f>
        <v>1224.5442769035631</v>
      </c>
      <c r="AI207">
        <f>IF(OR(AD207="L-I"),S207+AG207*(1-0.001),S207+AG207)</f>
        <v>-3.4423443995101046E-3</v>
      </c>
      <c r="AJ207">
        <f>AI207*F207</f>
        <v>-284.33317235181528</v>
      </c>
      <c r="AK207">
        <f>AJ207/AM207</f>
        <v>-0.3024141822781099</v>
      </c>
      <c r="AL207">
        <f>W207-AK207</f>
        <v>2.8432856863880307E-5</v>
      </c>
      <c r="AM207">
        <f>AH207+AI207*F207</f>
        <v>940.21110455174778</v>
      </c>
      <c r="AN207">
        <f t="shared" si="31"/>
        <v>2.2544612944467417</v>
      </c>
      <c r="AO207">
        <f t="shared" si="32"/>
        <v>-59.788895448252219</v>
      </c>
      <c r="AP207">
        <f t="shared" si="33"/>
        <v>-8.8406572759254232E-2</v>
      </c>
      <c r="AQ207" t="b">
        <f>IF(AH207&gt;0,ROUND(AH207,7)=ROUND(H207,7),ROUND(AH207,7)=ROUND(-J207,7))</f>
        <v>1</v>
      </c>
      <c r="AR207" t="b">
        <f>IF(AI207&gt;0,ROUND(AI207,7)=ROUND(I207,7),ROUND(AI207,7)=ROUND(-K207,7))</f>
        <v>1</v>
      </c>
      <c r="AS207" t="b">
        <f>ROUND(AM207,7)=ROUND(G207,7)</f>
        <v>1</v>
      </c>
      <c r="AU207" s="9"/>
      <c r="AZ207" s="9"/>
    </row>
    <row r="208" spans="1:54" x14ac:dyDescent="0.3">
      <c r="A208" s="2">
        <v>45735.125</v>
      </c>
      <c r="B208">
        <v>-4.3828429928033303</v>
      </c>
      <c r="C208">
        <v>-0.21914214964016601</v>
      </c>
      <c r="D208" t="s">
        <v>32</v>
      </c>
      <c r="E208" t="s">
        <v>1492</v>
      </c>
      <c r="F208">
        <v>82868.91</v>
      </c>
      <c r="G208">
        <v>939.20144188274105</v>
      </c>
      <c r="H208">
        <v>1145.03748809068</v>
      </c>
      <c r="I208">
        <v>0</v>
      </c>
      <c r="J208">
        <v>0</v>
      </c>
      <c r="K208">
        <v>2.4838753907580001E-3</v>
      </c>
      <c r="L208">
        <v>1145.03748809068</v>
      </c>
      <c r="M208">
        <v>-2.4838753907580001E-3</v>
      </c>
      <c r="O208" t="str">
        <f>IF(B207=0,"NEUTRAL",IF(B207&gt;0,"LONG","SHORT"))</f>
        <v>SHORT</v>
      </c>
      <c r="P208" t="str">
        <f>IF(OR(O208="LONG",O208="SHORT"),IF(B208=0,"NEUTRAL",IF(B208&gt;0,"LONG","SHORT")),"")</f>
        <v>SHORT</v>
      </c>
      <c r="Q208" t="b">
        <f>IF(OR(O208="LONG",O208="SHORT"),IF(B208=0,"NEUTRAL",IF(B208&gt;0,"LONG","SHORT")=O208),TRUE)</f>
        <v>1</v>
      </c>
      <c r="R208">
        <f>AH207</f>
        <v>1224.5442769035631</v>
      </c>
      <c r="S208">
        <f>AI207</f>
        <v>-3.4423443995101046E-3</v>
      </c>
      <c r="T208">
        <f>R208+S208*F208</f>
        <v>939.28094867155619</v>
      </c>
      <c r="U208">
        <f>S208*F208</f>
        <v>-285.26332823200693</v>
      </c>
      <c r="V208">
        <f>U208/T208</f>
        <v>-0.30370394357030295</v>
      </c>
      <c r="W208">
        <f>C208</f>
        <v>-0.21914214964016601</v>
      </c>
      <c r="X208">
        <f>W208-V208</f>
        <v>8.4561793930136936E-2</v>
      </c>
      <c r="Y208">
        <f>T208*W208</f>
        <v>-205.83604620793926</v>
      </c>
      <c r="Z208">
        <f>Y208/T208</f>
        <v>-0.21914214964016601</v>
      </c>
      <c r="AA208">
        <f>AI207*F208/T208</f>
        <v>-0.30370394357030295</v>
      </c>
      <c r="AB208">
        <f t="shared" si="29"/>
        <v>-0.21914214964016601</v>
      </c>
      <c r="AC208">
        <f t="shared" si="30"/>
        <v>8.4561793930136936E-2</v>
      </c>
      <c r="AD208" t="str">
        <f t="shared" ref="AD208:AD271" si="35">IF(Q208,IF(O208="LONG",IF(AC208&gt;0,"L-I","L-D"),IF(O208="SHORT",IF(AC208&lt;0,"S-I","S-D"),IF(AC208&gt;0,"L-I","S-I"))),IF(AB208&gt;0,"TRANS-L","TRANS-S"))</f>
        <v>S-D</v>
      </c>
      <c r="AE208">
        <f>AC208*T208</f>
        <v>79.427282024067665</v>
      </c>
      <c r="AF208">
        <f>U208+AE208</f>
        <v>-205.83604620793926</v>
      </c>
      <c r="AG208">
        <f>AE208/F208</f>
        <v>9.5846900875210818E-4</v>
      </c>
      <c r="AH208" s="9">
        <f>IF(AD208="S-D",R208-AE208/(1-0.001),IF(OR(AD208="L-D",AD208="S-I"),R208-AE208*(1-0.001),R208-AE208))</f>
        <v>1145.0374880906825</v>
      </c>
      <c r="AI208">
        <f>IF(OR(AD208="L-I"),S208+AG208*(1-0.001),S208+AG208)</f>
        <v>-2.4838753907579962E-3</v>
      </c>
      <c r="AJ208">
        <f>AI208*F208</f>
        <v>-205.83604620793923</v>
      </c>
      <c r="AK208">
        <f>AJ208/AM208</f>
        <v>-0.21916070081335898</v>
      </c>
      <c r="AL208">
        <f>W208-AK208</f>
        <v>1.8551173192965509E-5</v>
      </c>
      <c r="AM208">
        <f>AH208+AI208*F208</f>
        <v>939.20144188274321</v>
      </c>
      <c r="AN208">
        <f t="shared" si="31"/>
        <v>-1.0096626690045696</v>
      </c>
      <c r="AO208">
        <f t="shared" si="32"/>
        <v>-60.798558117256789</v>
      </c>
      <c r="AP208">
        <f t="shared" si="33"/>
        <v>-7.9506788812977902E-2</v>
      </c>
      <c r="AQ208" t="b">
        <f>IF(AH208&gt;0,ROUND(AH208,7)=ROUND(H208,7),ROUND(AH208,7)=ROUND(-J208,7))</f>
        <v>1</v>
      </c>
      <c r="AR208" t="b">
        <f>IF(AI208&gt;0,ROUND(AI208,7)=ROUND(I208,7),ROUND(AI208,7)=ROUND(-K208,7))</f>
        <v>1</v>
      </c>
      <c r="AS208" t="b">
        <f>ROUND(AM208,7)=ROUND(G208,7)</f>
        <v>1</v>
      </c>
    </row>
    <row r="209" spans="1:54" x14ac:dyDescent="0.3">
      <c r="A209" s="2">
        <v>45735.166666666664</v>
      </c>
      <c r="B209">
        <v>-2.0655751332398999</v>
      </c>
      <c r="C209">
        <v>-0.103278756661995</v>
      </c>
      <c r="D209" t="s">
        <v>32</v>
      </c>
      <c r="E209" t="s">
        <v>1492</v>
      </c>
      <c r="F209">
        <v>83037.17</v>
      </c>
      <c r="G209">
        <v>938.67409801258702</v>
      </c>
      <c r="H209">
        <v>1035.6304911847501</v>
      </c>
      <c r="I209">
        <v>0</v>
      </c>
      <c r="J209">
        <v>0</v>
      </c>
      <c r="K209">
        <v>1.1676264156421699E-3</v>
      </c>
      <c r="L209">
        <v>1035.6304911847501</v>
      </c>
      <c r="M209">
        <v>-1.1676264156421699E-3</v>
      </c>
      <c r="O209" t="str">
        <f>IF(B208=0,"NEUTRAL",IF(B208&gt;0,"LONG","SHORT"))</f>
        <v>SHORT</v>
      </c>
      <c r="P209" t="str">
        <f>IF(OR(O209="LONG",O209="SHORT"),IF(B209=0,"NEUTRAL",IF(B209&gt;0,"LONG","SHORT")),"")</f>
        <v>SHORT</v>
      </c>
      <c r="Q209" t="b">
        <f>IF(OR(O209="LONG",O209="SHORT"),IF(B209=0,"NEUTRAL",IF(B209&gt;0,"LONG","SHORT")=O209),TRUE)</f>
        <v>1</v>
      </c>
      <c r="R209">
        <f>AH208</f>
        <v>1145.0374880906825</v>
      </c>
      <c r="S209">
        <f>AI208</f>
        <v>-2.4838753907579962E-3</v>
      </c>
      <c r="T209">
        <f>R209+S209*F209</f>
        <v>938.78350500949432</v>
      </c>
      <c r="U209">
        <f>S209*F209</f>
        <v>-206.25398308118815</v>
      </c>
      <c r="V209">
        <f>U209/T209</f>
        <v>-0.21970345876401207</v>
      </c>
      <c r="W209">
        <f>C209</f>
        <v>-0.103278756661995</v>
      </c>
      <c r="X209">
        <f>W209-V209</f>
        <v>0.11642470210201707</v>
      </c>
      <c r="Y209">
        <f>T209*W209</f>
        <v>-96.956393172170323</v>
      </c>
      <c r="Z209">
        <f>Y209/T209</f>
        <v>-0.103278756661995</v>
      </c>
      <c r="AA209">
        <f>AI208*F209/T209</f>
        <v>-0.21970345876401207</v>
      </c>
      <c r="AB209">
        <f t="shared" si="29"/>
        <v>-0.103278756661995</v>
      </c>
      <c r="AC209">
        <f t="shared" si="30"/>
        <v>0.11642470210201707</v>
      </c>
      <c r="AD209" t="str">
        <f t="shared" si="35"/>
        <v>S-D</v>
      </c>
      <c r="AE209">
        <f>AC209*T209</f>
        <v>109.29758990901782</v>
      </c>
      <c r="AF209">
        <f>U209+AE209</f>
        <v>-96.956393172170337</v>
      </c>
      <c r="AG209">
        <f>AE209/F209</f>
        <v>1.3162489751158163E-3</v>
      </c>
      <c r="AH209" s="9">
        <f>IF(AD209="S-D",R209-AE209/(1-0.001),IF(OR(AD209="L-D",AD209="S-I"),R209-AE209*(1-0.001),R209-AE209))</f>
        <v>1035.6304911847587</v>
      </c>
      <c r="AI209">
        <f>IF(OR(AD209="L-I"),S209+AG209*(1-0.001),S209+AG209)</f>
        <v>-1.1676264156421799E-3</v>
      </c>
      <c r="AJ209">
        <f>AI209*F209</f>
        <v>-96.956393172170351</v>
      </c>
      <c r="AK209">
        <f>AJ209/AM209</f>
        <v>-0.10329079429958883</v>
      </c>
      <c r="AL209">
        <f>W209-AK209</f>
        <v>1.2037637593831363E-5</v>
      </c>
      <c r="AM209">
        <f>AH209+AI209*F209</f>
        <v>938.67409801258839</v>
      </c>
      <c r="AN209">
        <f t="shared" si="31"/>
        <v>-0.52734387015482298</v>
      </c>
      <c r="AO209">
        <f t="shared" si="32"/>
        <v>-61.325901987411612</v>
      </c>
      <c r="AP209">
        <f t="shared" si="33"/>
        <v>-0.10940699690593192</v>
      </c>
      <c r="AQ209" t="b">
        <f>IF(AH209&gt;0,ROUND(AH209,7)=ROUND(H209,7),ROUND(AH209,7)=ROUND(-J209,7))</f>
        <v>1</v>
      </c>
      <c r="AR209" t="b">
        <f>IF(AI209&gt;0,ROUND(AI209,7)=ROUND(I209,7),ROUND(AI209,7)=ROUND(-K209,7))</f>
        <v>1</v>
      </c>
      <c r="AS209" t="b">
        <f>ROUND(AM209,7)=ROUND(G209,7)</f>
        <v>1</v>
      </c>
    </row>
    <row r="210" spans="1:54" x14ac:dyDescent="0.3">
      <c r="A210" s="2">
        <v>45735.208333333336</v>
      </c>
      <c r="B210">
        <v>-0.33253814248845798</v>
      </c>
      <c r="C210">
        <v>-1.6626907124422899E-2</v>
      </c>
      <c r="D210" t="s">
        <v>32</v>
      </c>
      <c r="E210" t="s">
        <v>1492</v>
      </c>
      <c r="F210">
        <v>82952.87</v>
      </c>
      <c r="G210">
        <v>938.6911985104</v>
      </c>
      <c r="H210">
        <v>954.30008215970304</v>
      </c>
      <c r="I210">
        <v>0</v>
      </c>
      <c r="J210">
        <v>0</v>
      </c>
      <c r="K210">
        <v>1.88165685518812E-4</v>
      </c>
      <c r="L210">
        <v>954.30008215970304</v>
      </c>
      <c r="M210">
        <v>-1.88165685518812E-4</v>
      </c>
      <c r="O210" t="str">
        <f>IF(B209=0,"NEUTRAL",IF(B209&gt;0,"LONG","SHORT"))</f>
        <v>SHORT</v>
      </c>
      <c r="P210" t="str">
        <f>IF(OR(O210="LONG",O210="SHORT"),IF(B210=0,"NEUTRAL",IF(B210&gt;0,"LONG","SHORT")),"")</f>
        <v>SHORT</v>
      </c>
      <c r="Q210" t="b">
        <f>IF(OR(O210="LONG",O210="SHORT"),IF(B210=0,"NEUTRAL",IF(B210&gt;0,"LONG","SHORT")=O210),TRUE)</f>
        <v>1</v>
      </c>
      <c r="R210">
        <f>AH209</f>
        <v>1035.6304911847587</v>
      </c>
      <c r="S210">
        <f>AI209</f>
        <v>-1.1676264156421799E-3</v>
      </c>
      <c r="T210">
        <f>R210+S210*F210</f>
        <v>938.77252891942703</v>
      </c>
      <c r="U210">
        <f>S210*F210</f>
        <v>-96.857962265331707</v>
      </c>
      <c r="V210">
        <f>U210/T210</f>
        <v>-0.10317511354621757</v>
      </c>
      <c r="W210">
        <f>C210</f>
        <v>-1.6626907124422899E-2</v>
      </c>
      <c r="X210">
        <f>W210-V210</f>
        <v>8.6548206421794671E-2</v>
      </c>
      <c r="Y210">
        <f>T210*W210</f>
        <v>-15.608883649302923</v>
      </c>
      <c r="Z210">
        <f>Y210/T210</f>
        <v>-1.6626907124422899E-2</v>
      </c>
      <c r="AA210">
        <f>AI209*F210/T210</f>
        <v>-0.10317511354621757</v>
      </c>
      <c r="AB210">
        <f t="shared" si="29"/>
        <v>-1.6626907124422899E-2</v>
      </c>
      <c r="AC210">
        <f t="shared" si="30"/>
        <v>8.6548206421794671E-2</v>
      </c>
      <c r="AD210" t="str">
        <f t="shared" si="35"/>
        <v>S-D</v>
      </c>
      <c r="AE210">
        <f>AC210*T210</f>
        <v>81.249078616028783</v>
      </c>
      <c r="AF210">
        <f>U210+AE210</f>
        <v>-15.608883649302925</v>
      </c>
      <c r="AG210">
        <f>AE210/F210</f>
        <v>9.794607301233675E-4</v>
      </c>
      <c r="AH210" s="9">
        <f>IF(AD210="S-D",R210-AE210/(1-0.001),IF(OR(AD210="L-D",AD210="S-I"),R210-AE210*(1-0.001),R210-AE210))</f>
        <v>954.30008215970486</v>
      </c>
      <c r="AI210">
        <f>IF(OR(AD210="L-I"),S210+AG210*(1-0.001),S210+AG210)</f>
        <v>-1.8816568551881241E-4</v>
      </c>
      <c r="AJ210">
        <f>AI210*F210</f>
        <v>-15.608883649302927</v>
      </c>
      <c r="AK210">
        <f>AJ210/AM210</f>
        <v>-1.6628347718687979E-2</v>
      </c>
      <c r="AL210">
        <f>W210-AK210</f>
        <v>1.4405942650799752E-6</v>
      </c>
      <c r="AM210">
        <f>AH210+AI210*F210</f>
        <v>938.69119851040193</v>
      </c>
      <c r="AN210">
        <f t="shared" si="31"/>
        <v>1.710049781354428E-2</v>
      </c>
      <c r="AO210">
        <f t="shared" si="32"/>
        <v>-61.308801489598068</v>
      </c>
      <c r="AP210">
        <f t="shared" si="33"/>
        <v>-8.133040902509947E-2</v>
      </c>
      <c r="AQ210" t="b">
        <f>IF(AH210&gt;0,ROUND(AH210,7)=ROUND(H210,7),ROUND(AH210,7)=ROUND(-J210,7))</f>
        <v>1</v>
      </c>
      <c r="AR210" t="b">
        <f>IF(AI210&gt;0,ROUND(AI210,7)=ROUND(I210,7),ROUND(AI210,7)=ROUND(-K210,7))</f>
        <v>1</v>
      </c>
      <c r="AS210" t="b">
        <f>ROUND(AM210,7)=ROUND(G210,7)</f>
        <v>1</v>
      </c>
    </row>
    <row r="211" spans="1:54" x14ac:dyDescent="0.3">
      <c r="A211" s="2">
        <v>45735.25</v>
      </c>
      <c r="B211">
        <v>1.0966563870897701</v>
      </c>
      <c r="C211">
        <v>5.4832819354488901E-2</v>
      </c>
      <c r="D211" t="s">
        <v>32</v>
      </c>
      <c r="E211" t="s">
        <v>1492</v>
      </c>
      <c r="F211">
        <v>83241.990000000005</v>
      </c>
      <c r="G211">
        <v>938.56964898044896</v>
      </c>
      <c r="H211">
        <v>887.15301520518199</v>
      </c>
      <c r="I211">
        <v>6.1767665303612198E-4</v>
      </c>
      <c r="J211">
        <v>0</v>
      </c>
      <c r="K211">
        <v>0</v>
      </c>
      <c r="L211">
        <v>887.15301520518199</v>
      </c>
      <c r="M211">
        <v>6.1767665303612198E-4</v>
      </c>
      <c r="O211" t="str">
        <f>IF(B210=0,"NEUTRAL",IF(B210&gt;0,"LONG","SHORT"))</f>
        <v>SHORT</v>
      </c>
      <c r="P211" t="str">
        <f>IF(OR(O211="LONG",O211="SHORT"),IF(B211=0,"NEUTRAL",IF(B211&gt;0,"LONG","SHORT")),"")</f>
        <v>LONG</v>
      </c>
      <c r="Q211" t="b">
        <f>IF(OR(O211="LONG",O211="SHORT"),IF(B211=0,"NEUTRAL",IF(B211&gt;0,"LONG","SHORT")=O211),TRUE)</f>
        <v>0</v>
      </c>
      <c r="R211">
        <f>AH210</f>
        <v>954.30008215970486</v>
      </c>
      <c r="S211">
        <f>AI210</f>
        <v>-1.8816568551881241E-4</v>
      </c>
      <c r="T211">
        <f>R211+S211*F211</f>
        <v>938.63679604740469</v>
      </c>
      <c r="U211">
        <f>S211*F211</f>
        <v>-15.663286112300128</v>
      </c>
      <c r="V211">
        <f>U211/T211</f>
        <v>-1.6687270495103275E-2</v>
      </c>
      <c r="W211">
        <f>C211</f>
        <v>5.4832819354488901E-2</v>
      </c>
      <c r="X211">
        <f>W211-V211</f>
        <v>7.1520089849592183E-2</v>
      </c>
      <c r="Y211">
        <f>T211*W211</f>
        <v>51.468101877143582</v>
      </c>
      <c r="Z211">
        <f>Y211/T211</f>
        <v>5.4832819354488901E-2</v>
      </c>
      <c r="AA211">
        <f>AI210*F211/T211</f>
        <v>-1.6687270495103275E-2</v>
      </c>
      <c r="AB211">
        <f t="shared" si="29"/>
        <v>5.4832819354488901E-2</v>
      </c>
      <c r="AC211">
        <f t="shared" si="30"/>
        <v>7.1520089849592183E-2</v>
      </c>
      <c r="AD211" t="str">
        <f t="shared" si="35"/>
        <v>TRANS-L</v>
      </c>
      <c r="AE211" s="8">
        <f>C211*T211</f>
        <v>51.468101877143582</v>
      </c>
      <c r="AF211">
        <f>U211+AE211</f>
        <v>35.804815764843454</v>
      </c>
      <c r="AG211" s="8">
        <f>AE211/F211</f>
        <v>6.1829494798410726E-4</v>
      </c>
      <c r="AH211" s="8">
        <f>AZ211-AE211</f>
        <v>887.15301520518381</v>
      </c>
      <c r="AI211" s="8">
        <f>BA210+AG211*(1-0.001)</f>
        <v>6.1767665303612317E-4</v>
      </c>
      <c r="AJ211">
        <f>AI211*F211</f>
        <v>51.41663377526644</v>
      </c>
      <c r="AK211">
        <f t="shared" ref="AK211" si="36">AJ211/AM211</f>
        <v>5.478190545701038E-2</v>
      </c>
      <c r="AL211">
        <f>W211-AK211</f>
        <v>5.0913897478521708E-5</v>
      </c>
      <c r="AM211">
        <f>AH211+AI211*F211</f>
        <v>938.56964898045021</v>
      </c>
      <c r="AN211">
        <f t="shared" si="31"/>
        <v>-0.12154952995172152</v>
      </c>
      <c r="AO211">
        <f t="shared" si="32"/>
        <v>-61.430351019549789</v>
      </c>
      <c r="AP211">
        <f t="shared" si="33"/>
        <v>-6.7147066954476031E-2</v>
      </c>
      <c r="AQ211" t="b">
        <f>IF(AH211&gt;0,ROUND(AH211,7)=ROUND(H211,7),ROUND(AH211,7)=ROUND(-J211,7))</f>
        <v>1</v>
      </c>
      <c r="AR211" t="b">
        <f>IF(AI211&gt;0,ROUND(AI211,7)=ROUND(I211,7),ROUND(AI211,7)=ROUND(-K211,7))</f>
        <v>1</v>
      </c>
      <c r="AS211" t="b">
        <f>ROUND(AM211,7)=ROUND(G211,7)</f>
        <v>1</v>
      </c>
      <c r="AU211" s="9">
        <f>AH210</f>
        <v>954.30008215970486</v>
      </c>
      <c r="AV211">
        <f>AI210</f>
        <v>-1.8816568551881241E-4</v>
      </c>
      <c r="AW211">
        <f>AU211+AV211*F211</f>
        <v>938.63679604740469</v>
      </c>
      <c r="AX211">
        <f>AV211*F211/(1-0.001)</f>
        <v>-15.678965077377505</v>
      </c>
      <c r="AZ211" s="9">
        <f>AU211+AX211</f>
        <v>938.62111708232737</v>
      </c>
      <c r="BA211">
        <f>AV211-AX211/F211*(1-0.001)</f>
        <v>0</v>
      </c>
      <c r="BB211">
        <f>AZ211+BA211*F211</f>
        <v>938.62111708232737</v>
      </c>
    </row>
    <row r="212" spans="1:54" x14ac:dyDescent="0.3">
      <c r="A212" s="2">
        <v>45735.291666666664</v>
      </c>
      <c r="B212">
        <v>2.7274826225287501</v>
      </c>
      <c r="C212">
        <v>0.13637413112643701</v>
      </c>
      <c r="D212" t="s">
        <v>32</v>
      </c>
      <c r="E212" t="s">
        <v>1492</v>
      </c>
      <c r="F212">
        <v>83200</v>
      </c>
      <c r="G212">
        <v>938.46711035197097</v>
      </c>
      <c r="H212">
        <v>810.55062938899096</v>
      </c>
      <c r="I212">
        <v>1.53745770388197E-3</v>
      </c>
      <c r="J212">
        <v>0</v>
      </c>
      <c r="K212">
        <v>0</v>
      </c>
      <c r="L212">
        <v>810.55062938899096</v>
      </c>
      <c r="M212">
        <v>1.53745770388197E-3</v>
      </c>
      <c r="O212" t="str">
        <f>IF(B211=0,"NEUTRAL",IF(B211&gt;0,"LONG","SHORT"))</f>
        <v>LONG</v>
      </c>
      <c r="P212" t="str">
        <f>IF(OR(O212="LONG",O212="SHORT"),IF(B212=0,"NEUTRAL",IF(B212&gt;0,"LONG","SHORT")),"")</f>
        <v>LONG</v>
      </c>
      <c r="Q212" t="b">
        <f>IF(OR(O212="LONG",O212="SHORT"),IF(B212=0,"NEUTRAL",IF(B212&gt;0,"LONG","SHORT")=O212),TRUE)</f>
        <v>1</v>
      </c>
      <c r="R212">
        <f>AH211</f>
        <v>887.15301520518381</v>
      </c>
      <c r="S212">
        <f>AI211</f>
        <v>6.1767665303612317E-4</v>
      </c>
      <c r="T212">
        <f>R212+S212*F212</f>
        <v>938.54371273778929</v>
      </c>
      <c r="U212">
        <f>S212*F212</f>
        <v>51.390697532605451</v>
      </c>
      <c r="V212">
        <f>U212/T212</f>
        <v>5.4755784770744081E-2</v>
      </c>
      <c r="W212">
        <f>C212</f>
        <v>0.13637413112643701</v>
      </c>
      <c r="X212">
        <f>W212-V212</f>
        <v>8.1618346355692928E-2</v>
      </c>
      <c r="Y212">
        <f>T212*W212</f>
        <v>127.9930833487963</v>
      </c>
      <c r="Z212">
        <f>Y212/T212</f>
        <v>0.13637413112643701</v>
      </c>
      <c r="AA212">
        <f>AI211*F212/T212</f>
        <v>5.4755784770744081E-2</v>
      </c>
      <c r="AB212">
        <f t="shared" si="29"/>
        <v>0.13637413112643701</v>
      </c>
      <c r="AC212">
        <f t="shared" si="30"/>
        <v>8.1618346355692928E-2</v>
      </c>
      <c r="AD212" t="str">
        <f t="shared" si="35"/>
        <v>L-I</v>
      </c>
      <c r="AE212">
        <f>AC212*T212</f>
        <v>76.602385816190861</v>
      </c>
      <c r="AF212">
        <f>U212+AE212</f>
        <v>127.99308334879632</v>
      </c>
      <c r="AG212">
        <f>AE212/F212</f>
        <v>9.2070175259844787E-4</v>
      </c>
      <c r="AH212" s="9">
        <f>IF(AD212="S-D",R212-AE212/(1-0.001),IF(OR(AD212="L-D",AD212="S-I"),R212-AE212*(1-0.001),R212-AE212))</f>
        <v>810.550629388993</v>
      </c>
      <c r="AI212">
        <f>IF(OR(AD212="L-I"),S212+AG212*(1-0.001),S212+AG212)</f>
        <v>1.5374577038819726E-3</v>
      </c>
      <c r="AJ212">
        <f>AI212*F212</f>
        <v>127.91648096298012</v>
      </c>
      <c r="AK212">
        <f>AJ212/AM212</f>
        <v>0.13630363765758918</v>
      </c>
      <c r="AL212">
        <f>W212-AK212</f>
        <v>7.0493468847826479E-5</v>
      </c>
      <c r="AM212">
        <f>AH212+AI212*F212</f>
        <v>938.46711035197313</v>
      </c>
      <c r="AN212">
        <f t="shared" si="31"/>
        <v>-0.10253862847707751</v>
      </c>
      <c r="AO212">
        <f t="shared" si="32"/>
        <v>-61.532889648026867</v>
      </c>
      <c r="AP212">
        <f t="shared" si="33"/>
        <v>-7.6602385816158858E-2</v>
      </c>
      <c r="AQ212" t="b">
        <f>IF(AH212&gt;0,ROUND(AH212,7)=ROUND(H212,7),ROUND(AH212,7)=ROUND(-J212,7))</f>
        <v>1</v>
      </c>
      <c r="AR212" t="b">
        <f>IF(AI212&gt;0,ROUND(AI212,7)=ROUND(I212,7),ROUND(AI212,7)=ROUND(-K212,7))</f>
        <v>1</v>
      </c>
      <c r="AS212" t="b">
        <f>ROUND(AM212,7)=ROUND(G212,7)</f>
        <v>1</v>
      </c>
    </row>
    <row r="213" spans="1:54" x14ac:dyDescent="0.3">
      <c r="A213" s="2">
        <v>45735.333333333336</v>
      </c>
      <c r="B213">
        <v>4.0806564093620601</v>
      </c>
      <c r="C213">
        <v>0.204032820468103</v>
      </c>
      <c r="D213" t="s">
        <v>32</v>
      </c>
      <c r="E213" t="s">
        <v>1492</v>
      </c>
      <c r="F213">
        <v>83190</v>
      </c>
      <c r="G213">
        <v>938.38816192679496</v>
      </c>
      <c r="H213">
        <v>746.97678125158598</v>
      </c>
      <c r="I213">
        <v>2.3008941059647599E-3</v>
      </c>
      <c r="J213">
        <v>0</v>
      </c>
      <c r="K213">
        <v>0</v>
      </c>
      <c r="L213">
        <v>746.97678125158598</v>
      </c>
      <c r="M213">
        <v>2.3008941059647599E-3</v>
      </c>
      <c r="O213" t="str">
        <f>IF(B212=0,"NEUTRAL",IF(B212&gt;0,"LONG","SHORT"))</f>
        <v>LONG</v>
      </c>
      <c r="P213" t="str">
        <f>IF(OR(O213="LONG",O213="SHORT"),IF(B213=0,"NEUTRAL",IF(B213&gt;0,"LONG","SHORT")),"")</f>
        <v>LONG</v>
      </c>
      <c r="Q213" t="b">
        <f>IF(OR(O213="LONG",O213="SHORT"),IF(B213=0,"NEUTRAL",IF(B213&gt;0,"LONG","SHORT")=O213),TRUE)</f>
        <v>1</v>
      </c>
      <c r="R213">
        <f>AH212</f>
        <v>810.550629388993</v>
      </c>
      <c r="S213">
        <f>AI212</f>
        <v>1.5374577038819726E-3</v>
      </c>
      <c r="T213">
        <f>R213+S213*F213</f>
        <v>938.45173577493426</v>
      </c>
      <c r="U213">
        <f>S213*F213</f>
        <v>127.9011063859413</v>
      </c>
      <c r="V213">
        <f>U213/T213</f>
        <v>0.13628948779164005</v>
      </c>
      <c r="W213">
        <f>C213</f>
        <v>0.204032820468103</v>
      </c>
      <c r="X213">
        <f>W213-V213</f>
        <v>6.7743332676462958E-2</v>
      </c>
      <c r="Y213">
        <f>T213*W213</f>
        <v>191.47495452334681</v>
      </c>
      <c r="Z213">
        <f>Y213/T213</f>
        <v>0.204032820468103</v>
      </c>
      <c r="AA213">
        <f>AI212*F213/T213</f>
        <v>0.13628948779164005</v>
      </c>
      <c r="AB213">
        <f t="shared" si="29"/>
        <v>0.204032820468103</v>
      </c>
      <c r="AC213">
        <f t="shared" si="30"/>
        <v>6.7743332676462958E-2</v>
      </c>
      <c r="AD213" t="str">
        <f t="shared" si="35"/>
        <v>L-I</v>
      </c>
      <c r="AE213">
        <f>AC213*T213</f>
        <v>63.573848137405484</v>
      </c>
      <c r="AF213">
        <f>U213+AE213</f>
        <v>191.47495452334678</v>
      </c>
      <c r="AG213">
        <f>AE213/F213</f>
        <v>7.6420060268548489E-4</v>
      </c>
      <c r="AH213" s="9">
        <f>IF(AD213="S-D",R213-AE213/(1-0.001),IF(OR(AD213="L-D",AD213="S-I"),R213-AE213*(1-0.001),R213-AE213))</f>
        <v>746.97678125158757</v>
      </c>
      <c r="AI213">
        <f>IF(OR(AD213="L-I"),S213+AG213*(1-0.001),S213+AG213)</f>
        <v>2.3008941059647721E-3</v>
      </c>
      <c r="AJ213">
        <f>AI213*F213</f>
        <v>191.41138067520939</v>
      </c>
      <c r="AK213">
        <f>AJ213/AM213</f>
        <v>0.20397889534559288</v>
      </c>
      <c r="AL213">
        <f>W213-AK213</f>
        <v>5.392512251012338E-5</v>
      </c>
      <c r="AM213">
        <f>AH213+AI213*F213</f>
        <v>938.38816192679701</v>
      </c>
      <c r="AN213">
        <f t="shared" si="31"/>
        <v>-7.8948425176122328E-2</v>
      </c>
      <c r="AO213">
        <f t="shared" si="32"/>
        <v>-61.611838073202989</v>
      </c>
      <c r="AP213">
        <f t="shared" si="33"/>
        <v>-6.3573848137252753E-2</v>
      </c>
      <c r="AQ213" t="b">
        <f>IF(AH213&gt;0,ROUND(AH213,7)=ROUND(H213,7),ROUND(AH213,7)=ROUND(-J213,7))</f>
        <v>1</v>
      </c>
      <c r="AR213" t="b">
        <f>IF(AI213&gt;0,ROUND(AI213,7)=ROUND(I213,7),ROUND(AI213,7)=ROUND(-K213,7))</f>
        <v>1</v>
      </c>
      <c r="AS213" t="b">
        <f>ROUND(AM213,7)=ROUND(G213,7)</f>
        <v>1</v>
      </c>
    </row>
    <row r="214" spans="1:54" x14ac:dyDescent="0.3">
      <c r="A214" s="2">
        <v>45735.375</v>
      </c>
      <c r="B214">
        <v>5.2938884838107301</v>
      </c>
      <c r="C214">
        <v>0.26469442419053602</v>
      </c>
      <c r="D214" t="s">
        <v>32</v>
      </c>
      <c r="E214" t="s">
        <v>1492</v>
      </c>
      <c r="F214">
        <v>83413.009999999995</v>
      </c>
      <c r="G214">
        <v>938.84468688961101</v>
      </c>
      <c r="H214">
        <v>690.37934949616601</v>
      </c>
      <c r="I214">
        <v>2.9787360196382299E-3</v>
      </c>
      <c r="J214">
        <v>0</v>
      </c>
      <c r="K214">
        <v>0</v>
      </c>
      <c r="L214">
        <v>690.37934949616601</v>
      </c>
      <c r="M214">
        <v>2.9787360196382299E-3</v>
      </c>
      <c r="O214" t="str">
        <f>IF(B213=0,"NEUTRAL",IF(B213&gt;0,"LONG","SHORT"))</f>
        <v>LONG</v>
      </c>
      <c r="P214" t="str">
        <f>IF(OR(O214="LONG",O214="SHORT"),IF(B214=0,"NEUTRAL",IF(B214&gt;0,"LONG","SHORT")),"")</f>
        <v>LONG</v>
      </c>
      <c r="Q214" t="b">
        <f>IF(OR(O214="LONG",O214="SHORT"),IF(B214=0,"NEUTRAL",IF(B214&gt;0,"LONG","SHORT")=O214),TRUE)</f>
        <v>1</v>
      </c>
      <c r="R214">
        <f>AH213</f>
        <v>746.97678125158757</v>
      </c>
      <c r="S214">
        <f>AI213</f>
        <v>2.3008941059647721E-3</v>
      </c>
      <c r="T214">
        <f>R214+S214*F214</f>
        <v>938.90128432136817</v>
      </c>
      <c r="U214">
        <f>S214*F214</f>
        <v>191.92450306978057</v>
      </c>
      <c r="V214">
        <f>U214/T214</f>
        <v>0.20441393176760045</v>
      </c>
      <c r="W214">
        <f>C214</f>
        <v>0.26469442419053602</v>
      </c>
      <c r="X214">
        <f>W214-V214</f>
        <v>6.0280492422935567E-2</v>
      </c>
      <c r="Y214">
        <f>T214*W214</f>
        <v>248.52193482519928</v>
      </c>
      <c r="Z214">
        <f>Y214/T214</f>
        <v>0.26469442419053602</v>
      </c>
      <c r="AA214">
        <f>AI213*F214/T214</f>
        <v>0.20441393176760045</v>
      </c>
      <c r="AB214">
        <f t="shared" si="29"/>
        <v>0.26469442419053602</v>
      </c>
      <c r="AC214">
        <f t="shared" si="30"/>
        <v>6.0280492422935567E-2</v>
      </c>
      <c r="AD214" t="str">
        <f t="shared" si="35"/>
        <v>L-I</v>
      </c>
      <c r="AE214">
        <f>AC214*T214</f>
        <v>56.597431755418704</v>
      </c>
      <c r="AF214">
        <f>U214+AE214</f>
        <v>248.52193482519928</v>
      </c>
      <c r="AG214">
        <f>AE214/F214</f>
        <v>6.785204341075656E-4</v>
      </c>
      <c r="AH214" s="9">
        <f>IF(AD214="S-D",R214-AE214/(1-0.001),IF(OR(AD214="L-D",AD214="S-I"),R214-AE214*(1-0.001),R214-AE214))</f>
        <v>690.37934949616886</v>
      </c>
      <c r="AI214">
        <f>IF(OR(AD214="L-I"),S214+AG214*(1-0.001),S214+AG214)</f>
        <v>2.9787360196382303E-3</v>
      </c>
      <c r="AJ214">
        <f>AI214*F214</f>
        <v>248.46533739344389</v>
      </c>
      <c r="AK214">
        <f>AJ214/AM214</f>
        <v>0.26465009693627622</v>
      </c>
      <c r="AL214">
        <f>W214-AK214</f>
        <v>4.4327254259790561E-5</v>
      </c>
      <c r="AM214">
        <f>AH214+AI214*F214</f>
        <v>938.84468688961272</v>
      </c>
      <c r="AN214">
        <f t="shared" si="31"/>
        <v>0.4565249628157062</v>
      </c>
      <c r="AO214">
        <f t="shared" si="32"/>
        <v>-61.155313110387283</v>
      </c>
      <c r="AP214">
        <f t="shared" si="33"/>
        <v>-5.6597431755449179E-2</v>
      </c>
      <c r="AQ214" t="b">
        <f>IF(AH214&gt;0,ROUND(AH214,7)=ROUND(H214,7),ROUND(AH214,7)=ROUND(-J214,7))</f>
        <v>1</v>
      </c>
      <c r="AR214" t="b">
        <f>IF(AI214&gt;0,ROUND(AI214,7)=ROUND(I214,7),ROUND(AI214,7)=ROUND(-K214,7))</f>
        <v>1</v>
      </c>
      <c r="AS214" t="b">
        <f>ROUND(AM214,7)=ROUND(G214,7)</f>
        <v>1</v>
      </c>
    </row>
    <row r="215" spans="1:54" x14ac:dyDescent="0.3">
      <c r="A215" s="2">
        <v>45735.458333333336</v>
      </c>
      <c r="B215">
        <v>6.3519379771903504</v>
      </c>
      <c r="C215">
        <v>0.31759689885951697</v>
      </c>
      <c r="D215" t="s">
        <v>32</v>
      </c>
      <c r="E215" t="s">
        <v>1492</v>
      </c>
      <c r="F215">
        <v>83467.41</v>
      </c>
      <c r="G215">
        <v>938.95713188421496</v>
      </c>
      <c r="H215">
        <v>640.78110463186704</v>
      </c>
      <c r="I215">
        <v>3.57236467805036E-3</v>
      </c>
      <c r="J215">
        <v>0</v>
      </c>
      <c r="K215">
        <v>0</v>
      </c>
      <c r="L215">
        <v>640.78110463186704</v>
      </c>
      <c r="M215">
        <v>3.57236467805036E-3</v>
      </c>
      <c r="O215" t="str">
        <f>IF(B214=0,"NEUTRAL",IF(B214&gt;0,"LONG","SHORT"))</f>
        <v>LONG</v>
      </c>
      <c r="P215" t="str">
        <f>IF(OR(O215="LONG",O215="SHORT"),IF(B215=0,"NEUTRAL",IF(B215&gt;0,"LONG","SHORT")),"")</f>
        <v>LONG</v>
      </c>
      <c r="Q215" t="b">
        <f>IF(OR(O215="LONG",O215="SHORT"),IF(B215=0,"NEUTRAL",IF(B215&gt;0,"LONG","SHORT")=O215),TRUE)</f>
        <v>1</v>
      </c>
      <c r="R215">
        <f>AH214</f>
        <v>690.37934949616886</v>
      </c>
      <c r="S215">
        <f>AI214</f>
        <v>2.9787360196382303E-3</v>
      </c>
      <c r="T215">
        <f>R215+S215*F215</f>
        <v>939.00673012908112</v>
      </c>
      <c r="U215">
        <f>S215*F215</f>
        <v>248.62738063291224</v>
      </c>
      <c r="V215">
        <f>U215/T215</f>
        <v>0.26477699536693899</v>
      </c>
      <c r="W215">
        <f>C215</f>
        <v>0.31759689885951697</v>
      </c>
      <c r="X215">
        <f>W215-V215</f>
        <v>5.281990349257798E-2</v>
      </c>
      <c r="Y215">
        <f>T215*W215</f>
        <v>298.22562549721152</v>
      </c>
      <c r="Z215">
        <f>Y215/T215</f>
        <v>0.31759689885951697</v>
      </c>
      <c r="AA215">
        <f>AI214*F215/T215</f>
        <v>0.26477699536693899</v>
      </c>
      <c r="AB215">
        <f t="shared" si="29"/>
        <v>0.31759689885951697</v>
      </c>
      <c r="AC215">
        <f t="shared" si="30"/>
        <v>5.281990349257798E-2</v>
      </c>
      <c r="AD215" t="str">
        <f t="shared" si="35"/>
        <v>L-I</v>
      </c>
      <c r="AE215">
        <f>AC215*T215</f>
        <v>49.598244864299282</v>
      </c>
      <c r="AF215">
        <f>U215+AE215</f>
        <v>298.22562549721152</v>
      </c>
      <c r="AG215">
        <f>AE215/F215</f>
        <v>5.9422288129342077E-4</v>
      </c>
      <c r="AH215" s="9">
        <f>IF(AD215="S-D",R215-AE215/(1-0.001),IF(OR(AD215="L-D",AD215="S-I"),R215-AE215*(1-0.001),R215-AE215))</f>
        <v>640.78110463186954</v>
      </c>
      <c r="AI215">
        <f>IF(OR(AD215="L-I"),S215+AG215*(1-0.001),S215+AG215)</f>
        <v>3.5723646780503578E-3</v>
      </c>
      <c r="AJ215">
        <f>AI215*F215</f>
        <v>298.17602725234724</v>
      </c>
      <c r="AK215">
        <f>AJ215/AM215</f>
        <v>0.31756085248960597</v>
      </c>
      <c r="AL215">
        <f>W215-AK215</f>
        <v>3.6046369911002518E-5</v>
      </c>
      <c r="AM215">
        <f>AH215+AI215*F215</f>
        <v>938.95713188421678</v>
      </c>
      <c r="AN215">
        <f t="shared" si="31"/>
        <v>0.11244499460406132</v>
      </c>
      <c r="AO215">
        <f t="shared" si="32"/>
        <v>-61.042868115783222</v>
      </c>
      <c r="AP215">
        <f t="shared" si="33"/>
        <v>-4.9598244864341723E-2</v>
      </c>
      <c r="AQ215" t="b">
        <f>IF(AH215&gt;0,ROUND(AH215,7)=ROUND(H215,7),ROUND(AH215,7)=ROUND(-J215,7))</f>
        <v>1</v>
      </c>
      <c r="AR215" t="b">
        <f>IF(AI215&gt;0,ROUND(AI215,7)=ROUND(I215,7),ROUND(AI215,7)=ROUND(-K215,7))</f>
        <v>1</v>
      </c>
      <c r="AS215" t="b">
        <f>ROUND(AM215,7)=ROUND(G215,7)</f>
        <v>1</v>
      </c>
    </row>
    <row r="216" spans="1:54" x14ac:dyDescent="0.3">
      <c r="A216" s="2">
        <v>45735.5</v>
      </c>
      <c r="B216">
        <v>7.5505260191350798</v>
      </c>
      <c r="C216">
        <v>0.37752630095675399</v>
      </c>
      <c r="D216" t="s">
        <v>32</v>
      </c>
      <c r="E216" t="s">
        <v>1492</v>
      </c>
      <c r="F216">
        <v>83881.399999999994</v>
      </c>
      <c r="G216">
        <v>940.38067074260402</v>
      </c>
      <c r="H216">
        <v>585.396709954941</v>
      </c>
      <c r="I216">
        <v>4.2319746783871402E-3</v>
      </c>
      <c r="J216">
        <v>0</v>
      </c>
      <c r="K216">
        <v>0</v>
      </c>
      <c r="L216">
        <v>585.396709954941</v>
      </c>
      <c r="M216">
        <v>4.2319746783871402E-3</v>
      </c>
      <c r="O216" t="str">
        <f>IF(B215=0,"NEUTRAL",IF(B215&gt;0,"LONG","SHORT"))</f>
        <v>LONG</v>
      </c>
      <c r="P216" t="str">
        <f>IF(OR(O216="LONG",O216="SHORT"),IF(B216=0,"NEUTRAL",IF(B216&gt;0,"LONG","SHORT")),"")</f>
        <v>LONG</v>
      </c>
      <c r="Q216" t="b">
        <f>IF(OR(O216="LONG",O216="SHORT"),IF(B216=0,"NEUTRAL",IF(B216&gt;0,"LONG","SHORT")=O216),TRUE)</f>
        <v>1</v>
      </c>
      <c r="R216">
        <f>AH215</f>
        <v>640.78110463186954</v>
      </c>
      <c r="S216">
        <f>AI215</f>
        <v>3.5723646780503578E-3</v>
      </c>
      <c r="T216">
        <f>R216+S216*F216</f>
        <v>940.43605513728278</v>
      </c>
      <c r="U216">
        <f>S216*F216</f>
        <v>299.65495050541324</v>
      </c>
      <c r="V216">
        <f>U216/T216</f>
        <v>0.31863405158543212</v>
      </c>
      <c r="W216">
        <f>C216</f>
        <v>0.37752630095675399</v>
      </c>
      <c r="X216">
        <f>W216-V216</f>
        <v>5.889224937132187E-2</v>
      </c>
      <c r="Y216">
        <f>T216*W216</f>
        <v>355.0393451823403</v>
      </c>
      <c r="Z216">
        <f>Y216/T216</f>
        <v>0.37752630095675399</v>
      </c>
      <c r="AA216">
        <f>AI215*F216/T216</f>
        <v>0.31863405158543212</v>
      </c>
      <c r="AB216">
        <f t="shared" si="29"/>
        <v>0.37752630095675399</v>
      </c>
      <c r="AC216">
        <f t="shared" si="30"/>
        <v>5.889224937132187E-2</v>
      </c>
      <c r="AD216" t="str">
        <f t="shared" si="35"/>
        <v>L-I</v>
      </c>
      <c r="AE216">
        <f>AC216*T216</f>
        <v>55.384394676927059</v>
      </c>
      <c r="AF216">
        <f>U216+AE216</f>
        <v>355.0393451823403</v>
      </c>
      <c r="AG216">
        <f>AE216/F216</f>
        <v>6.6027027060739404E-4</v>
      </c>
      <c r="AH216" s="9">
        <f>IF(AD216="S-D",R216-AE216/(1-0.001),IF(OR(AD216="L-D",AD216="S-I"),R216-AE216*(1-0.001),R216-AE216))</f>
        <v>585.39670995494248</v>
      </c>
      <c r="AI216">
        <f>IF(OR(AD216="L-I"),S216+AG216*(1-0.001),S216+AG216)</f>
        <v>4.2319746783871445E-3</v>
      </c>
      <c r="AJ216">
        <f>AI216*F216</f>
        <v>354.98396078766342</v>
      </c>
      <c r="AK216">
        <f>AJ216/AM216</f>
        <v>0.37748963992139206</v>
      </c>
      <c r="AL216">
        <f>W216-AK216</f>
        <v>3.6661035361928995E-5</v>
      </c>
      <c r="AM216">
        <f>AH216+AI216*F216</f>
        <v>940.38067074260584</v>
      </c>
      <c r="AN216">
        <f t="shared" si="31"/>
        <v>1.4235388583890654</v>
      </c>
      <c r="AO216">
        <f t="shared" si="32"/>
        <v>-59.619329257394156</v>
      </c>
      <c r="AP216">
        <f t="shared" si="33"/>
        <v>-5.5384394676934789E-2</v>
      </c>
      <c r="AQ216" t="b">
        <f>IF(AH216&gt;0,ROUND(AH216,7)=ROUND(H216,7),ROUND(AH216,7)=ROUND(-J216,7))</f>
        <v>1</v>
      </c>
      <c r="AR216" t="b">
        <f>IF(AI216&gt;0,ROUND(AI216,7)=ROUND(I216,7),ROUND(AI216,7)=ROUND(-K216,7))</f>
        <v>1</v>
      </c>
      <c r="AS216" t="b">
        <f>ROUND(AM216,7)=ROUND(G216,7)</f>
        <v>1</v>
      </c>
    </row>
    <row r="217" spans="1:54" x14ac:dyDescent="0.3">
      <c r="A217" s="2">
        <v>45735.583333333336</v>
      </c>
      <c r="B217">
        <v>8.9851781480672006</v>
      </c>
      <c r="C217">
        <v>0.44925890740336</v>
      </c>
      <c r="D217" t="s">
        <v>32</v>
      </c>
      <c r="E217" t="s">
        <v>1492</v>
      </c>
      <c r="F217">
        <v>84092.160000000003</v>
      </c>
      <c r="G217">
        <v>941.20560251697202</v>
      </c>
      <c r="H217">
        <v>518.39750110576006</v>
      </c>
      <c r="I217">
        <v>5.0279134393885396E-3</v>
      </c>
      <c r="J217">
        <v>0</v>
      </c>
      <c r="K217">
        <v>0</v>
      </c>
      <c r="L217">
        <v>518.39750110576006</v>
      </c>
      <c r="M217">
        <v>5.0279134393885396E-3</v>
      </c>
      <c r="O217" t="str">
        <f>IF(B216=0,"NEUTRAL",IF(B216&gt;0,"LONG","SHORT"))</f>
        <v>LONG</v>
      </c>
      <c r="P217" t="str">
        <f>IF(OR(O217="LONG",O217="SHORT"),IF(B217=0,"NEUTRAL",IF(B217&gt;0,"LONG","SHORT")),"")</f>
        <v>LONG</v>
      </c>
      <c r="Q217" t="b">
        <f>IF(OR(O217="LONG",O217="SHORT"),IF(B217=0,"NEUTRAL",IF(B217&gt;0,"LONG","SHORT")=O217),TRUE)</f>
        <v>1</v>
      </c>
      <c r="R217">
        <f>AH216</f>
        <v>585.39670995494248</v>
      </c>
      <c r="S217">
        <f>AI216</f>
        <v>4.2319746783871445E-3</v>
      </c>
      <c r="T217">
        <f>R217+S217*F217</f>
        <v>941.27260172582282</v>
      </c>
      <c r="U217">
        <f>S217*F217</f>
        <v>355.87589177088029</v>
      </c>
      <c r="V217">
        <f>U217/T217</f>
        <v>0.37807951821648905</v>
      </c>
      <c r="W217">
        <f>C217</f>
        <v>0.44925890740336</v>
      </c>
      <c r="X217">
        <f>W217-V217</f>
        <v>7.1179389186870945E-2</v>
      </c>
      <c r="Y217">
        <f>T217*W217</f>
        <v>422.87510062006118</v>
      </c>
      <c r="Z217">
        <f>Y217/T217</f>
        <v>0.44925890740336</v>
      </c>
      <c r="AA217">
        <f>AI216*F217/T217</f>
        <v>0.37807951821648905</v>
      </c>
      <c r="AB217">
        <f t="shared" si="29"/>
        <v>0.44925890740336</v>
      </c>
      <c r="AC217">
        <f t="shared" si="30"/>
        <v>7.1179389186870945E-2</v>
      </c>
      <c r="AD217" t="str">
        <f t="shared" si="35"/>
        <v>L-I</v>
      </c>
      <c r="AE217">
        <f>AC217*T217</f>
        <v>66.999208849180917</v>
      </c>
      <c r="AF217">
        <f>U217+AE217</f>
        <v>422.87510062006118</v>
      </c>
      <c r="AG217">
        <f>AE217/F217</f>
        <v>7.9673549649790076E-4</v>
      </c>
      <c r="AH217" s="9">
        <f>IF(AD217="S-D",R217-AE217/(1-0.001),IF(OR(AD217="L-D",AD217="S-I"),R217-AE217*(1-0.001),R217-AE217))</f>
        <v>518.39750110576153</v>
      </c>
      <c r="AI217">
        <f>IF(OR(AD217="L-I"),S217+AG217*(1-0.001),S217+AG217)</f>
        <v>5.0279134393885474E-3</v>
      </c>
      <c r="AJ217">
        <f>AI217*F217</f>
        <v>422.80810141121202</v>
      </c>
      <c r="AK217">
        <f>AJ217/AM217</f>
        <v>0.44921970319825749</v>
      </c>
      <c r="AL217">
        <f>W217-AK217</f>
        <v>3.9204205102505441E-5</v>
      </c>
      <c r="AM217">
        <f>AH217+AI217*F217</f>
        <v>941.20560251697361</v>
      </c>
      <c r="AN217">
        <f t="shared" si="31"/>
        <v>0.82493177436776932</v>
      </c>
      <c r="AO217">
        <f t="shared" si="32"/>
        <v>-58.794397483026387</v>
      </c>
      <c r="AP217">
        <f t="shared" si="33"/>
        <v>-6.6999208849210845E-2</v>
      </c>
      <c r="AQ217" t="b">
        <f>IF(AH217&gt;0,ROUND(AH217,7)=ROUND(H217,7),ROUND(AH217,7)=ROUND(-J217,7))</f>
        <v>1</v>
      </c>
      <c r="AR217" t="b">
        <f>IF(AI217&gt;0,ROUND(AI217,7)=ROUND(I217,7),ROUND(AI217,7)=ROUND(-K217,7))</f>
        <v>1</v>
      </c>
      <c r="AS217" t="b">
        <f>ROUND(AM217,7)=ROUND(G217,7)</f>
        <v>1</v>
      </c>
    </row>
    <row r="218" spans="1:54" x14ac:dyDescent="0.3">
      <c r="A218" s="2">
        <v>45735.625</v>
      </c>
      <c r="B218">
        <v>10.213806505113601</v>
      </c>
      <c r="C218">
        <v>0.51069032525568003</v>
      </c>
      <c r="D218" t="s">
        <v>32</v>
      </c>
      <c r="E218" t="s">
        <v>1492</v>
      </c>
      <c r="F218">
        <v>84318.59</v>
      </c>
      <c r="G218">
        <v>942.28677352778197</v>
      </c>
      <c r="H218">
        <v>461.09807183585201</v>
      </c>
      <c r="I218">
        <v>5.7067925553775196E-3</v>
      </c>
      <c r="J218">
        <v>0</v>
      </c>
      <c r="K218">
        <v>0</v>
      </c>
      <c r="L218">
        <v>461.09807183585201</v>
      </c>
      <c r="M218">
        <v>5.7067925553775196E-3</v>
      </c>
      <c r="O218" t="str">
        <f>IF(B217=0,"NEUTRAL",IF(B217&gt;0,"LONG","SHORT"))</f>
        <v>LONG</v>
      </c>
      <c r="P218" t="str">
        <f>IF(OR(O218="LONG",O218="SHORT"),IF(B218=0,"NEUTRAL",IF(B218&gt;0,"LONG","SHORT")),"")</f>
        <v>LONG</v>
      </c>
      <c r="Q218" t="b">
        <f>IF(OR(O218="LONG",O218="SHORT"),IF(B218=0,"NEUTRAL",IF(B218&gt;0,"LONG","SHORT")=O218),TRUE)</f>
        <v>1</v>
      </c>
      <c r="R218">
        <f>AH217</f>
        <v>518.39750110576153</v>
      </c>
      <c r="S218">
        <f>AI217</f>
        <v>5.0279134393885474E-3</v>
      </c>
      <c r="T218">
        <f>R218+S218*F218</f>
        <v>942.34407295705432</v>
      </c>
      <c r="U218">
        <f>S218*F218</f>
        <v>423.94657185129279</v>
      </c>
      <c r="V218">
        <f>U218/T218</f>
        <v>0.44988511523286612</v>
      </c>
      <c r="W218">
        <f>C218</f>
        <v>0.51069032525568003</v>
      </c>
      <c r="X218">
        <f>W218-V218</f>
        <v>6.0805210022813916E-2</v>
      </c>
      <c r="Y218">
        <f>T218*W218</f>
        <v>481.24600112120032</v>
      </c>
      <c r="Z218">
        <f>Y218/T218</f>
        <v>0.51069032525568003</v>
      </c>
      <c r="AA218">
        <f>AI217*F218/T218</f>
        <v>0.44988511523286612</v>
      </c>
      <c r="AB218">
        <f t="shared" si="29"/>
        <v>0.51069032525568003</v>
      </c>
      <c r="AC218">
        <f t="shared" si="30"/>
        <v>6.0805210022813916E-2</v>
      </c>
      <c r="AD218" t="str">
        <f t="shared" si="35"/>
        <v>L-I</v>
      </c>
      <c r="AE218">
        <f>AC218*T218</f>
        <v>57.29942926990757</v>
      </c>
      <c r="AF218">
        <f>U218+AE218</f>
        <v>481.24600112120038</v>
      </c>
      <c r="AG218">
        <f>AE218/F218</f>
        <v>6.7955867466364854E-4</v>
      </c>
      <c r="AH218" s="9">
        <f>IF(AD218="S-D",R218-AE218/(1-0.001),IF(OR(AD218="L-D",AD218="S-I"),R218-AE218*(1-0.001),R218-AE218))</f>
        <v>461.09807183585394</v>
      </c>
      <c r="AI218">
        <f>IF(OR(AD218="L-I"),S218+AG218*(1-0.001),S218+AG218)</f>
        <v>5.7067925553775326E-3</v>
      </c>
      <c r="AJ218">
        <f>AI218*F218</f>
        <v>481.18870169193048</v>
      </c>
      <c r="AK218">
        <f>AJ218/AM218</f>
        <v>0.51066057086891936</v>
      </c>
      <c r="AL218">
        <f>W218-AK218</f>
        <v>2.9754386760671991E-5</v>
      </c>
      <c r="AM218">
        <f>AH218+AI218*F218</f>
        <v>942.28677352778436</v>
      </c>
      <c r="AN218">
        <f t="shared" si="31"/>
        <v>1.0811710108107491</v>
      </c>
      <c r="AO218">
        <f t="shared" si="32"/>
        <v>-57.713226472215638</v>
      </c>
      <c r="AP218">
        <f t="shared" si="33"/>
        <v>-5.7299429269960456E-2</v>
      </c>
      <c r="AQ218" t="b">
        <f>IF(AH218&gt;0,ROUND(AH218,7)=ROUND(H218,7),ROUND(AH218,7)=ROUND(-J218,7))</f>
        <v>1</v>
      </c>
      <c r="AR218" t="b">
        <f>IF(AI218&gt;0,ROUND(AI218,7)=ROUND(I218,7),ROUND(AI218,7)=ROUND(-K218,7))</f>
        <v>1</v>
      </c>
      <c r="AS218" t="b">
        <f>ROUND(AM218,7)=ROUND(G218,7)</f>
        <v>1</v>
      </c>
    </row>
    <row r="219" spans="1:54" x14ac:dyDescent="0.3">
      <c r="A219" s="2">
        <v>45735.666666666664</v>
      </c>
      <c r="B219">
        <v>11.2446081131936</v>
      </c>
      <c r="C219">
        <v>0.56223040565967997</v>
      </c>
      <c r="D219" t="s">
        <v>32</v>
      </c>
      <c r="E219" t="s">
        <v>1492</v>
      </c>
      <c r="F219">
        <v>84733.05</v>
      </c>
      <c r="G219">
        <v>944.60445262599603</v>
      </c>
      <c r="H219">
        <v>413.53992754767398</v>
      </c>
      <c r="I219">
        <v>6.2675015838367897E-3</v>
      </c>
      <c r="J219">
        <v>0</v>
      </c>
      <c r="K219">
        <v>0</v>
      </c>
      <c r="L219">
        <v>413.53992754767398</v>
      </c>
      <c r="M219">
        <v>6.2675015838367897E-3</v>
      </c>
      <c r="O219" t="str">
        <f>IF(B218=0,"NEUTRAL",IF(B218&gt;0,"LONG","SHORT"))</f>
        <v>LONG</v>
      </c>
      <c r="P219" t="str">
        <f>IF(OR(O219="LONG",O219="SHORT"),IF(B219=0,"NEUTRAL",IF(B219&gt;0,"LONG","SHORT")),"")</f>
        <v>LONG</v>
      </c>
      <c r="Q219" t="b">
        <f>IF(OR(O219="LONG",O219="SHORT"),IF(B219=0,"NEUTRAL",IF(B219&gt;0,"LONG","SHORT")=O219),TRUE)</f>
        <v>1</v>
      </c>
      <c r="R219">
        <f>AH218</f>
        <v>461.09807183585394</v>
      </c>
      <c r="S219">
        <f>AI218</f>
        <v>5.7067925553775326E-3</v>
      </c>
      <c r="T219">
        <f>R219+S219*F219</f>
        <v>944.65201077028621</v>
      </c>
      <c r="U219">
        <f>S219*F219</f>
        <v>483.55393893443227</v>
      </c>
      <c r="V219">
        <f>U219/T219</f>
        <v>0.51188578801640794</v>
      </c>
      <c r="W219">
        <f>C219</f>
        <v>0.56223040565967997</v>
      </c>
      <c r="X219">
        <f>W219-V219</f>
        <v>5.0344617643272027E-2</v>
      </c>
      <c r="Y219">
        <f>T219*W219</f>
        <v>531.11208322261041</v>
      </c>
      <c r="Z219">
        <f>Y219/T219</f>
        <v>0.56223040565967997</v>
      </c>
      <c r="AA219">
        <f>AI218*F219/T219</f>
        <v>0.51188578801640794</v>
      </c>
      <c r="AB219">
        <f t="shared" si="29"/>
        <v>0.56223040565967997</v>
      </c>
      <c r="AC219">
        <f t="shared" si="30"/>
        <v>5.0344617643272027E-2</v>
      </c>
      <c r="AD219" t="str">
        <f t="shared" si="35"/>
        <v>L-I</v>
      </c>
      <c r="AE219">
        <f>AC219*T219</f>
        <v>47.558144288178148</v>
      </c>
      <c r="AF219">
        <f>U219+AE219</f>
        <v>531.11208322261041</v>
      </c>
      <c r="AG219">
        <f>AE219/F219</f>
        <v>5.6127029875801886E-4</v>
      </c>
      <c r="AH219" s="9">
        <f>IF(AD219="S-D",R219-AE219/(1-0.001),IF(OR(AD219="L-D",AD219="S-I"),R219-AE219*(1-0.001),R219-AE219))</f>
        <v>413.5399275476758</v>
      </c>
      <c r="AI219">
        <f>IF(OR(AD219="L-I"),S219+AG219*(1-0.001),S219+AG219)</f>
        <v>6.2675015838367931E-3</v>
      </c>
      <c r="AJ219">
        <f>AI219*F219</f>
        <v>531.06452507832216</v>
      </c>
      <c r="AK219">
        <f>AJ219/AM219</f>
        <v>0.56220836520721884</v>
      </c>
      <c r="AL219">
        <f>W219-AK219</f>
        <v>2.2040452461125071E-5</v>
      </c>
      <c r="AM219">
        <f>AH219+AI219*F219</f>
        <v>944.60445262599796</v>
      </c>
      <c r="AN219">
        <f t="shared" si="31"/>
        <v>2.3176790982136026</v>
      </c>
      <c r="AO219">
        <f t="shared" si="32"/>
        <v>-55.395547374002035</v>
      </c>
      <c r="AP219">
        <f t="shared" si="33"/>
        <v>-4.7558144288245785E-2</v>
      </c>
      <c r="AQ219" t="b">
        <f>IF(AH219&gt;0,ROUND(AH219,7)=ROUND(H219,7),ROUND(AH219,7)=ROUND(-J219,7))</f>
        <v>1</v>
      </c>
      <c r="AR219" t="b">
        <f>IF(AI219&gt;0,ROUND(AI219,7)=ROUND(I219,7),ROUND(AI219,7)=ROUND(-K219,7))</f>
        <v>1</v>
      </c>
      <c r="AS219" t="b">
        <f>ROUND(AM219,7)=ROUND(G219,7)</f>
        <v>1</v>
      </c>
    </row>
    <row r="220" spans="1:54" x14ac:dyDescent="0.3">
      <c r="A220" s="2">
        <v>45735.75</v>
      </c>
      <c r="B220">
        <v>12.772806272995201</v>
      </c>
      <c r="C220">
        <v>0.63864031364976304</v>
      </c>
      <c r="D220" t="s">
        <v>32</v>
      </c>
      <c r="E220" t="s">
        <v>1492</v>
      </c>
      <c r="F220">
        <v>84230.97</v>
      </c>
      <c r="G220">
        <v>941.38433034992795</v>
      </c>
      <c r="H220">
        <v>340.20484669209401</v>
      </c>
      <c r="I220">
        <v>7.13727366143158E-3</v>
      </c>
      <c r="J220">
        <v>0</v>
      </c>
      <c r="K220">
        <v>0</v>
      </c>
      <c r="L220">
        <v>340.20484669209401</v>
      </c>
      <c r="M220">
        <v>7.13727366143158E-3</v>
      </c>
      <c r="O220" t="str">
        <f>IF(B219=0,"NEUTRAL",IF(B219&gt;0,"LONG","SHORT"))</f>
        <v>LONG</v>
      </c>
      <c r="P220" t="str">
        <f>IF(OR(O220="LONG",O220="SHORT"),IF(B220=0,"NEUTRAL",IF(B220&gt;0,"LONG","SHORT")),"")</f>
        <v>LONG</v>
      </c>
      <c r="Q220" t="b">
        <f>IF(OR(O220="LONG",O220="SHORT"),IF(B220=0,"NEUTRAL",IF(B220&gt;0,"LONG","SHORT")=O220),TRUE)</f>
        <v>1</v>
      </c>
      <c r="R220">
        <f>AH219</f>
        <v>413.5399275476758</v>
      </c>
      <c r="S220">
        <f>AI219</f>
        <v>6.2675015838367931E-3</v>
      </c>
      <c r="T220">
        <f>R220+S220*F220</f>
        <v>941.45766543078526</v>
      </c>
      <c r="U220">
        <f>S220*F220</f>
        <v>527.91773788310945</v>
      </c>
      <c r="V220">
        <f>U220/T220</f>
        <v>0.56074506296738125</v>
      </c>
      <c r="W220">
        <f>C220</f>
        <v>0.63864031364976304</v>
      </c>
      <c r="X220">
        <f>W220-V220</f>
        <v>7.7895250682381789E-2</v>
      </c>
      <c r="Y220">
        <f>T220*W220</f>
        <v>601.25281873869039</v>
      </c>
      <c r="Z220">
        <f>Y220/T220</f>
        <v>0.63864031364976304</v>
      </c>
      <c r="AA220">
        <f>AI219*F220/T220</f>
        <v>0.56074506296738125</v>
      </c>
      <c r="AB220">
        <f t="shared" si="29"/>
        <v>0.63864031364976304</v>
      </c>
      <c r="AC220">
        <f t="shared" si="30"/>
        <v>7.7895250682381789E-2</v>
      </c>
      <c r="AD220" t="str">
        <f t="shared" si="35"/>
        <v>L-I</v>
      </c>
      <c r="AE220">
        <f>AC220*T220</f>
        <v>73.335080855580941</v>
      </c>
      <c r="AF220">
        <f>U220+AE220</f>
        <v>601.25281873869039</v>
      </c>
      <c r="AG220">
        <f>AE220/F220</f>
        <v>8.7064272031511618E-4</v>
      </c>
      <c r="AH220" s="9">
        <f>IF(AD220="S-D",R220-AE220/(1-0.001),IF(OR(AD220="L-D",AD220="S-I"),R220-AE220*(1-0.001),R220-AE220))</f>
        <v>340.20484669209486</v>
      </c>
      <c r="AI220">
        <f>IF(OR(AD220="L-I"),S220+AG220*(1-0.001),S220+AG220)</f>
        <v>7.1372736614315939E-3</v>
      </c>
      <c r="AJ220">
        <f>AI220*F220</f>
        <v>601.17948365783479</v>
      </c>
      <c r="AK220">
        <f>AJ220/AM220</f>
        <v>0.63861216325362613</v>
      </c>
      <c r="AL220">
        <f>W220-AK220</f>
        <v>2.815039613690562E-5</v>
      </c>
      <c r="AM220">
        <f>AH220+AI220*F220</f>
        <v>941.38433034992966</v>
      </c>
      <c r="AN220">
        <f t="shared" si="31"/>
        <v>-3.2201222760683095</v>
      </c>
      <c r="AO220">
        <f t="shared" si="32"/>
        <v>-58.615669650070345</v>
      </c>
      <c r="AP220">
        <f t="shared" si="33"/>
        <v>-7.3335080855599699E-2</v>
      </c>
      <c r="AQ220" t="b">
        <f>IF(AH220&gt;0,ROUND(AH220,7)=ROUND(H220,7),ROUND(AH220,7)=ROUND(-J220,7))</f>
        <v>1</v>
      </c>
      <c r="AR220" t="b">
        <f>IF(AI220&gt;0,ROUND(AI220,7)=ROUND(I220,7),ROUND(AI220,7)=ROUND(-K220,7))</f>
        <v>1</v>
      </c>
      <c r="AS220" t="b">
        <f>ROUND(AM220,7)=ROUND(G220,7)</f>
        <v>1</v>
      </c>
    </row>
    <row r="221" spans="1:54" x14ac:dyDescent="0.3">
      <c r="A221" s="2">
        <v>45735.791666666664</v>
      </c>
      <c r="B221">
        <v>14.117101820306701</v>
      </c>
      <c r="C221">
        <v>0.70585509101533905</v>
      </c>
      <c r="D221" t="s">
        <v>32</v>
      </c>
      <c r="E221" t="s">
        <v>1492</v>
      </c>
      <c r="F221">
        <v>85612.25</v>
      </c>
      <c r="G221">
        <v>951.18250212363296</v>
      </c>
      <c r="H221">
        <v>279.80325733496102</v>
      </c>
      <c r="I221">
        <v>7.8420932143317204E-3</v>
      </c>
      <c r="J221">
        <v>0</v>
      </c>
      <c r="K221">
        <v>0</v>
      </c>
      <c r="L221">
        <v>279.80325733496102</v>
      </c>
      <c r="M221">
        <v>7.8420932143317204E-3</v>
      </c>
      <c r="O221" t="str">
        <f>IF(B220=0,"NEUTRAL",IF(B220&gt;0,"LONG","SHORT"))</f>
        <v>LONG</v>
      </c>
      <c r="P221" t="str">
        <f>IF(OR(O221="LONG",O221="SHORT"),IF(B221=0,"NEUTRAL",IF(B221&gt;0,"LONG","SHORT")),"")</f>
        <v>LONG</v>
      </c>
      <c r="Q221" t="b">
        <f>IF(OR(O221="LONG",O221="SHORT"),IF(B221=0,"NEUTRAL",IF(B221&gt;0,"LONG","SHORT")=O221),TRUE)</f>
        <v>1</v>
      </c>
      <c r="R221">
        <f>AH220</f>
        <v>340.20484669209486</v>
      </c>
      <c r="S221">
        <f>AI220</f>
        <v>7.1372736614315939E-3</v>
      </c>
      <c r="T221">
        <f>R221+S221*F221</f>
        <v>951.24290371299185</v>
      </c>
      <c r="U221">
        <f>S221*F221</f>
        <v>611.03805702089699</v>
      </c>
      <c r="V221">
        <f>U221/T221</f>
        <v>0.64235754572867632</v>
      </c>
      <c r="W221">
        <f>C221</f>
        <v>0.70585509101533905</v>
      </c>
      <c r="X221">
        <f>W221-V221</f>
        <v>6.3497545286662738E-2</v>
      </c>
      <c r="Y221">
        <f>T221*W221</f>
        <v>671.43964637802924</v>
      </c>
      <c r="Z221">
        <f>Y221/T221</f>
        <v>0.70585509101533905</v>
      </c>
      <c r="AA221">
        <f>AI220*F221/T221</f>
        <v>0.64235754572867632</v>
      </c>
      <c r="AB221">
        <f t="shared" si="29"/>
        <v>0.70585509101533905</v>
      </c>
      <c r="AC221">
        <f t="shared" si="30"/>
        <v>6.3497545286662738E-2</v>
      </c>
      <c r="AD221" t="str">
        <f t="shared" si="35"/>
        <v>L-I</v>
      </c>
      <c r="AE221">
        <f>AC221*T221</f>
        <v>60.401589357132259</v>
      </c>
      <c r="AF221">
        <f>U221+AE221</f>
        <v>671.43964637802924</v>
      </c>
      <c r="AG221">
        <f>AE221/F221</f>
        <v>7.0552507797811944E-4</v>
      </c>
      <c r="AH221" s="9">
        <f>IF(AD221="S-D",R221-AE221/(1-0.001),IF(OR(AD221="L-D",AD221="S-I"),R221-AE221*(1-0.001),R221-AE221))</f>
        <v>279.80325733496261</v>
      </c>
      <c r="AI221">
        <f>IF(OR(AD221="L-I"),S221+AG221*(1-0.001),S221+AG221)</f>
        <v>7.842093214331736E-3</v>
      </c>
      <c r="AJ221">
        <f>AI221*F221</f>
        <v>671.37924478867217</v>
      </c>
      <c r="AK221">
        <f>AJ221/AM221</f>
        <v>0.70583641234961048</v>
      </c>
      <c r="AL221">
        <f>W221-AK221</f>
        <v>1.867866572857757E-5</v>
      </c>
      <c r="AM221">
        <f>AH221+AI221*F221</f>
        <v>951.18250212363478</v>
      </c>
      <c r="AN221">
        <f t="shared" si="31"/>
        <v>9.7981717737051213</v>
      </c>
      <c r="AO221">
        <f t="shared" si="32"/>
        <v>-48.817497876365223</v>
      </c>
      <c r="AP221">
        <f t="shared" si="33"/>
        <v>-6.0401589357070407E-2</v>
      </c>
      <c r="AQ221" t="b">
        <f>IF(AH221&gt;0,ROUND(AH221,7)=ROUND(H221,7),ROUND(AH221,7)=ROUND(-J221,7))</f>
        <v>1</v>
      </c>
      <c r="AR221" t="b">
        <f>IF(AI221&gt;0,ROUND(AI221,7)=ROUND(I221,7),ROUND(AI221,7)=ROUND(-K221,7))</f>
        <v>1</v>
      </c>
      <c r="AS221" t="b">
        <f>ROUND(AM221,7)=ROUND(G221,7)</f>
        <v>1</v>
      </c>
    </row>
    <row r="222" spans="1:54" x14ac:dyDescent="0.3">
      <c r="A222" s="2">
        <v>45735.875</v>
      </c>
      <c r="B222">
        <v>15.599698776216099</v>
      </c>
      <c r="C222">
        <v>0.77998493881080699</v>
      </c>
      <c r="D222" t="s">
        <v>32</v>
      </c>
      <c r="E222" t="s">
        <v>1492</v>
      </c>
      <c r="F222">
        <v>85353.99</v>
      </c>
      <c r="G222">
        <v>949.08622875288904</v>
      </c>
      <c r="H222">
        <v>208.82888012483201</v>
      </c>
      <c r="I222">
        <v>8.6727913789157E-3</v>
      </c>
      <c r="J222">
        <v>0</v>
      </c>
      <c r="K222">
        <v>0</v>
      </c>
      <c r="L222">
        <v>208.82888012483201</v>
      </c>
      <c r="M222">
        <v>8.6727913789157E-3</v>
      </c>
      <c r="O222" t="str">
        <f>IF(B221=0,"NEUTRAL",IF(B221&gt;0,"LONG","SHORT"))</f>
        <v>LONG</v>
      </c>
      <c r="P222" t="str">
        <f>IF(OR(O222="LONG",O222="SHORT"),IF(B222=0,"NEUTRAL",IF(B222&gt;0,"LONG","SHORT")),"")</f>
        <v>LONG</v>
      </c>
      <c r="Q222" t="b">
        <f>IF(OR(O222="LONG",O222="SHORT"),IF(B222=0,"NEUTRAL",IF(B222&gt;0,"LONG","SHORT")=O222),TRUE)</f>
        <v>1</v>
      </c>
      <c r="R222">
        <f>AH221</f>
        <v>279.80325733496261</v>
      </c>
      <c r="S222">
        <f>AI221</f>
        <v>7.842093214331736E-3</v>
      </c>
      <c r="T222">
        <f>R222+S222*F222</f>
        <v>949.15720313010149</v>
      </c>
      <c r="U222">
        <f>S222*F222</f>
        <v>669.35394579513888</v>
      </c>
      <c r="V222">
        <f>U222/T222</f>
        <v>0.70520873000569773</v>
      </c>
      <c r="W222">
        <f>C222</f>
        <v>0.77998493881080699</v>
      </c>
      <c r="X222">
        <f>W222-V222</f>
        <v>7.4776208805109268E-2</v>
      </c>
      <c r="Y222">
        <f>T222*W222</f>
        <v>740.32832300526889</v>
      </c>
      <c r="Z222">
        <f>Y222/T222</f>
        <v>0.77998493881080699</v>
      </c>
      <c r="AA222">
        <f>AI221*F222/T222</f>
        <v>0.70520873000569773</v>
      </c>
      <c r="AB222">
        <f t="shared" si="29"/>
        <v>0.77998493881080699</v>
      </c>
      <c r="AC222">
        <f t="shared" si="30"/>
        <v>7.4776208805109268E-2</v>
      </c>
      <c r="AD222" t="str">
        <f t="shared" si="35"/>
        <v>L-I</v>
      </c>
      <c r="AE222">
        <f>AC222*T222</f>
        <v>70.974377210129987</v>
      </c>
      <c r="AF222">
        <f>U222+AE222</f>
        <v>740.32832300526889</v>
      </c>
      <c r="AG222">
        <f>AE222/F222</f>
        <v>8.315296942782638E-4</v>
      </c>
      <c r="AH222" s="9">
        <f>IF(AD222="S-D",R222-AE222/(1-0.001),IF(OR(AD222="L-D",AD222="S-I"),R222-AE222*(1-0.001),R222-AE222))</f>
        <v>208.82888012483261</v>
      </c>
      <c r="AI222">
        <f>IF(OR(AD222="L-I"),S222+AG222*(1-0.001),S222+AG222)</f>
        <v>8.6727913789157209E-3</v>
      </c>
      <c r="AJ222">
        <f>AI222*F222</f>
        <v>740.25734862805871</v>
      </c>
      <c r="AK222">
        <f>AJ222/AM222</f>
        <v>0.77996848568834909</v>
      </c>
      <c r="AL222">
        <f>W222-AK222</f>
        <v>1.6453122457904534E-5</v>
      </c>
      <c r="AM222">
        <f>AH222+AI222*F222</f>
        <v>949.08622875289132</v>
      </c>
      <c r="AN222">
        <f t="shared" si="31"/>
        <v>-2.0962733707434609</v>
      </c>
      <c r="AO222">
        <f t="shared" si="32"/>
        <v>-50.913771247108684</v>
      </c>
      <c r="AP222">
        <f t="shared" si="33"/>
        <v>-7.0974377210177408E-2</v>
      </c>
      <c r="AQ222" t="b">
        <f>IF(AH222&gt;0,ROUND(AH222,7)=ROUND(H222,7),ROUND(AH222,7)=ROUND(-J222,7))</f>
        <v>1</v>
      </c>
      <c r="AR222" t="b">
        <f>IF(AI222&gt;0,ROUND(AI222,7)=ROUND(I222,7),ROUND(AI222,7)=ROUND(-K222,7))</f>
        <v>1</v>
      </c>
      <c r="AS222" t="b">
        <f>ROUND(AM222,7)=ROUND(G222,7)</f>
        <v>1</v>
      </c>
    </row>
    <row r="223" spans="1:54" x14ac:dyDescent="0.3">
      <c r="A223" s="2">
        <v>45735.958333333336</v>
      </c>
      <c r="B223">
        <v>17.2071347613924</v>
      </c>
      <c r="C223">
        <v>0.86035673806962298</v>
      </c>
      <c r="D223" t="s">
        <v>32</v>
      </c>
      <c r="E223" t="s">
        <v>1492</v>
      </c>
      <c r="F223">
        <v>86158.52</v>
      </c>
      <c r="G223">
        <v>955.98842858145099</v>
      </c>
      <c r="H223">
        <v>133.507860607666</v>
      </c>
      <c r="I223">
        <v>9.5461315720579299E-3</v>
      </c>
      <c r="J223">
        <v>0</v>
      </c>
      <c r="K223">
        <v>0</v>
      </c>
      <c r="L223">
        <v>133.507860607666</v>
      </c>
      <c r="M223">
        <v>9.5461315720579299E-3</v>
      </c>
      <c r="O223" t="str">
        <f>IF(B222=0,"NEUTRAL",IF(B222&gt;0,"LONG","SHORT"))</f>
        <v>LONG</v>
      </c>
      <c r="P223" t="str">
        <f>IF(OR(O223="LONG",O223="SHORT"),IF(B223=0,"NEUTRAL",IF(B223&gt;0,"LONG","SHORT")),"")</f>
        <v>LONG</v>
      </c>
      <c r="Q223" t="b">
        <f>IF(OR(O223="LONG",O223="SHORT"),IF(B223=0,"NEUTRAL",IF(B223&gt;0,"LONG","SHORT")=O223),TRUE)</f>
        <v>1</v>
      </c>
      <c r="R223">
        <f>AH222</f>
        <v>208.82888012483261</v>
      </c>
      <c r="S223">
        <f>AI222</f>
        <v>8.6727913789157209E-3</v>
      </c>
      <c r="T223">
        <f>R223+S223*F223</f>
        <v>956.06374960097037</v>
      </c>
      <c r="U223">
        <f>S223*F223</f>
        <v>747.23486947613776</v>
      </c>
      <c r="V223">
        <f>U223/T223</f>
        <v>0.78157431425258939</v>
      </c>
      <c r="W223">
        <f>C223</f>
        <v>0.86035673806962298</v>
      </c>
      <c r="X223">
        <f>W223-V223</f>
        <v>7.8782423817033598E-2</v>
      </c>
      <c r="Y223">
        <f>T223*W223</f>
        <v>822.55588899330371</v>
      </c>
      <c r="Z223">
        <f>Y223/T223</f>
        <v>0.86035673806962298</v>
      </c>
      <c r="AA223">
        <f>AI222*F223/T223</f>
        <v>0.78157431425258939</v>
      </c>
      <c r="AB223">
        <f t="shared" si="29"/>
        <v>0.86035673806962298</v>
      </c>
      <c r="AC223">
        <f t="shared" si="30"/>
        <v>7.8782423817033598E-2</v>
      </c>
      <c r="AD223" t="str">
        <f t="shared" si="35"/>
        <v>L-I</v>
      </c>
      <c r="AE223">
        <f>AC223*T223</f>
        <v>75.321019517165936</v>
      </c>
      <c r="AF223">
        <f>U223+AE223</f>
        <v>822.55588899330371</v>
      </c>
      <c r="AG223">
        <f>AE223/F223</f>
        <v>8.7421440754978071E-4</v>
      </c>
      <c r="AH223" s="9">
        <f>IF(AD223="S-D",R223-AE223/(1-0.001),IF(OR(AD223="L-D",AD223="S-I"),R223-AE223*(1-0.001),R223-AE223))</f>
        <v>133.50786060766666</v>
      </c>
      <c r="AI223">
        <f>IF(OR(AD223="L-I"),S223+AG223*(1-0.001),S223+AG223)</f>
        <v>9.5461315720579525E-3</v>
      </c>
      <c r="AJ223">
        <f>AI223*F223</f>
        <v>822.48056797378661</v>
      </c>
      <c r="AK223">
        <f>AJ223/AM223</f>
        <v>0.86034573576819051</v>
      </c>
      <c r="AL223">
        <f>W223-AK223</f>
        <v>1.1002301432472272E-5</v>
      </c>
      <c r="AM223">
        <f>AH223+AI223*F223</f>
        <v>955.98842858145326</v>
      </c>
      <c r="AN223">
        <f t="shared" si="31"/>
        <v>6.9021998285619475</v>
      </c>
      <c r="AO223">
        <f t="shared" si="32"/>
        <v>-44.011571418546737</v>
      </c>
      <c r="AP223">
        <f t="shared" si="33"/>
        <v>-7.5321019517105015E-2</v>
      </c>
      <c r="AQ223" t="b">
        <f>IF(AH223&gt;0,ROUND(AH223,7)=ROUND(H223,7),ROUND(AH223,7)=ROUND(-J223,7))</f>
        <v>1</v>
      </c>
      <c r="AR223" t="b">
        <f>IF(AI223&gt;0,ROUND(AI223,7)=ROUND(I223,7),ROUND(AI223,7)=ROUND(-K223,7))</f>
        <v>1</v>
      </c>
      <c r="AS223" t="b">
        <f>ROUND(AM223,7)=ROUND(G223,7)</f>
        <v>1</v>
      </c>
    </row>
    <row r="224" spans="1:54" x14ac:dyDescent="0.3">
      <c r="A224" s="2">
        <v>45736</v>
      </c>
      <c r="B224">
        <v>18.317326111114902</v>
      </c>
      <c r="C224">
        <v>0.915866305555745</v>
      </c>
      <c r="D224" t="s">
        <v>32</v>
      </c>
      <c r="E224" t="s">
        <v>1492</v>
      </c>
      <c r="F224">
        <v>86845.94</v>
      </c>
      <c r="G224">
        <v>962.49810542672799</v>
      </c>
      <c r="H224">
        <v>80.9829406207148</v>
      </c>
      <c r="I224">
        <v>1.0150332471569899E-2</v>
      </c>
      <c r="J224">
        <v>0</v>
      </c>
      <c r="K224">
        <v>0</v>
      </c>
      <c r="L224">
        <v>80.9829406207148</v>
      </c>
      <c r="M224">
        <v>1.0150332471569899E-2</v>
      </c>
      <c r="O224" t="str">
        <f>IF(B223=0,"NEUTRAL",IF(B223&gt;0,"LONG","SHORT"))</f>
        <v>LONG</v>
      </c>
      <c r="P224" t="str">
        <f>IF(OR(O224="LONG",O224="SHORT"),IF(B224=0,"NEUTRAL",IF(B224&gt;0,"LONG","SHORT")),"")</f>
        <v>LONG</v>
      </c>
      <c r="Q224" t="b">
        <f>IF(OR(O224="LONG",O224="SHORT"),IF(B224=0,"NEUTRAL",IF(B224&gt;0,"LONG","SHORT")=O224),TRUE)</f>
        <v>1</v>
      </c>
      <c r="R224">
        <f>AH223</f>
        <v>133.50786060766666</v>
      </c>
      <c r="S224">
        <f>AI223</f>
        <v>9.5461315720579525E-3</v>
      </c>
      <c r="T224">
        <f>R224+S224*F224</f>
        <v>962.5506303467173</v>
      </c>
      <c r="U224">
        <f>S224*F224</f>
        <v>829.04276973905064</v>
      </c>
      <c r="V224">
        <f>U224/T224</f>
        <v>0.86129783057793419</v>
      </c>
      <c r="W224">
        <f>C224</f>
        <v>0.915866305555745</v>
      </c>
      <c r="X224">
        <f>W224-V224</f>
        <v>5.456847497781081E-2</v>
      </c>
      <c r="Y224">
        <f>T224*W224</f>
        <v>881.5676897260015</v>
      </c>
      <c r="Z224">
        <f>Y224/T224</f>
        <v>0.915866305555745</v>
      </c>
      <c r="AA224">
        <f>AI223*F224/T224</f>
        <v>0.86129783057793419</v>
      </c>
      <c r="AB224">
        <f t="shared" si="29"/>
        <v>0.915866305555745</v>
      </c>
      <c r="AC224">
        <f t="shared" si="30"/>
        <v>5.456847497781081E-2</v>
      </c>
      <c r="AD224" t="str">
        <f t="shared" si="35"/>
        <v>L-I</v>
      </c>
      <c r="AE224">
        <f>AC224*T224</f>
        <v>52.524919986950863</v>
      </c>
      <c r="AF224">
        <f>U224+AE224</f>
        <v>881.5676897260015</v>
      </c>
      <c r="AG224">
        <f>AE224/F224</f>
        <v>6.0480570521720259E-4</v>
      </c>
      <c r="AH224" s="9">
        <f>IF(AD224="S-D",R224-AE224/(1-0.001),IF(OR(AD224="L-D",AD224="S-I"),R224-AE224*(1-0.001),R224-AE224))</f>
        <v>80.982940620715794</v>
      </c>
      <c r="AI224">
        <f>IF(OR(AD224="L-I"),S224+AG224*(1-0.001),S224+AG224)</f>
        <v>1.0150332471569937E-2</v>
      </c>
      <c r="AJ224">
        <f>AI224*F224</f>
        <v>881.51516480601447</v>
      </c>
      <c r="AK224">
        <f>AJ224/AM224</f>
        <v>0.91586171425780472</v>
      </c>
      <c r="AL224">
        <f>W224-AK224</f>
        <v>4.5912979402817911E-6</v>
      </c>
      <c r="AM224">
        <f>AH224+AI224*F224</f>
        <v>962.49810542673026</v>
      </c>
      <c r="AN224">
        <f t="shared" si="31"/>
        <v>6.5096768452769993</v>
      </c>
      <c r="AO224">
        <f t="shared" si="32"/>
        <v>-37.501894573269738</v>
      </c>
      <c r="AP224">
        <f t="shared" si="33"/>
        <v>-5.2524919987035901E-2</v>
      </c>
      <c r="AQ224" t="b">
        <f>IF(AH224&gt;0,ROUND(AH224,7)=ROUND(H224,7),ROUND(AH224,7)=ROUND(-J224,7))</f>
        <v>1</v>
      </c>
      <c r="AR224" t="b">
        <f>IF(AI224&gt;0,ROUND(AI224,7)=ROUND(I224,7),ROUND(AI224,7)=ROUND(-K224,7))</f>
        <v>1</v>
      </c>
      <c r="AS224" t="b">
        <f>ROUND(AM224,7)=ROUND(G224,7)</f>
        <v>1</v>
      </c>
    </row>
    <row r="225" spans="1:54" x14ac:dyDescent="0.3">
      <c r="A225" s="2">
        <v>45736.25</v>
      </c>
      <c r="B225">
        <v>17.145720994427599</v>
      </c>
      <c r="C225">
        <v>0.857286049721384</v>
      </c>
      <c r="D225" t="s">
        <v>32</v>
      </c>
      <c r="E225" t="s">
        <v>1492</v>
      </c>
      <c r="F225">
        <v>85827.28</v>
      </c>
      <c r="G225">
        <v>952.10346440990702</v>
      </c>
      <c r="H225">
        <v>135.831378611286</v>
      </c>
      <c r="I225">
        <v>9.5106367788728805E-3</v>
      </c>
      <c r="J225">
        <v>0</v>
      </c>
      <c r="K225">
        <v>0</v>
      </c>
      <c r="L225">
        <v>135.831378611286</v>
      </c>
      <c r="M225">
        <v>9.5106367788728805E-3</v>
      </c>
      <c r="O225" t="str">
        <f>IF(B224=0,"NEUTRAL",IF(B224&gt;0,"LONG","SHORT"))</f>
        <v>LONG</v>
      </c>
      <c r="P225" t="str">
        <f>IF(OR(O225="LONG",O225="SHORT"),IF(B225=0,"NEUTRAL",IF(B225&gt;0,"LONG","SHORT")),"")</f>
        <v>LONG</v>
      </c>
      <c r="Q225" t="b">
        <f>IF(OR(O225="LONG",O225="SHORT"),IF(B225=0,"NEUTRAL",IF(B225&gt;0,"LONG","SHORT")=O225),TRUE)</f>
        <v>1</v>
      </c>
      <c r="R225">
        <f>AH224</f>
        <v>80.982940620715794</v>
      </c>
      <c r="S225">
        <f>AI224</f>
        <v>1.0150332471569937E-2</v>
      </c>
      <c r="T225">
        <f>R225+S225*F225</f>
        <v>952.1583677512408</v>
      </c>
      <c r="U225">
        <f>S225*F225</f>
        <v>871.17542713052501</v>
      </c>
      <c r="V225">
        <f>U225/T225</f>
        <v>0.91494803452499485</v>
      </c>
      <c r="W225">
        <f>C225</f>
        <v>0.857286049721384</v>
      </c>
      <c r="X225">
        <f>W225-V225</f>
        <v>-5.7661984803610844E-2</v>
      </c>
      <c r="Y225">
        <f>T225*W225</f>
        <v>816.27208579862202</v>
      </c>
      <c r="Z225">
        <f>Y225/T225</f>
        <v>0.857286049721384</v>
      </c>
      <c r="AA225">
        <f>AI224*F225/T225</f>
        <v>0.91494803452499485</v>
      </c>
      <c r="AB225">
        <f t="shared" si="29"/>
        <v>0.857286049721384</v>
      </c>
      <c r="AC225">
        <f t="shared" si="30"/>
        <v>-5.7661984803610844E-2</v>
      </c>
      <c r="AD225" t="str">
        <f t="shared" si="35"/>
        <v>L-D</v>
      </c>
      <c r="AE225">
        <f>AC225*T225</f>
        <v>-54.903341331902951</v>
      </c>
      <c r="AF225">
        <f>U225+AE225</f>
        <v>816.27208579862202</v>
      </c>
      <c r="AG225">
        <f>AE225/F225</f>
        <v>-6.3969569269704167E-4</v>
      </c>
      <c r="AH225" s="9">
        <f>IF(AD225="S-D",R225-AE225/(1-0.001),IF(OR(AD225="L-D",AD225="S-I"),R225-AE225*(1-0.001),R225-AE225))</f>
        <v>135.83137861128685</v>
      </c>
      <c r="AI225">
        <f>IF(OR(AD225="L-I"),S225+AG225*(1-0.001),S225+AG225)</f>
        <v>9.5106367788728961E-3</v>
      </c>
      <c r="AJ225">
        <f>AI225*F225</f>
        <v>816.27208579862213</v>
      </c>
      <c r="AK225">
        <f>AJ225/AM225</f>
        <v>0.85733548538711402</v>
      </c>
      <c r="AL225">
        <f>W225-AK225</f>
        <v>-4.9435665730013234E-5</v>
      </c>
      <c r="AM225">
        <f>AH225+AI225*F225</f>
        <v>952.10346440990895</v>
      </c>
      <c r="AN225">
        <f t="shared" si="31"/>
        <v>-10.394641016821311</v>
      </c>
      <c r="AO225">
        <f t="shared" si="32"/>
        <v>-47.896535590091048</v>
      </c>
      <c r="AP225">
        <f t="shared" si="33"/>
        <v>-5.4903341331851152E-2</v>
      </c>
      <c r="AQ225" t="b">
        <f>IF(AH225&gt;0,ROUND(AH225,7)=ROUND(H225,7),ROUND(AH225,7)=ROUND(-J225,7))</f>
        <v>1</v>
      </c>
      <c r="AR225" t="b">
        <f>IF(AI225&gt;0,ROUND(AI225,7)=ROUND(I225,7),ROUND(AI225,7)=ROUND(-K225,7))</f>
        <v>1</v>
      </c>
      <c r="AS225" t="b">
        <f>ROUND(AM225,7)=ROUND(G225,7)</f>
        <v>1</v>
      </c>
    </row>
    <row r="226" spans="1:54" x14ac:dyDescent="0.3">
      <c r="A226" s="2">
        <v>45736.333333333336</v>
      </c>
      <c r="B226">
        <v>15.4915415438028</v>
      </c>
      <c r="C226">
        <v>0.77457707719014102</v>
      </c>
      <c r="D226" t="s">
        <v>32</v>
      </c>
      <c r="E226" t="s">
        <v>1492</v>
      </c>
      <c r="F226">
        <v>85816.39</v>
      </c>
      <c r="G226">
        <v>951.92112235547199</v>
      </c>
      <c r="H226">
        <v>214.52382730452399</v>
      </c>
      <c r="I226">
        <v>8.5927326359329197E-3</v>
      </c>
      <c r="J226">
        <v>0</v>
      </c>
      <c r="K226">
        <v>0</v>
      </c>
      <c r="L226">
        <v>214.52382730452399</v>
      </c>
      <c r="M226">
        <v>8.5927326359329197E-3</v>
      </c>
      <c r="O226" t="str">
        <f>IF(B225=0,"NEUTRAL",IF(B225&gt;0,"LONG","SHORT"))</f>
        <v>LONG</v>
      </c>
      <c r="P226" t="str">
        <f>IF(OR(O226="LONG",O226="SHORT"),IF(B226=0,"NEUTRAL",IF(B226&gt;0,"LONG","SHORT")),"")</f>
        <v>LONG</v>
      </c>
      <c r="Q226" t="b">
        <f>IF(OR(O226="LONG",O226="SHORT"),IF(B226=0,"NEUTRAL",IF(B226&gt;0,"LONG","SHORT")=O226),TRUE)</f>
        <v>1</v>
      </c>
      <c r="R226">
        <f>AH225</f>
        <v>135.83137861128685</v>
      </c>
      <c r="S226">
        <f>AI225</f>
        <v>9.5106367788728961E-3</v>
      </c>
      <c r="T226">
        <f>R226+S226*F226</f>
        <v>951.99989357538698</v>
      </c>
      <c r="U226">
        <f>S226*F226</f>
        <v>816.16851496410015</v>
      </c>
      <c r="V226">
        <f>U226/T226</f>
        <v>0.85731996450004788</v>
      </c>
      <c r="W226">
        <f>C226</f>
        <v>0.77457707719014102</v>
      </c>
      <c r="X226">
        <f>W226-V226</f>
        <v>-8.2742887309906865E-2</v>
      </c>
      <c r="Y226">
        <f>T226*W226</f>
        <v>737.39729505094851</v>
      </c>
      <c r="Z226">
        <f>Y226/T226</f>
        <v>0.77457707719014102</v>
      </c>
      <c r="AA226">
        <f>AI225*F226/T226</f>
        <v>0.85731996450004788</v>
      </c>
      <c r="AB226">
        <f t="shared" si="29"/>
        <v>0.77457707719014102</v>
      </c>
      <c r="AC226">
        <f t="shared" si="30"/>
        <v>-8.2742887309906865E-2</v>
      </c>
      <c r="AD226" t="str">
        <f t="shared" si="35"/>
        <v>L-D</v>
      </c>
      <c r="AE226">
        <f>AC226*T226</f>
        <v>-78.771219913151569</v>
      </c>
      <c r="AF226">
        <f>U226+AE226</f>
        <v>737.39729505094863</v>
      </c>
      <c r="AG226">
        <f>AE226/F226</f>
        <v>-9.1790414293996248E-4</v>
      </c>
      <c r="AH226" s="9">
        <f>IF(AD226="S-D",R226-AE226/(1-0.001),IF(OR(AD226="L-D",AD226="S-I"),R226-AE226*(1-0.001),R226-AE226))</f>
        <v>214.52382730452527</v>
      </c>
      <c r="AI226">
        <f>IF(OR(AD226="L-I"),S226+AG226*(1-0.001),S226+AG226)</f>
        <v>8.5927326359329335E-3</v>
      </c>
      <c r="AJ226">
        <f>AI226*F226</f>
        <v>737.39729505094863</v>
      </c>
      <c r="AK226">
        <f>AJ226/AM226</f>
        <v>0.77464117323744386</v>
      </c>
      <c r="AL226">
        <f>W226-AK226</f>
        <v>-6.4096047302841797E-5</v>
      </c>
      <c r="AM226">
        <f>AH226+AI226*F226</f>
        <v>951.92112235547393</v>
      </c>
      <c r="AN226">
        <f t="shared" si="31"/>
        <v>-0.1823420544350256</v>
      </c>
      <c r="AO226">
        <f t="shared" si="32"/>
        <v>-48.078877644526074</v>
      </c>
      <c r="AP226">
        <f t="shared" si="33"/>
        <v>-7.8771219913051027E-2</v>
      </c>
      <c r="AQ226" t="b">
        <f>IF(AH226&gt;0,ROUND(AH226,7)=ROUND(H226,7),ROUND(AH226,7)=ROUND(-J226,7))</f>
        <v>1</v>
      </c>
      <c r="AR226" t="b">
        <f>IF(AI226&gt;0,ROUND(AI226,7)=ROUND(I226,7),ROUND(AI226,7)=ROUND(-K226,7))</f>
        <v>1</v>
      </c>
      <c r="AS226" t="b">
        <f>ROUND(AM226,7)=ROUND(G226,7)</f>
        <v>1</v>
      </c>
    </row>
    <row r="227" spans="1:54" x14ac:dyDescent="0.3">
      <c r="A227" s="2">
        <v>45736.375</v>
      </c>
      <c r="B227">
        <v>14.242715001778899</v>
      </c>
      <c r="C227">
        <v>0.71213575008894903</v>
      </c>
      <c r="D227" t="s">
        <v>32</v>
      </c>
      <c r="E227" t="s">
        <v>1492</v>
      </c>
      <c r="F227">
        <v>86241.05</v>
      </c>
      <c r="G227">
        <v>955.50956155036704</v>
      </c>
      <c r="H227">
        <v>275.01392293862602</v>
      </c>
      <c r="I227">
        <v>7.8906233007568997E-3</v>
      </c>
      <c r="J227">
        <v>0</v>
      </c>
      <c r="K227">
        <v>0</v>
      </c>
      <c r="L227">
        <v>275.01392293862602</v>
      </c>
      <c r="M227">
        <v>7.8906233007568997E-3</v>
      </c>
      <c r="O227" t="str">
        <f>IF(B226=0,"NEUTRAL",IF(B226&gt;0,"LONG","SHORT"))</f>
        <v>LONG</v>
      </c>
      <c r="P227" t="str">
        <f>IF(OR(O227="LONG",O227="SHORT"),IF(B227=0,"NEUTRAL",IF(B227&gt;0,"LONG","SHORT")),"")</f>
        <v>LONG</v>
      </c>
      <c r="Q227" t="b">
        <f>IF(OR(O227="LONG",O227="SHORT"),IF(B227=0,"NEUTRAL",IF(B227&gt;0,"LONG","SHORT")=O227),TRUE)</f>
        <v>1</v>
      </c>
      <c r="R227">
        <f>AH226</f>
        <v>214.52382730452527</v>
      </c>
      <c r="S227">
        <f>AI226</f>
        <v>8.5927326359329335E-3</v>
      </c>
      <c r="T227">
        <f>R227+S227*F227</f>
        <v>955.57011219664923</v>
      </c>
      <c r="U227">
        <f>S227*F227</f>
        <v>741.04628489212394</v>
      </c>
      <c r="V227">
        <f>U227/T227</f>
        <v>0.77550174020053708</v>
      </c>
      <c r="W227">
        <f>C227</f>
        <v>0.71213575008894903</v>
      </c>
      <c r="X227">
        <f>W227-V227</f>
        <v>-6.3365990111588055E-2</v>
      </c>
      <c r="Y227">
        <f>T227*W227</f>
        <v>680.49563861174192</v>
      </c>
      <c r="Z227">
        <f>Y227/T227</f>
        <v>0.71213575008894892</v>
      </c>
      <c r="AA227">
        <f>AI226*F227/T227</f>
        <v>0.77550174020053708</v>
      </c>
      <c r="AB227">
        <f t="shared" si="29"/>
        <v>0.71213575008894903</v>
      </c>
      <c r="AC227">
        <f t="shared" si="30"/>
        <v>-6.3365990111588055E-2</v>
      </c>
      <c r="AD227" t="str">
        <f t="shared" si="35"/>
        <v>L-D</v>
      </c>
      <c r="AE227">
        <f>AC227*T227</f>
        <v>-60.550646280381962</v>
      </c>
      <c r="AF227">
        <f>U227+AE227</f>
        <v>680.49563861174192</v>
      </c>
      <c r="AG227">
        <f>AE227/F227</f>
        <v>-7.0210933517602064E-4</v>
      </c>
      <c r="AH227" s="9">
        <f>IF(AD227="S-D",R227-AE227/(1-0.001),IF(OR(AD227="L-D",AD227="S-I"),R227-AE227*(1-0.001),R227-AE227))</f>
        <v>275.01392293862682</v>
      </c>
      <c r="AI227">
        <f>IF(OR(AD227="L-I"),S227+AG227*(1-0.001),S227+AG227)</f>
        <v>7.8906233007569136E-3</v>
      </c>
      <c r="AJ227">
        <f>AI227*F227</f>
        <v>680.49563861174204</v>
      </c>
      <c r="AK227">
        <f>AJ227/AM227</f>
        <v>0.71218087813543063</v>
      </c>
      <c r="AL227">
        <f>W227-AK227</f>
        <v>-4.5128046481601736E-5</v>
      </c>
      <c r="AM227">
        <f>AH227+AI227*F227</f>
        <v>955.50956155036886</v>
      </c>
      <c r="AN227">
        <f t="shared" si="31"/>
        <v>3.5884391948949315</v>
      </c>
      <c r="AO227">
        <f t="shared" si="32"/>
        <v>-44.490438449631142</v>
      </c>
      <c r="AP227">
        <f t="shared" si="33"/>
        <v>-6.0550646280375986E-2</v>
      </c>
      <c r="AQ227" t="b">
        <f>IF(AH227&gt;0,ROUND(AH227,7)=ROUND(H227,7),ROUND(AH227,7)=ROUND(-J227,7))</f>
        <v>1</v>
      </c>
      <c r="AR227" t="b">
        <f>IF(AI227&gt;0,ROUND(AI227,7)=ROUND(I227,7),ROUND(AI227,7)=ROUND(-K227,7))</f>
        <v>1</v>
      </c>
      <c r="AS227" t="b">
        <f>ROUND(AM227,7)=ROUND(G227,7)</f>
        <v>1</v>
      </c>
    </row>
    <row r="228" spans="1:54" x14ac:dyDescent="0.3">
      <c r="A228" s="2">
        <v>45736.416666666664</v>
      </c>
      <c r="B228">
        <v>11.9705070313516</v>
      </c>
      <c r="C228">
        <v>0.59852535156758002</v>
      </c>
      <c r="D228" t="s">
        <v>32</v>
      </c>
      <c r="E228" t="s">
        <v>1492</v>
      </c>
      <c r="F228">
        <v>85877.28</v>
      </c>
      <c r="G228">
        <v>952.53174295149699</v>
      </c>
      <c r="H228">
        <v>382.35303713162199</v>
      </c>
      <c r="I228">
        <v>6.6394593054166897E-3</v>
      </c>
      <c r="J228">
        <v>0</v>
      </c>
      <c r="K228">
        <v>0</v>
      </c>
      <c r="L228">
        <v>382.35303713162199</v>
      </c>
      <c r="M228">
        <v>6.6394593054166897E-3</v>
      </c>
      <c r="O228" t="str">
        <f>IF(B227=0,"NEUTRAL",IF(B227&gt;0,"LONG","SHORT"))</f>
        <v>LONG</v>
      </c>
      <c r="P228" t="str">
        <f>IF(OR(O228="LONG",O228="SHORT"),IF(B228=0,"NEUTRAL",IF(B228&gt;0,"LONG","SHORT")),"")</f>
        <v>LONG</v>
      </c>
      <c r="Q228" t="b">
        <f>IF(OR(O228="LONG",O228="SHORT"),IF(B228=0,"NEUTRAL",IF(B228&gt;0,"LONG","SHORT")=O228),TRUE)</f>
        <v>1</v>
      </c>
      <c r="R228">
        <f>AH227</f>
        <v>275.01392293862682</v>
      </c>
      <c r="S228">
        <f>AI227</f>
        <v>7.8906233007569136E-3</v>
      </c>
      <c r="T228">
        <f>R228+S228*F228</f>
        <v>952.63918951225253</v>
      </c>
      <c r="U228">
        <f>S228*F228</f>
        <v>677.62526657362571</v>
      </c>
      <c r="V228">
        <f>U228/T228</f>
        <v>0.71131365792390622</v>
      </c>
      <c r="W228">
        <f>C228</f>
        <v>0.59852535156758002</v>
      </c>
      <c r="X228">
        <f>W228-V228</f>
        <v>-0.1127883063563262</v>
      </c>
      <c r="Y228">
        <f>T228*W228</f>
        <v>570.1787058198754</v>
      </c>
      <c r="Z228">
        <f>Y228/T228</f>
        <v>0.59852535156758002</v>
      </c>
      <c r="AA228">
        <f>AI227*F228/T228</f>
        <v>0.71131365792390622</v>
      </c>
      <c r="AB228">
        <f t="shared" si="29"/>
        <v>0.59852535156758002</v>
      </c>
      <c r="AC228">
        <f t="shared" si="30"/>
        <v>-0.1127883063563262</v>
      </c>
      <c r="AD228" t="str">
        <f t="shared" si="35"/>
        <v>L-D</v>
      </c>
      <c r="AE228">
        <f>AC228*T228</f>
        <v>-107.44656075375023</v>
      </c>
      <c r="AF228">
        <f>U228+AE228</f>
        <v>570.17870581987552</v>
      </c>
      <c r="AG228">
        <f>AE228/F228</f>
        <v>-1.2511639953402137E-3</v>
      </c>
      <c r="AH228" s="9">
        <f>IF(AD228="S-D",R228-AE228/(1-0.001),IF(OR(AD228="L-D",AD228="S-I"),R228-AE228*(1-0.001),R228-AE228))</f>
        <v>382.3530371316233</v>
      </c>
      <c r="AI228">
        <f>IF(OR(AD228="L-I"),S228+AG228*(1-0.001),S228+AG228)</f>
        <v>6.6394593054167001E-3</v>
      </c>
      <c r="AJ228">
        <f>AI228*F228</f>
        <v>570.17870581987552</v>
      </c>
      <c r="AK228">
        <f>AJ228/AM228</f>
        <v>0.59859286584311555</v>
      </c>
      <c r="AL228">
        <f>W228-AK228</f>
        <v>-6.7514275535529578E-5</v>
      </c>
      <c r="AM228">
        <f>AH228+AI228*F228</f>
        <v>952.53174295149881</v>
      </c>
      <c r="AN228">
        <f t="shared" si="31"/>
        <v>-2.9778185988700443</v>
      </c>
      <c r="AO228">
        <f t="shared" si="32"/>
        <v>-47.468257048501187</v>
      </c>
      <c r="AP228">
        <f t="shared" si="33"/>
        <v>-0.10744656075371495</v>
      </c>
      <c r="AQ228" t="b">
        <f>IF(AH228&gt;0,ROUND(AH228,7)=ROUND(H228,7),ROUND(AH228,7)=ROUND(-J228,7))</f>
        <v>1</v>
      </c>
      <c r="AR228" t="b">
        <f>IF(AI228&gt;0,ROUND(AI228,7)=ROUND(I228,7),ROUND(AI228,7)=ROUND(-K228,7))</f>
        <v>1</v>
      </c>
      <c r="AS228" t="b">
        <f>ROUND(AM228,7)=ROUND(G228,7)</f>
        <v>1</v>
      </c>
    </row>
    <row r="229" spans="1:54" x14ac:dyDescent="0.3">
      <c r="A229" s="2">
        <v>45736.458333333336</v>
      </c>
      <c r="B229">
        <v>10.095489793385299</v>
      </c>
      <c r="C229">
        <v>0.50477448966926797</v>
      </c>
      <c r="D229" t="s">
        <v>32</v>
      </c>
      <c r="E229" t="s">
        <v>1492</v>
      </c>
      <c r="F229">
        <v>85173.78</v>
      </c>
      <c r="G229">
        <v>947.77383147759804</v>
      </c>
      <c r="H229">
        <v>469.31783781716598</v>
      </c>
      <c r="I229">
        <v>5.6174094147333998E-3</v>
      </c>
      <c r="J229">
        <v>0</v>
      </c>
      <c r="K229">
        <v>0</v>
      </c>
      <c r="L229">
        <v>469.31783781716598</v>
      </c>
      <c r="M229">
        <v>5.6174094147333998E-3</v>
      </c>
      <c r="O229" t="str">
        <f>IF(B228=0,"NEUTRAL",IF(B228&gt;0,"LONG","SHORT"))</f>
        <v>LONG</v>
      </c>
      <c r="P229" t="str">
        <f>IF(OR(O229="LONG",O229="SHORT"),IF(B229=0,"NEUTRAL",IF(B229&gt;0,"LONG","SHORT")),"")</f>
        <v>LONG</v>
      </c>
      <c r="Q229" t="b">
        <f>IF(OR(O229="LONG",O229="SHORT"),IF(B229=0,"NEUTRAL",IF(B229&gt;0,"LONG","SHORT")=O229),TRUE)</f>
        <v>1</v>
      </c>
      <c r="R229">
        <f>AH228</f>
        <v>382.3530371316233</v>
      </c>
      <c r="S229">
        <f>AI228</f>
        <v>6.6394593054167001E-3</v>
      </c>
      <c r="T229">
        <f>R229+S229*F229</f>
        <v>947.86088333013811</v>
      </c>
      <c r="U229">
        <f>S229*F229</f>
        <v>565.50784619851481</v>
      </c>
      <c r="V229">
        <f>U229/T229</f>
        <v>0.59661481568023467</v>
      </c>
      <c r="W229">
        <f>C229</f>
        <v>0.50477448966926797</v>
      </c>
      <c r="X229">
        <f>W229-V229</f>
        <v>-9.18403260109667E-2</v>
      </c>
      <c r="Y229">
        <f>T229*W229</f>
        <v>478.455993660432</v>
      </c>
      <c r="Z229">
        <f>Y229/T229</f>
        <v>0.50477448966926797</v>
      </c>
      <c r="AA229">
        <f>AI228*F229/T229</f>
        <v>0.59661481568023467</v>
      </c>
      <c r="AB229">
        <f t="shared" si="29"/>
        <v>0.50477448966926797</v>
      </c>
      <c r="AC229">
        <f t="shared" si="30"/>
        <v>-9.18403260109667E-2</v>
      </c>
      <c r="AD229" t="str">
        <f t="shared" si="35"/>
        <v>L-D</v>
      </c>
      <c r="AE229">
        <f>AC229*T229</f>
        <v>-87.051852538082755</v>
      </c>
      <c r="AF229">
        <f>U229+AE229</f>
        <v>478.45599366043206</v>
      </c>
      <c r="AG229">
        <f>AE229/F229</f>
        <v>-1.022049890683292E-3</v>
      </c>
      <c r="AH229" s="9">
        <f>IF(AD229="S-D",R229-AE229/(1-0.001),IF(OR(AD229="L-D",AD229="S-I"),R229-AE229*(1-0.001),R229-AE229))</f>
        <v>469.31783781716797</v>
      </c>
      <c r="AI229">
        <f>IF(OR(AD229="L-I"),S229+AG229*(1-0.001),S229+AG229)</f>
        <v>5.6174094147334076E-3</v>
      </c>
      <c r="AJ229">
        <f>AI229*F229</f>
        <v>478.455993660432</v>
      </c>
      <c r="AK229">
        <f>AJ229/AM229</f>
        <v>0.50482085258094611</v>
      </c>
      <c r="AL229">
        <f>W229-AK229</f>
        <v>-4.6362911678143881E-5</v>
      </c>
      <c r="AM229">
        <f>AH229+AI229*F229</f>
        <v>947.77383147759997</v>
      </c>
      <c r="AN229">
        <f t="shared" si="31"/>
        <v>-4.7579114738988437</v>
      </c>
      <c r="AO229">
        <f t="shared" si="32"/>
        <v>-52.22616852240003</v>
      </c>
      <c r="AP229">
        <f t="shared" si="33"/>
        <v>-8.7051852538138519E-2</v>
      </c>
      <c r="AQ229" t="b">
        <f>IF(AH229&gt;0,ROUND(AH229,7)=ROUND(H229,7),ROUND(AH229,7)=ROUND(-J229,7))</f>
        <v>1</v>
      </c>
      <c r="AR229" t="b">
        <f>IF(AI229&gt;0,ROUND(AI229,7)=ROUND(I229,7),ROUND(AI229,7)=ROUND(-K229,7))</f>
        <v>1</v>
      </c>
      <c r="AS229" t="b">
        <f>ROUND(AM229,7)=ROUND(G229,7)</f>
        <v>1</v>
      </c>
    </row>
    <row r="230" spans="1:54" x14ac:dyDescent="0.3">
      <c r="A230" s="2">
        <v>45736.5</v>
      </c>
      <c r="B230">
        <v>8.7704483065085199</v>
      </c>
      <c r="C230">
        <v>0.43852241532542602</v>
      </c>
      <c r="D230" t="s">
        <v>32</v>
      </c>
      <c r="E230" t="s">
        <v>1492</v>
      </c>
      <c r="F230">
        <v>85502.17</v>
      </c>
      <c r="G230">
        <v>949.55466087309799</v>
      </c>
      <c r="H230">
        <v>533.12564833915997</v>
      </c>
      <c r="I230">
        <v>4.8703911553816502E-3</v>
      </c>
      <c r="J230">
        <v>0</v>
      </c>
      <c r="K230">
        <v>0</v>
      </c>
      <c r="L230">
        <v>533.12564833915997</v>
      </c>
      <c r="M230">
        <v>4.8703911553816502E-3</v>
      </c>
      <c r="O230" t="str">
        <f>IF(B229=0,"NEUTRAL",IF(B229&gt;0,"LONG","SHORT"))</f>
        <v>LONG</v>
      </c>
      <c r="P230" t="str">
        <f>IF(OR(O230="LONG",O230="SHORT"),IF(B230=0,"NEUTRAL",IF(B230&gt;0,"LONG","SHORT")),"")</f>
        <v>LONG</v>
      </c>
      <c r="Q230" t="b">
        <f>IF(OR(O230="LONG",O230="SHORT"),IF(B230=0,"NEUTRAL",IF(B230&gt;0,"LONG","SHORT")=O230),TRUE)</f>
        <v>1</v>
      </c>
      <c r="R230">
        <f>AH229</f>
        <v>469.31783781716797</v>
      </c>
      <c r="S230">
        <f>AI229</f>
        <v>5.6174094147334076E-3</v>
      </c>
      <c r="T230">
        <f>R230+S230*F230</f>
        <v>949.61853255530423</v>
      </c>
      <c r="U230">
        <f>S230*F230</f>
        <v>480.30069473813631</v>
      </c>
      <c r="V230">
        <f>U230/T230</f>
        <v>0.50578277305278307</v>
      </c>
      <c r="W230">
        <f>C230</f>
        <v>0.43852241532542602</v>
      </c>
      <c r="X230">
        <f>W230-V230</f>
        <v>-6.7260357727357056E-2</v>
      </c>
      <c r="Y230">
        <f>T230*W230</f>
        <v>416.4290125339387</v>
      </c>
      <c r="Z230">
        <f>Y230/T230</f>
        <v>0.43852241532542602</v>
      </c>
      <c r="AA230">
        <f>AI229*F230/T230</f>
        <v>0.50578277305278307</v>
      </c>
      <c r="AB230">
        <f t="shared" si="29"/>
        <v>0.43852241532542602</v>
      </c>
      <c r="AC230">
        <f t="shared" si="30"/>
        <v>-6.7260357727357056E-2</v>
      </c>
      <c r="AD230" t="str">
        <f t="shared" si="35"/>
        <v>L-D</v>
      </c>
      <c r="AE230">
        <f>AC230*T230</f>
        <v>-63.871682204197626</v>
      </c>
      <c r="AF230">
        <f>U230+AE230</f>
        <v>416.4290125339387</v>
      </c>
      <c r="AG230">
        <f>AE230/F230</f>
        <v>-7.4701825935175243E-4</v>
      </c>
      <c r="AH230" s="9">
        <f>IF(AD230="S-D",R230-AE230/(1-0.001),IF(OR(AD230="L-D",AD230="S-I"),R230-AE230*(1-0.001),R230-AE230))</f>
        <v>533.12564833916144</v>
      </c>
      <c r="AI230">
        <f>IF(OR(AD230="L-I"),S230+AG230*(1-0.001),S230+AG230)</f>
        <v>4.8703911553816554E-3</v>
      </c>
      <c r="AJ230">
        <f>AI230*F230</f>
        <v>416.4290125339387</v>
      </c>
      <c r="AK230">
        <f>AJ230/AM230</f>
        <v>0.43855191248394165</v>
      </c>
      <c r="AL230">
        <f>W230-AK230</f>
        <v>-2.9497158515634503E-5</v>
      </c>
      <c r="AM230">
        <f>AH230+AI230*F230</f>
        <v>949.55466087310015</v>
      </c>
      <c r="AN230">
        <f t="shared" si="31"/>
        <v>1.7808293955001773</v>
      </c>
      <c r="AO230">
        <f t="shared" si="32"/>
        <v>-50.445339126899853</v>
      </c>
      <c r="AP230">
        <f t="shared" si="33"/>
        <v>-6.3871682204080571E-2</v>
      </c>
      <c r="AQ230" t="b">
        <f>IF(AH230&gt;0,ROUND(AH230,7)=ROUND(H230,7),ROUND(AH230,7)=ROUND(-J230,7))</f>
        <v>1</v>
      </c>
      <c r="AR230" t="b">
        <f>IF(AI230&gt;0,ROUND(AI230,7)=ROUND(I230,7),ROUND(AI230,7)=ROUND(-K230,7))</f>
        <v>1</v>
      </c>
      <c r="AS230" t="b">
        <f>ROUND(AM230,7)=ROUND(G230,7)</f>
        <v>1</v>
      </c>
    </row>
    <row r="231" spans="1:54" x14ac:dyDescent="0.3">
      <c r="A231" s="2">
        <v>45736.541666666664</v>
      </c>
      <c r="B231">
        <v>7.0850589322741797</v>
      </c>
      <c r="C231">
        <v>0.35425294661370899</v>
      </c>
      <c r="D231" t="s">
        <v>32</v>
      </c>
      <c r="E231" t="s">
        <v>1492</v>
      </c>
      <c r="F231">
        <v>85356.07</v>
      </c>
      <c r="G231">
        <v>948.76350973980004</v>
      </c>
      <c r="H231">
        <v>612.63304685078697</v>
      </c>
      <c r="I231">
        <v>3.93797960577394E-3</v>
      </c>
      <c r="J231">
        <v>0</v>
      </c>
      <c r="K231">
        <v>0</v>
      </c>
      <c r="L231">
        <v>612.63304685078697</v>
      </c>
      <c r="M231">
        <v>3.93797960577394E-3</v>
      </c>
      <c r="O231" t="str">
        <f>IF(B230=0,"NEUTRAL",IF(B230&gt;0,"LONG","SHORT"))</f>
        <v>LONG</v>
      </c>
      <c r="P231" t="str">
        <f>IF(OR(O231="LONG",O231="SHORT"),IF(B231=0,"NEUTRAL",IF(B231&gt;0,"LONG","SHORT")),"")</f>
        <v>LONG</v>
      </c>
      <c r="Q231" t="b">
        <f>IF(OR(O231="LONG",O231="SHORT"),IF(B231=0,"NEUTRAL",IF(B231&gt;0,"LONG","SHORT")=O231),TRUE)</f>
        <v>1</v>
      </c>
      <c r="R231">
        <f>AH230</f>
        <v>533.12564833916144</v>
      </c>
      <c r="S231">
        <f>AI230</f>
        <v>4.8703911553816554E-3</v>
      </c>
      <c r="T231">
        <f>R231+S231*F231</f>
        <v>948.84309672529889</v>
      </c>
      <c r="U231">
        <f>S231*F231</f>
        <v>415.71744838613751</v>
      </c>
      <c r="V231">
        <f>U231/T231</f>
        <v>0.43813086675856644</v>
      </c>
      <c r="W231">
        <f>C231</f>
        <v>0.35425294661370899</v>
      </c>
      <c r="X231">
        <f>W231-V231</f>
        <v>-8.3877920144857454E-2</v>
      </c>
      <c r="Y231">
        <f>T231*W231</f>
        <v>336.13046288901364</v>
      </c>
      <c r="Z231">
        <f>Y231/T231</f>
        <v>0.35425294661370899</v>
      </c>
      <c r="AA231">
        <f>AI230*F231/T231</f>
        <v>0.43813086675856644</v>
      </c>
      <c r="AB231">
        <f t="shared" si="29"/>
        <v>0.35425294661370899</v>
      </c>
      <c r="AC231">
        <f t="shared" si="30"/>
        <v>-8.3877920144857454E-2</v>
      </c>
      <c r="AD231" t="str">
        <f t="shared" si="35"/>
        <v>L-D</v>
      </c>
      <c r="AE231">
        <f>AC231*T231</f>
        <v>-79.586985497123877</v>
      </c>
      <c r="AF231">
        <f>U231+AE231</f>
        <v>336.13046288901364</v>
      </c>
      <c r="AG231">
        <f>AE231/F231</f>
        <v>-9.3241154960770653E-4</v>
      </c>
      <c r="AH231" s="9">
        <f>IF(AD231="S-D",R231-AE231/(1-0.001),IF(OR(AD231="L-D",AD231="S-I"),R231-AE231*(1-0.001),R231-AE231))</f>
        <v>612.63304685078822</v>
      </c>
      <c r="AI231">
        <f>IF(OR(AD231="L-I"),S231+AG231*(1-0.001),S231+AG231)</f>
        <v>3.9379796057739487E-3</v>
      </c>
      <c r="AJ231">
        <f>AI231*F231</f>
        <v>336.13046288901359</v>
      </c>
      <c r="AK231">
        <f>AJ231/AM231</f>
        <v>0.3542826631066337</v>
      </c>
      <c r="AL231">
        <f>W231-AK231</f>
        <v>-2.9716492924714011E-5</v>
      </c>
      <c r="AM231">
        <f>AH231+AI231*F231</f>
        <v>948.76350973980175</v>
      </c>
      <c r="AN231">
        <f t="shared" si="31"/>
        <v>-0.79115113329839915</v>
      </c>
      <c r="AO231">
        <f t="shared" si="32"/>
        <v>-51.236490260198252</v>
      </c>
      <c r="AP231">
        <f t="shared" si="33"/>
        <v>-7.9586985497144269E-2</v>
      </c>
      <c r="AQ231" t="b">
        <f>IF(AH231&gt;0,ROUND(AH231,7)=ROUND(H231,7),ROUND(AH231,7)=ROUND(-J231,7))</f>
        <v>1</v>
      </c>
      <c r="AR231" t="b">
        <f>IF(AI231&gt;0,ROUND(AI231,7)=ROUND(I231,7),ROUND(AI231,7)=ROUND(-K231,7))</f>
        <v>1</v>
      </c>
      <c r="AS231" t="b">
        <f>ROUND(AM231,7)=ROUND(G231,7)</f>
        <v>1</v>
      </c>
      <c r="AU231" s="9"/>
    </row>
    <row r="232" spans="1:54" x14ac:dyDescent="0.3">
      <c r="A232" s="2">
        <v>45736.583333333336</v>
      </c>
      <c r="B232">
        <v>5.72652238300586</v>
      </c>
      <c r="C232">
        <v>0.28632611915029299</v>
      </c>
      <c r="D232" t="s">
        <v>32</v>
      </c>
      <c r="E232" t="s">
        <v>1492</v>
      </c>
      <c r="F232">
        <v>85513.81</v>
      </c>
      <c r="G232">
        <v>949.31976863593002</v>
      </c>
      <c r="H232">
        <v>677.48613572877503</v>
      </c>
      <c r="I232">
        <v>3.1788272900851199E-3</v>
      </c>
      <c r="J232">
        <v>0</v>
      </c>
      <c r="K232">
        <v>0</v>
      </c>
      <c r="L232">
        <v>677.48613572877503</v>
      </c>
      <c r="M232">
        <v>3.1788272900851199E-3</v>
      </c>
      <c r="O232" t="str">
        <f>IF(B231=0,"NEUTRAL",IF(B231&gt;0,"LONG","SHORT"))</f>
        <v>LONG</v>
      </c>
      <c r="P232" t="str">
        <f>IF(OR(O232="LONG",O232="SHORT"),IF(B232=0,"NEUTRAL",IF(B232&gt;0,"LONG","SHORT")),"")</f>
        <v>LONG</v>
      </c>
      <c r="Q232" t="b">
        <f>IF(OR(O232="LONG",O232="SHORT"),IF(B232=0,"NEUTRAL",IF(B232&gt;0,"LONG","SHORT")=O232),TRUE)</f>
        <v>1</v>
      </c>
      <c r="R232">
        <f>AH231</f>
        <v>612.63304685078822</v>
      </c>
      <c r="S232">
        <f>AI231</f>
        <v>3.9379796057739487E-3</v>
      </c>
      <c r="T232">
        <f>R232+S232*F232</f>
        <v>949.38468664281663</v>
      </c>
      <c r="U232">
        <f>S232*F232</f>
        <v>336.75163979202836</v>
      </c>
      <c r="V232">
        <f>U232/T232</f>
        <v>0.3547051522211071</v>
      </c>
      <c r="W232">
        <f>C232</f>
        <v>0.28632611915029299</v>
      </c>
      <c r="X232">
        <f>W232-V232</f>
        <v>-6.837903307081411E-2</v>
      </c>
      <c r="Y232">
        <f>T232*W232</f>
        <v>271.83363290715471</v>
      </c>
      <c r="Z232">
        <f>Y232/T232</f>
        <v>0.28632611915029299</v>
      </c>
      <c r="AA232">
        <f>AI231*F232/T232</f>
        <v>0.3547051522211071</v>
      </c>
      <c r="AB232">
        <f t="shared" si="29"/>
        <v>0.28632611915029299</v>
      </c>
      <c r="AC232">
        <f t="shared" si="30"/>
        <v>-6.837903307081411E-2</v>
      </c>
      <c r="AD232" t="str">
        <f t="shared" si="35"/>
        <v>L-D</v>
      </c>
      <c r="AE232">
        <f>AC232*T232</f>
        <v>-64.918006884873648</v>
      </c>
      <c r="AF232">
        <f>U232+AE232</f>
        <v>271.83363290715471</v>
      </c>
      <c r="AG232">
        <f>AE232/F232</f>
        <v>-7.5915231568881854E-4</v>
      </c>
      <c r="AH232" s="9">
        <f>IF(AD232="S-D",R232-AE232/(1-0.001),IF(OR(AD232="L-D",AD232="S-I"),R232-AE232*(1-0.001),R232-AE232))</f>
        <v>677.48613572877696</v>
      </c>
      <c r="AI232">
        <f>IF(OR(AD232="L-I"),S232+AG232*(1-0.001),S232+AG232)</f>
        <v>3.1788272900851299E-3</v>
      </c>
      <c r="AJ232">
        <f>AI232*F232</f>
        <v>271.83363290715465</v>
      </c>
      <c r="AK232">
        <f>AJ232/AM232</f>
        <v>0.28634569919232777</v>
      </c>
      <c r="AL232">
        <f>W232-AK232</f>
        <v>-1.9580042034783585E-5</v>
      </c>
      <c r="AM232">
        <f>AH232+AI232*F232</f>
        <v>949.31976863593161</v>
      </c>
      <c r="AN232">
        <f t="shared" si="31"/>
        <v>0.55625889612986157</v>
      </c>
      <c r="AO232">
        <f t="shared" si="32"/>
        <v>-50.680231364068391</v>
      </c>
      <c r="AP232">
        <f t="shared" si="33"/>
        <v>-6.4918006885022805E-2</v>
      </c>
      <c r="AQ232" t="b">
        <f>IF(AH232&gt;0,ROUND(AH232,7)=ROUND(H232,7),ROUND(AH232,7)=ROUND(-J232,7))</f>
        <v>1</v>
      </c>
      <c r="AR232" t="b">
        <f>IF(AI232&gt;0,ROUND(AI232,7)=ROUND(I232,7),ROUND(AI232,7)=ROUND(-K232,7))</f>
        <v>1</v>
      </c>
      <c r="AS232" t="b">
        <f>ROUND(AM232,7)=ROUND(G232,7)</f>
        <v>1</v>
      </c>
    </row>
    <row r="233" spans="1:54" x14ac:dyDescent="0.3">
      <c r="A233" s="2">
        <v>45736.666666666664</v>
      </c>
      <c r="B233">
        <v>3.4249302577946601</v>
      </c>
      <c r="C233">
        <v>0.171246512889733</v>
      </c>
      <c r="D233" t="s">
        <v>32</v>
      </c>
      <c r="E233" t="s">
        <v>1492</v>
      </c>
      <c r="F233">
        <v>84691.76</v>
      </c>
      <c r="G233">
        <v>946.59951339050099</v>
      </c>
      <c r="H233">
        <v>784.479307071216</v>
      </c>
      <c r="I233">
        <v>1.91423824843509E-3</v>
      </c>
      <c r="J233">
        <v>0</v>
      </c>
      <c r="K233">
        <v>0</v>
      </c>
      <c r="L233">
        <v>784.479307071216</v>
      </c>
      <c r="M233">
        <v>1.91423824843509E-3</v>
      </c>
      <c r="O233" t="str">
        <f>IF(B232=0,"NEUTRAL",IF(B232&gt;0,"LONG","SHORT"))</f>
        <v>LONG</v>
      </c>
      <c r="P233" t="str">
        <f>IF(OR(O233="LONG",O233="SHORT"),IF(B233=0,"NEUTRAL",IF(B233&gt;0,"LONG","SHORT")),"")</f>
        <v>LONG</v>
      </c>
      <c r="Q233" t="b">
        <f>IF(OR(O233="LONG",O233="SHORT"),IF(B233=0,"NEUTRAL",IF(B233&gt;0,"LONG","SHORT")=O233),TRUE)</f>
        <v>1</v>
      </c>
      <c r="R233">
        <f>AH232</f>
        <v>677.48613572877696</v>
      </c>
      <c r="S233">
        <f>AI232</f>
        <v>3.1788272900851299E-3</v>
      </c>
      <c r="T233">
        <f>R233+S233*F233</f>
        <v>946.70661366211721</v>
      </c>
      <c r="U233">
        <f>S233*F233</f>
        <v>269.22047793334019</v>
      </c>
      <c r="V233">
        <f>U233/T233</f>
        <v>0.28437582884513984</v>
      </c>
      <c r="W233">
        <f>C233</f>
        <v>0.171246512889733</v>
      </c>
      <c r="X233">
        <f>W233-V233</f>
        <v>-0.11312931595540685</v>
      </c>
      <c r="Y233">
        <f>T233*W233</f>
        <v>162.12020631928524</v>
      </c>
      <c r="Z233">
        <f>Y233/T233</f>
        <v>0.171246512889733</v>
      </c>
      <c r="AA233">
        <f>AI232*F233/T233</f>
        <v>0.28437582884513984</v>
      </c>
      <c r="AB233">
        <f t="shared" si="29"/>
        <v>0.171246512889733</v>
      </c>
      <c r="AC233">
        <f t="shared" si="30"/>
        <v>-0.11312931595540685</v>
      </c>
      <c r="AD233" t="str">
        <f t="shared" si="35"/>
        <v>L-D</v>
      </c>
      <c r="AE233">
        <f>AC233*T233</f>
        <v>-107.10027161405495</v>
      </c>
      <c r="AF233">
        <f>U233+AE233</f>
        <v>162.12020631928524</v>
      </c>
      <c r="AG233">
        <f>AE233/F233</f>
        <v>-1.2645890416500371E-3</v>
      </c>
      <c r="AH233" s="9">
        <f>IF(AD233="S-D",R233-AE233/(1-0.001),IF(OR(AD233="L-D",AD233="S-I"),R233-AE233*(1-0.001),R233-AE233))</f>
        <v>784.47930707121782</v>
      </c>
      <c r="AI233">
        <f>IF(OR(AD233="L-I"),S233+AG233*(1-0.001),S233+AG233)</f>
        <v>1.9142382484350928E-3</v>
      </c>
      <c r="AJ233">
        <f>AI233*F233</f>
        <v>162.12020631928524</v>
      </c>
      <c r="AK233">
        <f>AJ233/AM233</f>
        <v>0.17126588808249829</v>
      </c>
      <c r="AL233">
        <f>W233-AK233</f>
        <v>-1.9375192765291871E-5</v>
      </c>
      <c r="AM233">
        <f>AH233+AI233*F233</f>
        <v>946.59951339050303</v>
      </c>
      <c r="AN233">
        <f t="shared" si="31"/>
        <v>-2.7202552454285751</v>
      </c>
      <c r="AO233">
        <f t="shared" si="32"/>
        <v>-53.400486609496966</v>
      </c>
      <c r="AP233">
        <f t="shared" si="33"/>
        <v>-0.10710027161417202</v>
      </c>
      <c r="AQ233" t="b">
        <f>IF(AH233&gt;0,ROUND(AH233,7)=ROUND(H233,7),ROUND(AH233,7)=ROUND(-J233,7))</f>
        <v>1</v>
      </c>
      <c r="AR233" t="b">
        <f>IF(AI233&gt;0,ROUND(AI233,7)=ROUND(I233,7),ROUND(AI233,7)=ROUND(-K233,7))</f>
        <v>1</v>
      </c>
      <c r="AS233" t="b">
        <f>ROUND(AM233,7)=ROUND(G233,7)</f>
        <v>1</v>
      </c>
    </row>
    <row r="234" spans="1:54" x14ac:dyDescent="0.3">
      <c r="A234" s="2">
        <v>45736.708333333336</v>
      </c>
      <c r="B234">
        <v>0.99998879243789995</v>
      </c>
      <c r="C234">
        <v>4.9999439621895E-2</v>
      </c>
      <c r="D234" t="s">
        <v>32</v>
      </c>
      <c r="E234" t="s">
        <v>1492</v>
      </c>
      <c r="F234">
        <v>83802.009999999995</v>
      </c>
      <c r="G234">
        <v>944.78314718261402</v>
      </c>
      <c r="H234">
        <v>897.53886068637598</v>
      </c>
      <c r="I234">
        <v>5.6376077967865699E-4</v>
      </c>
      <c r="J234">
        <v>0</v>
      </c>
      <c r="K234">
        <v>0</v>
      </c>
      <c r="L234">
        <v>897.53886068637598</v>
      </c>
      <c r="M234">
        <v>5.6376077967865699E-4</v>
      </c>
      <c r="O234" t="str">
        <f>IF(B233=0,"NEUTRAL",IF(B233&gt;0,"LONG","SHORT"))</f>
        <v>LONG</v>
      </c>
      <c r="P234" t="str">
        <f>IF(OR(O234="LONG",O234="SHORT"),IF(B234=0,"NEUTRAL",IF(B234&gt;0,"LONG","SHORT")),"")</f>
        <v>LONG</v>
      </c>
      <c r="Q234" t="b">
        <f>IF(OR(O234="LONG",O234="SHORT"),IF(B234=0,"NEUTRAL",IF(B234&gt;0,"LONG","SHORT")=O234),TRUE)</f>
        <v>1</v>
      </c>
      <c r="R234">
        <f>AH233</f>
        <v>784.47930707121782</v>
      </c>
      <c r="S234">
        <f>AI233</f>
        <v>1.9142382484350928E-3</v>
      </c>
      <c r="T234">
        <f>R234+S234*F234</f>
        <v>944.89631990895793</v>
      </c>
      <c r="U234">
        <f>S234*F234</f>
        <v>160.41701283774012</v>
      </c>
      <c r="V234">
        <f>U234/T234</f>
        <v>0.16977207917710646</v>
      </c>
      <c r="W234">
        <f>C234</f>
        <v>4.9999439621895E-2</v>
      </c>
      <c r="X234">
        <f>W234-V234</f>
        <v>-0.11977263955521146</v>
      </c>
      <c r="Y234">
        <f>T234*W234</f>
        <v>47.244286496238722</v>
      </c>
      <c r="Z234">
        <f>Y234/T234</f>
        <v>4.9999439621895E-2</v>
      </c>
      <c r="AA234">
        <f>AI233*F234/T234</f>
        <v>0.16977207917710646</v>
      </c>
      <c r="AB234">
        <f t="shared" si="29"/>
        <v>4.9999439621895E-2</v>
      </c>
      <c r="AC234">
        <f t="shared" si="30"/>
        <v>-0.11977263955521146</v>
      </c>
      <c r="AD234" t="str">
        <f t="shared" si="35"/>
        <v>L-D</v>
      </c>
      <c r="AE234">
        <f>AC234*T234</f>
        <v>-113.1727263415014</v>
      </c>
      <c r="AF234">
        <f>U234+AE234</f>
        <v>47.244286496238715</v>
      </c>
      <c r="AG234">
        <f>AE234/F234</f>
        <v>-1.3504774687564344E-3</v>
      </c>
      <c r="AH234" s="9">
        <f>IF(AD234="S-D",R234-AE234/(1-0.001),IF(OR(AD234="L-D",AD234="S-I"),R234-AE234*(1-0.001),R234-AE234))</f>
        <v>897.53886068637769</v>
      </c>
      <c r="AI234">
        <f>IF(OR(AD234="L-I"),S234+AG234*(1-0.001),S234+AG234)</f>
        <v>5.637607796786584E-4</v>
      </c>
      <c r="AJ234">
        <f>AI234*F234</f>
        <v>47.244286496238722</v>
      </c>
      <c r="AK234">
        <f>AJ234/AM234</f>
        <v>5.0005428904106933E-2</v>
      </c>
      <c r="AL234">
        <f>W234-AK234</f>
        <v>-5.9892822119322897E-6</v>
      </c>
      <c r="AM234">
        <f>AH234+AI234*F234</f>
        <v>944.7831471826164</v>
      </c>
      <c r="AN234">
        <f t="shared" si="31"/>
        <v>-1.8163662078866309</v>
      </c>
      <c r="AO234">
        <f t="shared" si="32"/>
        <v>-55.216852817383597</v>
      </c>
      <c r="AP234">
        <f t="shared" si="33"/>
        <v>-0.11317272634153142</v>
      </c>
      <c r="AQ234" t="b">
        <f>IF(AH234&gt;0,ROUND(AH234,7)=ROUND(H234,7),ROUND(AH234,7)=ROUND(-J234,7))</f>
        <v>1</v>
      </c>
      <c r="AR234" t="b">
        <f>IF(AI234&gt;0,ROUND(AI234,7)=ROUND(I234,7),ROUND(AI234,7)=ROUND(-K234,7))</f>
        <v>1</v>
      </c>
      <c r="AS234" t="b">
        <f>ROUND(AM234,7)=ROUND(G234,7)</f>
        <v>1</v>
      </c>
    </row>
    <row r="235" spans="1:54" x14ac:dyDescent="0.3">
      <c r="A235" s="2">
        <v>45736.75</v>
      </c>
      <c r="B235">
        <v>-1.1019375125890201</v>
      </c>
      <c r="C235">
        <v>-5.5096875629451203E-2</v>
      </c>
      <c r="D235" t="s">
        <v>32</v>
      </c>
      <c r="E235" t="s">
        <v>1492</v>
      </c>
      <c r="F235">
        <v>84093.43</v>
      </c>
      <c r="G235">
        <v>944.84796611987895</v>
      </c>
      <c r="H235">
        <v>996.911617606964</v>
      </c>
      <c r="I235">
        <v>0</v>
      </c>
      <c r="J235">
        <v>0</v>
      </c>
      <c r="K235">
        <v>6.1911675486521305E-4</v>
      </c>
      <c r="L235">
        <v>996.911617606964</v>
      </c>
      <c r="M235">
        <v>-6.1911675486521305E-4</v>
      </c>
      <c r="O235" t="str">
        <f>IF(B234=0,"NEUTRAL",IF(B234&gt;0,"LONG","SHORT"))</f>
        <v>LONG</v>
      </c>
      <c r="P235" t="str">
        <f>IF(OR(O235="LONG",O235="SHORT"),IF(B235=0,"NEUTRAL",IF(B235&gt;0,"LONG","SHORT")),"")</f>
        <v>SHORT</v>
      </c>
      <c r="Q235" t="b">
        <f>IF(OR(O235="LONG",O235="SHORT"),IF(B235=0,"NEUTRAL",IF(B235&gt;0,"LONG","SHORT")=O235),TRUE)</f>
        <v>0</v>
      </c>
      <c r="R235">
        <f>AH234</f>
        <v>897.53886068637769</v>
      </c>
      <c r="S235">
        <f>AI234</f>
        <v>5.637607796786584E-4</v>
      </c>
      <c r="T235">
        <f>R235+S235*F235</f>
        <v>944.94743834903034</v>
      </c>
      <c r="U235">
        <f>S235*F235</f>
        <v>47.408577662652675</v>
      </c>
      <c r="V235">
        <f>U235/T235</f>
        <v>5.0170597578932864E-2</v>
      </c>
      <c r="W235">
        <f>C235</f>
        <v>-5.5096875629451203E-2</v>
      </c>
      <c r="X235">
        <f>W235-V235</f>
        <v>-0.10526747320838406</v>
      </c>
      <c r="Y235">
        <f>T235*W235</f>
        <v>-52.063651487085032</v>
      </c>
      <c r="Z235">
        <f>Y235/T235</f>
        <v>-5.5096875629451203E-2</v>
      </c>
      <c r="AA235">
        <f>AI234*F235/T235</f>
        <v>5.0170597578932864E-2</v>
      </c>
      <c r="AB235">
        <f t="shared" si="29"/>
        <v>-5.5096875629451203E-2</v>
      </c>
      <c r="AC235">
        <f t="shared" si="30"/>
        <v>-0.10526747320838406</v>
      </c>
      <c r="AD235" t="str">
        <f t="shared" si="35"/>
        <v>TRANS-S</v>
      </c>
      <c r="AE235" s="8">
        <f>C235*T235</f>
        <v>-52.063651487085032</v>
      </c>
      <c r="AF235">
        <f>U235+AE235</f>
        <v>-4.6550738244323568</v>
      </c>
      <c r="AG235" s="8">
        <f>AE235/F235</f>
        <v>-6.1911675486521402E-4</v>
      </c>
      <c r="AH235" s="8">
        <f>AZ235-AE235*(1-0.001)</f>
        <v>996.91161760696571</v>
      </c>
      <c r="AI235" s="8">
        <f>BA235+AG235</f>
        <v>-6.1911675486521402E-4</v>
      </c>
      <c r="AJ235">
        <f>AI235*F235</f>
        <v>-52.063651487085032</v>
      </c>
      <c r="AK235">
        <f t="shared" ref="AK235" si="37">AJ235/AM235</f>
        <v>-5.5102676148936415E-2</v>
      </c>
      <c r="AL235">
        <f>W235-AK235</f>
        <v>5.8005194852120412E-6</v>
      </c>
      <c r="AM235" s="8">
        <f>AH235+AI235*F235</f>
        <v>944.84796611988065</v>
      </c>
      <c r="AN235">
        <f t="shared" si="31"/>
        <v>6.4818937264249143E-2</v>
      </c>
      <c r="AO235">
        <f t="shared" si="32"/>
        <v>-55.152033880119347</v>
      </c>
      <c r="AP235">
        <f t="shared" si="33"/>
        <v>-9.9472229149682789E-2</v>
      </c>
      <c r="AQ235" t="b">
        <f>IF(AH235&gt;0,ROUND(AH235,7)=ROUND(H235,7),ROUND(AH235,7)=ROUND(-J235,7))</f>
        <v>1</v>
      </c>
      <c r="AR235" t="b">
        <f>IF(AI235&gt;0,ROUND(AI235,7)=ROUND(I235,7),ROUND(AI235,7)=ROUND(-K235,7))</f>
        <v>1</v>
      </c>
      <c r="AS235" t="b">
        <f>ROUND(AM235,7)=ROUND(G235,7)</f>
        <v>1</v>
      </c>
      <c r="AU235" s="9">
        <f>AH234</f>
        <v>897.53886068637769</v>
      </c>
      <c r="AV235">
        <f>AI234</f>
        <v>5.637607796786584E-4</v>
      </c>
      <c r="AW235">
        <f>AU235+AV235*F235</f>
        <v>944.94743834903034</v>
      </c>
      <c r="AZ235">
        <f>AU235+AV235*F235*(1-0.001)</f>
        <v>944.90002977136771</v>
      </c>
      <c r="BA235">
        <v>0</v>
      </c>
      <c r="BB235">
        <f>AZ235+BA235*F235</f>
        <v>944.90002977136771</v>
      </c>
    </row>
    <row r="236" spans="1:54" x14ac:dyDescent="0.3">
      <c r="A236" s="2">
        <v>45736.791666666664</v>
      </c>
      <c r="B236">
        <v>-3.7784684243980999</v>
      </c>
      <c r="C236">
        <v>-0.18892342121990499</v>
      </c>
      <c r="D236" t="s">
        <v>32</v>
      </c>
      <c r="E236" t="s">
        <v>1492</v>
      </c>
      <c r="F236">
        <v>84060.53</v>
      </c>
      <c r="G236">
        <v>944.74187058519794</v>
      </c>
      <c r="H236">
        <v>1123.24962904729</v>
      </c>
      <c r="I236">
        <v>0</v>
      </c>
      <c r="J236">
        <v>0</v>
      </c>
      <c r="K236">
        <v>2.1235621338825902E-3</v>
      </c>
      <c r="L236">
        <v>1123.24962904729</v>
      </c>
      <c r="M236">
        <v>-2.1235621338825902E-3</v>
      </c>
      <c r="O236" t="str">
        <f>IF(B235=0,"NEUTRAL",IF(B235&gt;0,"LONG","SHORT"))</f>
        <v>SHORT</v>
      </c>
      <c r="P236" t="str">
        <f>IF(OR(O236="LONG",O236="SHORT"),IF(B236=0,"NEUTRAL",IF(B236&gt;0,"LONG","SHORT")),"")</f>
        <v>SHORT</v>
      </c>
      <c r="Q236" t="b">
        <f>IF(OR(O236="LONG",O236="SHORT"),IF(B236=0,"NEUTRAL",IF(B236&gt;0,"LONG","SHORT")=O236),TRUE)</f>
        <v>1</v>
      </c>
      <c r="R236">
        <f>AH235</f>
        <v>996.91161760696571</v>
      </c>
      <c r="S236">
        <f>AI235</f>
        <v>-6.1911675486521402E-4</v>
      </c>
      <c r="T236">
        <f>R236+S236*F236</f>
        <v>944.86833506111577</v>
      </c>
      <c r="U236">
        <f>S236*F236</f>
        <v>-52.043282545849969</v>
      </c>
      <c r="V236">
        <f>U236/T236</f>
        <v>-5.5079930837648103E-2</v>
      </c>
      <c r="W236">
        <f>C236</f>
        <v>-0.18892342121990499</v>
      </c>
      <c r="X236">
        <f>W236-V236</f>
        <v>-0.1338434903822569</v>
      </c>
      <c r="Y236">
        <f>T236*W236</f>
        <v>-178.50775846210149</v>
      </c>
      <c r="Z236">
        <f>Y236/T236</f>
        <v>-0.18892342121990499</v>
      </c>
      <c r="AA236">
        <f>AI235*F236/T236</f>
        <v>-5.5079930837648103E-2</v>
      </c>
      <c r="AB236">
        <f t="shared" si="29"/>
        <v>-0.18892342121990499</v>
      </c>
      <c r="AC236">
        <f t="shared" si="30"/>
        <v>-0.1338434903822569</v>
      </c>
      <c r="AD236" t="str">
        <f t="shared" si="35"/>
        <v>S-I</v>
      </c>
      <c r="AE236">
        <f>AC236*T236</f>
        <v>-126.46447591625154</v>
      </c>
      <c r="AF236">
        <f>U236+AE236</f>
        <v>-178.50775846210152</v>
      </c>
      <c r="AG236">
        <f>AE236/F236</f>
        <v>-1.5044453790173764E-3</v>
      </c>
      <c r="AH236" s="9">
        <f>IF(AD236="S-D",R236-AE236/(1-0.001),IF(OR(AD236="L-D",AD236="S-I"),R236-AE236*(1-0.001),R236-AE236))</f>
        <v>1123.2496290473009</v>
      </c>
      <c r="AI236">
        <f>IF(OR(AD236="L-I"),S236+AG236*(1-0.001),S236+AG236)</f>
        <v>-2.1235621338825906E-3</v>
      </c>
      <c r="AJ236">
        <f>AI236*F236</f>
        <v>-178.50775846210152</v>
      </c>
      <c r="AK236">
        <f>AJ236/AM236</f>
        <v>-0.18894871077485836</v>
      </c>
      <c r="AL236">
        <f>W236-AK236</f>
        <v>2.5289554953372706E-5</v>
      </c>
      <c r="AM236">
        <f>AH236+AI236*F236</f>
        <v>944.74187058519942</v>
      </c>
      <c r="AN236">
        <f t="shared" si="31"/>
        <v>-0.10609553468123067</v>
      </c>
      <c r="AO236">
        <f t="shared" si="32"/>
        <v>-55.258129414800578</v>
      </c>
      <c r="AP236">
        <f t="shared" si="33"/>
        <v>-0.12646447591635024</v>
      </c>
      <c r="AQ236" t="b">
        <f>IF(AH236&gt;0,ROUND(AH236,7)=ROUND(H236,7),ROUND(AH236,7)=ROUND(-J236,7))</f>
        <v>1</v>
      </c>
      <c r="AR236" t="b">
        <f>IF(AI236&gt;0,ROUND(AI236,7)=ROUND(I236,7),ROUND(AI236,7)=ROUND(-K236,7))</f>
        <v>1</v>
      </c>
      <c r="AS236" t="b">
        <f>ROUND(AM236,7)=ROUND(G236,7)</f>
        <v>1</v>
      </c>
    </row>
    <row r="237" spans="1:54" x14ac:dyDescent="0.3">
      <c r="A237" s="2">
        <v>45736.833333333336</v>
      </c>
      <c r="B237">
        <v>-5.8053451769115503</v>
      </c>
      <c r="C237">
        <v>-0.29026725884557703</v>
      </c>
      <c r="D237" t="s">
        <v>32</v>
      </c>
      <c r="E237" t="s">
        <v>1492</v>
      </c>
      <c r="F237">
        <v>84174.79</v>
      </c>
      <c r="G237">
        <v>944.40382556928796</v>
      </c>
      <c r="H237">
        <v>1218.5610287327499</v>
      </c>
      <c r="I237">
        <v>0</v>
      </c>
      <c r="J237">
        <v>0</v>
      </c>
      <c r="K237">
        <v>3.2569989561419799E-3</v>
      </c>
      <c r="L237">
        <v>1218.5610287327499</v>
      </c>
      <c r="M237">
        <v>-3.2569989561419799E-3</v>
      </c>
      <c r="O237" t="str">
        <f>IF(B236=0,"NEUTRAL",IF(B236&gt;0,"LONG","SHORT"))</f>
        <v>SHORT</v>
      </c>
      <c r="P237" t="str">
        <f>IF(OR(O237="LONG",O237="SHORT"),IF(B237=0,"NEUTRAL",IF(B237&gt;0,"LONG","SHORT")),"")</f>
        <v>SHORT</v>
      </c>
      <c r="Q237" t="b">
        <f>IF(OR(O237="LONG",O237="SHORT"),IF(B237=0,"NEUTRAL",IF(B237&gt;0,"LONG","SHORT")=O237),TRUE)</f>
        <v>1</v>
      </c>
      <c r="R237">
        <f>AH236</f>
        <v>1123.2496290473009</v>
      </c>
      <c r="S237">
        <f>AI236</f>
        <v>-2.1235621338825906E-3</v>
      </c>
      <c r="T237">
        <f>R237+S237*F237</f>
        <v>944.49923237578196</v>
      </c>
      <c r="U237">
        <f>S237*F237</f>
        <v>-178.75039667151893</v>
      </c>
      <c r="V237">
        <f>U237/T237</f>
        <v>-0.18925414711231933</v>
      </c>
      <c r="W237">
        <f>C237</f>
        <v>-0.29026725884557703</v>
      </c>
      <c r="X237">
        <f>W237-V237</f>
        <v>-0.10101311173325769</v>
      </c>
      <c r="Y237">
        <f>T237*W237</f>
        <v>-274.15720316346989</v>
      </c>
      <c r="Z237">
        <f>Y237/T237</f>
        <v>-0.29026725884557703</v>
      </c>
      <c r="AA237">
        <f>AI236*F237/T237</f>
        <v>-0.18925414711231933</v>
      </c>
      <c r="AB237">
        <f t="shared" si="29"/>
        <v>-0.29026725884557703</v>
      </c>
      <c r="AC237">
        <f t="shared" si="30"/>
        <v>-0.10101311173325769</v>
      </c>
      <c r="AD237" t="str">
        <f t="shared" si="35"/>
        <v>S-I</v>
      </c>
      <c r="AE237">
        <f>AC237*T237</f>
        <v>-95.406806491950988</v>
      </c>
      <c r="AF237">
        <f>U237+AE237</f>
        <v>-274.15720316346994</v>
      </c>
      <c r="AG237">
        <f>AE237/F237</f>
        <v>-1.1334368222593843E-3</v>
      </c>
      <c r="AH237" s="9">
        <f>IF(AD237="S-D",R237-AE237/(1-0.001),IF(OR(AD237="L-D",AD237="S-I"),R237-AE237*(1-0.001),R237-AE237))</f>
        <v>1218.56102873276</v>
      </c>
      <c r="AI237">
        <f>IF(OR(AD237="L-I"),S237+AG237*(1-0.001),S237+AG237)</f>
        <v>-3.2569989561419752E-3</v>
      </c>
      <c r="AJ237">
        <f>AI237*F237</f>
        <v>-274.15720316346994</v>
      </c>
      <c r="AK237">
        <f>AJ237/AM237</f>
        <v>-0.29029658260671171</v>
      </c>
      <c r="AL237">
        <f>W237-AK237</f>
        <v>2.9323761134680826E-5</v>
      </c>
      <c r="AM237">
        <f>AH237+AI237*F237</f>
        <v>944.40382556929001</v>
      </c>
      <c r="AN237">
        <f t="shared" si="31"/>
        <v>-0.33804501590941527</v>
      </c>
      <c r="AO237">
        <f t="shared" si="32"/>
        <v>-55.596174430709993</v>
      </c>
      <c r="AP237">
        <f t="shared" si="33"/>
        <v>-9.5406806491951102E-2</v>
      </c>
      <c r="AQ237" t="b">
        <f>IF(AH237&gt;0,ROUND(AH237,7)=ROUND(H237,7),ROUND(AH237,7)=ROUND(-J237,7))</f>
        <v>1</v>
      </c>
      <c r="AR237" t="b">
        <f>IF(AI237&gt;0,ROUND(AI237,7)=ROUND(I237,7),ROUND(AI237,7)=ROUND(-K237,7))</f>
        <v>1</v>
      </c>
      <c r="AS237" t="b">
        <f>ROUND(AM237,7)=ROUND(G237,7)</f>
        <v>1</v>
      </c>
    </row>
    <row r="238" spans="1:54" x14ac:dyDescent="0.3">
      <c r="A238" s="2">
        <v>45736.916666666664</v>
      </c>
      <c r="B238">
        <v>-7.84298848329734</v>
      </c>
      <c r="C238">
        <v>-0.39214942416486698</v>
      </c>
      <c r="D238" t="s">
        <v>32</v>
      </c>
      <c r="E238" t="s">
        <v>1492</v>
      </c>
      <c r="F238">
        <v>84350</v>
      </c>
      <c r="G238">
        <v>943.737771011272</v>
      </c>
      <c r="H238">
        <v>1313.8614038726</v>
      </c>
      <c r="I238">
        <v>0</v>
      </c>
      <c r="J238">
        <v>0</v>
      </c>
      <c r="K238">
        <v>4.3879505970519901E-3</v>
      </c>
      <c r="L238">
        <v>1313.8614038726</v>
      </c>
      <c r="M238">
        <v>-4.3879505970519901E-3</v>
      </c>
      <c r="O238" t="str">
        <f>IF(B237=0,"NEUTRAL",IF(B237&gt;0,"LONG","SHORT"))</f>
        <v>SHORT</v>
      </c>
      <c r="P238" t="str">
        <f>IF(OR(O238="LONG",O238="SHORT"),IF(B238=0,"NEUTRAL",IF(B238&gt;0,"LONG","SHORT")),"")</f>
        <v>SHORT</v>
      </c>
      <c r="Q238" t="b">
        <f>IF(OR(O238="LONG",O238="SHORT"),IF(B238=0,"NEUTRAL",IF(B238&gt;0,"LONG","SHORT")=O238),TRUE)</f>
        <v>1</v>
      </c>
      <c r="R238">
        <f>AH237</f>
        <v>1218.56102873276</v>
      </c>
      <c r="S238">
        <f>AI237</f>
        <v>-3.2569989561419752E-3</v>
      </c>
      <c r="T238">
        <f>R238+S238*F238</f>
        <v>943.83316678218432</v>
      </c>
      <c r="U238">
        <f>S238*F238</f>
        <v>-274.72786195057563</v>
      </c>
      <c r="V238">
        <f>U238/T238</f>
        <v>-0.29107671950881625</v>
      </c>
      <c r="W238">
        <f>C238</f>
        <v>-0.39214942416486698</v>
      </c>
      <c r="X238">
        <f>W238-V238</f>
        <v>-0.10107270465605073</v>
      </c>
      <c r="Y238">
        <f>T238*W238</f>
        <v>-370.12363286133643</v>
      </c>
      <c r="Z238">
        <f>Y238/T238</f>
        <v>-0.39214942416486698</v>
      </c>
      <c r="AA238">
        <f>AI237*F238/T238</f>
        <v>-0.29107671950881625</v>
      </c>
      <c r="AB238">
        <f t="shared" si="29"/>
        <v>-0.39214942416486698</v>
      </c>
      <c r="AC238">
        <f t="shared" si="30"/>
        <v>-0.10107270465605073</v>
      </c>
      <c r="AD238" t="str">
        <f t="shared" si="35"/>
        <v>S-I</v>
      </c>
      <c r="AE238">
        <f>AC238*T238</f>
        <v>-95.395770910760788</v>
      </c>
      <c r="AF238">
        <f>U238+AE238</f>
        <v>-370.12363286133643</v>
      </c>
      <c r="AG238">
        <f>AE238/F238</f>
        <v>-1.1309516409100271E-3</v>
      </c>
      <c r="AH238" s="9">
        <f>IF(AD238="S-D",R238-AE238/(1-0.001),IF(OR(AD238="L-D",AD238="S-I"),R238-AE238*(1-0.001),R238-AE238))</f>
        <v>1313.86140387261</v>
      </c>
      <c r="AI238">
        <f>IF(OR(AD238="L-I"),S238+AG238*(1-0.001),S238+AG238)</f>
        <v>-4.3879505970520023E-3</v>
      </c>
      <c r="AJ238">
        <f>AI238*F238</f>
        <v>-370.12363286133638</v>
      </c>
      <c r="AK238">
        <f>AJ238/AM238</f>
        <v>-0.39218906377427903</v>
      </c>
      <c r="AL238">
        <f>W238-AK238</f>
        <v>3.9639609412056576E-5</v>
      </c>
      <c r="AM238">
        <f>AH238+AI238*F238</f>
        <v>943.73777101127371</v>
      </c>
      <c r="AN238">
        <f t="shared" si="31"/>
        <v>-0.66605455801629887</v>
      </c>
      <c r="AO238">
        <f t="shared" si="32"/>
        <v>-56.262228988726292</v>
      </c>
      <c r="AP238">
        <f t="shared" si="33"/>
        <v>-9.5395770910613464E-2</v>
      </c>
      <c r="AQ238" t="b">
        <f>IF(AH238&gt;0,ROUND(AH238,7)=ROUND(H238,7),ROUND(AH238,7)=ROUND(-J238,7))</f>
        <v>1</v>
      </c>
      <c r="AR238" t="b">
        <f>IF(AI238&gt;0,ROUND(AI238,7)=ROUND(I238,7),ROUND(AI238,7)=ROUND(-K238,7))</f>
        <v>1</v>
      </c>
      <c r="AS238" t="b">
        <f>ROUND(AM238,7)=ROUND(G238,7)</f>
        <v>1</v>
      </c>
    </row>
    <row r="239" spans="1:54" x14ac:dyDescent="0.3">
      <c r="A239" s="2">
        <v>45736.958333333336</v>
      </c>
      <c r="B239">
        <v>-9.0988960037121593</v>
      </c>
      <c r="C239">
        <v>-0.45494480018560801</v>
      </c>
      <c r="D239" t="s">
        <v>32</v>
      </c>
      <c r="E239" t="s">
        <v>1492</v>
      </c>
      <c r="F239">
        <v>84141.31</v>
      </c>
      <c r="G239">
        <v>944.59293513846706</v>
      </c>
      <c r="H239">
        <v>1374.3581294927401</v>
      </c>
      <c r="I239">
        <v>0</v>
      </c>
      <c r="J239">
        <v>0</v>
      </c>
      <c r="K239">
        <v>5.1076598920824596E-3</v>
      </c>
      <c r="L239">
        <v>1374.3581294927401</v>
      </c>
      <c r="M239">
        <v>-5.1076598920824596E-3</v>
      </c>
      <c r="O239" t="str">
        <f>IF(B238=0,"NEUTRAL",IF(B238&gt;0,"LONG","SHORT"))</f>
        <v>SHORT</v>
      </c>
      <c r="P239" t="str">
        <f>IF(OR(O239="LONG",O239="SHORT"),IF(B239=0,"NEUTRAL",IF(B239&gt;0,"LONG","SHORT")),"")</f>
        <v>SHORT</v>
      </c>
      <c r="Q239" t="b">
        <f>IF(OR(O239="LONG",O239="SHORT"),IF(B239=0,"NEUTRAL",IF(B239&gt;0,"LONG","SHORT")=O239),TRUE)</f>
        <v>1</v>
      </c>
      <c r="R239">
        <f>AH238</f>
        <v>1313.86140387261</v>
      </c>
      <c r="S239">
        <f>AI238</f>
        <v>-4.3879505970520023E-3</v>
      </c>
      <c r="T239">
        <f>R239+S239*F239</f>
        <v>944.65349242137245</v>
      </c>
      <c r="U239">
        <f>S239*F239</f>
        <v>-369.20791145123758</v>
      </c>
      <c r="V239">
        <f>U239/T239</f>
        <v>-0.39083951354995738</v>
      </c>
      <c r="W239">
        <f>C239</f>
        <v>-0.45494480018560801</v>
      </c>
      <c r="X239">
        <f>W239-V239</f>
        <v>-6.4105286635650627E-2</v>
      </c>
      <c r="Y239">
        <f>T239*W239</f>
        <v>-429.76519435427804</v>
      </c>
      <c r="Z239">
        <f>Y239/T239</f>
        <v>-0.45494480018560801</v>
      </c>
      <c r="AA239">
        <f>AI238*F239/T239</f>
        <v>-0.39083951354995738</v>
      </c>
      <c r="AB239">
        <f t="shared" si="29"/>
        <v>-0.45494480018560801</v>
      </c>
      <c r="AC239">
        <f t="shared" si="30"/>
        <v>-6.4105286635650627E-2</v>
      </c>
      <c r="AD239" t="str">
        <f t="shared" si="35"/>
        <v>S-I</v>
      </c>
      <c r="AE239">
        <f>AC239*T239</f>
        <v>-60.557282903040495</v>
      </c>
      <c r="AF239">
        <f>U239+AE239</f>
        <v>-429.76519435427809</v>
      </c>
      <c r="AG239">
        <f>AE239/F239</f>
        <v>-7.1970929503047305E-4</v>
      </c>
      <c r="AH239" s="9">
        <f>IF(AD239="S-D",R239-AE239/(1-0.001),IF(OR(AD239="L-D",AD239="S-I"),R239-AE239*(1-0.001),R239-AE239))</f>
        <v>1374.3581294927476</v>
      </c>
      <c r="AI239">
        <f>IF(OR(AD239="L-I"),S239+AG239*(1-0.001),S239+AG239)</f>
        <v>-5.1076598920824752E-3</v>
      </c>
      <c r="AJ239">
        <f>AI239*F239</f>
        <v>-429.76519435427809</v>
      </c>
      <c r="AK239">
        <f>AJ239/AM239</f>
        <v>-0.45497396642213722</v>
      </c>
      <c r="AL239">
        <f>W239-AK239</f>
        <v>2.9166236529210021E-5</v>
      </c>
      <c r="AM239">
        <f>AH239+AI239*F239</f>
        <v>944.59293513846956</v>
      </c>
      <c r="AN239">
        <f t="shared" si="31"/>
        <v>0.85516412719584878</v>
      </c>
      <c r="AO239">
        <f t="shared" si="32"/>
        <v>-55.407064861530444</v>
      </c>
      <c r="AP239">
        <f t="shared" si="33"/>
        <v>-6.0557282902891529E-2</v>
      </c>
      <c r="AQ239" t="b">
        <f>IF(AH239&gt;0,ROUND(AH239,7)=ROUND(H239,7),ROUND(AH239,7)=ROUND(-J239,7))</f>
        <v>1</v>
      </c>
      <c r="AR239" t="b">
        <f>IF(AI239&gt;0,ROUND(AI239,7)=ROUND(I239,7),ROUND(AI239,7)=ROUND(-K239,7))</f>
        <v>1</v>
      </c>
      <c r="AS239" t="b">
        <f>ROUND(AM239,7)=ROUND(G239,7)</f>
        <v>1</v>
      </c>
    </row>
    <row r="240" spans="1:54" x14ac:dyDescent="0.3">
      <c r="A240" s="2">
        <v>45737</v>
      </c>
      <c r="B240">
        <v>-10.608247640192699</v>
      </c>
      <c r="C240">
        <v>-0.53041238200963703</v>
      </c>
      <c r="D240" t="s">
        <v>32</v>
      </c>
      <c r="E240" t="s">
        <v>1492</v>
      </c>
      <c r="F240">
        <v>84223.39</v>
      </c>
      <c r="G240">
        <v>944.10308142519602</v>
      </c>
      <c r="H240">
        <v>1444.9045018320901</v>
      </c>
      <c r="I240">
        <v>0</v>
      </c>
      <c r="J240">
        <v>0</v>
      </c>
      <c r="K240">
        <v>5.9461085620858703E-3</v>
      </c>
      <c r="L240">
        <v>1444.9045018320901</v>
      </c>
      <c r="M240">
        <v>-5.9461085620858703E-3</v>
      </c>
      <c r="O240" t="str">
        <f>IF(B239=0,"NEUTRAL",IF(B239&gt;0,"LONG","SHORT"))</f>
        <v>SHORT</v>
      </c>
      <c r="P240" t="str">
        <f>IF(OR(O240="LONG",O240="SHORT"),IF(B240=0,"NEUTRAL",IF(B240&gt;0,"LONG","SHORT")),"")</f>
        <v>SHORT</v>
      </c>
      <c r="Q240" t="b">
        <f>IF(OR(O240="LONG",O240="SHORT"),IF(B240=0,"NEUTRAL",IF(B240&gt;0,"LONG","SHORT")=O240),TRUE)</f>
        <v>1</v>
      </c>
      <c r="R240">
        <f>AH239</f>
        <v>1374.3581294927476</v>
      </c>
      <c r="S240">
        <f>AI239</f>
        <v>-5.1076598920824752E-3</v>
      </c>
      <c r="T240">
        <f>R240+S240*F240</f>
        <v>944.17369841452739</v>
      </c>
      <c r="U240">
        <f>S240*F240</f>
        <v>-430.1844310782202</v>
      </c>
      <c r="V240">
        <f>U240/T240</f>
        <v>-0.45562001123373086</v>
      </c>
      <c r="W240">
        <f>C240</f>
        <v>-0.53041238200963703</v>
      </c>
      <c r="X240">
        <f>W240-V240</f>
        <v>-7.479237077590617E-2</v>
      </c>
      <c r="Y240">
        <f>T240*W240</f>
        <v>-500.8014204068981</v>
      </c>
      <c r="Z240">
        <f>Y240/T240</f>
        <v>-0.53041238200963703</v>
      </c>
      <c r="AA240">
        <f>AI239*F240/T240</f>
        <v>-0.45562001123373086</v>
      </c>
      <c r="AB240">
        <f t="shared" si="29"/>
        <v>-0.53041238200963703</v>
      </c>
      <c r="AC240">
        <f t="shared" si="30"/>
        <v>-7.479237077590617E-2</v>
      </c>
      <c r="AD240" t="str">
        <f t="shared" si="35"/>
        <v>S-I</v>
      </c>
      <c r="AE240">
        <f>AC240*T240</f>
        <v>-70.616989328677946</v>
      </c>
      <c r="AF240">
        <f>U240+AE240</f>
        <v>-500.80142040689816</v>
      </c>
      <c r="AG240">
        <f>AE240/F240</f>
        <v>-8.3844867000340345E-4</v>
      </c>
      <c r="AH240" s="9">
        <f>IF(AD240="S-D",R240-AE240/(1-0.001),IF(OR(AD240="L-D",AD240="S-I"),R240-AE240*(1-0.001),R240-AE240))</f>
        <v>1444.9045018320969</v>
      </c>
      <c r="AI240">
        <f>IF(OR(AD240="L-I"),S240+AG240*(1-0.001),S240+AG240)</f>
        <v>-5.946108562085879E-3</v>
      </c>
      <c r="AJ240">
        <f>AI240*F240</f>
        <v>-500.80142040689822</v>
      </c>
      <c r="AK240">
        <f>AJ240/AM240</f>
        <v>-0.53045205577647159</v>
      </c>
      <c r="AL240">
        <f>W240-AK240</f>
        <v>3.9673766834558144E-5</v>
      </c>
      <c r="AM240">
        <f>AH240+AI240*F240</f>
        <v>944.10308142519875</v>
      </c>
      <c r="AN240">
        <f t="shared" si="31"/>
        <v>-0.48985371327080429</v>
      </c>
      <c r="AO240">
        <f t="shared" si="32"/>
        <v>-55.896918574801248</v>
      </c>
      <c r="AP240">
        <f t="shared" si="33"/>
        <v>-7.0616989328641466E-2</v>
      </c>
      <c r="AQ240" t="b">
        <f>IF(AH240&gt;0,ROUND(AH240,7)=ROUND(H240,7),ROUND(AH240,7)=ROUND(-J240,7))</f>
        <v>1</v>
      </c>
      <c r="AR240" t="b">
        <f>IF(AI240&gt;0,ROUND(AI240,7)=ROUND(I240,7),ROUND(AI240,7)=ROUND(-K240,7))</f>
        <v>1</v>
      </c>
      <c r="AS240" t="b">
        <f>ROUND(AM240,7)=ROUND(G240,7)</f>
        <v>1</v>
      </c>
    </row>
    <row r="241" spans="1:54" x14ac:dyDescent="0.3">
      <c r="A241" s="2">
        <v>45737.041666666664</v>
      </c>
      <c r="B241">
        <v>-12.132775782227901</v>
      </c>
      <c r="C241">
        <v>-0.60663878911139602</v>
      </c>
      <c r="D241" t="s">
        <v>32</v>
      </c>
      <c r="E241" t="s">
        <v>1492</v>
      </c>
      <c r="F241">
        <v>84507.07</v>
      </c>
      <c r="G241">
        <v>942.34707128417801</v>
      </c>
      <c r="H241">
        <v>1514.05334789328</v>
      </c>
      <c r="I241">
        <v>0</v>
      </c>
      <c r="J241">
        <v>0</v>
      </c>
      <c r="K241">
        <v>6.7651887186375098E-3</v>
      </c>
      <c r="L241">
        <v>1514.05334789328</v>
      </c>
      <c r="M241">
        <v>-6.7651887186375098E-3</v>
      </c>
      <c r="O241" t="str">
        <f>IF(B240=0,"NEUTRAL",IF(B240&gt;0,"LONG","SHORT"))</f>
        <v>SHORT</v>
      </c>
      <c r="P241" t="str">
        <f>IF(OR(O241="LONG",O241="SHORT"),IF(B241=0,"NEUTRAL",IF(B241&gt;0,"LONG","SHORT")),"")</f>
        <v>SHORT</v>
      </c>
      <c r="Q241" t="b">
        <f>IF(OR(O241="LONG",O241="SHORT"),IF(B241=0,"NEUTRAL",IF(B241&gt;0,"LONG","SHORT")=O241),TRUE)</f>
        <v>1</v>
      </c>
      <c r="R241">
        <f>AH240</f>
        <v>1444.9045018320969</v>
      </c>
      <c r="S241">
        <f>AI240</f>
        <v>-5.946108562085879E-3</v>
      </c>
      <c r="T241">
        <f>R241+S241*F241</f>
        <v>942.41628934830612</v>
      </c>
      <c r="U241">
        <f>S241*F241</f>
        <v>-502.48821248379079</v>
      </c>
      <c r="V241">
        <f>U241/T241</f>
        <v>-0.53319134883721964</v>
      </c>
      <c r="W241">
        <f>C241</f>
        <v>-0.60663878911139602</v>
      </c>
      <c r="X241">
        <f>W241-V241</f>
        <v>-7.3447440274176379E-2</v>
      </c>
      <c r="Y241">
        <f>T241*W241</f>
        <v>-571.70627660911146</v>
      </c>
      <c r="Z241">
        <f>Y241/T241</f>
        <v>-0.60663878911139602</v>
      </c>
      <c r="AA241">
        <f>AI240*F241/T241</f>
        <v>-0.53319134883721964</v>
      </c>
      <c r="AB241">
        <f t="shared" si="29"/>
        <v>-0.60663878911139602</v>
      </c>
      <c r="AC241">
        <f t="shared" si="30"/>
        <v>-7.3447440274176379E-2</v>
      </c>
      <c r="AD241" t="str">
        <f t="shared" si="35"/>
        <v>S-I</v>
      </c>
      <c r="AE241">
        <f>AC241*T241</f>
        <v>-69.218064125320637</v>
      </c>
      <c r="AF241">
        <f>U241+AE241</f>
        <v>-571.70627660911146</v>
      </c>
      <c r="AG241">
        <f>AE241/F241</f>
        <v>-8.1908015655164277E-4</v>
      </c>
      <c r="AH241" s="9">
        <f>IF(AD241="S-D",R241-AE241/(1-0.001),IF(OR(AD241="L-D",AD241="S-I"),R241-AE241*(1-0.001),R241-AE241))</f>
        <v>1514.0533478932923</v>
      </c>
      <c r="AI241">
        <f>IF(OR(AD241="L-I"),S241+AG241*(1-0.001),S241+AG241)</f>
        <v>-6.765188718637522E-3</v>
      </c>
      <c r="AJ241">
        <f>AI241*F241</f>
        <v>-571.70627660911146</v>
      </c>
      <c r="AK241">
        <f>AJ241/AM241</f>
        <v>-0.60668334845039662</v>
      </c>
      <c r="AL241">
        <f>W241-AK241</f>
        <v>4.4559339000604936E-5</v>
      </c>
      <c r="AM241">
        <f>AH241+AI241*F241</f>
        <v>942.34707128418086</v>
      </c>
      <c r="AN241">
        <f t="shared" si="31"/>
        <v>-1.7560101410178959</v>
      </c>
      <c r="AO241">
        <f t="shared" si="32"/>
        <v>-57.652928715819144</v>
      </c>
      <c r="AP241">
        <f t="shared" si="33"/>
        <v>-6.921806412526621E-2</v>
      </c>
      <c r="AQ241" t="b">
        <f>IF(AH241&gt;0,ROUND(AH241,7)=ROUND(H241,7),ROUND(AH241,7)=ROUND(-J241,7))</f>
        <v>1</v>
      </c>
      <c r="AR241" t="b">
        <f>IF(AI241&gt;0,ROUND(AI241,7)=ROUND(I241,7),ROUND(AI241,7)=ROUND(-K241,7))</f>
        <v>1</v>
      </c>
      <c r="AS241" t="b">
        <f>ROUND(AM241,7)=ROUND(G241,7)</f>
        <v>1</v>
      </c>
    </row>
    <row r="242" spans="1:54" x14ac:dyDescent="0.3">
      <c r="A242" s="2">
        <v>45737.125</v>
      </c>
      <c r="B242">
        <v>-10.4862468335196</v>
      </c>
      <c r="C242">
        <v>-0.52431234167598095</v>
      </c>
      <c r="D242" t="s">
        <v>32</v>
      </c>
      <c r="E242" t="s">
        <v>1492</v>
      </c>
      <c r="F242">
        <v>84685.4</v>
      </c>
      <c r="G242">
        <v>941.06109457694504</v>
      </c>
      <c r="H242">
        <v>1434.51274485458</v>
      </c>
      <c r="I242">
        <v>0</v>
      </c>
      <c r="J242">
        <v>0</v>
      </c>
      <c r="K242">
        <v>5.8268798432508703E-3</v>
      </c>
      <c r="L242">
        <v>1434.51274485458</v>
      </c>
      <c r="M242">
        <v>-5.8268798432508703E-3</v>
      </c>
      <c r="O242" t="str">
        <f>IF(B241=0,"NEUTRAL",IF(B241&gt;0,"LONG","SHORT"))</f>
        <v>SHORT</v>
      </c>
      <c r="P242" t="str">
        <f>IF(OR(O242="LONG",O242="SHORT"),IF(B242=0,"NEUTRAL",IF(B242&gt;0,"LONG","SHORT")),"")</f>
        <v>SHORT</v>
      </c>
      <c r="Q242" t="b">
        <f>IF(OR(O242="LONG",O242="SHORT"),IF(B242=0,"NEUTRAL",IF(B242&gt;0,"LONG","SHORT")=O242),TRUE)</f>
        <v>1</v>
      </c>
      <c r="R242">
        <f>AH241</f>
        <v>1514.0533478932923</v>
      </c>
      <c r="S242">
        <f>AI241</f>
        <v>-6.765188718637522E-3</v>
      </c>
      <c r="T242">
        <f>R242+S242*F242</f>
        <v>941.14063517998636</v>
      </c>
      <c r="U242">
        <f>S242*F242</f>
        <v>-572.91271271330595</v>
      </c>
      <c r="V242">
        <f>U242/T242</f>
        <v>-0.60874293521896494</v>
      </c>
      <c r="W242">
        <f>C242</f>
        <v>-0.52431234167598095</v>
      </c>
      <c r="X242">
        <f>W242-V242</f>
        <v>8.4430593542983989E-2</v>
      </c>
      <c r="Y242">
        <f>T242*W242</f>
        <v>-493.45165027763875</v>
      </c>
      <c r="Z242">
        <f>Y242/T242</f>
        <v>-0.52431234167598095</v>
      </c>
      <c r="AA242">
        <f>AI241*F242/T242</f>
        <v>-0.60874293521896494</v>
      </c>
      <c r="AB242">
        <f t="shared" si="29"/>
        <v>-0.52431234167598095</v>
      </c>
      <c r="AC242">
        <f t="shared" si="30"/>
        <v>8.4430593542983989E-2</v>
      </c>
      <c r="AD242" t="str">
        <f t="shared" si="35"/>
        <v>S-D</v>
      </c>
      <c r="AE242">
        <f>AC242*T242</f>
        <v>79.461062435667202</v>
      </c>
      <c r="AF242">
        <f>U242+AE242</f>
        <v>-493.45165027763875</v>
      </c>
      <c r="AG242">
        <f>AE242/F242</f>
        <v>9.3830887538663341E-4</v>
      </c>
      <c r="AH242" s="9">
        <f>IF(AD242="S-D",R242-AE242/(1-0.001),IF(OR(AD242="L-D",AD242="S-I"),R242-AE242*(1-0.001),R242-AE242))</f>
        <v>1434.5127448545863</v>
      </c>
      <c r="AI242">
        <f>IF(OR(AD242="L-I"),S242+AG242*(1-0.001),S242+AG242)</f>
        <v>-5.8268798432508885E-3</v>
      </c>
      <c r="AJ242">
        <f>AI242*F242</f>
        <v>-493.45165027763875</v>
      </c>
      <c r="AK242">
        <f>AJ242/AM242</f>
        <v>-0.52435665773588169</v>
      </c>
      <c r="AL242">
        <f>W242-AK242</f>
        <v>4.4316059900739724E-5</v>
      </c>
      <c r="AM242">
        <f>AH242+AI242*F242</f>
        <v>941.06109457694765</v>
      </c>
      <c r="AN242">
        <f t="shared" si="31"/>
        <v>-1.2859767072332033</v>
      </c>
      <c r="AO242">
        <f t="shared" si="32"/>
        <v>-58.938905423052347</v>
      </c>
      <c r="AP242">
        <f t="shared" si="33"/>
        <v>-7.9540603038708468E-2</v>
      </c>
      <c r="AQ242" t="b">
        <f>IF(AH242&gt;0,ROUND(AH242,7)=ROUND(H242,7),ROUND(AH242,7)=ROUND(-J242,7))</f>
        <v>1</v>
      </c>
      <c r="AR242" t="b">
        <f>IF(AI242&gt;0,ROUND(AI242,7)=ROUND(I242,7),ROUND(AI242,7)=ROUND(-K242,7))</f>
        <v>1</v>
      </c>
      <c r="AS242" t="b">
        <f>ROUND(AM242,7)=ROUND(G242,7)</f>
        <v>1</v>
      </c>
    </row>
    <row r="243" spans="1:54" x14ac:dyDescent="0.3">
      <c r="A243" s="2">
        <v>45737.208333333336</v>
      </c>
      <c r="B243">
        <v>-8.3201232935479208</v>
      </c>
      <c r="C243">
        <v>-0.41600616467739598</v>
      </c>
      <c r="D243" t="s">
        <v>32</v>
      </c>
      <c r="E243" t="s">
        <v>1492</v>
      </c>
      <c r="F243">
        <v>84662.74</v>
      </c>
      <c r="G243">
        <v>941.09125232659403</v>
      </c>
      <c r="H243">
        <v>1332.6333972550799</v>
      </c>
      <c r="I243">
        <v>0</v>
      </c>
      <c r="J243">
        <v>0</v>
      </c>
      <c r="K243">
        <v>4.6247280081944901E-3</v>
      </c>
      <c r="L243">
        <v>1332.6333972550799</v>
      </c>
      <c r="M243">
        <v>-4.6247280081944901E-3</v>
      </c>
      <c r="O243" t="str">
        <f>IF(B242=0,"NEUTRAL",IF(B242&gt;0,"LONG","SHORT"))</f>
        <v>SHORT</v>
      </c>
      <c r="P243" t="str">
        <f>IF(OR(O243="LONG",O243="SHORT"),IF(B243=0,"NEUTRAL",IF(B243&gt;0,"LONG","SHORT")),"")</f>
        <v>SHORT</v>
      </c>
      <c r="Q243" t="b">
        <f>IF(OR(O243="LONG",O243="SHORT"),IF(B243=0,"NEUTRAL",IF(B243&gt;0,"LONG","SHORT")=O243),TRUE)</f>
        <v>1</v>
      </c>
      <c r="R243">
        <f>AH242</f>
        <v>1434.5127448545863</v>
      </c>
      <c r="S243">
        <f>AI242</f>
        <v>-5.8268798432508885E-3</v>
      </c>
      <c r="T243">
        <f>R243+S243*F243</f>
        <v>941.19313167419557</v>
      </c>
      <c r="U243">
        <f>S243*F243</f>
        <v>-493.31961318039077</v>
      </c>
      <c r="V243">
        <f>U243/T243</f>
        <v>-0.52414281041646915</v>
      </c>
      <c r="W243">
        <f>C243</f>
        <v>-0.41600616467739598</v>
      </c>
      <c r="X243">
        <f>W243-V243</f>
        <v>0.10813664573907317</v>
      </c>
      <c r="Y243">
        <f>T243*W243</f>
        <v>-391.54214492848945</v>
      </c>
      <c r="Z243">
        <f>Y243/T243</f>
        <v>-0.41600616467739598</v>
      </c>
      <c r="AA243">
        <f>AI242*F243/T243</f>
        <v>-0.52414281041646915</v>
      </c>
      <c r="AB243">
        <f t="shared" si="29"/>
        <v>-0.41600616467739598</v>
      </c>
      <c r="AC243">
        <f t="shared" si="30"/>
        <v>0.10813664573907317</v>
      </c>
      <c r="AD243" t="str">
        <f t="shared" si="35"/>
        <v>S-D</v>
      </c>
      <c r="AE243">
        <f>AC243*T243</f>
        <v>101.77746825190133</v>
      </c>
      <c r="AF243">
        <f>U243+AE243</f>
        <v>-391.54214492848945</v>
      </c>
      <c r="AG243">
        <f>AE243/F243</f>
        <v>1.2021518350563815E-3</v>
      </c>
      <c r="AH243" s="9">
        <f>IF(AD243="S-D",R243-AE243/(1-0.001),IF(OR(AD243="L-D",AD243="S-I"),R243-AE243*(1-0.001),R243-AE243))</f>
        <v>1332.6333972550856</v>
      </c>
      <c r="AI243">
        <f>IF(OR(AD243="L-I"),S243+AG243*(1-0.001),S243+AG243)</f>
        <v>-4.6247280081945074E-3</v>
      </c>
      <c r="AJ243">
        <f>AI243*F243</f>
        <v>-391.54214492848945</v>
      </c>
      <c r="AK243">
        <f>AJ243/AM243</f>
        <v>-0.4160512000940465</v>
      </c>
      <c r="AL243">
        <f>W243-AK243</f>
        <v>4.5035416650518467E-5</v>
      </c>
      <c r="AM243">
        <f>AH243+AI243*F243</f>
        <v>941.09125232659608</v>
      </c>
      <c r="AN243">
        <f t="shared" si="31"/>
        <v>3.0157749648424215E-2</v>
      </c>
      <c r="AO243">
        <f t="shared" si="32"/>
        <v>-58.908747673403923</v>
      </c>
      <c r="AP243">
        <f t="shared" si="33"/>
        <v>-0.10187934759949258</v>
      </c>
      <c r="AQ243" t="b">
        <f>IF(AH243&gt;0,ROUND(AH243,7)=ROUND(H243,7),ROUND(AH243,7)=ROUND(-J243,7))</f>
        <v>1</v>
      </c>
      <c r="AR243" t="b">
        <f>IF(AI243&gt;0,ROUND(AI243,7)=ROUND(I243,7),ROUND(AI243,7)=ROUND(-K243,7))</f>
        <v>1</v>
      </c>
      <c r="AS243" t="b">
        <f>ROUND(AM243,7)=ROUND(G243,7)</f>
        <v>1</v>
      </c>
    </row>
    <row r="244" spans="1:54" x14ac:dyDescent="0.3">
      <c r="A244" s="2">
        <v>45737.25</v>
      </c>
      <c r="B244">
        <v>-7.0502839551870302</v>
      </c>
      <c r="C244">
        <v>-0.352514197759351</v>
      </c>
      <c r="D244" t="s">
        <v>32</v>
      </c>
      <c r="E244" t="s">
        <v>1492</v>
      </c>
      <c r="F244">
        <v>84469.66</v>
      </c>
      <c r="G244">
        <v>941.92554976566203</v>
      </c>
      <c r="H244">
        <v>1273.9883525012399</v>
      </c>
      <c r="I244">
        <v>0</v>
      </c>
      <c r="J244">
        <v>0</v>
      </c>
      <c r="K244">
        <v>3.9311488022513901E-3</v>
      </c>
      <c r="L244">
        <v>1273.9883525012399</v>
      </c>
      <c r="M244">
        <v>-3.9311488022513901E-3</v>
      </c>
      <c r="O244" t="str">
        <f>IF(B243=0,"NEUTRAL",IF(B243&gt;0,"LONG","SHORT"))</f>
        <v>SHORT</v>
      </c>
      <c r="P244" t="str">
        <f>IF(OR(O244="LONG",O244="SHORT"),IF(B244=0,"NEUTRAL",IF(B244&gt;0,"LONG","SHORT")),"")</f>
        <v>SHORT</v>
      </c>
      <c r="Q244" t="b">
        <f>IF(OR(O244="LONG",O244="SHORT"),IF(B244=0,"NEUTRAL",IF(B244&gt;0,"LONG","SHORT")=O244),TRUE)</f>
        <v>1</v>
      </c>
      <c r="R244">
        <f>AH243</f>
        <v>1332.6333972550856</v>
      </c>
      <c r="S244">
        <f>AI243</f>
        <v>-4.6247280081945074E-3</v>
      </c>
      <c r="T244">
        <f>R244+S244*F244</f>
        <v>941.98419481041833</v>
      </c>
      <c r="U244">
        <f>S244*F244</f>
        <v>-390.64920244466725</v>
      </c>
      <c r="V244">
        <f>U244/T244</f>
        <v>-0.4147088715467126</v>
      </c>
      <c r="W244">
        <f>C244</f>
        <v>-0.352514197759351</v>
      </c>
      <c r="X244">
        <f>W244-V244</f>
        <v>6.2194673787361598E-2</v>
      </c>
      <c r="Y244">
        <f>T244*W244</f>
        <v>-332.06280273558281</v>
      </c>
      <c r="Z244">
        <f>Y244/T244</f>
        <v>-0.352514197759351</v>
      </c>
      <c r="AA244">
        <f>AI243*F244/T244</f>
        <v>-0.4147088715467126</v>
      </c>
      <c r="AB244">
        <f t="shared" si="29"/>
        <v>-0.352514197759351</v>
      </c>
      <c r="AC244">
        <f t="shared" si="30"/>
        <v>6.2194673787361598E-2</v>
      </c>
      <c r="AD244" t="str">
        <f t="shared" si="35"/>
        <v>S-D</v>
      </c>
      <c r="AE244">
        <f>AC244*T244</f>
        <v>58.586399709084446</v>
      </c>
      <c r="AF244">
        <f>U244+AE244</f>
        <v>-332.06280273558281</v>
      </c>
      <c r="AG244">
        <f>AE244/F244</f>
        <v>6.9357920594310951E-4</v>
      </c>
      <c r="AH244" s="9">
        <f>IF(AD244="S-D",R244-AE244/(1-0.001),IF(OR(AD244="L-D",AD244="S-I"),R244-AE244*(1-0.001),R244-AE244))</f>
        <v>1273.9883525012474</v>
      </c>
      <c r="AI244">
        <f>IF(OR(AD244="L-I"),S244+AG244*(1-0.001),S244+AG244)</f>
        <v>-3.9311488022513979E-3</v>
      </c>
      <c r="AJ244">
        <f>AI244*F244</f>
        <v>-332.06280273558281</v>
      </c>
      <c r="AK244">
        <f>AJ244/AM244</f>
        <v>-0.35253614557774182</v>
      </c>
      <c r="AL244">
        <f>W244-AK244</f>
        <v>2.1947818390821716E-5</v>
      </c>
      <c r="AM244">
        <f>AH244+AI244*F244</f>
        <v>941.92554976566453</v>
      </c>
      <c r="AN244">
        <f t="shared" si="31"/>
        <v>0.83429743906845033</v>
      </c>
      <c r="AO244">
        <f t="shared" si="32"/>
        <v>-58.074450234335472</v>
      </c>
      <c r="AP244">
        <f t="shared" si="33"/>
        <v>-5.8645044753802722E-2</v>
      </c>
      <c r="AQ244" t="b">
        <f>IF(AH244&gt;0,ROUND(AH244,7)=ROUND(H244,7),ROUND(AH244,7)=ROUND(-J244,7))</f>
        <v>1</v>
      </c>
      <c r="AR244" t="b">
        <f>IF(AI244&gt;0,ROUND(AI244,7)=ROUND(I244,7),ROUND(AI244,7)=ROUND(-K244,7))</f>
        <v>1</v>
      </c>
      <c r="AS244" t="b">
        <f>ROUND(AM244,7)=ROUND(G244,7)</f>
        <v>1</v>
      </c>
    </row>
    <row r="245" spans="1:54" x14ac:dyDescent="0.3">
      <c r="A245" s="2">
        <v>45737.375</v>
      </c>
      <c r="B245">
        <v>-5.8067828307272196</v>
      </c>
      <c r="C245">
        <v>-0.29033914153636098</v>
      </c>
      <c r="D245" t="s">
        <v>32</v>
      </c>
      <c r="E245" t="s">
        <v>1492</v>
      </c>
      <c r="F245">
        <v>84022.32</v>
      </c>
      <c r="G245">
        <v>943.627737690392</v>
      </c>
      <c r="H245">
        <v>1217.6161720318</v>
      </c>
      <c r="I245">
        <v>0</v>
      </c>
      <c r="J245">
        <v>0</v>
      </c>
      <c r="K245">
        <v>3.2609006076172401E-3</v>
      </c>
      <c r="L245">
        <v>1217.6161720318</v>
      </c>
      <c r="M245">
        <v>-3.2609006076172401E-3</v>
      </c>
      <c r="O245" t="str">
        <f>IF(B244=0,"NEUTRAL",IF(B244&gt;0,"LONG","SHORT"))</f>
        <v>SHORT</v>
      </c>
      <c r="P245" t="str">
        <f>IF(OR(O245="LONG",O245="SHORT"),IF(B245=0,"NEUTRAL",IF(B245&gt;0,"LONG","SHORT")),"")</f>
        <v>SHORT</v>
      </c>
      <c r="Q245" t="b">
        <f>IF(OR(O245="LONG",O245="SHORT"),IF(B245=0,"NEUTRAL",IF(B245&gt;0,"LONG","SHORT")=O245),TRUE)</f>
        <v>1</v>
      </c>
      <c r="R245">
        <f>AH244</f>
        <v>1273.9883525012474</v>
      </c>
      <c r="S245">
        <f>AI244</f>
        <v>-3.9311488022513979E-3</v>
      </c>
      <c r="T245">
        <f>R245+S245*F245</f>
        <v>943.68410987086372</v>
      </c>
      <c r="U245">
        <f>S245*F245</f>
        <v>-330.30424263038373</v>
      </c>
      <c r="V245">
        <f>U245/T245</f>
        <v>-0.35001568763893187</v>
      </c>
      <c r="W245">
        <f>C245</f>
        <v>-0.29033914153636098</v>
      </c>
      <c r="X245">
        <f>W245-V245</f>
        <v>5.9676546102570893E-2</v>
      </c>
      <c r="Y245">
        <f>T245*W245</f>
        <v>-273.98843434141151</v>
      </c>
      <c r="Z245">
        <f>Y245/T245</f>
        <v>-0.29033914153636098</v>
      </c>
      <c r="AA245">
        <f>AI244*F245/T245</f>
        <v>-0.35001568763893187</v>
      </c>
      <c r="AB245">
        <f t="shared" si="29"/>
        <v>-0.29033914153636098</v>
      </c>
      <c r="AC245">
        <f t="shared" si="30"/>
        <v>5.9676546102570893E-2</v>
      </c>
      <c r="AD245" t="str">
        <f t="shared" si="35"/>
        <v>S-D</v>
      </c>
      <c r="AE245">
        <f>AC245*T245</f>
        <v>56.315808288972178</v>
      </c>
      <c r="AF245">
        <f>U245+AE245</f>
        <v>-273.98843434141156</v>
      </c>
      <c r="AG245">
        <f>AE245/F245</f>
        <v>6.7024819463414216E-4</v>
      </c>
      <c r="AH245" s="9">
        <f>IF(AD245="S-D",R245-AE245/(1-0.001),IF(OR(AD245="L-D",AD245="S-I"),R245-AE245*(1-0.001),R245-AE245))</f>
        <v>1217.6161720318057</v>
      </c>
      <c r="AI245">
        <f>IF(OR(AD245="L-I"),S245+AG245*(1-0.001),S245+AG245)</f>
        <v>-3.2609006076172557E-3</v>
      </c>
      <c r="AJ245">
        <f>AI245*F245</f>
        <v>-273.98843434141151</v>
      </c>
      <c r="AK245">
        <f>AJ245/AM245</f>
        <v>-0.29035648635342209</v>
      </c>
      <c r="AL245">
        <f>W245-AK245</f>
        <v>1.734481706111568E-5</v>
      </c>
      <c r="AM245">
        <f>AH245+AI245*F245</f>
        <v>943.62773769039427</v>
      </c>
      <c r="AN245">
        <f t="shared" si="31"/>
        <v>1.702187924729742</v>
      </c>
      <c r="AO245">
        <f t="shared" si="32"/>
        <v>-56.37226230960573</v>
      </c>
      <c r="AP245">
        <f t="shared" si="33"/>
        <v>-5.637218046945236E-2</v>
      </c>
      <c r="AQ245" t="b">
        <f>IF(AH245&gt;0,ROUND(AH245,7)=ROUND(H245,7),ROUND(AH245,7)=ROUND(-J245,7))</f>
        <v>1</v>
      </c>
      <c r="AR245" t="b">
        <f>IF(AI245&gt;0,ROUND(AI245,7)=ROUND(I245,7),ROUND(AI245,7)=ROUND(-K245,7))</f>
        <v>1</v>
      </c>
      <c r="AS245" t="b">
        <f>ROUND(AM245,7)=ROUND(G245,7)</f>
        <v>1</v>
      </c>
    </row>
    <row r="246" spans="1:54" x14ac:dyDescent="0.3">
      <c r="A246" s="2">
        <v>45737.75</v>
      </c>
      <c r="B246">
        <v>-4.5041700087111698</v>
      </c>
      <c r="C246">
        <v>-0.22520850043555801</v>
      </c>
      <c r="D246" t="s">
        <v>32</v>
      </c>
      <c r="E246" t="s">
        <v>1492</v>
      </c>
      <c r="F246">
        <v>84024.11</v>
      </c>
      <c r="G246">
        <v>943.56035653603897</v>
      </c>
      <c r="H246">
        <v>1156.07202976595</v>
      </c>
      <c r="I246">
        <v>0</v>
      </c>
      <c r="J246">
        <v>0</v>
      </c>
      <c r="K246">
        <v>2.52917493835891E-3</v>
      </c>
      <c r="L246">
        <v>1156.07202976595</v>
      </c>
      <c r="M246">
        <v>-2.52917493835891E-3</v>
      </c>
      <c r="O246" t="str">
        <f>IF(B245=0,"NEUTRAL",IF(B245&gt;0,"LONG","SHORT"))</f>
        <v>SHORT</v>
      </c>
      <c r="P246" t="str">
        <f>IF(OR(O246="LONG",O246="SHORT"),IF(B246=0,"NEUTRAL",IF(B246&gt;0,"LONG","SHORT")),"")</f>
        <v>SHORT</v>
      </c>
      <c r="Q246" t="b">
        <f>IF(OR(O246="LONG",O246="SHORT"),IF(B246=0,"NEUTRAL",IF(B246&gt;0,"LONG","SHORT")=O246),TRUE)</f>
        <v>1</v>
      </c>
      <c r="R246">
        <f>AH245</f>
        <v>1217.6161720318057</v>
      </c>
      <c r="S246">
        <f>AI245</f>
        <v>-3.2609006076172557E-3</v>
      </c>
      <c r="T246">
        <f>R246+S246*F246</f>
        <v>943.62190067830659</v>
      </c>
      <c r="U246">
        <f>S246*F246</f>
        <v>-273.99427135349913</v>
      </c>
      <c r="V246">
        <f>U246/T246</f>
        <v>-0.29036446818004435</v>
      </c>
      <c r="W246">
        <f>C246</f>
        <v>-0.22520850043555801</v>
      </c>
      <c r="X246">
        <f>W246-V246</f>
        <v>6.5155967744486343E-2</v>
      </c>
      <c r="Y246">
        <f>T246*W246</f>
        <v>-212.51167322991247</v>
      </c>
      <c r="Z246">
        <f>Y246/T246</f>
        <v>-0.22520850043555798</v>
      </c>
      <c r="AA246">
        <f>AI245*F246/T246</f>
        <v>-0.29036446818004435</v>
      </c>
      <c r="AB246">
        <f t="shared" si="29"/>
        <v>-0.22520850043555801</v>
      </c>
      <c r="AC246">
        <f t="shared" si="30"/>
        <v>6.5155967744486343E-2</v>
      </c>
      <c r="AD246" t="str">
        <f t="shared" si="35"/>
        <v>S-D</v>
      </c>
      <c r="AE246">
        <f>AC246*T246</f>
        <v>61.482598123586641</v>
      </c>
      <c r="AF246">
        <f>U246+AE246</f>
        <v>-212.5116732299125</v>
      </c>
      <c r="AG246">
        <f>AE246/F246</f>
        <v>7.317256692583431E-4</v>
      </c>
      <c r="AH246" s="9">
        <f>IF(AD246="S-D",R246-AE246/(1-0.001),IF(OR(AD246="L-D",AD246="S-I"),R246-AE246*(1-0.001),R246-AE246))</f>
        <v>1156.0720297659532</v>
      </c>
      <c r="AI246">
        <f>IF(OR(AD246="L-I"),S246+AG246*(1-0.001),S246+AG246)</f>
        <v>-2.5291749383589126E-3</v>
      </c>
      <c r="AJ246">
        <f>AI246*F246</f>
        <v>-212.5116732299125</v>
      </c>
      <c r="AK246">
        <f>AJ246/AM246</f>
        <v>-0.22522318975976954</v>
      </c>
      <c r="AL246">
        <f>W246-AK246</f>
        <v>1.4689324211530908E-5</v>
      </c>
      <c r="AM246">
        <f>AH246+AI246*F246</f>
        <v>943.56035653604067</v>
      </c>
      <c r="AN246">
        <f t="shared" si="31"/>
        <v>-6.7381154353597594E-2</v>
      </c>
      <c r="AO246">
        <f t="shared" si="32"/>
        <v>-56.439643463959328</v>
      </c>
      <c r="AP246">
        <f t="shared" si="33"/>
        <v>-6.154414226591598E-2</v>
      </c>
      <c r="AQ246" t="b">
        <f>IF(AH246&gt;0,ROUND(AH246,7)=ROUND(H246,7),ROUND(AH246,7)=ROUND(-J246,7))</f>
        <v>1</v>
      </c>
      <c r="AR246" t="b">
        <f>IF(AI246&gt;0,ROUND(AI246,7)=ROUND(I246,7),ROUND(AI246,7)=ROUND(-K246,7))</f>
        <v>1</v>
      </c>
      <c r="AS246" t="b">
        <f>ROUND(AM246,7)=ROUND(G246,7)</f>
        <v>1</v>
      </c>
      <c r="AU246" s="9"/>
      <c r="AZ246" s="9"/>
    </row>
    <row r="247" spans="1:54" x14ac:dyDescent="0.3">
      <c r="A247" s="2">
        <v>45737.875</v>
      </c>
      <c r="B247">
        <v>-2.6847900041843098</v>
      </c>
      <c r="C247">
        <v>-0.13423950020921499</v>
      </c>
      <c r="D247" t="s">
        <v>32</v>
      </c>
      <c r="E247" t="s">
        <v>1492</v>
      </c>
      <c r="F247">
        <v>84216.2</v>
      </c>
      <c r="G247">
        <v>942.98804118675798</v>
      </c>
      <c r="H247">
        <v>1069.58589439452</v>
      </c>
      <c r="I247">
        <v>0</v>
      </c>
      <c r="J247">
        <v>0</v>
      </c>
      <c r="K247">
        <v>1.5032482254930099E-3</v>
      </c>
      <c r="L247">
        <v>1069.58589439452</v>
      </c>
      <c r="M247">
        <v>-1.5032482254930099E-3</v>
      </c>
      <c r="O247" t="str">
        <f>IF(B246=0,"NEUTRAL",IF(B246&gt;0,"LONG","SHORT"))</f>
        <v>SHORT</v>
      </c>
      <c r="P247" t="str">
        <f>IF(OR(O247="LONG",O247="SHORT"),IF(B247=0,"NEUTRAL",IF(B247&gt;0,"LONG","SHORT")),"")</f>
        <v>SHORT</v>
      </c>
      <c r="Q247" t="b">
        <f>IF(OR(O247="LONG",O247="SHORT"),IF(B247=0,"NEUTRAL",IF(B247&gt;0,"LONG","SHORT")=O247),TRUE)</f>
        <v>1</v>
      </c>
      <c r="R247">
        <f>AH246</f>
        <v>1156.0720297659532</v>
      </c>
      <c r="S247">
        <f>AI246</f>
        <v>-2.5291749383589126E-3</v>
      </c>
      <c r="T247">
        <f>R247+S247*F247</f>
        <v>943.0745273221313</v>
      </c>
      <c r="U247">
        <f>S247*F247</f>
        <v>-212.99750244382184</v>
      </c>
      <c r="V247">
        <f>U247/T247</f>
        <v>-0.22585436916489537</v>
      </c>
      <c r="W247">
        <f>C247</f>
        <v>-0.13423950020921499</v>
      </c>
      <c r="X247">
        <f>W247-V247</f>
        <v>9.1614868955680384E-2</v>
      </c>
      <c r="Y247">
        <f>T247*W247</f>
        <v>-126.59785320776457</v>
      </c>
      <c r="Z247">
        <f>Y247/T247</f>
        <v>-0.13423950020921499</v>
      </c>
      <c r="AA247">
        <f>AI246*F247/T247</f>
        <v>-0.22585436916489537</v>
      </c>
      <c r="AB247">
        <f t="shared" si="29"/>
        <v>-0.13423950020921499</v>
      </c>
      <c r="AC247">
        <f t="shared" si="30"/>
        <v>9.1614868955680384E-2</v>
      </c>
      <c r="AD247" t="str">
        <f t="shared" si="35"/>
        <v>S-D</v>
      </c>
      <c r="AE247">
        <f>AC247*T247</f>
        <v>86.399649236057286</v>
      </c>
      <c r="AF247">
        <f>U247+AE247</f>
        <v>-126.59785320776456</v>
      </c>
      <c r="AG247">
        <f>AE247/F247</f>
        <v>1.025926712865901E-3</v>
      </c>
      <c r="AH247" s="9">
        <f>IF(AD247="S-D",R247-AE247/(1-0.001),IF(OR(AD247="L-D",AD247="S-I"),R247-AE247*(1-0.001),R247-AE247))</f>
        <v>1069.5858943945245</v>
      </c>
      <c r="AI247">
        <f>IF(OR(AD247="L-I"),S247+AG247*(1-0.001),S247+AG247)</f>
        <v>-1.5032482254930116E-3</v>
      </c>
      <c r="AJ247">
        <f>AI247*F247</f>
        <v>-126.59785320776456</v>
      </c>
      <c r="AK247">
        <f>AJ247/AM247</f>
        <v>-0.13425181198315078</v>
      </c>
      <c r="AL247">
        <f>W247-AK247</f>
        <v>1.2311773935791415E-5</v>
      </c>
      <c r="AM247">
        <f>AH247+AI247*F247</f>
        <v>942.98804118676003</v>
      </c>
      <c r="AN247">
        <f t="shared" si="31"/>
        <v>-0.5723153492806432</v>
      </c>
      <c r="AO247">
        <f t="shared" si="32"/>
        <v>-57.011958813239971</v>
      </c>
      <c r="AP247">
        <f t="shared" si="33"/>
        <v>-8.6486135371274031E-2</v>
      </c>
      <c r="AQ247" t="b">
        <f>IF(AH247&gt;0,ROUND(AH247,7)=ROUND(H247,7),ROUND(AH247,7)=ROUND(-J247,7))</f>
        <v>1</v>
      </c>
      <c r="AR247" t="b">
        <f>IF(AI247&gt;0,ROUND(AI247,7)=ROUND(I247,7),ROUND(AI247,7)=ROUND(-K247,7))</f>
        <v>1</v>
      </c>
      <c r="AS247" t="b">
        <f>ROUND(AM247,7)=ROUND(G247,7)</f>
        <v>1</v>
      </c>
    </row>
    <row r="248" spans="1:54" x14ac:dyDescent="0.3">
      <c r="A248" s="2">
        <v>45737.958333333336</v>
      </c>
      <c r="B248">
        <v>-1.4537906400929801</v>
      </c>
      <c r="C248">
        <v>-7.2689532004649393E-2</v>
      </c>
      <c r="D248" t="s">
        <v>32</v>
      </c>
      <c r="E248" t="s">
        <v>1492</v>
      </c>
      <c r="F248">
        <v>84185.39</v>
      </c>
      <c r="G248">
        <v>942.976295391603</v>
      </c>
      <c r="H248">
        <v>1011.52502141278</v>
      </c>
      <c r="I248">
        <v>0</v>
      </c>
      <c r="J248">
        <v>0</v>
      </c>
      <c r="K248">
        <v>8.1425917277544902E-4</v>
      </c>
      <c r="L248">
        <v>1011.52502141278</v>
      </c>
      <c r="M248">
        <v>-8.1425917277544902E-4</v>
      </c>
      <c r="O248" t="str">
        <f>IF(B247=0,"NEUTRAL",IF(B247&gt;0,"LONG","SHORT"))</f>
        <v>SHORT</v>
      </c>
      <c r="P248" t="str">
        <f>IF(OR(O248="LONG",O248="SHORT"),IF(B248=0,"NEUTRAL",IF(B248&gt;0,"LONG","SHORT")),"")</f>
        <v>SHORT</v>
      </c>
      <c r="Q248" t="b">
        <f>IF(OR(O248="LONG",O248="SHORT"),IF(B248=0,"NEUTRAL",IF(B248&gt;0,"LONG","SHORT")=O248),TRUE)</f>
        <v>1</v>
      </c>
      <c r="R248">
        <f>AH247</f>
        <v>1069.5858943945245</v>
      </c>
      <c r="S248">
        <f>AI247</f>
        <v>-1.5032482254930116E-3</v>
      </c>
      <c r="T248">
        <f>R248+S248*F248</f>
        <v>943.03435626458736</v>
      </c>
      <c r="U248">
        <f>S248*F248</f>
        <v>-126.55153812993713</v>
      </c>
      <c r="V248">
        <f>U248/T248</f>
        <v>-0.13419610567658952</v>
      </c>
      <c r="W248">
        <f>C248</f>
        <v>-7.2689532004649393E-2</v>
      </c>
      <c r="X248">
        <f>W248-V248</f>
        <v>6.1506573671940123E-2</v>
      </c>
      <c r="Y248">
        <f>T248*W248</f>
        <v>-68.548726021178666</v>
      </c>
      <c r="Z248">
        <f>Y248/T248</f>
        <v>-7.2689532004649393E-2</v>
      </c>
      <c r="AA248">
        <f>AI247*F248/T248</f>
        <v>-0.13419610567658952</v>
      </c>
      <c r="AB248">
        <f t="shared" si="29"/>
        <v>-7.2689532004649393E-2</v>
      </c>
      <c r="AC248">
        <f t="shared" si="30"/>
        <v>6.1506573671940123E-2</v>
      </c>
      <c r="AD248" t="str">
        <f t="shared" si="35"/>
        <v>S-D</v>
      </c>
      <c r="AE248">
        <f>AC248*T248</f>
        <v>58.002812108758469</v>
      </c>
      <c r="AF248">
        <f>U248+AE248</f>
        <v>-68.548726021178652</v>
      </c>
      <c r="AG248">
        <f>AE248/F248</f>
        <v>6.8898905271756142E-4</v>
      </c>
      <c r="AH248" s="9">
        <f>IF(AD248="S-D",R248-AE248/(1-0.001),IF(OR(AD248="L-D",AD248="S-I"),R248-AE248*(1-0.001),R248-AE248))</f>
        <v>1011.5250214127843</v>
      </c>
      <c r="AI248">
        <f>IF(OR(AD248="L-I"),S248+AG248*(1-0.001),S248+AG248)</f>
        <v>-8.1425917277545021E-4</v>
      </c>
      <c r="AJ248">
        <f>AI248*F248</f>
        <v>-68.548726021178652</v>
      </c>
      <c r="AK248">
        <f>AJ248/AM248</f>
        <v>-7.269400763962075E-2</v>
      </c>
      <c r="AL248">
        <f>W248-AK248</f>
        <v>4.4756349713570565E-6</v>
      </c>
      <c r="AM248">
        <f>AH248+AI248*F248</f>
        <v>942.97629539160562</v>
      </c>
      <c r="AN248">
        <f t="shared" si="31"/>
        <v>-1.1745795154411098E-2</v>
      </c>
      <c r="AO248">
        <f t="shared" si="32"/>
        <v>-57.023704608394382</v>
      </c>
      <c r="AP248">
        <f t="shared" si="33"/>
        <v>-5.806087298174134E-2</v>
      </c>
      <c r="AQ248" t="b">
        <f>IF(AH248&gt;0,ROUND(AH248,7)=ROUND(H248,7),ROUND(AH248,7)=ROUND(-J248,7))</f>
        <v>1</v>
      </c>
      <c r="AR248" t="b">
        <f>IF(AI248&gt;0,ROUND(AI248,7)=ROUND(I248,7),ROUND(AI248,7)=ROUND(-K248,7))</f>
        <v>1</v>
      </c>
      <c r="AS248" t="b">
        <f>ROUND(AM248,7)=ROUND(G248,7)</f>
        <v>1</v>
      </c>
    </row>
    <row r="249" spans="1:54" x14ac:dyDescent="0.3">
      <c r="A249" s="2">
        <v>45738.166666666664</v>
      </c>
      <c r="B249">
        <v>-0.164530724506395</v>
      </c>
      <c r="C249">
        <v>-8.2265362253197694E-3</v>
      </c>
      <c r="D249" t="s">
        <v>32</v>
      </c>
      <c r="E249" t="s">
        <v>1492</v>
      </c>
      <c r="F249">
        <v>84256.74</v>
      </c>
      <c r="G249">
        <v>942.85728721614305</v>
      </c>
      <c r="H249">
        <v>950.61423792949995</v>
      </c>
      <c r="I249">
        <v>0</v>
      </c>
      <c r="J249">
        <v>0</v>
      </c>
      <c r="K249" s="3">
        <v>9.2063266551223804E-5</v>
      </c>
      <c r="L249">
        <v>950.61423792949995</v>
      </c>
      <c r="M249" s="3">
        <v>-9.2063266551223804E-5</v>
      </c>
      <c r="O249" t="str">
        <f>IF(B248=0,"NEUTRAL",IF(B248&gt;0,"LONG","SHORT"))</f>
        <v>SHORT</v>
      </c>
      <c r="P249" t="str">
        <f>IF(OR(O249="LONG",O249="SHORT"),IF(B249=0,"NEUTRAL",IF(B249&gt;0,"LONG","SHORT")),"")</f>
        <v>SHORT</v>
      </c>
      <c r="Q249" t="b">
        <f>IF(OR(O249="LONG",O249="SHORT"),IF(B249=0,"NEUTRAL",IF(B249&gt;0,"LONG","SHORT")=O249),TRUE)</f>
        <v>1</v>
      </c>
      <c r="R249">
        <f>AH248</f>
        <v>1011.5250214127843</v>
      </c>
      <c r="S249">
        <f>AI248</f>
        <v>-8.1425917277545021E-4</v>
      </c>
      <c r="T249">
        <f>R249+S249*F249</f>
        <v>942.91819799962809</v>
      </c>
      <c r="U249">
        <f>S249*F249</f>
        <v>-68.606823413156192</v>
      </c>
      <c r="V249">
        <f>U249/T249</f>
        <v>-7.2760101097532587E-2</v>
      </c>
      <c r="W249">
        <f>C249</f>
        <v>-8.2265362253197694E-3</v>
      </c>
      <c r="X249">
        <f>W249-V249</f>
        <v>6.4533564872212817E-2</v>
      </c>
      <c r="Y249">
        <f>T249*W249</f>
        <v>-7.7569507133571793</v>
      </c>
      <c r="Z249">
        <f>Y249/T249</f>
        <v>-8.2265362253197694E-3</v>
      </c>
      <c r="AA249">
        <f>AI248*F249/T249</f>
        <v>-7.2760101097532587E-2</v>
      </c>
      <c r="AB249">
        <f t="shared" si="29"/>
        <v>-8.2265362253197694E-3</v>
      </c>
      <c r="AC249">
        <f t="shared" si="30"/>
        <v>6.4533564872212817E-2</v>
      </c>
      <c r="AD249" t="str">
        <f t="shared" si="35"/>
        <v>S-D</v>
      </c>
      <c r="AE249">
        <f>AC249*T249</f>
        <v>60.849872699799008</v>
      </c>
      <c r="AF249">
        <f>U249+AE249</f>
        <v>-7.7569507133571847</v>
      </c>
      <c r="AG249">
        <f>AE249/F249</f>
        <v>7.2219590622422611E-4</v>
      </c>
      <c r="AH249" s="9">
        <f>IF(AD249="S-D",R249-AE249/(1-0.001),IF(OR(AD249="L-D",AD249="S-I"),R249-AE249*(1-0.001),R249-AE249))</f>
        <v>950.614237929502</v>
      </c>
      <c r="AI249">
        <f>IF(OR(AD249="L-I"),S249+AG249*(1-0.001),S249+AG249)</f>
        <v>-9.2063266551224102E-5</v>
      </c>
      <c r="AJ249">
        <f>AI249*F249</f>
        <v>-7.7569507133571864</v>
      </c>
      <c r="AK249">
        <f>AJ249/AM249</f>
        <v>-8.2270676787789924E-3</v>
      </c>
      <c r="AL249">
        <f>W249-AK249</f>
        <v>5.3145345922309128E-7</v>
      </c>
      <c r="AM249">
        <f>AH249+AI249*F249</f>
        <v>942.85728721614475</v>
      </c>
      <c r="AN249">
        <f t="shared" si="31"/>
        <v>-0.11900817546086273</v>
      </c>
      <c r="AO249">
        <f t="shared" si="32"/>
        <v>-57.142712783855245</v>
      </c>
      <c r="AP249">
        <f t="shared" si="33"/>
        <v>-6.0910783483336672E-2</v>
      </c>
      <c r="AQ249" t="b">
        <f>IF(AH249&gt;0,ROUND(AH249,7)=ROUND(H249,7),ROUND(AH249,7)=ROUND(-J249,7))</f>
        <v>1</v>
      </c>
      <c r="AR249" t="b">
        <f>IF(AI249&gt;0,ROUND(AI249,7)=ROUND(I249,7),ROUND(AI249,7)=ROUND(-K249,7))</f>
        <v>1</v>
      </c>
      <c r="AS249" t="b">
        <f>ROUND(AM249,7)=ROUND(G249,7)</f>
        <v>1</v>
      </c>
      <c r="AU249" s="9"/>
    </row>
    <row r="250" spans="1:54" x14ac:dyDescent="0.3">
      <c r="A250" s="2">
        <v>45738.375</v>
      </c>
      <c r="B250">
        <v>0.95159818741374902</v>
      </c>
      <c r="C250">
        <v>4.7579909370687401E-2</v>
      </c>
      <c r="D250" t="s">
        <v>32</v>
      </c>
      <c r="E250" t="s">
        <v>1492</v>
      </c>
      <c r="F250">
        <v>84222.01</v>
      </c>
      <c r="G250">
        <v>942.80786184211399</v>
      </c>
      <c r="H250">
        <v>897.99150665331501</v>
      </c>
      <c r="I250">
        <v>5.32121653102308E-4</v>
      </c>
      <c r="J250">
        <v>0</v>
      </c>
      <c r="K250">
        <v>0</v>
      </c>
      <c r="L250">
        <v>897.99150665331501</v>
      </c>
      <c r="M250">
        <v>5.32121653102308E-4</v>
      </c>
      <c r="O250" t="str">
        <f>IF(B249=0,"NEUTRAL",IF(B249&gt;0,"LONG","SHORT"))</f>
        <v>SHORT</v>
      </c>
      <c r="P250" t="str">
        <f>IF(OR(O250="LONG",O250="SHORT"),IF(B250=0,"NEUTRAL",IF(B250&gt;0,"LONG","SHORT")),"")</f>
        <v>LONG</v>
      </c>
      <c r="Q250" t="b">
        <f>IF(OR(O250="LONG",O250="SHORT"),IF(B250=0,"NEUTRAL",IF(B250&gt;0,"LONG","SHORT")=O250),TRUE)</f>
        <v>0</v>
      </c>
      <c r="R250">
        <f>AH249</f>
        <v>950.614237929502</v>
      </c>
      <c r="S250">
        <f>AI249</f>
        <v>-9.2063266551224102E-5</v>
      </c>
      <c r="T250">
        <f>R250+S250*F250</f>
        <v>942.86048457339211</v>
      </c>
      <c r="U250">
        <f>S250*F250</f>
        <v>-7.7537533561098613</v>
      </c>
      <c r="V250">
        <f>U250/T250</f>
        <v>-8.2236486553131285E-3</v>
      </c>
      <c r="W250">
        <f>C250</f>
        <v>4.7579909370687401E-2</v>
      </c>
      <c r="X250">
        <f>W250-V250</f>
        <v>5.5803558026000531E-2</v>
      </c>
      <c r="Y250">
        <f>T250*W250</f>
        <v>44.861216405204402</v>
      </c>
      <c r="Z250">
        <f>Y250/T250</f>
        <v>4.7579909370687401E-2</v>
      </c>
      <c r="AA250">
        <f>AI249*F250/T250</f>
        <v>-8.2236486553131285E-3</v>
      </c>
      <c r="AB250">
        <f t="shared" si="29"/>
        <v>4.7579909370687401E-2</v>
      </c>
      <c r="AC250">
        <f t="shared" si="30"/>
        <v>5.5803558026000531E-2</v>
      </c>
      <c r="AD250" t="str">
        <f t="shared" si="35"/>
        <v>TRANS-L</v>
      </c>
      <c r="AE250" s="8">
        <f>C250*T250</f>
        <v>44.861216405204402</v>
      </c>
      <c r="AF250">
        <f>U250+AE250</f>
        <v>37.107463049094541</v>
      </c>
      <c r="AG250" s="8">
        <f>AE250/F250</f>
        <v>5.3265430740971869E-4</v>
      </c>
      <c r="AH250" s="8">
        <f>AZ250-AE250</f>
        <v>897.99150665331672</v>
      </c>
      <c r="AI250" s="8">
        <f>BA249+AG250*(1-0.001)</f>
        <v>5.3212165310230898E-4</v>
      </c>
      <c r="AJ250">
        <f>AI250*F250</f>
        <v>44.816355188799193</v>
      </c>
      <c r="AK250">
        <f t="shared" ref="AK250" si="38">AJ250/AM250</f>
        <v>4.7534982473771747E-2</v>
      </c>
      <c r="AL250">
        <f>W250-AK250</f>
        <v>4.4926896915653547E-5</v>
      </c>
      <c r="AM250">
        <f>AH250+AI250*F250</f>
        <v>942.80786184211593</v>
      </c>
      <c r="AN250">
        <f t="shared" si="31"/>
        <v>-4.9425374028828628E-2</v>
      </c>
      <c r="AO250">
        <f t="shared" si="32"/>
        <v>-57.192138157884074</v>
      </c>
      <c r="AP250">
        <f t="shared" si="33"/>
        <v>-5.2622731276187551E-2</v>
      </c>
      <c r="AQ250" t="b">
        <f>IF(AH250&gt;0,ROUND(AH250,7)=ROUND(H250,7),ROUND(AH250,7)=ROUND(-J250,7))</f>
        <v>1</v>
      </c>
      <c r="AR250" t="b">
        <f>IF(AI250&gt;0,ROUND(AI250,7)=ROUND(I250,7),ROUND(AI250,7)=ROUND(-K250,7))</f>
        <v>1</v>
      </c>
      <c r="AS250" t="b">
        <f>ROUND(AM250,7)=ROUND(G250,7)</f>
        <v>1</v>
      </c>
      <c r="AU250" s="9">
        <f>AH249</f>
        <v>950.614237929502</v>
      </c>
      <c r="AV250">
        <f>AI249</f>
        <v>-9.2063266551224102E-5</v>
      </c>
      <c r="AW250">
        <f>AU250+AV250*F250</f>
        <v>942.86048457339211</v>
      </c>
      <c r="AX250">
        <f>AV250*F250/(1-0.001)</f>
        <v>-7.7615148709808421</v>
      </c>
      <c r="AZ250" s="9">
        <f>AU250+AX250</f>
        <v>942.85272305852118</v>
      </c>
      <c r="BA250">
        <f>AV250-AX250/F250*(1-0.001)</f>
        <v>0</v>
      </c>
      <c r="BB250">
        <f>AZ250+BA250*F250</f>
        <v>942.85272305852118</v>
      </c>
    </row>
    <row r="251" spans="1:54" x14ac:dyDescent="0.3">
      <c r="A251" s="2">
        <v>45738.541666666664</v>
      </c>
      <c r="B251">
        <v>1.98049037253977</v>
      </c>
      <c r="C251">
        <v>9.9024518626988897E-2</v>
      </c>
      <c r="D251" t="s">
        <v>32</v>
      </c>
      <c r="E251" t="s">
        <v>1492</v>
      </c>
      <c r="F251">
        <v>84232.39</v>
      </c>
      <c r="G251">
        <v>942.76484550185398</v>
      </c>
      <c r="H251">
        <v>849.45174363393699</v>
      </c>
      <c r="I251">
        <v>1.1078054637641899E-3</v>
      </c>
      <c r="J251">
        <v>0</v>
      </c>
      <c r="K251">
        <v>0</v>
      </c>
      <c r="L251">
        <v>849.45174363393699</v>
      </c>
      <c r="M251">
        <v>1.1078054637641899E-3</v>
      </c>
      <c r="O251" t="str">
        <f>IF(B250=0,"NEUTRAL",IF(B250&gt;0,"LONG","SHORT"))</f>
        <v>LONG</v>
      </c>
      <c r="P251" t="str">
        <f>IF(OR(O251="LONG",O251="SHORT"),IF(B251=0,"NEUTRAL",IF(B251&gt;0,"LONG","SHORT")),"")</f>
        <v>LONG</v>
      </c>
      <c r="Q251" t="b">
        <f>IF(OR(O251="LONG",O251="SHORT"),IF(B251=0,"NEUTRAL",IF(B251&gt;0,"LONG","SHORT")=O251),TRUE)</f>
        <v>1</v>
      </c>
      <c r="R251">
        <f>AH250</f>
        <v>897.99150665331672</v>
      </c>
      <c r="S251">
        <f>AI250</f>
        <v>5.3212165310230898E-4</v>
      </c>
      <c r="T251">
        <f>R251+S251*F251</f>
        <v>942.81338526487514</v>
      </c>
      <c r="U251">
        <f>S251*F251</f>
        <v>44.821878611558397</v>
      </c>
      <c r="V251">
        <f>U251/T251</f>
        <v>4.754056244011224E-2</v>
      </c>
      <c r="W251">
        <f>C251</f>
        <v>9.9024518626988897E-2</v>
      </c>
      <c r="X251">
        <f>W251-V251</f>
        <v>5.1483956186876657E-2</v>
      </c>
      <c r="Y251">
        <f>T251*W251</f>
        <v>93.361641630936091</v>
      </c>
      <c r="Z251">
        <f>Y251/T251</f>
        <v>9.9024518626988897E-2</v>
      </c>
      <c r="AA251">
        <f>AI250*F251/T251</f>
        <v>4.754056244011224E-2</v>
      </c>
      <c r="AB251">
        <f t="shared" si="29"/>
        <v>9.9024518626988897E-2</v>
      </c>
      <c r="AC251">
        <f t="shared" si="30"/>
        <v>5.1483956186876657E-2</v>
      </c>
      <c r="AD251" t="str">
        <f t="shared" si="35"/>
        <v>L-I</v>
      </c>
      <c r="AE251">
        <f>AC251*T251</f>
        <v>48.539763019377695</v>
      </c>
      <c r="AF251">
        <f>U251+AE251</f>
        <v>93.361641630936091</v>
      </c>
      <c r="AG251">
        <f>AE251/F251</f>
        <v>5.762600707326207E-4</v>
      </c>
      <c r="AH251" s="9">
        <f>IF(AD251="S-D",R251-AE251/(1-0.001),IF(OR(AD251="L-D",AD251="S-I"),R251-AE251*(1-0.001),R251-AE251))</f>
        <v>849.45174363393903</v>
      </c>
      <c r="AI251">
        <f>IF(OR(AD251="L-I"),S251+AG251*(1-0.001),S251+AG251)</f>
        <v>1.1078054637641971E-3</v>
      </c>
      <c r="AJ251">
        <f>AI251*F251</f>
        <v>93.313101867916714</v>
      </c>
      <c r="AK251">
        <f>AJ251/AM251</f>
        <v>9.8978130456533919E-2</v>
      </c>
      <c r="AL251">
        <f>W251-AK251</f>
        <v>4.6388170454977895E-5</v>
      </c>
      <c r="AM251">
        <f>AH251+AI251*F251</f>
        <v>942.76484550185569</v>
      </c>
      <c r="AN251">
        <f t="shared" si="31"/>
        <v>-4.3016340260237484E-2</v>
      </c>
      <c r="AO251">
        <f t="shared" si="32"/>
        <v>-57.235154498144311</v>
      </c>
      <c r="AP251">
        <f t="shared" si="33"/>
        <v>-4.8539763019448401E-2</v>
      </c>
      <c r="AQ251" t="b">
        <f>IF(AH251&gt;0,ROUND(AH251,7)=ROUND(H251,7),ROUND(AH251,7)=ROUND(-J251,7))</f>
        <v>1</v>
      </c>
      <c r="AR251" t="b">
        <f>IF(AI251&gt;0,ROUND(AI251,7)=ROUND(I251,7),ROUND(AI251,7)=ROUND(-K251,7))</f>
        <v>1</v>
      </c>
      <c r="AS251" t="b">
        <f>ROUND(AM251,7)=ROUND(G251,7)</f>
        <v>1</v>
      </c>
      <c r="AU251" s="9"/>
      <c r="AZ251" s="9"/>
    </row>
    <row r="252" spans="1:54" x14ac:dyDescent="0.3">
      <c r="A252" s="2">
        <v>45738.708333333336</v>
      </c>
      <c r="B252">
        <v>0.89643613018153201</v>
      </c>
      <c r="C252">
        <v>4.4821806509076599E-2</v>
      </c>
      <c r="D252" t="s">
        <v>32</v>
      </c>
      <c r="E252" t="s">
        <v>1492</v>
      </c>
      <c r="F252">
        <v>84141</v>
      </c>
      <c r="G252">
        <v>942.61264318661802</v>
      </c>
      <c r="H252">
        <v>900.360757562608</v>
      </c>
      <c r="I252">
        <v>5.02155734113094E-4</v>
      </c>
      <c r="J252">
        <v>0</v>
      </c>
      <c r="K252">
        <v>0</v>
      </c>
      <c r="L252">
        <v>900.360757562608</v>
      </c>
      <c r="M252">
        <v>5.02155734113094E-4</v>
      </c>
      <c r="O252" t="str">
        <f>IF(B251=0,"NEUTRAL",IF(B251&gt;0,"LONG","SHORT"))</f>
        <v>LONG</v>
      </c>
      <c r="P252" t="str">
        <f>IF(OR(O252="LONG",O252="SHORT"),IF(B252=0,"NEUTRAL",IF(B252&gt;0,"LONG","SHORT")),"")</f>
        <v>LONG</v>
      </c>
      <c r="Q252" t="b">
        <f>IF(OR(O252="LONG",O252="SHORT"),IF(B252=0,"NEUTRAL",IF(B252&gt;0,"LONG","SHORT")=O252),TRUE)</f>
        <v>1</v>
      </c>
      <c r="R252">
        <f>AH251</f>
        <v>849.45174363393903</v>
      </c>
      <c r="S252">
        <f>AI251</f>
        <v>1.1078054637641971E-3</v>
      </c>
      <c r="T252">
        <f>R252+S252*F252</f>
        <v>942.66360316052237</v>
      </c>
      <c r="U252">
        <f>S252*F252</f>
        <v>93.211859526583311</v>
      </c>
      <c r="V252">
        <f>U252/T252</f>
        <v>9.8881360449333738E-2</v>
      </c>
      <c r="W252">
        <f>C252</f>
        <v>4.4821806509076599E-2</v>
      </c>
      <c r="X252">
        <f>W252-V252</f>
        <v>-5.4059553940257139E-2</v>
      </c>
      <c r="Y252">
        <f>T252*W252</f>
        <v>42.251885624009901</v>
      </c>
      <c r="Z252">
        <f>Y252/T252</f>
        <v>4.4821806509076599E-2</v>
      </c>
      <c r="AA252">
        <f>AI251*F252/T252</f>
        <v>9.8881360449333738E-2</v>
      </c>
      <c r="AB252">
        <f t="shared" si="29"/>
        <v>4.4821806509076599E-2</v>
      </c>
      <c r="AC252">
        <f t="shared" si="30"/>
        <v>-5.4059553940257139E-2</v>
      </c>
      <c r="AD252" t="str">
        <f t="shared" si="35"/>
        <v>L-D</v>
      </c>
      <c r="AE252">
        <f>AC252*T252</f>
        <v>-50.95997390257341</v>
      </c>
      <c r="AF252">
        <f>U252+AE252</f>
        <v>42.251885624009901</v>
      </c>
      <c r="AG252">
        <f>AE252/F252</f>
        <v>-6.0564972965110244E-4</v>
      </c>
      <c r="AH252" s="9">
        <f>IF(AD252="S-D",R252-AE252/(1-0.001),IF(OR(AD252="L-D",AD252="S-I"),R252-AE252*(1-0.001),R252-AE252))</f>
        <v>900.36075756260982</v>
      </c>
      <c r="AI252">
        <f>IF(OR(AD252="L-I"),S252+AG252*(1-0.001),S252+AG252)</f>
        <v>5.0215573411309465E-4</v>
      </c>
      <c r="AJ252">
        <f>AI252*F252</f>
        <v>42.251885624009894</v>
      </c>
      <c r="AK252">
        <f>AJ252/AM252</f>
        <v>4.4824229686939186E-2</v>
      </c>
      <c r="AL252">
        <f>W252-AK252</f>
        <v>-2.4231778625871669E-6</v>
      </c>
      <c r="AM252">
        <f>AH252+AI252*F252</f>
        <v>942.61264318661972</v>
      </c>
      <c r="AN252">
        <f t="shared" si="31"/>
        <v>-0.15220231523596794</v>
      </c>
      <c r="AO252">
        <f t="shared" si="32"/>
        <v>-57.387356813380279</v>
      </c>
      <c r="AP252">
        <f t="shared" si="33"/>
        <v>-5.0959973902649836E-2</v>
      </c>
      <c r="AQ252" t="b">
        <f>IF(AH252&gt;0,ROUND(AH252,7)=ROUND(H252,7),ROUND(AH252,7)=ROUND(-J252,7))</f>
        <v>1</v>
      </c>
      <c r="AR252" t="b">
        <f>IF(AI252&gt;0,ROUND(AI252,7)=ROUND(I252,7),ROUND(AI252,7)=ROUND(-K252,7))</f>
        <v>1</v>
      </c>
      <c r="AS252" t="b">
        <f>ROUND(AM252,7)=ROUND(G252,7)</f>
        <v>1</v>
      </c>
    </row>
    <row r="253" spans="1:54" x14ac:dyDescent="0.3">
      <c r="A253" s="2">
        <v>45738.875</v>
      </c>
      <c r="B253">
        <v>-0.26502649181803201</v>
      </c>
      <c r="C253">
        <v>-1.3251324590901699E-2</v>
      </c>
      <c r="D253" t="s">
        <v>32</v>
      </c>
      <c r="E253" t="s">
        <v>1492</v>
      </c>
      <c r="F253">
        <v>83944.69</v>
      </c>
      <c r="G253">
        <v>942.45942212721502</v>
      </c>
      <c r="H253">
        <v>954.94898193394704</v>
      </c>
      <c r="I253">
        <v>0</v>
      </c>
      <c r="J253">
        <v>0</v>
      </c>
      <c r="K253">
        <v>1.4878320244832301E-4</v>
      </c>
      <c r="L253">
        <v>954.94898193394704</v>
      </c>
      <c r="M253">
        <v>-1.4878320244832301E-4</v>
      </c>
      <c r="O253" t="str">
        <f>IF(B252=0,"NEUTRAL",IF(B252&gt;0,"LONG","SHORT"))</f>
        <v>LONG</v>
      </c>
      <c r="P253" t="str">
        <f>IF(OR(O253="LONG",O253="SHORT"),IF(B253=0,"NEUTRAL",IF(B253&gt;0,"LONG","SHORT")),"")</f>
        <v>SHORT</v>
      </c>
      <c r="Q253" t="b">
        <f>IF(OR(O253="LONG",O253="SHORT"),IF(B253=0,"NEUTRAL",IF(B253&gt;0,"LONG","SHORT")=O253),TRUE)</f>
        <v>0</v>
      </c>
      <c r="R253">
        <f>AH252</f>
        <v>900.36075756260982</v>
      </c>
      <c r="S253">
        <f>AI252</f>
        <v>5.0215573411309465E-4</v>
      </c>
      <c r="T253">
        <f>R253+S253*F253</f>
        <v>942.51406499445602</v>
      </c>
      <c r="U253">
        <f>S253*F253</f>
        <v>42.153307431846159</v>
      </c>
      <c r="V253">
        <f>U253/T253</f>
        <v>4.4724327198336411E-2</v>
      </c>
      <c r="W253">
        <f>C253</f>
        <v>-1.3251324590901699E-2</v>
      </c>
      <c r="X253">
        <f>W253-V253</f>
        <v>-5.7975651789238108E-2</v>
      </c>
      <c r="Y253">
        <f>T253*W253</f>
        <v>-12.489559806731757</v>
      </c>
      <c r="Z253">
        <f>Y253/T253</f>
        <v>-1.3251324590901699E-2</v>
      </c>
      <c r="AA253">
        <f>AI252*F253/T253</f>
        <v>4.4724327198336411E-2</v>
      </c>
      <c r="AB253">
        <f t="shared" si="29"/>
        <v>-1.3251324590901699E-2</v>
      </c>
      <c r="AC253">
        <f t="shared" si="30"/>
        <v>-5.7975651789238108E-2</v>
      </c>
      <c r="AD253" t="str">
        <f t="shared" si="35"/>
        <v>TRANS-S</v>
      </c>
      <c r="AE253" s="8">
        <f>C253*T253</f>
        <v>-12.489559806731757</v>
      </c>
      <c r="AF253">
        <f>U253+AE253</f>
        <v>29.663747625114404</v>
      </c>
      <c r="AG253" s="8">
        <f>AE253/F253</f>
        <v>-1.487832024483235E-4</v>
      </c>
      <c r="AH253" s="8">
        <f>AZ253-AE253*(1-0.001)</f>
        <v>954.94898193394909</v>
      </c>
      <c r="AI253" s="8">
        <f>BA253+AG253</f>
        <v>-1.487832024483235E-4</v>
      </c>
      <c r="AJ253">
        <f>AI253*F253</f>
        <v>-12.489559806731757</v>
      </c>
      <c r="AK253">
        <f t="shared" ref="AK253" si="39">AJ253/AM253</f>
        <v>-1.3252092889624548E-2</v>
      </c>
      <c r="AL253">
        <f>W253-AK253</f>
        <v>7.6829872284848999E-7</v>
      </c>
      <c r="AM253" s="8">
        <f>AH253+AI253*F253</f>
        <v>942.45942212721729</v>
      </c>
      <c r="AN253">
        <f t="shared" si="31"/>
        <v>-0.15322105940242636</v>
      </c>
      <c r="AO253">
        <f t="shared" si="32"/>
        <v>-57.540577872782706</v>
      </c>
      <c r="AP253">
        <f t="shared" si="33"/>
        <v>-5.4642867238726467E-2</v>
      </c>
      <c r="AQ253" t="b">
        <f>IF(AH253&gt;0,ROUND(AH253,7)=ROUND(H253,7),ROUND(AH253,7)=ROUND(-J253,7))</f>
        <v>1</v>
      </c>
      <c r="AR253" t="b">
        <f>IF(AI253&gt;0,ROUND(AI253,7)=ROUND(I253,7),ROUND(AI253,7)=ROUND(-K253,7))</f>
        <v>1</v>
      </c>
      <c r="AS253" t="b">
        <f>ROUND(AM253,7)=ROUND(G253,7)</f>
        <v>1</v>
      </c>
      <c r="AU253" s="9">
        <f>AH252</f>
        <v>900.36075756260982</v>
      </c>
      <c r="AV253">
        <f>AI252</f>
        <v>5.0215573411309465E-4</v>
      </c>
      <c r="AW253">
        <f>AU253+AV253*F253</f>
        <v>942.51406499445602</v>
      </c>
      <c r="AZ253">
        <f>AU253+AV253*F253*(1-0.001)</f>
        <v>942.47191168702409</v>
      </c>
      <c r="BA253">
        <v>0</v>
      </c>
      <c r="BB253">
        <f>AZ253+BA253*F253</f>
        <v>942.47191168702409</v>
      </c>
    </row>
    <row r="254" spans="1:54" x14ac:dyDescent="0.3">
      <c r="A254" s="2">
        <v>45739</v>
      </c>
      <c r="B254">
        <v>-1.2980071826585999</v>
      </c>
      <c r="C254">
        <v>-6.4900359132930005E-2</v>
      </c>
      <c r="D254" t="s">
        <v>32</v>
      </c>
      <c r="E254" t="s">
        <v>1492</v>
      </c>
      <c r="F254">
        <v>83840.59</v>
      </c>
      <c r="G254">
        <v>942.42621756990297</v>
      </c>
      <c r="H254">
        <v>1003.59317773244</v>
      </c>
      <c r="I254">
        <v>0</v>
      </c>
      <c r="J254">
        <v>0</v>
      </c>
      <c r="K254">
        <v>7.2956261594221304E-4</v>
      </c>
      <c r="L254">
        <v>1003.59317773244</v>
      </c>
      <c r="M254">
        <v>-7.2956261594221304E-4</v>
      </c>
      <c r="O254" t="str">
        <f>IF(B253=0,"NEUTRAL",IF(B253&gt;0,"LONG","SHORT"))</f>
        <v>SHORT</v>
      </c>
      <c r="P254" t="str">
        <f>IF(OR(O254="LONG",O254="SHORT"),IF(B254=0,"NEUTRAL",IF(B254&gt;0,"LONG","SHORT")),"")</f>
        <v>SHORT</v>
      </c>
      <c r="Q254" t="b">
        <f>IF(OR(O254="LONG",O254="SHORT"),IF(B254=0,"NEUTRAL",IF(B254&gt;0,"LONG","SHORT")=O254),TRUE)</f>
        <v>1</v>
      </c>
      <c r="R254">
        <f>AH253</f>
        <v>954.94898193394909</v>
      </c>
      <c r="S254">
        <f>AI253</f>
        <v>-1.487832024483235E-4</v>
      </c>
      <c r="T254">
        <f>R254+S254*F254</f>
        <v>942.47491045859215</v>
      </c>
      <c r="U254">
        <f>S254*F254</f>
        <v>-12.474071475356887</v>
      </c>
      <c r="V254">
        <f>U254/T254</f>
        <v>-1.3235441428660649E-2</v>
      </c>
      <c r="W254">
        <f>C254</f>
        <v>-6.4900359132930005E-2</v>
      </c>
      <c r="X254">
        <f>W254-V254</f>
        <v>-5.1664917704269356E-2</v>
      </c>
      <c r="Y254">
        <f>T254*W254</f>
        <v>-61.166960162538679</v>
      </c>
      <c r="Z254">
        <f>Y254/T254</f>
        <v>-6.4900359132930005E-2</v>
      </c>
      <c r="AA254">
        <f>AI253*F254/T254</f>
        <v>-1.3235441428660649E-2</v>
      </c>
      <c r="AB254">
        <f t="shared" si="29"/>
        <v>-6.4900359132930005E-2</v>
      </c>
      <c r="AC254">
        <f t="shared" si="30"/>
        <v>-5.1664917704269356E-2</v>
      </c>
      <c r="AD254" t="str">
        <f t="shared" si="35"/>
        <v>S-I</v>
      </c>
      <c r="AE254">
        <f>AC254*T254</f>
        <v>-48.692888687181792</v>
      </c>
      <c r="AF254">
        <f>U254+AE254</f>
        <v>-61.166960162538679</v>
      </c>
      <c r="AG254">
        <f>AE254/F254</f>
        <v>-5.8077941349389116E-4</v>
      </c>
      <c r="AH254" s="9">
        <f>IF(AD254="S-D",R254-AE254/(1-0.001),IF(OR(AD254="L-D",AD254="S-I"),R254-AE254*(1-0.001),R254-AE254))</f>
        <v>1003.5931777324437</v>
      </c>
      <c r="AI254">
        <f>IF(OR(AD254="L-I"),S254+AG254*(1-0.001),S254+AG254)</f>
        <v>-7.2956261594221466E-4</v>
      </c>
      <c r="AJ254">
        <f>AI254*F254</f>
        <v>-61.166960162538679</v>
      </c>
      <c r="AK254">
        <f>AJ254/AM254</f>
        <v>-6.4903712377888709E-2</v>
      </c>
      <c r="AL254">
        <f>W254-AK254</f>
        <v>3.353244958703705E-6</v>
      </c>
      <c r="AM254">
        <f>AH254+AI254*F254</f>
        <v>942.42621756990502</v>
      </c>
      <c r="AN254">
        <f t="shared" si="31"/>
        <v>-3.3204557312274119E-2</v>
      </c>
      <c r="AO254">
        <f t="shared" si="32"/>
        <v>-57.57378243009498</v>
      </c>
      <c r="AP254">
        <f t="shared" si="33"/>
        <v>-4.8692888687128288E-2</v>
      </c>
      <c r="AQ254" t="b">
        <f>IF(AH254&gt;0,ROUND(AH254,7)=ROUND(H254,7),ROUND(AH254,7)=ROUND(-J254,7))</f>
        <v>1</v>
      </c>
      <c r="AR254" t="b">
        <f>IF(AI254&gt;0,ROUND(AI254,7)=ROUND(I254,7),ROUND(AI254,7)=ROUND(-K254,7))</f>
        <v>1</v>
      </c>
      <c r="AS254" t="b">
        <f>ROUND(AM254,7)=ROUND(G254,7)</f>
        <v>1</v>
      </c>
    </row>
    <row r="255" spans="1:54" x14ac:dyDescent="0.3">
      <c r="A255" s="2">
        <v>45739.416666666664</v>
      </c>
      <c r="B255">
        <v>0.20354292255908499</v>
      </c>
      <c r="C255">
        <v>1.0177146127954201E-2</v>
      </c>
      <c r="D255" t="s">
        <v>32</v>
      </c>
      <c r="E255" t="s">
        <v>1492</v>
      </c>
      <c r="F255">
        <v>84325.66</v>
      </c>
      <c r="G255">
        <v>942.001158592504</v>
      </c>
      <c r="H255">
        <v>932.42313844866806</v>
      </c>
      <c r="I255">
        <v>1.13583696158871E-4</v>
      </c>
      <c r="J255">
        <v>0</v>
      </c>
      <c r="K255">
        <v>0</v>
      </c>
      <c r="L255">
        <v>932.42313844866806</v>
      </c>
      <c r="M255">
        <v>1.13583696158871E-4</v>
      </c>
      <c r="O255" t="str">
        <f>IF(B254=0,"NEUTRAL",IF(B254&gt;0,"LONG","SHORT"))</f>
        <v>SHORT</v>
      </c>
      <c r="P255" t="str">
        <f>IF(OR(O255="LONG",O255="SHORT"),IF(B255=0,"NEUTRAL",IF(B255&gt;0,"LONG","SHORT")),"")</f>
        <v>LONG</v>
      </c>
      <c r="Q255" t="b">
        <f>IF(OR(O255="LONG",O255="SHORT"),IF(B255=0,"NEUTRAL",IF(B255&gt;0,"LONG","SHORT")=O255),TRUE)</f>
        <v>0</v>
      </c>
      <c r="R255">
        <f>AH254</f>
        <v>1003.5931777324437</v>
      </c>
      <c r="S255">
        <f>AI254</f>
        <v>-7.2956261594221466E-4</v>
      </c>
      <c r="T255">
        <f>R255+S255*F255</f>
        <v>942.0723286317899</v>
      </c>
      <c r="U255">
        <f>S255*F255</f>
        <v>-61.520849100653777</v>
      </c>
      <c r="V255">
        <f>U255/T255</f>
        <v>-6.5303742855925953E-2</v>
      </c>
      <c r="W255">
        <f>C255</f>
        <v>1.0177146127954201E-2</v>
      </c>
      <c r="X255">
        <f>W255-V255</f>
        <v>7.5480888983880154E-2</v>
      </c>
      <c r="Y255">
        <f>T255*W255</f>
        <v>9.587607751587818</v>
      </c>
      <c r="Z255">
        <f>Y255/T255</f>
        <v>1.0177146127954201E-2</v>
      </c>
      <c r="AA255">
        <f>AI254*F255/T255</f>
        <v>-6.5303742855925953E-2</v>
      </c>
      <c r="AB255">
        <f t="shared" si="29"/>
        <v>1.0177146127954201E-2</v>
      </c>
      <c r="AC255">
        <f t="shared" si="30"/>
        <v>7.5480888983880154E-2</v>
      </c>
      <c r="AD255" t="str">
        <f t="shared" si="35"/>
        <v>TRANS-L</v>
      </c>
      <c r="AE255" s="8">
        <f>C255*T255</f>
        <v>9.587607751587818</v>
      </c>
      <c r="AF255">
        <f>U255+AE255</f>
        <v>-51.933241349065959</v>
      </c>
      <c r="AG255" s="8">
        <f>AE255/F255</f>
        <v>1.1369739355242304E-4</v>
      </c>
      <c r="AH255" s="8">
        <f>AZ255-AE255</f>
        <v>932.42313844866987</v>
      </c>
      <c r="AI255" s="8">
        <f>BA254+AG255*(1-0.001)</f>
        <v>1.1358369615887061E-4</v>
      </c>
      <c r="AJ255">
        <f>AI255*F255</f>
        <v>9.5780201438362287</v>
      </c>
      <c r="AK255">
        <f t="shared" ref="AK255" si="40">AJ255/AM255</f>
        <v>1.0167737116318685E-2</v>
      </c>
      <c r="AL255">
        <f>W255-AK255</f>
        <v>9.4090116355156211E-6</v>
      </c>
      <c r="AM255">
        <f>AH255+AI255*F255</f>
        <v>942.00115859250616</v>
      </c>
      <c r="AN255">
        <f t="shared" si="31"/>
        <v>-0.42505897739886223</v>
      </c>
      <c r="AO255">
        <f t="shared" si="32"/>
        <v>-57.998841407493842</v>
      </c>
      <c r="AP255">
        <f t="shared" si="33"/>
        <v>-7.1170039283742881E-2</v>
      </c>
      <c r="AQ255" t="b">
        <f>IF(AH255&gt;0,ROUND(AH255,7)=ROUND(H255,7),ROUND(AH255,7)=ROUND(-J255,7))</f>
        <v>1</v>
      </c>
      <c r="AR255" t="b">
        <f>IF(AI255&gt;0,ROUND(AI255,7)=ROUND(I255,7),ROUND(AI255,7)=ROUND(-K255,7))</f>
        <v>1</v>
      </c>
      <c r="AS255" t="b">
        <f>ROUND(AM255,7)=ROUND(G255,7)</f>
        <v>1</v>
      </c>
      <c r="AU255" s="9">
        <f>AH254</f>
        <v>1003.5931777324437</v>
      </c>
      <c r="AV255">
        <f>AI254</f>
        <v>-7.2956261594221466E-4</v>
      </c>
      <c r="AW255">
        <f>AU255+AV255*F255</f>
        <v>942.0723286317899</v>
      </c>
      <c r="AX255">
        <f>AV255*F255/(1-0.001)</f>
        <v>-61.582431532185964</v>
      </c>
      <c r="AZ255" s="9">
        <f>AU255+AX255</f>
        <v>942.0107462002577</v>
      </c>
      <c r="BA255">
        <f>AV255-AX255/F255*(1-0.001)</f>
        <v>0</v>
      </c>
      <c r="BB255">
        <f>AZ255+BA255*F255</f>
        <v>942.0107462002577</v>
      </c>
    </row>
    <row r="256" spans="1:54" x14ac:dyDescent="0.3">
      <c r="A256" s="2">
        <v>45739.5</v>
      </c>
      <c r="B256">
        <v>1.2925168506106</v>
      </c>
      <c r="C256">
        <v>6.4625842530530095E-2</v>
      </c>
      <c r="D256" t="s">
        <v>32</v>
      </c>
      <c r="E256" t="s">
        <v>1492</v>
      </c>
      <c r="F256">
        <v>84679.99</v>
      </c>
      <c r="G256">
        <v>941.99014275034096</v>
      </c>
      <c r="H256">
        <v>881.16118522595195</v>
      </c>
      <c r="I256">
        <v>7.1833921478249205E-4</v>
      </c>
      <c r="J256">
        <v>0</v>
      </c>
      <c r="K256">
        <v>0</v>
      </c>
      <c r="L256">
        <v>881.16118522595195</v>
      </c>
      <c r="M256">
        <v>7.1833921478249205E-4</v>
      </c>
      <c r="O256" t="str">
        <f>IF(B255=0,"NEUTRAL",IF(B255&gt;0,"LONG","SHORT"))</f>
        <v>LONG</v>
      </c>
      <c r="P256" t="str">
        <f>IF(OR(O256="LONG",O256="SHORT"),IF(B256=0,"NEUTRAL",IF(B256&gt;0,"LONG","SHORT")),"")</f>
        <v>LONG</v>
      </c>
      <c r="Q256" t="b">
        <f>IF(OR(O256="LONG",O256="SHORT"),IF(B256=0,"NEUTRAL",IF(B256&gt;0,"LONG","SHORT")=O256),TRUE)</f>
        <v>1</v>
      </c>
      <c r="R256">
        <f>AH255</f>
        <v>932.42313844866987</v>
      </c>
      <c r="S256">
        <f>AI255</f>
        <v>1.1358369615887061E-4</v>
      </c>
      <c r="T256">
        <f>R256+S256*F256</f>
        <v>942.04140470356606</v>
      </c>
      <c r="U256">
        <f>S256*F256</f>
        <v>9.6182662548962021</v>
      </c>
      <c r="V256">
        <f>U256/T256</f>
        <v>1.0210024959489758E-2</v>
      </c>
      <c r="W256">
        <f>C256</f>
        <v>6.4625842530530095E-2</v>
      </c>
      <c r="X256">
        <f>W256-V256</f>
        <v>5.4415817571040338E-2</v>
      </c>
      <c r="Y256">
        <f>T256*W256</f>
        <v>60.88021947761203</v>
      </c>
      <c r="Z256">
        <f>Y256/T256</f>
        <v>6.4625842530530095E-2</v>
      </c>
      <c r="AA256">
        <f>AI255*F256/T256</f>
        <v>1.0210024959489758E-2</v>
      </c>
      <c r="AB256">
        <f t="shared" si="29"/>
        <v>6.4625842530530095E-2</v>
      </c>
      <c r="AC256">
        <f t="shared" si="30"/>
        <v>5.4415817571040338E-2</v>
      </c>
      <c r="AD256" t="str">
        <f t="shared" si="35"/>
        <v>L-I</v>
      </c>
      <c r="AE256">
        <f>AC256*T256</f>
        <v>51.261953222715832</v>
      </c>
      <c r="AF256">
        <f>U256+AE256</f>
        <v>60.88021947761203</v>
      </c>
      <c r="AG256">
        <f>AE256/F256</f>
        <v>6.0536087950312494E-4</v>
      </c>
      <c r="AH256" s="9">
        <f>IF(AD256="S-D",R256-AE256/(1-0.001),IF(OR(AD256="L-D",AD256="S-I"),R256-AE256*(1-0.001),R256-AE256))</f>
        <v>881.161185225954</v>
      </c>
      <c r="AI256">
        <f>IF(OR(AD256="L-I"),S256+AG256*(1-0.001),S256+AG256)</f>
        <v>7.1833921478249238E-4</v>
      </c>
      <c r="AJ256">
        <f>AI256*F256</f>
        <v>60.82895752438931</v>
      </c>
      <c r="AK256">
        <f>AJ256/AM256</f>
        <v>6.4574940611147005E-2</v>
      </c>
      <c r="AL256">
        <f>W256-AK256</f>
        <v>5.0901919383089522E-5</v>
      </c>
      <c r="AM256">
        <f>AH256+AI256*F256</f>
        <v>941.99014275034335</v>
      </c>
      <c r="AN256">
        <f t="shared" si="31"/>
        <v>-1.1015842162805711E-2</v>
      </c>
      <c r="AO256">
        <f t="shared" si="32"/>
        <v>-58.009857249656648</v>
      </c>
      <c r="AP256">
        <f t="shared" si="33"/>
        <v>-5.1261953222706325E-2</v>
      </c>
      <c r="AQ256" t="b">
        <f>IF(AH256&gt;0,ROUND(AH256,7)=ROUND(H256,7),ROUND(AH256,7)=ROUND(-J256,7))</f>
        <v>1</v>
      </c>
      <c r="AR256" t="b">
        <f>IF(AI256&gt;0,ROUND(AI256,7)=ROUND(I256,7),ROUND(AI256,7)=ROUND(-K256,7))</f>
        <v>1</v>
      </c>
      <c r="AS256" t="b">
        <f>ROUND(AM256,7)=ROUND(G256,7)</f>
        <v>1</v>
      </c>
    </row>
    <row r="257" spans="1:47" x14ac:dyDescent="0.3">
      <c r="A257" s="2">
        <v>45739.583333333336</v>
      </c>
      <c r="B257">
        <v>2.4289538689239398</v>
      </c>
      <c r="C257">
        <v>0.12144769344619701</v>
      </c>
      <c r="D257" t="s">
        <v>32</v>
      </c>
      <c r="E257" t="s">
        <v>1492</v>
      </c>
      <c r="F257">
        <v>85093.59</v>
      </c>
      <c r="G257">
        <v>942.23393529938403</v>
      </c>
      <c r="H257">
        <v>827.848635034479</v>
      </c>
      <c r="I257">
        <v>1.3442293393063399E-3</v>
      </c>
      <c r="J257">
        <v>0</v>
      </c>
      <c r="K257">
        <v>0</v>
      </c>
      <c r="L257">
        <v>827.848635034479</v>
      </c>
      <c r="M257">
        <v>1.3442293393063399E-3</v>
      </c>
      <c r="O257" t="str">
        <f>IF(B256=0,"NEUTRAL",IF(B256&gt;0,"LONG","SHORT"))</f>
        <v>LONG</v>
      </c>
      <c r="P257" t="str">
        <f>IF(OR(O257="LONG",O257="SHORT"),IF(B257=0,"NEUTRAL",IF(B257&gt;0,"LONG","SHORT")),"")</f>
        <v>LONG</v>
      </c>
      <c r="Q257" t="b">
        <f>IF(OR(O257="LONG",O257="SHORT"),IF(B257=0,"NEUTRAL",IF(B257&gt;0,"LONG","SHORT")=O257),TRUE)</f>
        <v>1</v>
      </c>
      <c r="R257">
        <f>AH256</f>
        <v>881.161185225954</v>
      </c>
      <c r="S257">
        <f>AI256</f>
        <v>7.1833921478249238E-4</v>
      </c>
      <c r="T257">
        <f>R257+S257*F257</f>
        <v>942.2872478495774</v>
      </c>
      <c r="U257">
        <f>S257*F257</f>
        <v>61.126062623623341</v>
      </c>
      <c r="V257">
        <f>U257/T257</f>
        <v>6.4869882048304267E-2</v>
      </c>
      <c r="W257">
        <f>C257</f>
        <v>0.12144769344619701</v>
      </c>
      <c r="X257">
        <f>W257-V257</f>
        <v>5.6577811397892738E-2</v>
      </c>
      <c r="Y257">
        <f>T257*W257</f>
        <v>114.43861281509614</v>
      </c>
      <c r="Z257">
        <f>Y257/T257</f>
        <v>0.12144769344619701</v>
      </c>
      <c r="AA257">
        <f>AI256*F257/T257</f>
        <v>6.4869882048304267E-2</v>
      </c>
      <c r="AB257">
        <f t="shared" si="29"/>
        <v>0.12144769344619701</v>
      </c>
      <c r="AC257">
        <f t="shared" si="30"/>
        <v>5.6577811397892738E-2</v>
      </c>
      <c r="AD257" t="str">
        <f t="shared" si="35"/>
        <v>L-I</v>
      </c>
      <c r="AE257">
        <f>AC257*T257</f>
        <v>53.312550191472802</v>
      </c>
      <c r="AF257">
        <f>U257+AE257</f>
        <v>114.43861281509615</v>
      </c>
      <c r="AG257">
        <f>AE257/F257</f>
        <v>6.265166411650138E-4</v>
      </c>
      <c r="AH257" s="9">
        <f>IF(AD257="S-D",R257-AE257/(1-0.001),IF(OR(AD257="L-D",AD257="S-I"),R257-AE257*(1-0.001),R257-AE257))</f>
        <v>827.84863503448116</v>
      </c>
      <c r="AI257">
        <f>IF(OR(AD257="L-I"),S257+AG257*(1-0.001),S257+AG257)</f>
        <v>1.344229339306341E-3</v>
      </c>
      <c r="AJ257">
        <f>AI257*F257</f>
        <v>114.38530026490466</v>
      </c>
      <c r="AK257">
        <f>AJ257/AM257</f>
        <v>0.12139798406704574</v>
      </c>
      <c r="AL257">
        <f>W257-AK257</f>
        <v>4.9709379151260946E-5</v>
      </c>
      <c r="AM257">
        <f>AH257+AI257*F257</f>
        <v>942.23393529938585</v>
      </c>
      <c r="AN257">
        <f t="shared" si="31"/>
        <v>0.24379254904249592</v>
      </c>
      <c r="AO257">
        <f t="shared" si="32"/>
        <v>-57.766064700614152</v>
      </c>
      <c r="AP257">
        <f t="shared" si="33"/>
        <v>-5.3312550191549235E-2</v>
      </c>
      <c r="AQ257" t="b">
        <f>IF(AH257&gt;0,ROUND(AH257,7)=ROUND(H257,7),ROUND(AH257,7)=ROUND(-J257,7))</f>
        <v>1</v>
      </c>
      <c r="AR257" t="b">
        <f>IF(AI257&gt;0,ROUND(AI257,7)=ROUND(I257,7),ROUND(AI257,7)=ROUND(-K257,7))</f>
        <v>1</v>
      </c>
      <c r="AS257" t="b">
        <f>ROUND(AM257,7)=ROUND(G257,7)</f>
        <v>1</v>
      </c>
    </row>
    <row r="258" spans="1:47" x14ac:dyDescent="0.3">
      <c r="A258" s="2">
        <v>45739.666666666664</v>
      </c>
      <c r="B258">
        <v>3.9183405460816401</v>
      </c>
      <c r="C258">
        <v>0.195917027304082</v>
      </c>
      <c r="D258" t="s">
        <v>32</v>
      </c>
      <c r="E258" t="s">
        <v>1492</v>
      </c>
      <c r="F258">
        <v>85189.41</v>
      </c>
      <c r="G258">
        <v>942.29262855245997</v>
      </c>
      <c r="H258">
        <v>757.737832818176</v>
      </c>
      <c r="I258">
        <v>2.1664053752019599E-3</v>
      </c>
      <c r="J258">
        <v>0</v>
      </c>
      <c r="K258">
        <v>0</v>
      </c>
      <c r="L258">
        <v>757.737832818176</v>
      </c>
      <c r="M258">
        <v>2.1664053752019599E-3</v>
      </c>
      <c r="O258" t="str">
        <f>IF(B257=0,"NEUTRAL",IF(B257&gt;0,"LONG","SHORT"))</f>
        <v>LONG</v>
      </c>
      <c r="P258" t="str">
        <f>IF(OR(O258="LONG",O258="SHORT"),IF(B258=0,"NEUTRAL",IF(B258&gt;0,"LONG","SHORT")),"")</f>
        <v>LONG</v>
      </c>
      <c r="Q258" t="b">
        <f>IF(OR(O258="LONG",O258="SHORT"),IF(B258=0,"NEUTRAL",IF(B258&gt;0,"LONG","SHORT")=O258),TRUE)</f>
        <v>1</v>
      </c>
      <c r="R258">
        <f>AH257</f>
        <v>827.84863503448116</v>
      </c>
      <c r="S258">
        <f>AI257</f>
        <v>1.344229339306341E-3</v>
      </c>
      <c r="T258">
        <f>R258+S258*F258</f>
        <v>942.36273935467818</v>
      </c>
      <c r="U258">
        <f>S258*F258</f>
        <v>114.51410432019701</v>
      </c>
      <c r="V258">
        <f>U258/T258</f>
        <v>0.12151807317701808</v>
      </c>
      <c r="W258">
        <f>C258</f>
        <v>0.195917027304082</v>
      </c>
      <c r="X258">
        <f>W258-V258</f>
        <v>7.4398954127063918E-2</v>
      </c>
      <c r="Y258">
        <f>T258*W258</f>
        <v>184.62490653649999</v>
      </c>
      <c r="Z258">
        <f>Y258/T258</f>
        <v>0.195917027304082</v>
      </c>
      <c r="AA258">
        <f>AI257*F258/T258</f>
        <v>0.12151807317701808</v>
      </c>
      <c r="AB258">
        <f t="shared" si="29"/>
        <v>0.195917027304082</v>
      </c>
      <c r="AC258">
        <f t="shared" si="30"/>
        <v>7.4398954127063918E-2</v>
      </c>
      <c r="AD258" t="str">
        <f t="shared" si="35"/>
        <v>L-I</v>
      </c>
      <c r="AE258">
        <f>AC258*T258</f>
        <v>70.110802216303</v>
      </c>
      <c r="AF258">
        <f>U258+AE258</f>
        <v>184.62490653650002</v>
      </c>
      <c r="AG258">
        <f>AE258/F258</f>
        <v>8.2299903493055057E-4</v>
      </c>
      <c r="AH258" s="9">
        <f>IF(AD258="S-D",R258-AE258/(1-0.001),IF(OR(AD258="L-D",AD258="S-I"),R258-AE258*(1-0.001),R258-AE258))</f>
        <v>757.73783281817816</v>
      </c>
      <c r="AI258">
        <f>IF(OR(AD258="L-I"),S258+AG258*(1-0.001),S258+AG258)</f>
        <v>2.1664053752019612E-3</v>
      </c>
      <c r="AJ258">
        <f>AI258*F258</f>
        <v>184.55479573428372</v>
      </c>
      <c r="AK258">
        <f>AJ258/AM258</f>
        <v>0.19585719992078732</v>
      </c>
      <c r="AL258">
        <f>W258-AK258</f>
        <v>5.9827383294686065E-5</v>
      </c>
      <c r="AM258">
        <f>AH258+AI258*F258</f>
        <v>942.29262855246191</v>
      </c>
      <c r="AN258">
        <f t="shared" si="31"/>
        <v>5.8693253076057772E-2</v>
      </c>
      <c r="AO258">
        <f t="shared" si="32"/>
        <v>-57.707371447538094</v>
      </c>
      <c r="AP258">
        <f t="shared" si="33"/>
        <v>-7.0110802216277079E-2</v>
      </c>
      <c r="AQ258" t="b">
        <f>IF(AH258&gt;0,ROUND(AH258,7)=ROUND(H258,7),ROUND(AH258,7)=ROUND(-J258,7))</f>
        <v>1</v>
      </c>
      <c r="AR258" t="b">
        <f>IF(AI258&gt;0,ROUND(AI258,7)=ROUND(I258,7),ROUND(AI258,7)=ROUND(-K258,7))</f>
        <v>1</v>
      </c>
      <c r="AS258" t="b">
        <f>ROUND(AM258,7)=ROUND(G258,7)</f>
        <v>1</v>
      </c>
    </row>
    <row r="259" spans="1:47" x14ac:dyDescent="0.3">
      <c r="A259" s="2">
        <v>45739.75</v>
      </c>
      <c r="B259">
        <v>5.3472154068736604</v>
      </c>
      <c r="C259">
        <v>0.267360770343683</v>
      </c>
      <c r="D259" t="s">
        <v>32</v>
      </c>
      <c r="E259" t="s">
        <v>1492</v>
      </c>
      <c r="F259">
        <v>85017.66</v>
      </c>
      <c r="G259">
        <v>941.85289854145003</v>
      </c>
      <c r="H259">
        <v>690.08794499867497</v>
      </c>
      <c r="I259">
        <v>2.96132537102026E-3</v>
      </c>
      <c r="J259">
        <v>0</v>
      </c>
      <c r="K259">
        <v>0</v>
      </c>
      <c r="L259">
        <v>690.08794499867497</v>
      </c>
      <c r="M259">
        <v>2.96132537102026E-3</v>
      </c>
      <c r="O259" t="str">
        <f>IF(B258=0,"NEUTRAL",IF(B258&gt;0,"LONG","SHORT"))</f>
        <v>LONG</v>
      </c>
      <c r="P259" t="str">
        <f>IF(OR(O259="LONG",O259="SHORT"),IF(B259=0,"NEUTRAL",IF(B259&gt;0,"LONG","SHORT")),"")</f>
        <v>LONG</v>
      </c>
      <c r="Q259" t="b">
        <f>IF(OR(O259="LONG",O259="SHORT"),IF(B259=0,"NEUTRAL",IF(B259&gt;0,"LONG","SHORT")=O259),TRUE)</f>
        <v>1</v>
      </c>
      <c r="R259">
        <f>AH258</f>
        <v>757.73783281817816</v>
      </c>
      <c r="S259">
        <f>AI258</f>
        <v>2.1664053752019612E-3</v>
      </c>
      <c r="T259">
        <f>R259+S259*F259</f>
        <v>941.92054842927098</v>
      </c>
      <c r="U259">
        <f>S259*F259</f>
        <v>184.18271561109279</v>
      </c>
      <c r="V259">
        <f>U259/T259</f>
        <v>0.19553954515402858</v>
      </c>
      <c r="W259">
        <f>C259</f>
        <v>0.267360770343683</v>
      </c>
      <c r="X259">
        <f>W259-V259</f>
        <v>7.182122518965442E-2</v>
      </c>
      <c r="Y259">
        <f>T259*W259</f>
        <v>251.83260343059425</v>
      </c>
      <c r="Z259">
        <f>Y259/T259</f>
        <v>0.267360770343683</v>
      </c>
      <c r="AA259">
        <f>AI258*F259/T259</f>
        <v>0.19553954515402858</v>
      </c>
      <c r="AB259">
        <f t="shared" si="29"/>
        <v>0.267360770343683</v>
      </c>
      <c r="AC259">
        <f t="shared" si="30"/>
        <v>7.182122518965442E-2</v>
      </c>
      <c r="AD259" t="str">
        <f t="shared" si="35"/>
        <v>L-I</v>
      </c>
      <c r="AE259">
        <f>AC259*T259</f>
        <v>67.649887819501458</v>
      </c>
      <c r="AF259">
        <f>U259+AE259</f>
        <v>251.83260343059425</v>
      </c>
      <c r="AG259">
        <f>AE259/F259</f>
        <v>7.9571571152983343E-4</v>
      </c>
      <c r="AH259" s="9">
        <f>IF(AD259="S-D",R259-AE259/(1-0.001),IF(OR(AD259="L-D",AD259="S-I"),R259-AE259*(1-0.001),R259-AE259))</f>
        <v>690.08794499867668</v>
      </c>
      <c r="AI259">
        <f>IF(OR(AD259="L-I"),S259+AG259*(1-0.001),S259+AG259)</f>
        <v>2.9613253710202648E-3</v>
      </c>
      <c r="AJ259">
        <f>AI259*F259</f>
        <v>251.76495354277472</v>
      </c>
      <c r="AK259">
        <f>AJ259/AM259</f>
        <v>0.26730814751715121</v>
      </c>
      <c r="AL259">
        <f>W259-AK259</f>
        <v>5.2622826531789624E-5</v>
      </c>
      <c r="AM259">
        <f>AH259+AI259*F259</f>
        <v>941.8528985414514</v>
      </c>
      <c r="AN259">
        <f t="shared" si="31"/>
        <v>-0.43973001101051068</v>
      </c>
      <c r="AO259">
        <f t="shared" si="32"/>
        <v>-58.147101458548605</v>
      </c>
      <c r="AP259">
        <f t="shared" si="33"/>
        <v>-6.7649887819584364E-2</v>
      </c>
      <c r="AQ259" t="b">
        <f>IF(AH259&gt;0,ROUND(AH259,7)=ROUND(H259,7),ROUND(AH259,7)=ROUND(-J259,7))</f>
        <v>1</v>
      </c>
      <c r="AR259" t="b">
        <f>IF(AI259&gt;0,ROUND(AI259,7)=ROUND(I259,7),ROUND(AI259,7)=ROUND(-K259,7))</f>
        <v>1</v>
      </c>
      <c r="AS259" t="b">
        <f>ROUND(AM259,7)=ROUND(G259,7)</f>
        <v>1</v>
      </c>
    </row>
    <row r="260" spans="1:47" x14ac:dyDescent="0.3">
      <c r="A260" s="2">
        <v>45739.875</v>
      </c>
      <c r="B260">
        <v>6.5956788734935401</v>
      </c>
      <c r="C260">
        <v>0.329783943674677</v>
      </c>
      <c r="D260" t="s">
        <v>32</v>
      </c>
      <c r="E260" t="s">
        <v>1492</v>
      </c>
      <c r="F260">
        <v>85102.62</v>
      </c>
      <c r="G260">
        <v>942.04581835774695</v>
      </c>
      <c r="H260">
        <v>631.41355777390299</v>
      </c>
      <c r="I260">
        <v>3.6500904506094299E-3</v>
      </c>
      <c r="J260">
        <v>0</v>
      </c>
      <c r="K260">
        <v>0</v>
      </c>
      <c r="L260">
        <v>631.41355777390299</v>
      </c>
      <c r="M260">
        <v>3.6500904506094299E-3</v>
      </c>
      <c r="O260" t="str">
        <f>IF(B259=0,"NEUTRAL",IF(B259&gt;0,"LONG","SHORT"))</f>
        <v>LONG</v>
      </c>
      <c r="P260" t="str">
        <f>IF(OR(O260="LONG",O260="SHORT"),IF(B260=0,"NEUTRAL",IF(B260&gt;0,"LONG","SHORT")),"")</f>
        <v>LONG</v>
      </c>
      <c r="Q260" t="b">
        <f>IF(OR(O260="LONG",O260="SHORT"),IF(B260=0,"NEUTRAL",IF(B260&gt;0,"LONG","SHORT")=O260),TRUE)</f>
        <v>1</v>
      </c>
      <c r="R260">
        <f>AH259</f>
        <v>690.08794499867668</v>
      </c>
      <c r="S260">
        <f>AI259</f>
        <v>2.9613253710202648E-3</v>
      </c>
      <c r="T260">
        <f>R260+S260*F260</f>
        <v>942.1044927449733</v>
      </c>
      <c r="U260">
        <f>S260*F260</f>
        <v>252.0165477462966</v>
      </c>
      <c r="V260">
        <f>U260/T260</f>
        <v>0.26750381691950725</v>
      </c>
      <c r="W260">
        <f>C260</f>
        <v>0.329783943674677</v>
      </c>
      <c r="X260">
        <f>W260-V260</f>
        <v>6.2280126755169751E-2</v>
      </c>
      <c r="Y260">
        <f>T260*W260</f>
        <v>310.69093497106843</v>
      </c>
      <c r="Z260">
        <f>Y260/T260</f>
        <v>0.329783943674677</v>
      </c>
      <c r="AA260">
        <f>AI259*F260/T260</f>
        <v>0.26750381691950725</v>
      </c>
      <c r="AB260">
        <f t="shared" ref="AB260:AB323" si="41">C260</f>
        <v>0.329783943674677</v>
      </c>
      <c r="AC260">
        <f t="shared" ref="AC260:AC323" si="42">AB260-AA260</f>
        <v>6.2280126755169751E-2</v>
      </c>
      <c r="AD260" t="str">
        <f t="shared" si="35"/>
        <v>L-I</v>
      </c>
      <c r="AE260">
        <f>AC260*T260</f>
        <v>58.674387224771841</v>
      </c>
      <c r="AF260">
        <f>U260+AE260</f>
        <v>310.69093497106843</v>
      </c>
      <c r="AG260">
        <f>AE260/F260</f>
        <v>6.8945453412329544E-4</v>
      </c>
      <c r="AH260" s="9">
        <f>IF(AD260="S-D",R260-AE260/(1-0.001),IF(OR(AD260="L-D",AD260="S-I"),R260-AE260*(1-0.001),R260-AE260))</f>
        <v>631.41355777390481</v>
      </c>
      <c r="AI260">
        <f>IF(OR(AD260="L-I"),S260+AG260*(1-0.001),S260+AG260)</f>
        <v>3.6500904506094368E-3</v>
      </c>
      <c r="AJ260">
        <f>AI260*F260</f>
        <v>310.63226058384367</v>
      </c>
      <c r="AK260">
        <f>AJ260/AM260</f>
        <v>0.32974219993393028</v>
      </c>
      <c r="AL260">
        <f>W260-AK260</f>
        <v>4.1743740746724711E-5</v>
      </c>
      <c r="AM260">
        <f>AH260+AI260*F260</f>
        <v>942.04581835774843</v>
      </c>
      <c r="AN260">
        <f t="shared" ref="AN260:AN323" si="43">AM260-AM259</f>
        <v>0.19291981629703514</v>
      </c>
      <c r="AO260">
        <f t="shared" ref="AO260:AO323" si="44">AM260-$AM$2</f>
        <v>-57.954181642251569</v>
      </c>
      <c r="AP260">
        <f t="shared" ref="AP260:AP323" si="45">AM260-T260</f>
        <v>-5.8674387224868951E-2</v>
      </c>
      <c r="AQ260" t="b">
        <f>IF(AH260&gt;0,ROUND(AH260,7)=ROUND(H260,7),ROUND(AH260,7)=ROUND(-J260,7))</f>
        <v>1</v>
      </c>
      <c r="AR260" t="b">
        <f>IF(AI260&gt;0,ROUND(AI260,7)=ROUND(I260,7),ROUND(AI260,7)=ROUND(-K260,7))</f>
        <v>1</v>
      </c>
      <c r="AS260" t="b">
        <f>ROUND(AM260,7)=ROUND(G260,7)</f>
        <v>1</v>
      </c>
    </row>
    <row r="261" spans="1:47" x14ac:dyDescent="0.3">
      <c r="A261" s="2">
        <v>45740.041666666664</v>
      </c>
      <c r="B261">
        <v>8.0860752980285096</v>
      </c>
      <c r="C261">
        <v>0.404303764901425</v>
      </c>
      <c r="D261" t="s">
        <v>32</v>
      </c>
      <c r="E261" t="s">
        <v>1492</v>
      </c>
      <c r="F261">
        <v>86021.74</v>
      </c>
      <c r="G261">
        <v>945.33244756632701</v>
      </c>
      <c r="H261">
        <v>563.17163139040395</v>
      </c>
      <c r="I261">
        <v>4.4426073708334997E-3</v>
      </c>
      <c r="J261">
        <v>0</v>
      </c>
      <c r="K261">
        <v>0</v>
      </c>
      <c r="L261">
        <v>563.17163139040395</v>
      </c>
      <c r="M261">
        <v>4.4426073708334997E-3</v>
      </c>
      <c r="O261" t="str">
        <f>IF(B260=0,"NEUTRAL",IF(B260&gt;0,"LONG","SHORT"))</f>
        <v>LONG</v>
      </c>
      <c r="P261" t="str">
        <f>IF(OR(O261="LONG",O261="SHORT"),IF(B261=0,"NEUTRAL",IF(B261&gt;0,"LONG","SHORT")),"")</f>
        <v>LONG</v>
      </c>
      <c r="Q261" t="b">
        <f>IF(OR(O261="LONG",O261="SHORT"),IF(B261=0,"NEUTRAL",IF(B261&gt;0,"LONG","SHORT")=O261),TRUE)</f>
        <v>1</v>
      </c>
      <c r="R261">
        <f>AH260</f>
        <v>631.41355777390481</v>
      </c>
      <c r="S261">
        <f>AI260</f>
        <v>3.6500904506094368E-3</v>
      </c>
      <c r="T261">
        <f>R261+S261*F261</f>
        <v>945.40068949271267</v>
      </c>
      <c r="U261">
        <f>S261*F261</f>
        <v>313.98713171880786</v>
      </c>
      <c r="V261">
        <f>U261/T261</f>
        <v>0.33212069253650373</v>
      </c>
      <c r="W261">
        <f>C261</f>
        <v>0.404303764901425</v>
      </c>
      <c r="X261">
        <f>W261-V261</f>
        <v>7.2183072364921275E-2</v>
      </c>
      <c r="Y261">
        <f>T261*W261</f>
        <v>382.22905810230679</v>
      </c>
      <c r="Z261">
        <f>Y261/T261</f>
        <v>0.404303764901425</v>
      </c>
      <c r="AA261">
        <f>AI260*F261/T261</f>
        <v>0.33212069253650373</v>
      </c>
      <c r="AB261">
        <f t="shared" si="41"/>
        <v>0.404303764901425</v>
      </c>
      <c r="AC261">
        <f t="shared" si="42"/>
        <v>7.2183072364921275E-2</v>
      </c>
      <c r="AD261" t="str">
        <f t="shared" si="35"/>
        <v>L-I</v>
      </c>
      <c r="AE261">
        <f>AC261*T261</f>
        <v>68.241926383498949</v>
      </c>
      <c r="AF261">
        <f>U261+AE261</f>
        <v>382.22905810230679</v>
      </c>
      <c r="AG261">
        <f>AE261/F261</f>
        <v>7.9331023045452166E-4</v>
      </c>
      <c r="AH261" s="9">
        <f>IF(AD261="S-D",R261-AE261/(1-0.001),IF(OR(AD261="L-D",AD261="S-I"),R261-AE261*(1-0.001),R261-AE261))</f>
        <v>563.17163139040588</v>
      </c>
      <c r="AI261">
        <f>IF(OR(AD261="L-I"),S261+AG261*(1-0.001),S261+AG261)</f>
        <v>4.442607370833504E-3</v>
      </c>
      <c r="AJ261">
        <f>AI261*F261</f>
        <v>382.16081617592329</v>
      </c>
      <c r="AK261">
        <f>AJ261/AM261</f>
        <v>0.40426076261294208</v>
      </c>
      <c r="AL261">
        <f>W261-AK261</f>
        <v>4.3002288482918427E-5</v>
      </c>
      <c r="AM261">
        <f>AH261+AI261*F261</f>
        <v>945.33244756632917</v>
      </c>
      <c r="AN261">
        <f t="shared" si="43"/>
        <v>3.2866292085807345</v>
      </c>
      <c r="AO261">
        <f t="shared" si="44"/>
        <v>-54.667552433670835</v>
      </c>
      <c r="AP261">
        <f t="shared" si="45"/>
        <v>-6.8241926383507234E-2</v>
      </c>
      <c r="AQ261" t="b">
        <f>IF(AH261&gt;0,ROUND(AH261,7)=ROUND(H261,7),ROUND(AH261,7)=ROUND(-J261,7))</f>
        <v>1</v>
      </c>
      <c r="AR261" t="b">
        <f>IF(AI261&gt;0,ROUND(AI261,7)=ROUND(I261,7),ROUND(AI261,7)=ROUND(-K261,7))</f>
        <v>1</v>
      </c>
      <c r="AS261" t="b">
        <f>ROUND(AM261,7)=ROUND(G261,7)</f>
        <v>1</v>
      </c>
    </row>
    <row r="262" spans="1:47" x14ac:dyDescent="0.3">
      <c r="A262" s="2">
        <v>45740.208333333336</v>
      </c>
      <c r="B262">
        <v>9.8007470868559601</v>
      </c>
      <c r="C262">
        <v>0.49003735434279799</v>
      </c>
      <c r="D262" t="s">
        <v>32</v>
      </c>
      <c r="E262" t="s">
        <v>1492</v>
      </c>
      <c r="F262">
        <v>86841.83</v>
      </c>
      <c r="G262">
        <v>948.89655601589402</v>
      </c>
      <c r="H262">
        <v>483.942202210191</v>
      </c>
      <c r="I262">
        <v>5.3540368023762596E-3</v>
      </c>
      <c r="J262">
        <v>0</v>
      </c>
      <c r="K262">
        <v>0</v>
      </c>
      <c r="L262">
        <v>483.942202210191</v>
      </c>
      <c r="M262">
        <v>5.3540368023762596E-3</v>
      </c>
      <c r="O262" t="str">
        <f>IF(B261=0,"NEUTRAL",IF(B261&gt;0,"LONG","SHORT"))</f>
        <v>LONG</v>
      </c>
      <c r="P262" t="str">
        <f>IF(OR(O262="LONG",O262="SHORT"),IF(B262=0,"NEUTRAL",IF(B262&gt;0,"LONG","SHORT")),"")</f>
        <v>LONG</v>
      </c>
      <c r="Q262" t="b">
        <f>IF(OR(O262="LONG",O262="SHORT"),IF(B262=0,"NEUTRAL",IF(B262&gt;0,"LONG","SHORT")=O262),TRUE)</f>
        <v>1</v>
      </c>
      <c r="R262">
        <f>AH261</f>
        <v>563.17163139040588</v>
      </c>
      <c r="S262">
        <f>AI261</f>
        <v>4.442607370833504E-3</v>
      </c>
      <c r="T262">
        <f>R262+S262*F262</f>
        <v>948.97578544507599</v>
      </c>
      <c r="U262">
        <f>S262*F262</f>
        <v>385.80415405467011</v>
      </c>
      <c r="V262">
        <f>U262/T262</f>
        <v>0.40654794355340201</v>
      </c>
      <c r="W262">
        <f>C262</f>
        <v>0.49003735434279799</v>
      </c>
      <c r="X262">
        <f>W262-V262</f>
        <v>8.3489410789395979E-2</v>
      </c>
      <c r="Y262">
        <f>T262*W262</f>
        <v>465.03358323488374</v>
      </c>
      <c r="Z262">
        <f>Y262/T262</f>
        <v>0.49003735434279799</v>
      </c>
      <c r="AA262">
        <f>AI261*F262/T262</f>
        <v>0.40654794355340201</v>
      </c>
      <c r="AB262">
        <f t="shared" si="41"/>
        <v>0.49003735434279799</v>
      </c>
      <c r="AC262">
        <f t="shared" si="42"/>
        <v>8.3489410789395979E-2</v>
      </c>
      <c r="AD262" t="str">
        <f t="shared" si="35"/>
        <v>L-I</v>
      </c>
      <c r="AE262">
        <f>AC262*T262</f>
        <v>79.229429180213657</v>
      </c>
      <c r="AF262">
        <f>U262+AE262</f>
        <v>465.03358323488374</v>
      </c>
      <c r="AG262">
        <f>AE262/F262</f>
        <v>9.123417733160812E-4</v>
      </c>
      <c r="AH262" s="9">
        <f>IF(AD262="S-D",R262-AE262/(1-0.001),IF(OR(AD262="L-D",AD262="S-I"),R262-AE262*(1-0.001),R262-AE262))</f>
        <v>483.94220221019225</v>
      </c>
      <c r="AI262">
        <f>IF(OR(AD262="L-I"),S262+AG262*(1-0.001),S262+AG262)</f>
        <v>5.3540368023762691E-3</v>
      </c>
      <c r="AJ262">
        <f>AI262*F262</f>
        <v>464.95435380570359</v>
      </c>
      <c r="AK262">
        <f>AJ262/AM262</f>
        <v>0.48999477430700539</v>
      </c>
      <c r="AL262">
        <f>W262-AK262</f>
        <v>4.2580035792605386E-5</v>
      </c>
      <c r="AM262">
        <f>AH262+AI262*F262</f>
        <v>948.89655601589584</v>
      </c>
      <c r="AN262">
        <f t="shared" si="43"/>
        <v>3.5641084495666746</v>
      </c>
      <c r="AO262">
        <f t="shared" si="44"/>
        <v>-51.10344398410416</v>
      </c>
      <c r="AP262">
        <f t="shared" si="45"/>
        <v>-7.9229429180145416E-2</v>
      </c>
      <c r="AQ262" t="b">
        <f>IF(AH262&gt;0,ROUND(AH262,7)=ROUND(H262,7),ROUND(AH262,7)=ROUND(-J262,7))</f>
        <v>1</v>
      </c>
      <c r="AR262" t="b">
        <f>IF(AI262&gt;0,ROUND(AI262,7)=ROUND(I262,7),ROUND(AI262,7)=ROUND(-K262,7))</f>
        <v>1</v>
      </c>
      <c r="AS262" t="b">
        <f>ROUND(AM262,7)=ROUND(G262,7)</f>
        <v>1</v>
      </c>
    </row>
    <row r="263" spans="1:47" x14ac:dyDescent="0.3">
      <c r="A263" s="2">
        <v>45740.25</v>
      </c>
      <c r="B263">
        <v>10.810810874383099</v>
      </c>
      <c r="C263">
        <v>0.54054054371915905</v>
      </c>
      <c r="D263" t="s">
        <v>32</v>
      </c>
      <c r="E263" t="s">
        <v>1492</v>
      </c>
      <c r="F263">
        <v>86899.73</v>
      </c>
      <c r="G263">
        <v>949.15873447208298</v>
      </c>
      <c r="H263">
        <v>436.12192754215198</v>
      </c>
      <c r="I263">
        <v>5.9037790673219601E-3</v>
      </c>
      <c r="J263">
        <v>0</v>
      </c>
      <c r="K263">
        <v>0</v>
      </c>
      <c r="L263">
        <v>436.12192754215198</v>
      </c>
      <c r="M263">
        <v>5.9037790673219601E-3</v>
      </c>
      <c r="O263" t="str">
        <f>IF(B262=0,"NEUTRAL",IF(B262&gt;0,"LONG","SHORT"))</f>
        <v>LONG</v>
      </c>
      <c r="P263" t="str">
        <f>IF(OR(O263="LONG",O263="SHORT"),IF(B263=0,"NEUTRAL",IF(B263&gt;0,"LONG","SHORT")),"")</f>
        <v>LONG</v>
      </c>
      <c r="Q263" t="b">
        <f>IF(OR(O263="LONG",O263="SHORT"),IF(B263=0,"NEUTRAL",IF(B263&gt;0,"LONG","SHORT")=O263),TRUE)</f>
        <v>1</v>
      </c>
      <c r="R263">
        <f>AH262</f>
        <v>483.94220221019225</v>
      </c>
      <c r="S263">
        <f>AI262</f>
        <v>5.3540368023762691E-3</v>
      </c>
      <c r="T263">
        <f>R263+S263*F263</f>
        <v>949.20655474675345</v>
      </c>
      <c r="U263">
        <f>S263*F263</f>
        <v>465.26435253656115</v>
      </c>
      <c r="V263">
        <f>U263/T263</f>
        <v>0.49016133549635338</v>
      </c>
      <c r="W263">
        <f>C263</f>
        <v>0.54054054371915905</v>
      </c>
      <c r="X263">
        <f>W263-V263</f>
        <v>5.0379208222805671E-2</v>
      </c>
      <c r="Y263">
        <f>T263*W263</f>
        <v>513.08462720459977</v>
      </c>
      <c r="Z263">
        <f>Y263/T263</f>
        <v>0.54054054371915894</v>
      </c>
      <c r="AA263">
        <f>AI262*F263/T263</f>
        <v>0.49016133549635338</v>
      </c>
      <c r="AB263">
        <f t="shared" si="41"/>
        <v>0.54054054371915905</v>
      </c>
      <c r="AC263">
        <f t="shared" si="42"/>
        <v>5.0379208222805671E-2</v>
      </c>
      <c r="AD263" t="str">
        <f t="shared" si="35"/>
        <v>L-I</v>
      </c>
      <c r="AE263">
        <f>AC263*T263</f>
        <v>47.820274668038685</v>
      </c>
      <c r="AF263">
        <f>U263+AE263</f>
        <v>513.08462720459988</v>
      </c>
      <c r="AG263">
        <f>AE263/F263</f>
        <v>5.5029255750321305E-4</v>
      </c>
      <c r="AH263" s="9">
        <f>IF(AD263="S-D",R263-AE263/(1-0.001),IF(OR(AD263="L-D",AD263="S-I"),R263-AE263*(1-0.001),R263-AE263))</f>
        <v>436.12192754215357</v>
      </c>
      <c r="AI263">
        <f>IF(OR(AD263="L-I"),S263+AG263*(1-0.001),S263+AG263)</f>
        <v>5.9037790673219792E-3</v>
      </c>
      <c r="AJ263">
        <f>AI263*F263</f>
        <v>513.0368069299318</v>
      </c>
      <c r="AK263">
        <f>AJ263/AM263</f>
        <v>0.54051739534934462</v>
      </c>
      <c r="AL263">
        <f>W263-AK263</f>
        <v>2.3148369814429692E-5</v>
      </c>
      <c r="AM263">
        <f>AH263+AI263*F263</f>
        <v>949.15873447208537</v>
      </c>
      <c r="AN263">
        <f t="shared" si="43"/>
        <v>0.26217845618953106</v>
      </c>
      <c r="AO263">
        <f t="shared" si="44"/>
        <v>-50.841265527914629</v>
      </c>
      <c r="AP263">
        <f t="shared" si="45"/>
        <v>-4.7820274668083584E-2</v>
      </c>
      <c r="AQ263" t="b">
        <f>IF(AH263&gt;0,ROUND(AH263,7)=ROUND(H263,7),ROUND(AH263,7)=ROUND(-J263,7))</f>
        <v>1</v>
      </c>
      <c r="AR263" t="b">
        <f>IF(AI263&gt;0,ROUND(AI263,7)=ROUND(I263,7),ROUND(AI263,7)=ROUND(-K263,7))</f>
        <v>1</v>
      </c>
      <c r="AS263" t="b">
        <f>ROUND(AM263,7)=ROUND(G263,7)</f>
        <v>1</v>
      </c>
    </row>
    <row r="264" spans="1:47" x14ac:dyDescent="0.3">
      <c r="A264" s="2">
        <v>45740.291666666664</v>
      </c>
      <c r="B264">
        <v>11.943298305026699</v>
      </c>
      <c r="C264">
        <v>0.59716491525133497</v>
      </c>
      <c r="D264" t="s">
        <v>32</v>
      </c>
      <c r="E264" t="s">
        <v>1492</v>
      </c>
      <c r="F264">
        <v>87113.37</v>
      </c>
      <c r="G264">
        <v>950.36675843291403</v>
      </c>
      <c r="H264">
        <v>382.86252843019099</v>
      </c>
      <c r="I264">
        <v>6.5145479965098702E-3</v>
      </c>
      <c r="J264">
        <v>0</v>
      </c>
      <c r="K264">
        <v>0</v>
      </c>
      <c r="L264">
        <v>382.86252843019099</v>
      </c>
      <c r="M264">
        <v>6.5145479965098702E-3</v>
      </c>
      <c r="O264" t="str">
        <f>IF(B263=0,"NEUTRAL",IF(B263&gt;0,"LONG","SHORT"))</f>
        <v>LONG</v>
      </c>
      <c r="P264" t="str">
        <f>IF(OR(O264="LONG",O264="SHORT"),IF(B264=0,"NEUTRAL",IF(B264&gt;0,"LONG","SHORT")),"")</f>
        <v>LONG</v>
      </c>
      <c r="Q264" t="b">
        <f>IF(OR(O264="LONG",O264="SHORT"),IF(B264=0,"NEUTRAL",IF(B264&gt;0,"LONG","SHORT")=O264),TRUE)</f>
        <v>1</v>
      </c>
      <c r="R264">
        <f>AH263</f>
        <v>436.12192754215357</v>
      </c>
      <c r="S264">
        <f>AI263</f>
        <v>5.9037790673219792E-3</v>
      </c>
      <c r="T264">
        <f>R264+S264*F264</f>
        <v>950.42001783202807</v>
      </c>
      <c r="U264">
        <f>S264*F264</f>
        <v>514.29809028987449</v>
      </c>
      <c r="V264">
        <f>U264/T264</f>
        <v>0.54112716550628115</v>
      </c>
      <c r="W264">
        <f>C264</f>
        <v>0.59716491525133497</v>
      </c>
      <c r="X264">
        <f>W264-V264</f>
        <v>5.6037749745053822E-2</v>
      </c>
      <c r="Y264">
        <f>T264*W264</f>
        <v>567.55748940183526</v>
      </c>
      <c r="Z264">
        <f>Y264/T264</f>
        <v>0.59716491525133486</v>
      </c>
      <c r="AA264">
        <f>AI263*F264/T264</f>
        <v>0.54112716550628115</v>
      </c>
      <c r="AB264">
        <f t="shared" si="41"/>
        <v>0.59716491525133497</v>
      </c>
      <c r="AC264">
        <f t="shared" si="42"/>
        <v>5.6037749745053822E-2</v>
      </c>
      <c r="AD264" t="str">
        <f t="shared" si="35"/>
        <v>L-I</v>
      </c>
      <c r="AE264">
        <f>AC264*T264</f>
        <v>53.259399111960782</v>
      </c>
      <c r="AF264">
        <f>U264+AE264</f>
        <v>567.55748940183526</v>
      </c>
      <c r="AG264">
        <f>AE264/F264</f>
        <v>6.113803094973916E-4</v>
      </c>
      <c r="AH264" s="9">
        <f>IF(AD264="S-D",R264-AE264/(1-0.001),IF(OR(AD264="L-D",AD264="S-I"),R264-AE264*(1-0.001),R264-AE264))</f>
        <v>382.86252843019281</v>
      </c>
      <c r="AI264">
        <f>IF(OR(AD264="L-I"),S264+AG264*(1-0.001),S264+AG264)</f>
        <v>6.5145479965098736E-3</v>
      </c>
      <c r="AJ264">
        <f>AI264*F264</f>
        <v>567.50423000272326</v>
      </c>
      <c r="AK264">
        <f>AJ264/AM264</f>
        <v>0.59714234001460176</v>
      </c>
      <c r="AL264">
        <f>W264-AK264</f>
        <v>2.2575236733213266E-5</v>
      </c>
      <c r="AM264">
        <f>AH264+AI264*F264</f>
        <v>950.36675843291607</v>
      </c>
      <c r="AN264">
        <f t="shared" si="43"/>
        <v>1.2080239608307011</v>
      </c>
      <c r="AO264">
        <f t="shared" si="44"/>
        <v>-49.633241567083928</v>
      </c>
      <c r="AP264">
        <f t="shared" si="45"/>
        <v>-5.3259399111993844E-2</v>
      </c>
      <c r="AQ264" t="b">
        <f>IF(AH264&gt;0,ROUND(AH264,7)=ROUND(H264,7),ROUND(AH264,7)=ROUND(-J264,7))</f>
        <v>1</v>
      </c>
      <c r="AR264" t="b">
        <f>IF(AI264&gt;0,ROUND(AI264,7)=ROUND(I264,7),ROUND(AI264,7)=ROUND(-K264,7))</f>
        <v>1</v>
      </c>
      <c r="AS264" t="b">
        <f>ROUND(AM264,7)=ROUND(G264,7)</f>
        <v>1</v>
      </c>
    </row>
    <row r="265" spans="1:47" x14ac:dyDescent="0.3">
      <c r="A265" s="2">
        <v>45740.375</v>
      </c>
      <c r="B265">
        <v>13.9699003297386</v>
      </c>
      <c r="C265">
        <v>0.69849501648693302</v>
      </c>
      <c r="D265" t="s">
        <v>32</v>
      </c>
      <c r="E265" t="s">
        <v>1492</v>
      </c>
      <c r="F265">
        <v>87416.35</v>
      </c>
      <c r="G265">
        <v>952.24480907412806</v>
      </c>
      <c r="H265">
        <v>287.13541766125201</v>
      </c>
      <c r="I265">
        <v>7.6085239364589701E-3</v>
      </c>
      <c r="J265">
        <v>0</v>
      </c>
      <c r="K265">
        <v>0</v>
      </c>
      <c r="L265">
        <v>287.13541766125201</v>
      </c>
      <c r="M265">
        <v>7.6085239364589701E-3</v>
      </c>
      <c r="O265" t="str">
        <f>IF(B264=0,"NEUTRAL",IF(B264&gt;0,"LONG","SHORT"))</f>
        <v>LONG</v>
      </c>
      <c r="P265" t="str">
        <f>IF(OR(O265="LONG",O265="SHORT"),IF(B265=0,"NEUTRAL",IF(B265&gt;0,"LONG","SHORT")),"")</f>
        <v>LONG</v>
      </c>
      <c r="Q265" t="b">
        <f>IF(OR(O265="LONG",O265="SHORT"),IF(B265=0,"NEUTRAL",IF(B265&gt;0,"LONG","SHORT")=O265),TRUE)</f>
        <v>1</v>
      </c>
      <c r="R265">
        <f>AH264</f>
        <v>382.86252843019281</v>
      </c>
      <c r="S265">
        <f>AI264</f>
        <v>6.5145479965098736E-3</v>
      </c>
      <c r="T265">
        <f>R265+S265*F265</f>
        <v>952.34053618489872</v>
      </c>
      <c r="U265">
        <f>S265*F265</f>
        <v>569.47800775470591</v>
      </c>
      <c r="V265">
        <f>U265/T265</f>
        <v>0.59797728450796583</v>
      </c>
      <c r="W265">
        <f>C265</f>
        <v>0.69849501648693302</v>
      </c>
      <c r="X265">
        <f>W265-V265</f>
        <v>0.10051773197896718</v>
      </c>
      <c r="Y265">
        <f>T265*W265</f>
        <v>665.20511852364541</v>
      </c>
      <c r="Z265">
        <f>Y265/T265</f>
        <v>0.69849501648693291</v>
      </c>
      <c r="AA265">
        <f>AI264*F265/T265</f>
        <v>0.59797728450796583</v>
      </c>
      <c r="AB265">
        <f t="shared" si="41"/>
        <v>0.69849501648693302</v>
      </c>
      <c r="AC265">
        <f t="shared" si="42"/>
        <v>0.10051773197896718</v>
      </c>
      <c r="AD265" t="str">
        <f t="shared" si="35"/>
        <v>L-I</v>
      </c>
      <c r="AE265">
        <f>AC265*T265</f>
        <v>95.727110768939554</v>
      </c>
      <c r="AF265">
        <f>U265+AE265</f>
        <v>665.20511852364552</v>
      </c>
      <c r="AG265">
        <f>AE265/F265</f>
        <v>1.0950710109600727E-3</v>
      </c>
      <c r="AH265" s="9">
        <f>IF(AD265="S-D",R265-AE265/(1-0.001),IF(OR(AD265="L-D",AD265="S-I"),R265-AE265*(1-0.001),R265-AE265))</f>
        <v>287.13541766125326</v>
      </c>
      <c r="AI265">
        <f>IF(OR(AD265="L-I"),S265+AG265*(1-0.001),S265+AG265)</f>
        <v>7.6085239364589857E-3</v>
      </c>
      <c r="AJ265">
        <f>AI265*F265</f>
        <v>665.10939141287645</v>
      </c>
      <c r="AK265">
        <f>AJ265/AM265</f>
        <v>0.6984647068431532</v>
      </c>
      <c r="AL265">
        <f>W265-AK265</f>
        <v>3.0309643779813378E-5</v>
      </c>
      <c r="AM265">
        <f>AH265+AI265*F265</f>
        <v>952.24480907412976</v>
      </c>
      <c r="AN265">
        <f t="shared" si="43"/>
        <v>1.8780506412136901</v>
      </c>
      <c r="AO265">
        <f t="shared" si="44"/>
        <v>-47.755190925870238</v>
      </c>
      <c r="AP265">
        <f t="shared" si="45"/>
        <v>-9.572711076896212E-2</v>
      </c>
      <c r="AQ265" t="b">
        <f>IF(AH265&gt;0,ROUND(AH265,7)=ROUND(H265,7),ROUND(AH265,7)=ROUND(-J265,7))</f>
        <v>1</v>
      </c>
      <c r="AR265" t="b">
        <f>IF(AI265&gt;0,ROUND(AI265,7)=ROUND(I265,7),ROUND(AI265,7)=ROUND(-K265,7))</f>
        <v>1</v>
      </c>
      <c r="AS265" t="b">
        <f>ROUND(AM265,7)=ROUND(G265,7)</f>
        <v>1</v>
      </c>
    </row>
    <row r="266" spans="1:47" x14ac:dyDescent="0.3">
      <c r="A266" s="2">
        <v>45740.5</v>
      </c>
      <c r="B266">
        <v>15.806690670627299</v>
      </c>
      <c r="C266">
        <v>0.79033453353136696</v>
      </c>
      <c r="D266" t="s">
        <v>32</v>
      </c>
      <c r="E266" t="s">
        <v>1492</v>
      </c>
      <c r="F266">
        <v>87689.52</v>
      </c>
      <c r="G266">
        <v>954.236182765276</v>
      </c>
      <c r="H266">
        <v>200.08862508709799</v>
      </c>
      <c r="I266">
        <v>8.6002016851977007E-3</v>
      </c>
      <c r="J266">
        <v>0</v>
      </c>
      <c r="K266">
        <v>0</v>
      </c>
      <c r="L266">
        <v>200.08862508709799</v>
      </c>
      <c r="M266">
        <v>8.6002016851977007E-3</v>
      </c>
      <c r="O266" t="str">
        <f>IF(B265=0,"NEUTRAL",IF(B265&gt;0,"LONG","SHORT"))</f>
        <v>LONG</v>
      </c>
      <c r="P266" t="str">
        <f>IF(OR(O266="LONG",O266="SHORT"),IF(B266=0,"NEUTRAL",IF(B266&gt;0,"LONG","SHORT")),"")</f>
        <v>LONG</v>
      </c>
      <c r="Q266" t="b">
        <f>IF(OR(O266="LONG",O266="SHORT"),IF(B266=0,"NEUTRAL",IF(B266&gt;0,"LONG","SHORT")=O266),TRUE)</f>
        <v>1</v>
      </c>
      <c r="R266">
        <f>AH265</f>
        <v>287.13541766125326</v>
      </c>
      <c r="S266">
        <f>AI265</f>
        <v>7.6085239364589857E-3</v>
      </c>
      <c r="T266">
        <f>R266+S266*F266</f>
        <v>954.3232295578523</v>
      </c>
      <c r="U266">
        <f>S266*F266</f>
        <v>667.18781189659899</v>
      </c>
      <c r="V266">
        <f>U266/T266</f>
        <v>0.69912142053349569</v>
      </c>
      <c r="W266">
        <f>C266</f>
        <v>0.79033453353136696</v>
      </c>
      <c r="X266">
        <f>W266-V266</f>
        <v>9.1213112997871271E-2</v>
      </c>
      <c r="Y266">
        <f>T266*W266</f>
        <v>754.23460447075286</v>
      </c>
      <c r="Z266">
        <f>Y266/T266</f>
        <v>0.79033453353136696</v>
      </c>
      <c r="AA266">
        <f>AI265*F266/T266</f>
        <v>0.69912142053349569</v>
      </c>
      <c r="AB266">
        <f t="shared" si="41"/>
        <v>0.79033453353136696</v>
      </c>
      <c r="AC266">
        <f t="shared" si="42"/>
        <v>9.1213112997871271E-2</v>
      </c>
      <c r="AD266" t="str">
        <f t="shared" si="35"/>
        <v>L-I</v>
      </c>
      <c r="AE266">
        <f>AC266*T266</f>
        <v>87.046792574153827</v>
      </c>
      <c r="AF266">
        <f>U266+AE266</f>
        <v>754.23460447075286</v>
      </c>
      <c r="AG266">
        <f>AE266/F266</f>
        <v>9.9267041915788588E-4</v>
      </c>
      <c r="AH266" s="9">
        <f>IF(AD266="S-D",R266-AE266/(1-0.001),IF(OR(AD266="L-D",AD266="S-I"),R266-AE266*(1-0.001),R266-AE266))</f>
        <v>200.08862508709944</v>
      </c>
      <c r="AI266">
        <f>IF(OR(AD266="L-I"),S266+AG266*(1-0.001),S266+AG266)</f>
        <v>8.6002016851977128E-3</v>
      </c>
      <c r="AJ266">
        <f>AI266*F266</f>
        <v>754.1475576781786</v>
      </c>
      <c r="AK266">
        <f>AJ266/AM266</f>
        <v>0.79031540754694163</v>
      </c>
      <c r="AL266">
        <f>W266-AK266</f>
        <v>1.9125984425327758E-5</v>
      </c>
      <c r="AM266">
        <f>AH266+AI266*F266</f>
        <v>954.23618276527804</v>
      </c>
      <c r="AN266">
        <f t="shared" si="43"/>
        <v>1.9913736911482829</v>
      </c>
      <c r="AO266">
        <f t="shared" si="44"/>
        <v>-45.763817234721955</v>
      </c>
      <c r="AP266">
        <f t="shared" si="45"/>
        <v>-8.704679257425596E-2</v>
      </c>
      <c r="AQ266" t="b">
        <f>IF(AH266&gt;0,ROUND(AH266,7)=ROUND(H266,7),ROUND(AH266,7)=ROUND(-J266,7))</f>
        <v>1</v>
      </c>
      <c r="AR266" t="b">
        <f>IF(AI266&gt;0,ROUND(AI266,7)=ROUND(I266,7),ROUND(AI266,7)=ROUND(-K266,7))</f>
        <v>1</v>
      </c>
      <c r="AS266" t="b">
        <f>ROUND(AM266,7)=ROUND(G266,7)</f>
        <v>1</v>
      </c>
    </row>
    <row r="267" spans="1:47" x14ac:dyDescent="0.3">
      <c r="A267" s="2">
        <v>45740.916666666664</v>
      </c>
      <c r="B267">
        <v>14.279016689482299</v>
      </c>
      <c r="C267">
        <v>0.713950834474119</v>
      </c>
      <c r="D267" t="s">
        <v>32</v>
      </c>
      <c r="E267" t="s">
        <v>1492</v>
      </c>
      <c r="F267">
        <v>88100.01</v>
      </c>
      <c r="G267">
        <v>957.69259987787495</v>
      </c>
      <c r="H267">
        <v>273.894422568219</v>
      </c>
      <c r="I267">
        <v>7.7616129363623802E-3</v>
      </c>
      <c r="J267">
        <v>0</v>
      </c>
      <c r="K267">
        <v>0</v>
      </c>
      <c r="L267">
        <v>273.894422568219</v>
      </c>
      <c r="M267">
        <v>7.7616129363623802E-3</v>
      </c>
      <c r="O267" t="str">
        <f>IF(B266=0,"NEUTRAL",IF(B266&gt;0,"LONG","SHORT"))</f>
        <v>LONG</v>
      </c>
      <c r="P267" t="str">
        <f>IF(OR(O267="LONG",O267="SHORT"),IF(B267=0,"NEUTRAL",IF(B267&gt;0,"LONG","SHORT")),"")</f>
        <v>LONG</v>
      </c>
      <c r="Q267" t="b">
        <f>IF(OR(O267="LONG",O267="SHORT"),IF(B267=0,"NEUTRAL",IF(B267&gt;0,"LONG","SHORT")=O267),TRUE)</f>
        <v>1</v>
      </c>
      <c r="R267">
        <f>AH266</f>
        <v>200.08862508709944</v>
      </c>
      <c r="S267">
        <f>AI266</f>
        <v>8.6002016851977128E-3</v>
      </c>
      <c r="T267">
        <f>R267+S267*F267</f>
        <v>957.76647955503472</v>
      </c>
      <c r="U267">
        <f>S267*F267</f>
        <v>757.67785446793528</v>
      </c>
      <c r="V267">
        <f>U267/T267</f>
        <v>0.79108829828743021</v>
      </c>
      <c r="W267">
        <f>C267</f>
        <v>0.713950834474119</v>
      </c>
      <c r="X267">
        <f>W267-V267</f>
        <v>-7.7137463813311213E-2</v>
      </c>
      <c r="Y267">
        <f>T267*W267</f>
        <v>683.79817730965624</v>
      </c>
      <c r="Z267">
        <f>Y267/T267</f>
        <v>0.713950834474119</v>
      </c>
      <c r="AA267">
        <f>AI266*F267/T267</f>
        <v>0.79108829828743021</v>
      </c>
      <c r="AB267">
        <f t="shared" si="41"/>
        <v>0.713950834474119</v>
      </c>
      <c r="AC267">
        <f t="shared" si="42"/>
        <v>-7.7137463813311213E-2</v>
      </c>
      <c r="AD267" t="str">
        <f t="shared" si="35"/>
        <v>L-D</v>
      </c>
      <c r="AE267">
        <f>AC267*T267</f>
        <v>-73.879677158278966</v>
      </c>
      <c r="AF267">
        <f>U267+AE267</f>
        <v>683.79817730965635</v>
      </c>
      <c r="AG267">
        <f>AE267/F267</f>
        <v>-8.3858874883531757E-4</v>
      </c>
      <c r="AH267" s="9">
        <f>IF(AD267="S-D",R267-AE267/(1-0.001),IF(OR(AD267="L-D",AD267="S-I"),R267-AE267*(1-0.001),R267-AE267))</f>
        <v>273.89442256822014</v>
      </c>
      <c r="AI267">
        <f>IF(OR(AD267="L-I"),S267+AG267*(1-0.001),S267+AG267)</f>
        <v>7.7616129363623949E-3</v>
      </c>
      <c r="AJ267">
        <f>AI267*F267</f>
        <v>683.79817730965635</v>
      </c>
      <c r="AK267">
        <f>AJ267/AM267</f>
        <v>0.71400591107924738</v>
      </c>
      <c r="AL267">
        <f>W267-AK267</f>
        <v>-5.5076605128379086E-5</v>
      </c>
      <c r="AM267">
        <f>AH267+AI267*F267</f>
        <v>957.69259987787655</v>
      </c>
      <c r="AN267">
        <f t="shared" si="43"/>
        <v>3.4564171125985013</v>
      </c>
      <c r="AO267">
        <f t="shared" si="44"/>
        <v>-42.307400122123454</v>
      </c>
      <c r="AP267">
        <f t="shared" si="45"/>
        <v>-7.3879677158174673E-2</v>
      </c>
      <c r="AQ267" t="b">
        <f>IF(AH267&gt;0,ROUND(AH267,7)=ROUND(H267,7),ROUND(AH267,7)=ROUND(-J267,7))</f>
        <v>1</v>
      </c>
      <c r="AR267" t="b">
        <f>IF(AI267&gt;0,ROUND(AI267,7)=ROUND(I267,7),ROUND(AI267,7)=ROUND(-K267,7))</f>
        <v>1</v>
      </c>
      <c r="AS267" t="b">
        <f>ROUND(AM267,7)=ROUND(G267,7)</f>
        <v>1</v>
      </c>
    </row>
    <row r="268" spans="1:47" x14ac:dyDescent="0.3">
      <c r="A268" s="2">
        <v>45741</v>
      </c>
      <c r="B268">
        <v>12.368154221015599</v>
      </c>
      <c r="C268">
        <v>0.61840771105078296</v>
      </c>
      <c r="D268" t="s">
        <v>32</v>
      </c>
      <c r="E268" t="s">
        <v>1492</v>
      </c>
      <c r="F268">
        <v>87498.16</v>
      </c>
      <c r="G268">
        <v>952.93150198566104</v>
      </c>
      <c r="H268">
        <v>363.57579788532001</v>
      </c>
      <c r="I268">
        <v>6.7356354019369197E-3</v>
      </c>
      <c r="J268">
        <v>0</v>
      </c>
      <c r="K268">
        <v>0</v>
      </c>
      <c r="L268">
        <v>363.57579788532001</v>
      </c>
      <c r="M268">
        <v>6.7356354019369197E-3</v>
      </c>
      <c r="O268" t="str">
        <f>IF(B267=0,"NEUTRAL",IF(B267&gt;0,"LONG","SHORT"))</f>
        <v>LONG</v>
      </c>
      <c r="P268" t="str">
        <f>IF(OR(O268="LONG",O268="SHORT"),IF(B268=0,"NEUTRAL",IF(B268&gt;0,"LONG","SHORT")),"")</f>
        <v>LONG</v>
      </c>
      <c r="Q268" t="b">
        <f>IF(OR(O268="LONG",O268="SHORT"),IF(B268=0,"NEUTRAL",IF(B268&gt;0,"LONG","SHORT")=O268),TRUE)</f>
        <v>1</v>
      </c>
      <c r="R268">
        <f>AH267</f>
        <v>273.89442256822014</v>
      </c>
      <c r="S268">
        <f>AI267</f>
        <v>7.7616129363623949E-3</v>
      </c>
      <c r="T268">
        <f>R268+S268*F268</f>
        <v>953.02127313212691</v>
      </c>
      <c r="U268">
        <f>S268*F268</f>
        <v>679.12685056390671</v>
      </c>
      <c r="V268">
        <f>U268/T268</f>
        <v>0.71260408315119794</v>
      </c>
      <c r="W268">
        <f>C268</f>
        <v>0.61840771105078296</v>
      </c>
      <c r="X268">
        <f>W268-V268</f>
        <v>-9.4196372100414982E-2</v>
      </c>
      <c r="Y268">
        <f>T268*W268</f>
        <v>589.35570410034165</v>
      </c>
      <c r="Z268">
        <f>Y268/T268</f>
        <v>0.61840771105078296</v>
      </c>
      <c r="AA268">
        <f>AI267*F268/T268</f>
        <v>0.71260408315119794</v>
      </c>
      <c r="AB268">
        <f t="shared" si="41"/>
        <v>0.61840771105078296</v>
      </c>
      <c r="AC268">
        <f t="shared" si="42"/>
        <v>-9.4196372100414982E-2</v>
      </c>
      <c r="AD268" t="str">
        <f t="shared" si="35"/>
        <v>L-D</v>
      </c>
      <c r="AE268">
        <f>AC268*T268</f>
        <v>-89.771146463565046</v>
      </c>
      <c r="AF268">
        <f>U268+AE268</f>
        <v>589.35570410034165</v>
      </c>
      <c r="AG268">
        <f>AE268/F268</f>
        <v>-1.0259775344254672E-3</v>
      </c>
      <c r="AH268" s="9">
        <f>IF(AD268="S-D",R268-AE268/(1-0.001),IF(OR(AD268="L-D",AD268="S-I"),R268-AE268*(1-0.001),R268-AE268))</f>
        <v>363.57579788532161</v>
      </c>
      <c r="AI268">
        <f>IF(OR(AD268="L-I"),S268+AG268*(1-0.001),S268+AG268)</f>
        <v>6.7356354019369276E-3</v>
      </c>
      <c r="AJ268">
        <f>AI268*F268</f>
        <v>589.35570410034165</v>
      </c>
      <c r="AK268">
        <f>AJ268/AM268</f>
        <v>0.61846596830126455</v>
      </c>
      <c r="AL268">
        <f>W268-AK268</f>
        <v>-5.825725048158592E-5</v>
      </c>
      <c r="AM268">
        <f>AH268+AI268*F268</f>
        <v>952.93150198566332</v>
      </c>
      <c r="AN268">
        <f t="shared" si="43"/>
        <v>-4.761097892213229</v>
      </c>
      <c r="AO268">
        <f t="shared" si="44"/>
        <v>-47.068498014336683</v>
      </c>
      <c r="AP268">
        <f t="shared" si="45"/>
        <v>-8.9771146463590412E-2</v>
      </c>
      <c r="AQ268" t="b">
        <f>IF(AH268&gt;0,ROUND(AH268,7)=ROUND(H268,7),ROUND(AH268,7)=ROUND(-J268,7))</f>
        <v>1</v>
      </c>
      <c r="AR268" t="b">
        <f>IF(AI268&gt;0,ROUND(AI268,7)=ROUND(I268,7),ROUND(AI268,7)=ROUND(-K268,7))</f>
        <v>1</v>
      </c>
      <c r="AS268" t="b">
        <f>ROUND(AM268,7)=ROUND(G268,7)</f>
        <v>1</v>
      </c>
    </row>
    <row r="269" spans="1:47" x14ac:dyDescent="0.3">
      <c r="A269" s="2">
        <v>45741.041666666664</v>
      </c>
      <c r="B269">
        <v>10.933988087928</v>
      </c>
      <c r="C269">
        <v>0.54669940439639997</v>
      </c>
      <c r="D269" t="s">
        <v>32</v>
      </c>
      <c r="E269" t="s">
        <v>1492</v>
      </c>
      <c r="F269">
        <v>87599.99</v>
      </c>
      <c r="G269">
        <v>953.54869220487296</v>
      </c>
      <c r="H269">
        <v>432.20663211930901</v>
      </c>
      <c r="I269">
        <v>5.9513940593550699E-3</v>
      </c>
      <c r="J269">
        <v>0</v>
      </c>
      <c r="K269">
        <v>0</v>
      </c>
      <c r="L269">
        <v>432.20663211930901</v>
      </c>
      <c r="M269">
        <v>5.9513940593550699E-3</v>
      </c>
      <c r="O269" t="str">
        <f>IF(B268=0,"NEUTRAL",IF(B268&gt;0,"LONG","SHORT"))</f>
        <v>LONG</v>
      </c>
      <c r="P269" t="str">
        <f>IF(OR(O269="LONG",O269="SHORT"),IF(B269=0,"NEUTRAL",IF(B269&gt;0,"LONG","SHORT")),"")</f>
        <v>LONG</v>
      </c>
      <c r="Q269" t="b">
        <f>IF(OR(O269="LONG",O269="SHORT"),IF(B269=0,"NEUTRAL",IF(B269&gt;0,"LONG","SHORT")=O269),TRUE)</f>
        <v>1</v>
      </c>
      <c r="R269">
        <f>AH268</f>
        <v>363.57579788532161</v>
      </c>
      <c r="S269">
        <f>AI268</f>
        <v>6.7356354019369276E-3</v>
      </c>
      <c r="T269">
        <f>R269+S269*F269</f>
        <v>953.61739173864248</v>
      </c>
      <c r="U269">
        <f>S269*F269</f>
        <v>590.04159385332082</v>
      </c>
      <c r="V269">
        <f>U269/T269</f>
        <v>0.61874038683119281</v>
      </c>
      <c r="W269">
        <f>C269</f>
        <v>0.54669940439639997</v>
      </c>
      <c r="X269">
        <f>W269-V269</f>
        <v>-7.2040982434792844E-2</v>
      </c>
      <c r="Y269">
        <f>T269*W269</f>
        <v>521.3420600855643</v>
      </c>
      <c r="Z269">
        <f>Y269/T269</f>
        <v>0.54669940439639997</v>
      </c>
      <c r="AA269">
        <f>AI268*F269/T269</f>
        <v>0.61874038683119281</v>
      </c>
      <c r="AB269">
        <f t="shared" si="41"/>
        <v>0.54669940439639997</v>
      </c>
      <c r="AC269">
        <f t="shared" si="42"/>
        <v>-7.2040982434792844E-2</v>
      </c>
      <c r="AD269" t="str">
        <f t="shared" si="35"/>
        <v>L-D</v>
      </c>
      <c r="AE269">
        <f>AC269*T269</f>
        <v>-68.699533767756506</v>
      </c>
      <c r="AF269">
        <f>U269+AE269</f>
        <v>521.3420600855643</v>
      </c>
      <c r="AG269">
        <f>AE269/F269</f>
        <v>-7.842413425818485E-4</v>
      </c>
      <c r="AH269" s="9">
        <f>IF(AD269="S-D",R269-AE269/(1-0.001),IF(OR(AD269="L-D",AD269="S-I"),R269-AE269*(1-0.001),R269-AE269))</f>
        <v>432.20663211931037</v>
      </c>
      <c r="AI269">
        <f>IF(OR(AD269="L-I"),S269+AG269*(1-0.001),S269+AG269)</f>
        <v>5.9513940593550786E-3</v>
      </c>
      <c r="AJ269">
        <f>AI269*F269</f>
        <v>521.3420600855643</v>
      </c>
      <c r="AK269">
        <f>AJ269/AM269</f>
        <v>0.54673879199611064</v>
      </c>
      <c r="AL269">
        <f>W269-AK269</f>
        <v>-3.938759971067185E-5</v>
      </c>
      <c r="AM269">
        <f>AH269+AI269*F269</f>
        <v>953.54869220487467</v>
      </c>
      <c r="AN269">
        <f t="shared" si="43"/>
        <v>0.61719021921135209</v>
      </c>
      <c r="AO269">
        <f t="shared" si="44"/>
        <v>-46.451307795125331</v>
      </c>
      <c r="AP269">
        <f t="shared" si="45"/>
        <v>-6.8699533767812682E-2</v>
      </c>
      <c r="AQ269" t="b">
        <f>IF(AH269&gt;0,ROUND(AH269,7)=ROUND(H269,7),ROUND(AH269,7)=ROUND(-J269,7))</f>
        <v>1</v>
      </c>
      <c r="AR269" t="b">
        <f>IF(AI269&gt;0,ROUND(AI269,7)=ROUND(I269,7),ROUND(AI269,7)=ROUND(-K269,7))</f>
        <v>1</v>
      </c>
      <c r="AS269" t="b">
        <f>ROUND(AM269,7)=ROUND(G269,7)</f>
        <v>1</v>
      </c>
    </row>
    <row r="270" spans="1:47" x14ac:dyDescent="0.3">
      <c r="A270" s="2">
        <v>45741.083333333336</v>
      </c>
      <c r="B270">
        <v>8.6823766019072899</v>
      </c>
      <c r="C270">
        <v>0.43411883009536401</v>
      </c>
      <c r="D270" t="s">
        <v>32</v>
      </c>
      <c r="E270" t="s">
        <v>1492</v>
      </c>
      <c r="F270">
        <v>87088.31</v>
      </c>
      <c r="G270">
        <v>950.39781750180396</v>
      </c>
      <c r="H270">
        <v>537.76635750690605</v>
      </c>
      <c r="I270">
        <v>4.7380809203312899E-3</v>
      </c>
      <c r="J270">
        <v>0</v>
      </c>
      <c r="K270">
        <v>0</v>
      </c>
      <c r="L270">
        <v>537.76635750690605</v>
      </c>
      <c r="M270">
        <v>4.7380809203312899E-3</v>
      </c>
      <c r="O270" t="str">
        <f>IF(B269=0,"NEUTRAL",IF(B269&gt;0,"LONG","SHORT"))</f>
        <v>LONG</v>
      </c>
      <c r="P270" t="str">
        <f>IF(OR(O270="LONG",O270="SHORT"),IF(B270=0,"NEUTRAL",IF(B270&gt;0,"LONG","SHORT")),"")</f>
        <v>LONG</v>
      </c>
      <c r="Q270" t="b">
        <f>IF(OR(O270="LONG",O270="SHORT"),IF(B270=0,"NEUTRAL",IF(B270&gt;0,"LONG","SHORT")=O270),TRUE)</f>
        <v>1</v>
      </c>
      <c r="R270">
        <f>AH269</f>
        <v>432.20663211931037</v>
      </c>
      <c r="S270">
        <f>AI269</f>
        <v>5.9513940593550786E-3</v>
      </c>
      <c r="T270">
        <f>R270+S270*F270</f>
        <v>950.50348289258386</v>
      </c>
      <c r="U270">
        <f>S270*F270</f>
        <v>518.29685077327349</v>
      </c>
      <c r="V270">
        <f>U270/T270</f>
        <v>0.54528664029298046</v>
      </c>
      <c r="W270">
        <f>C270</f>
        <v>0.43411883009536401</v>
      </c>
      <c r="X270">
        <f>W270-V270</f>
        <v>-0.11116781019761646</v>
      </c>
      <c r="Y270">
        <f>T270*W270</f>
        <v>412.63145999489734</v>
      </c>
      <c r="Z270">
        <f>Y270/T270</f>
        <v>0.43411883009536401</v>
      </c>
      <c r="AA270">
        <f>AI269*F270/T270</f>
        <v>0.54528664029298046</v>
      </c>
      <c r="AB270">
        <f t="shared" si="41"/>
        <v>0.43411883009536401</v>
      </c>
      <c r="AC270">
        <f t="shared" si="42"/>
        <v>-0.11116781019761646</v>
      </c>
      <c r="AD270" t="str">
        <f t="shared" si="35"/>
        <v>L-D</v>
      </c>
      <c r="AE270">
        <f>AC270*T270</f>
        <v>-105.66539077837615</v>
      </c>
      <c r="AF270">
        <f>U270+AE270</f>
        <v>412.63145999489734</v>
      </c>
      <c r="AG270">
        <f>AE270/F270</f>
        <v>-1.2133131390237811E-3</v>
      </c>
      <c r="AH270" s="9">
        <f>IF(AD270="S-D",R270-AE270/(1-0.001),IF(OR(AD270="L-D",AD270="S-I"),R270-AE270*(1-0.001),R270-AE270))</f>
        <v>537.76635750690821</v>
      </c>
      <c r="AI270">
        <f>IF(OR(AD270="L-I"),S270+AG270*(1-0.001),S270+AG270)</f>
        <v>4.7380809203312977E-3</v>
      </c>
      <c r="AJ270">
        <f>AI270*F270</f>
        <v>412.63145999489734</v>
      </c>
      <c r="AK270">
        <f>AJ270/AM270</f>
        <v>0.43416709550063065</v>
      </c>
      <c r="AL270">
        <f>W270-AK270</f>
        <v>-4.8265405266645356E-5</v>
      </c>
      <c r="AM270">
        <f>AH270+AI270*F270</f>
        <v>950.39781750180555</v>
      </c>
      <c r="AN270">
        <f t="shared" si="43"/>
        <v>-3.1508747030691211</v>
      </c>
      <c r="AO270">
        <f t="shared" si="44"/>
        <v>-49.602182498194452</v>
      </c>
      <c r="AP270">
        <f t="shared" si="45"/>
        <v>-0.10566539077831294</v>
      </c>
      <c r="AQ270" t="b">
        <f>IF(AH270&gt;0,ROUND(AH270,7)=ROUND(H270,7),ROUND(AH270,7)=ROUND(-J270,7))</f>
        <v>1</v>
      </c>
      <c r="AR270" t="b">
        <f>IF(AI270&gt;0,ROUND(AI270,7)=ROUND(I270,7),ROUND(AI270,7)=ROUND(-K270,7))</f>
        <v>1</v>
      </c>
      <c r="AS270" t="b">
        <f>ROUND(AM270,7)=ROUND(G270,7)</f>
        <v>1</v>
      </c>
      <c r="AU270" s="9"/>
    </row>
    <row r="271" spans="1:47" x14ac:dyDescent="0.3">
      <c r="A271" s="2">
        <v>45741.125</v>
      </c>
      <c r="B271">
        <v>6.6271180234944698</v>
      </c>
      <c r="C271">
        <v>0.33135590117472302</v>
      </c>
      <c r="D271" t="s">
        <v>32</v>
      </c>
      <c r="E271" t="s">
        <v>1492</v>
      </c>
      <c r="F271">
        <v>86854.94</v>
      </c>
      <c r="G271">
        <v>949.19511935985201</v>
      </c>
      <c r="H271">
        <v>634.64158288380202</v>
      </c>
      <c r="I271">
        <v>3.6215963821522299E-3</v>
      </c>
      <c r="J271">
        <v>0</v>
      </c>
      <c r="K271">
        <v>0</v>
      </c>
      <c r="L271">
        <v>634.64158288380202</v>
      </c>
      <c r="M271">
        <v>3.6215963821522299E-3</v>
      </c>
      <c r="O271" t="str">
        <f>IF(B270=0,"NEUTRAL",IF(B270&gt;0,"LONG","SHORT"))</f>
        <v>LONG</v>
      </c>
      <c r="P271" t="str">
        <f>IF(OR(O271="LONG",O271="SHORT"),IF(B271=0,"NEUTRAL",IF(B271&gt;0,"LONG","SHORT")),"")</f>
        <v>LONG</v>
      </c>
      <c r="Q271" t="b">
        <f>IF(OR(O271="LONG",O271="SHORT"),IF(B271=0,"NEUTRAL",IF(B271&gt;0,"LONG","SHORT")=O271),TRUE)</f>
        <v>1</v>
      </c>
      <c r="R271">
        <f>AH270</f>
        <v>537.76635750690821</v>
      </c>
      <c r="S271">
        <f>AI270</f>
        <v>4.7380809203312977E-3</v>
      </c>
      <c r="T271">
        <f>R271+S271*F271</f>
        <v>949.29209155742785</v>
      </c>
      <c r="U271">
        <f>S271*F271</f>
        <v>411.52573405051965</v>
      </c>
      <c r="V271">
        <f>U271/T271</f>
        <v>0.43350801898640301</v>
      </c>
      <c r="W271">
        <f>C271</f>
        <v>0.33135590117472302</v>
      </c>
      <c r="X271">
        <f>W271-V271</f>
        <v>-0.10215211781167999</v>
      </c>
      <c r="Y271">
        <f>T271*W271</f>
        <v>314.5535364760492</v>
      </c>
      <c r="Z271">
        <f>Y271/T271</f>
        <v>0.33135590117472302</v>
      </c>
      <c r="AA271">
        <f>AI270*F271/T271</f>
        <v>0.43350801898640301</v>
      </c>
      <c r="AB271">
        <f t="shared" si="41"/>
        <v>0.33135590117472302</v>
      </c>
      <c r="AC271">
        <f t="shared" si="42"/>
        <v>-0.10215211781167999</v>
      </c>
      <c r="AD271" t="str">
        <f t="shared" si="35"/>
        <v>L-D</v>
      </c>
      <c r="AE271">
        <f>AC271*T271</f>
        <v>-96.972197574470471</v>
      </c>
      <c r="AF271">
        <f>U271+AE271</f>
        <v>314.5535364760492</v>
      </c>
      <c r="AG271">
        <f>AE271/F271</f>
        <v>-1.1164845381790658E-3</v>
      </c>
      <c r="AH271" s="9">
        <f>IF(AD271="S-D",R271-AE271/(1-0.001),IF(OR(AD271="L-D",AD271="S-I"),R271-AE271*(1-0.001),R271-AE271))</f>
        <v>634.64158288380418</v>
      </c>
      <c r="AI271">
        <f>IF(OR(AD271="L-I"),S271+AG271*(1-0.001),S271+AG271)</f>
        <v>3.6215963821522321E-3</v>
      </c>
      <c r="AJ271">
        <f>AI271*F271</f>
        <v>314.5535364760492</v>
      </c>
      <c r="AK271">
        <f>AJ271/AM271</f>
        <v>0.33138975333984783</v>
      </c>
      <c r="AL271">
        <f>W271-AK271</f>
        <v>-3.3852165124803602E-5</v>
      </c>
      <c r="AM271">
        <f>AH271+AI271*F271</f>
        <v>949.19511935985338</v>
      </c>
      <c r="AN271">
        <f t="shared" si="43"/>
        <v>-1.202698141952169</v>
      </c>
      <c r="AO271">
        <f t="shared" si="44"/>
        <v>-50.804880640146621</v>
      </c>
      <c r="AP271">
        <f t="shared" si="45"/>
        <v>-9.6972197574473284E-2</v>
      </c>
      <c r="AQ271" t="b">
        <f>IF(AH271&gt;0,ROUND(AH271,7)=ROUND(H271,7),ROUND(AH271,7)=ROUND(-J271,7))</f>
        <v>1</v>
      </c>
      <c r="AR271" t="b">
        <f>IF(AI271&gt;0,ROUND(AI271,7)=ROUND(I271,7),ROUND(AI271,7)=ROUND(-K271,7))</f>
        <v>1</v>
      </c>
      <c r="AS271" t="b">
        <f>ROUND(AM271,7)=ROUND(G271,7)</f>
        <v>1</v>
      </c>
    </row>
    <row r="272" spans="1:47" x14ac:dyDescent="0.3">
      <c r="A272" s="2">
        <v>45741.166666666664</v>
      </c>
      <c r="B272">
        <v>3.8860130209412702</v>
      </c>
      <c r="C272">
        <v>0.19430065104706301</v>
      </c>
      <c r="D272" t="s">
        <v>32</v>
      </c>
      <c r="E272" t="s">
        <v>1492</v>
      </c>
      <c r="F272">
        <v>86520.88</v>
      </c>
      <c r="G272">
        <v>947.856139325252</v>
      </c>
      <c r="H272">
        <v>763.66198051430001</v>
      </c>
      <c r="I272">
        <v>2.1288983515996502E-3</v>
      </c>
      <c r="J272">
        <v>0</v>
      </c>
      <c r="K272">
        <v>0</v>
      </c>
      <c r="L272">
        <v>763.66198051430001</v>
      </c>
      <c r="M272">
        <v>2.1288983515996502E-3</v>
      </c>
      <c r="O272" t="str">
        <f>IF(B271=0,"NEUTRAL",IF(B271&gt;0,"LONG","SHORT"))</f>
        <v>LONG</v>
      </c>
      <c r="P272" t="str">
        <f>IF(OR(O272="LONG",O272="SHORT"),IF(B272=0,"NEUTRAL",IF(B272&gt;0,"LONG","SHORT")),"")</f>
        <v>LONG</v>
      </c>
      <c r="Q272" t="b">
        <f>IF(OR(O272="LONG",O272="SHORT"),IF(B272=0,"NEUTRAL",IF(B272&gt;0,"LONG","SHORT")=O272),TRUE)</f>
        <v>1</v>
      </c>
      <c r="R272">
        <f>AH271</f>
        <v>634.64158288380418</v>
      </c>
      <c r="S272">
        <f>AI271</f>
        <v>3.6215963821522321E-3</v>
      </c>
      <c r="T272">
        <f>R272+S272*F272</f>
        <v>947.98528887243162</v>
      </c>
      <c r="U272">
        <f>S272*F272</f>
        <v>313.34370598862745</v>
      </c>
      <c r="V272">
        <f>U272/T272</f>
        <v>0.3305364647180653</v>
      </c>
      <c r="W272">
        <f>C272</f>
        <v>0.19430065104706301</v>
      </c>
      <c r="X272">
        <f>W272-V272</f>
        <v>-0.13623581367100229</v>
      </c>
      <c r="Y272">
        <f>T272*W272</f>
        <v>184.19415881095156</v>
      </c>
      <c r="Z272">
        <f>Y272/T272</f>
        <v>0.19430065104706301</v>
      </c>
      <c r="AA272">
        <f>AI271*F272/T272</f>
        <v>0.3305364647180653</v>
      </c>
      <c r="AB272">
        <f t="shared" si="41"/>
        <v>0.19430065104706301</v>
      </c>
      <c r="AC272">
        <f t="shared" si="42"/>
        <v>-0.13623581367100229</v>
      </c>
      <c r="AD272" t="str">
        <f t="shared" ref="AD272:AD335" si="46">IF(Q272,IF(O272="LONG",IF(AC272&gt;0,"L-I","L-D"),IF(O272="SHORT",IF(AC272&lt;0,"S-I","S-D"),IF(AC272&gt;0,"L-I","S-I"))),IF(AB272&gt;0,"TRANS-L","TRANS-S"))</f>
        <v>L-D</v>
      </c>
      <c r="AE272">
        <f>AC272*T272</f>
        <v>-129.14954717767588</v>
      </c>
      <c r="AF272">
        <f>U272+AE272</f>
        <v>184.19415881095156</v>
      </c>
      <c r="AG272">
        <f>AE272/F272</f>
        <v>-1.4926980305525774E-3</v>
      </c>
      <c r="AH272" s="9">
        <f>IF(AD272="S-D",R272-AE272/(1-0.001),IF(OR(AD272="L-D",AD272="S-I"),R272-AE272*(1-0.001),R272-AE272))</f>
        <v>763.6619805143024</v>
      </c>
      <c r="AI272">
        <f>IF(OR(AD272="L-I"),S272+AG272*(1-0.001),S272+AG272)</f>
        <v>2.1288983515996545E-3</v>
      </c>
      <c r="AJ272">
        <f>AI272*F272</f>
        <v>184.19415881095154</v>
      </c>
      <c r="AK272">
        <f>AJ272/AM272</f>
        <v>0.19432712536110491</v>
      </c>
      <c r="AL272">
        <f>W272-AK272</f>
        <v>-2.6474314041902147E-5</v>
      </c>
      <c r="AM272">
        <f>AH272+AI272*F272</f>
        <v>947.85613932525393</v>
      </c>
      <c r="AN272">
        <f t="shared" si="43"/>
        <v>-1.3389800345994445</v>
      </c>
      <c r="AO272">
        <f t="shared" si="44"/>
        <v>-52.143860674746065</v>
      </c>
      <c r="AP272">
        <f t="shared" si="45"/>
        <v>-0.12914954717768978</v>
      </c>
      <c r="AQ272" t="b">
        <f>IF(AH272&gt;0,ROUND(AH272,7)=ROUND(H272,7),ROUND(AH272,7)=ROUND(-J272,7))</f>
        <v>1</v>
      </c>
      <c r="AR272" t="b">
        <f>IF(AI272&gt;0,ROUND(AI272,7)=ROUND(I272,7),ROUND(AI272,7)=ROUND(-K272,7))</f>
        <v>1</v>
      </c>
      <c r="AS272" t="b">
        <f>ROUND(AM272,7)=ROUND(G272,7)</f>
        <v>1</v>
      </c>
    </row>
    <row r="273" spans="1:54" x14ac:dyDescent="0.3">
      <c r="A273" s="2">
        <v>45741.208333333336</v>
      </c>
      <c r="B273">
        <v>1.2342260000688301</v>
      </c>
      <c r="C273">
        <v>6.1711300003441903E-2</v>
      </c>
      <c r="D273" t="s">
        <v>32</v>
      </c>
      <c r="E273" t="s">
        <v>1492</v>
      </c>
      <c r="F273">
        <v>86547.17</v>
      </c>
      <c r="G273">
        <v>947.78635482384504</v>
      </c>
      <c r="H273">
        <v>889.28946634627903</v>
      </c>
      <c r="I273">
        <v>6.7589602846130801E-4</v>
      </c>
      <c r="J273">
        <v>0</v>
      </c>
      <c r="K273">
        <v>0</v>
      </c>
      <c r="L273">
        <v>889.28946634627903</v>
      </c>
      <c r="M273">
        <v>6.7589602846130801E-4</v>
      </c>
      <c r="O273" t="str">
        <f>IF(B272=0,"NEUTRAL",IF(B272&gt;0,"LONG","SHORT"))</f>
        <v>LONG</v>
      </c>
      <c r="P273" t="str">
        <f>IF(OR(O273="LONG",O273="SHORT"),IF(B273=0,"NEUTRAL",IF(B273&gt;0,"LONG","SHORT")),"")</f>
        <v>LONG</v>
      </c>
      <c r="Q273" t="b">
        <f>IF(OR(O273="LONG",O273="SHORT"),IF(B273=0,"NEUTRAL",IF(B273&gt;0,"LONG","SHORT")=O273),TRUE)</f>
        <v>1</v>
      </c>
      <c r="R273">
        <f>AH272</f>
        <v>763.6619805143024</v>
      </c>
      <c r="S273">
        <f>AI272</f>
        <v>2.1288983515996545E-3</v>
      </c>
      <c r="T273">
        <f>R273+S273*F273</f>
        <v>947.91210806291747</v>
      </c>
      <c r="U273">
        <f>S273*F273</f>
        <v>184.25012754861507</v>
      </c>
      <c r="V273">
        <f>U273/T273</f>
        <v>0.194374695693185</v>
      </c>
      <c r="W273">
        <f>C273</f>
        <v>6.1711300003441903E-2</v>
      </c>
      <c r="X273">
        <f>W273-V273</f>
        <v>-0.13266339568974309</v>
      </c>
      <c r="Y273">
        <f>T273*W273</f>
        <v>58.49688847756574</v>
      </c>
      <c r="Z273">
        <f>Y273/T273</f>
        <v>6.1711300003441903E-2</v>
      </c>
      <c r="AA273">
        <f>AI272*F273/T273</f>
        <v>0.194374695693185</v>
      </c>
      <c r="AB273">
        <f t="shared" si="41"/>
        <v>6.1711300003441903E-2</v>
      </c>
      <c r="AC273">
        <f t="shared" si="42"/>
        <v>-0.13266339568974309</v>
      </c>
      <c r="AD273" t="str">
        <f t="shared" si="46"/>
        <v>L-D</v>
      </c>
      <c r="AE273">
        <f>AC273*T273</f>
        <v>-125.75323907104932</v>
      </c>
      <c r="AF273">
        <f>U273+AE273</f>
        <v>58.496888477565747</v>
      </c>
      <c r="AG273">
        <f>AE273/F273</f>
        <v>-1.4530023231383456E-3</v>
      </c>
      <c r="AH273" s="9">
        <f>IF(AD273="S-D",R273-AE273/(1-0.001),IF(OR(AD273="L-D",AD273="S-I"),R273-AE273*(1-0.001),R273-AE273))</f>
        <v>889.28946634628073</v>
      </c>
      <c r="AI273">
        <f>IF(OR(AD273="L-I"),S273+AG273*(1-0.001),S273+AG273)</f>
        <v>6.7589602846130888E-4</v>
      </c>
      <c r="AJ273">
        <f>AI273*F273</f>
        <v>58.49688847756574</v>
      </c>
      <c r="AK273">
        <f>AJ273/AM273</f>
        <v>6.1719487920289633E-2</v>
      </c>
      <c r="AL273">
        <f>W273-AK273</f>
        <v>-8.1879168477294595E-6</v>
      </c>
      <c r="AM273">
        <f>AH273+AI273*F273</f>
        <v>947.78635482384652</v>
      </c>
      <c r="AN273">
        <f t="shared" si="43"/>
        <v>-6.9784501407411881E-2</v>
      </c>
      <c r="AO273">
        <f t="shared" si="44"/>
        <v>-52.213645176153477</v>
      </c>
      <c r="AP273">
        <f t="shared" si="45"/>
        <v>-0.12575323907094571</v>
      </c>
      <c r="AQ273" t="b">
        <f>IF(AH273&gt;0,ROUND(AH273,7)=ROUND(H273,7),ROUND(AH273,7)=ROUND(-J273,7))</f>
        <v>1</v>
      </c>
      <c r="AR273" t="b">
        <f>IF(AI273&gt;0,ROUND(AI273,7)=ROUND(I273,7),ROUND(AI273,7)=ROUND(-K273,7))</f>
        <v>1</v>
      </c>
      <c r="AS273" t="b">
        <f>ROUND(AM273,7)=ROUND(G273,7)</f>
        <v>1</v>
      </c>
    </row>
    <row r="274" spans="1:54" x14ac:dyDescent="0.3">
      <c r="A274" s="2">
        <v>45741.25</v>
      </c>
      <c r="B274">
        <v>-0.77916192340809998</v>
      </c>
      <c r="C274">
        <v>-3.8958096170405E-2</v>
      </c>
      <c r="D274" t="s">
        <v>32</v>
      </c>
      <c r="E274" t="s">
        <v>1492</v>
      </c>
      <c r="F274">
        <v>86656.07</v>
      </c>
      <c r="G274">
        <v>947.76446258831504</v>
      </c>
      <c r="H274">
        <v>984.69128206222797</v>
      </c>
      <c r="I274">
        <v>0</v>
      </c>
      <c r="J274">
        <v>0</v>
      </c>
      <c r="K274">
        <v>4.2613078892122402E-4</v>
      </c>
      <c r="L274">
        <v>984.69128206222797</v>
      </c>
      <c r="M274">
        <v>-4.2613078892122402E-4</v>
      </c>
      <c r="O274" t="str">
        <f>IF(B273=0,"NEUTRAL",IF(B273&gt;0,"LONG","SHORT"))</f>
        <v>LONG</v>
      </c>
      <c r="P274" t="str">
        <f>IF(OR(O274="LONG",O274="SHORT"),IF(B274=0,"NEUTRAL",IF(B274&gt;0,"LONG","SHORT")),"")</f>
        <v>SHORT</v>
      </c>
      <c r="Q274" t="b">
        <f>IF(OR(O274="LONG",O274="SHORT"),IF(B274=0,"NEUTRAL",IF(B274&gt;0,"LONG","SHORT")=O274),TRUE)</f>
        <v>0</v>
      </c>
      <c r="R274">
        <f>AH273</f>
        <v>889.28946634628073</v>
      </c>
      <c r="S274">
        <f>AI273</f>
        <v>6.7589602846130888E-4</v>
      </c>
      <c r="T274">
        <f>R274+S274*F274</f>
        <v>947.85995990134586</v>
      </c>
      <c r="U274">
        <f>S274*F274</f>
        <v>58.570493555065177</v>
      </c>
      <c r="V274">
        <f>U274/T274</f>
        <v>6.179234911575044E-2</v>
      </c>
      <c r="W274">
        <f>C274</f>
        <v>-3.8958096170405E-2</v>
      </c>
      <c r="X274">
        <f>W274-V274</f>
        <v>-0.10075044528615544</v>
      </c>
      <c r="Y274">
        <f>T274*W274</f>
        <v>-36.926819473912857</v>
      </c>
      <c r="Z274">
        <f>Y274/T274</f>
        <v>-3.8958096170405E-2</v>
      </c>
      <c r="AA274">
        <f>AI273*F274/T274</f>
        <v>6.179234911575044E-2</v>
      </c>
      <c r="AB274">
        <f t="shared" si="41"/>
        <v>-3.8958096170405E-2</v>
      </c>
      <c r="AC274">
        <f t="shared" si="42"/>
        <v>-0.10075044528615544</v>
      </c>
      <c r="AD274" t="str">
        <f t="shared" si="46"/>
        <v>TRANS-S</v>
      </c>
      <c r="AE274" s="8">
        <f>C274*T274</f>
        <v>-36.926819473912857</v>
      </c>
      <c r="AF274">
        <f>U274+AE274</f>
        <v>21.643674081152319</v>
      </c>
      <c r="AG274" s="8">
        <f>AE274/F274</f>
        <v>-4.2613078892122451E-4</v>
      </c>
      <c r="AH274" s="8">
        <f>AZ274-AE274*(1-0.001)</f>
        <v>984.69128206222979</v>
      </c>
      <c r="AI274" s="8">
        <f>BA274+AG274</f>
        <v>-4.2613078892122451E-4</v>
      </c>
      <c r="AJ274">
        <f>AI274*F274</f>
        <v>-36.926819473912857</v>
      </c>
      <c r="AK274">
        <f t="shared" ref="AK274" si="47">AJ274/AM274</f>
        <v>-3.8962021611431592E-2</v>
      </c>
      <c r="AL274">
        <f>W274-AK274</f>
        <v>3.9254410265920914E-6</v>
      </c>
      <c r="AM274" s="8">
        <f>AH274+AI274*F274</f>
        <v>947.76446258831697</v>
      </c>
      <c r="AN274">
        <f t="shared" si="43"/>
        <v>-2.1892235529548998E-2</v>
      </c>
      <c r="AO274">
        <f t="shared" si="44"/>
        <v>-52.235537411683026</v>
      </c>
      <c r="AP274">
        <f t="shared" si="45"/>
        <v>-9.549731302888631E-2</v>
      </c>
      <c r="AQ274" t="b">
        <f>IF(AH274&gt;0,ROUND(AH274,7)=ROUND(H274,7),ROUND(AH274,7)=ROUND(-J274,7))</f>
        <v>1</v>
      </c>
      <c r="AR274" t="b">
        <f>IF(AI274&gt;0,ROUND(AI274,7)=ROUND(I274,7),ROUND(AI274,7)=ROUND(-K274,7))</f>
        <v>1</v>
      </c>
      <c r="AS274" t="b">
        <f>ROUND(AM274,7)=ROUND(G274,7)</f>
        <v>1</v>
      </c>
      <c r="AU274" s="9">
        <f>AH273</f>
        <v>889.28946634628073</v>
      </c>
      <c r="AV274">
        <f>AI273</f>
        <v>6.7589602846130888E-4</v>
      </c>
      <c r="AW274">
        <f>AU274+AV274*F274</f>
        <v>947.85995990134586</v>
      </c>
      <c r="AZ274">
        <f>AU274+AV274*F274*(1-0.001)</f>
        <v>947.80138940779079</v>
      </c>
      <c r="BA274">
        <v>0</v>
      </c>
      <c r="BB274">
        <f>AZ274+BA274*F274</f>
        <v>947.80138940779079</v>
      </c>
    </row>
    <row r="275" spans="1:54" x14ac:dyDescent="0.3">
      <c r="A275" s="2">
        <v>45741.291666666664</v>
      </c>
      <c r="B275">
        <v>-2.4610364155725999</v>
      </c>
      <c r="C275">
        <v>-0.12305182077863</v>
      </c>
      <c r="D275" t="s">
        <v>32</v>
      </c>
      <c r="E275" t="s">
        <v>1492</v>
      </c>
      <c r="F275">
        <v>86534.5</v>
      </c>
      <c r="G275">
        <v>947.73651180562194</v>
      </c>
      <c r="H275">
        <v>1064.36702926151</v>
      </c>
      <c r="I275">
        <v>0</v>
      </c>
      <c r="J275">
        <v>0</v>
      </c>
      <c r="K275">
        <v>1.34779212286306E-3</v>
      </c>
      <c r="L275">
        <v>1064.36702926151</v>
      </c>
      <c r="M275">
        <v>-1.34779212286306E-3</v>
      </c>
      <c r="O275" t="str">
        <f>IF(B274=0,"NEUTRAL",IF(B274&gt;0,"LONG","SHORT"))</f>
        <v>SHORT</v>
      </c>
      <c r="P275" t="str">
        <f>IF(OR(O275="LONG",O275="SHORT"),IF(B275=0,"NEUTRAL",IF(B275&gt;0,"LONG","SHORT")),"")</f>
        <v>SHORT</v>
      </c>
      <c r="Q275" t="b">
        <f>IF(OR(O275="LONG",O275="SHORT"),IF(B275=0,"NEUTRAL",IF(B275&gt;0,"LONG","SHORT")=O275),TRUE)</f>
        <v>1</v>
      </c>
      <c r="R275">
        <f>AH274</f>
        <v>984.69128206222979</v>
      </c>
      <c r="S275">
        <f>AI274</f>
        <v>-4.2613078892122451E-4</v>
      </c>
      <c r="T275">
        <f>R275+S275*F275</f>
        <v>947.81626730832613</v>
      </c>
      <c r="U275">
        <f>S275*F275</f>
        <v>-36.875014753903699</v>
      </c>
      <c r="V275">
        <f>U275/T275</f>
        <v>-3.8905235145018036E-2</v>
      </c>
      <c r="W275">
        <f>C275</f>
        <v>-0.12305182077863</v>
      </c>
      <c r="X275">
        <f>W275-V275</f>
        <v>-8.4146585633611964E-2</v>
      </c>
      <c r="Y275">
        <f>T275*W275</f>
        <v>-116.63051745589421</v>
      </c>
      <c r="Z275">
        <f>Y275/T275</f>
        <v>-0.12305182077863</v>
      </c>
      <c r="AA275">
        <f>AI274*F275/T275</f>
        <v>-3.8905235145018036E-2</v>
      </c>
      <c r="AB275">
        <f t="shared" si="41"/>
        <v>-0.12305182077863</v>
      </c>
      <c r="AC275">
        <f t="shared" si="42"/>
        <v>-8.4146585633611964E-2</v>
      </c>
      <c r="AD275" t="str">
        <f t="shared" si="46"/>
        <v>S-I</v>
      </c>
      <c r="AE275">
        <f>AC275*T275</f>
        <v>-79.755502701990508</v>
      </c>
      <c r="AF275">
        <f>U275+AE275</f>
        <v>-116.63051745589421</v>
      </c>
      <c r="AG275">
        <f>AE275/F275</f>
        <v>-9.2166133394184406E-4</v>
      </c>
      <c r="AH275" s="9">
        <f>IF(AD275="S-D",R275-AE275/(1-0.001),IF(OR(AD275="L-D",AD275="S-I"),R275-AE275*(1-0.001),R275-AE275))</f>
        <v>1064.3670292615184</v>
      </c>
      <c r="AI275">
        <f>IF(OR(AD275="L-I"),S275+AG275*(1-0.001),S275+AG275)</f>
        <v>-1.3477921228630687E-3</v>
      </c>
      <c r="AJ275">
        <f>AI275*F275</f>
        <v>-116.63051745589422</v>
      </c>
      <c r="AK275">
        <f>AJ275/AM275</f>
        <v>-0.12306217604056446</v>
      </c>
      <c r="AL275">
        <f>W275-AK275</f>
        <v>1.0355261934463789E-5</v>
      </c>
      <c r="AM275">
        <f>AH275+AI275*F275</f>
        <v>947.7365118056241</v>
      </c>
      <c r="AN275">
        <f t="shared" si="43"/>
        <v>-2.7950782692869325E-2</v>
      </c>
      <c r="AO275">
        <f t="shared" si="44"/>
        <v>-52.263488194375896</v>
      </c>
      <c r="AP275">
        <f t="shared" si="45"/>
        <v>-7.9755502702028025E-2</v>
      </c>
      <c r="AQ275" t="b">
        <f>IF(AH275&gt;0,ROUND(AH275,7)=ROUND(H275,7),ROUND(AH275,7)=ROUND(-J275,7))</f>
        <v>1</v>
      </c>
      <c r="AR275" t="b">
        <f>IF(AI275&gt;0,ROUND(AI275,7)=ROUND(I275,7),ROUND(AI275,7)=ROUND(-K275,7))</f>
        <v>1</v>
      </c>
      <c r="AS275" t="b">
        <f>ROUND(AM275,7)=ROUND(G275,7)</f>
        <v>1</v>
      </c>
    </row>
    <row r="276" spans="1:54" x14ac:dyDescent="0.3">
      <c r="A276" s="2">
        <v>45741.333333333336</v>
      </c>
      <c r="B276">
        <v>-4.6982274447065997</v>
      </c>
      <c r="C276">
        <v>-0.23491137223533001</v>
      </c>
      <c r="D276" t="s">
        <v>32</v>
      </c>
      <c r="E276" t="s">
        <v>1492</v>
      </c>
      <c r="F276">
        <v>86436.82</v>
      </c>
      <c r="G276">
        <v>947.76199799416804</v>
      </c>
      <c r="H276">
        <v>1170.42700913052</v>
      </c>
      <c r="I276">
        <v>0</v>
      </c>
      <c r="J276">
        <v>0</v>
      </c>
      <c r="K276">
        <v>2.5760435325634799E-3</v>
      </c>
      <c r="L276">
        <v>1170.42700913052</v>
      </c>
      <c r="M276">
        <v>-2.5760435325634799E-3</v>
      </c>
      <c r="O276" t="str">
        <f>IF(B275=0,"NEUTRAL",IF(B275&gt;0,"LONG","SHORT"))</f>
        <v>SHORT</v>
      </c>
      <c r="P276" t="str">
        <f>IF(OR(O276="LONG",O276="SHORT"),IF(B276=0,"NEUTRAL",IF(B276&gt;0,"LONG","SHORT")),"")</f>
        <v>SHORT</v>
      </c>
      <c r="Q276" t="b">
        <f>IF(OR(O276="LONG",O276="SHORT"),IF(B276=0,"NEUTRAL",IF(B276&gt;0,"LONG","SHORT")=O276),TRUE)</f>
        <v>1</v>
      </c>
      <c r="R276">
        <f>AH275</f>
        <v>1064.3670292615184</v>
      </c>
      <c r="S276">
        <f>AI275</f>
        <v>-1.3477921228630687E-3</v>
      </c>
      <c r="T276">
        <f>R276+S276*F276</f>
        <v>947.8681641401854</v>
      </c>
      <c r="U276">
        <f>S276*F276</f>
        <v>-116.49886512133295</v>
      </c>
      <c r="V276">
        <f>U276/T276</f>
        <v>-0.12290619046901896</v>
      </c>
      <c r="W276">
        <f>C276</f>
        <v>-0.23491137223533001</v>
      </c>
      <c r="X276">
        <f>W276-V276</f>
        <v>-0.11200518176631105</v>
      </c>
      <c r="Y276">
        <f>T276*W276</f>
        <v>-222.66501113635397</v>
      </c>
      <c r="Z276">
        <f>Y276/T276</f>
        <v>-0.23491137223533001</v>
      </c>
      <c r="AA276">
        <f>AI275*F276/T276</f>
        <v>-0.12290619046901896</v>
      </c>
      <c r="AB276">
        <f t="shared" si="41"/>
        <v>-0.23491137223533001</v>
      </c>
      <c r="AC276">
        <f t="shared" si="42"/>
        <v>-0.11200518176631105</v>
      </c>
      <c r="AD276" t="str">
        <f t="shared" si="46"/>
        <v>S-I</v>
      </c>
      <c r="AE276">
        <f>AC276*T276</f>
        <v>-106.16614601502103</v>
      </c>
      <c r="AF276">
        <f>U276+AE276</f>
        <v>-222.665011136354</v>
      </c>
      <c r="AG276">
        <f>AE276/F276</f>
        <v>-1.228251409700415E-3</v>
      </c>
      <c r="AH276" s="9">
        <f>IF(AD276="S-D",R276-AE276/(1-0.001),IF(OR(AD276="L-D",AD276="S-I"),R276-AE276*(1-0.001),R276-AE276))</f>
        <v>1170.4270091305243</v>
      </c>
      <c r="AI276">
        <f>IF(OR(AD276="L-I"),S276+AG276*(1-0.001),S276+AG276)</f>
        <v>-2.5760435325634838E-3</v>
      </c>
      <c r="AJ276">
        <f>AI276*F276</f>
        <v>-222.665011136354</v>
      </c>
      <c r="AK276">
        <f>AJ276/AM276</f>
        <v>-0.23493768647360727</v>
      </c>
      <c r="AL276">
        <f>W276-AK276</f>
        <v>2.6314238277258539E-5</v>
      </c>
      <c r="AM276">
        <f>AH276+AI276*F276</f>
        <v>947.76199799417031</v>
      </c>
      <c r="AN276">
        <f t="shared" si="43"/>
        <v>2.5486188546210542E-2</v>
      </c>
      <c r="AO276">
        <f t="shared" si="44"/>
        <v>-52.238002005829685</v>
      </c>
      <c r="AP276">
        <f t="shared" si="45"/>
        <v>-0.10616614601508445</v>
      </c>
      <c r="AQ276" t="b">
        <f>IF(AH276&gt;0,ROUND(AH276,7)=ROUND(H276,7),ROUND(AH276,7)=ROUND(-J276,7))</f>
        <v>1</v>
      </c>
      <c r="AR276" t="b">
        <f>IF(AI276&gt;0,ROUND(AI276,7)=ROUND(I276,7),ROUND(AI276,7)=ROUND(-K276,7))</f>
        <v>1</v>
      </c>
      <c r="AS276" t="b">
        <f>ROUND(AM276,7)=ROUND(G276,7)</f>
        <v>1</v>
      </c>
    </row>
    <row r="277" spans="1:54" x14ac:dyDescent="0.3">
      <c r="A277" s="2">
        <v>45741.375</v>
      </c>
      <c r="B277">
        <v>-5.8644329937914597</v>
      </c>
      <c r="C277">
        <v>-0.29322164968957298</v>
      </c>
      <c r="D277" t="s">
        <v>32</v>
      </c>
      <c r="E277" t="s">
        <v>1492</v>
      </c>
      <c r="F277">
        <v>86714.79</v>
      </c>
      <c r="G277">
        <v>946.99162187593504</v>
      </c>
      <c r="H277">
        <v>1224.68599331929</v>
      </c>
      <c r="I277">
        <v>0</v>
      </c>
      <c r="J277">
        <v>0</v>
      </c>
      <c r="K277">
        <v>3.2023876370265701E-3</v>
      </c>
      <c r="L277">
        <v>1224.68599331929</v>
      </c>
      <c r="M277">
        <v>-3.2023876370265701E-3</v>
      </c>
      <c r="O277" t="str">
        <f>IF(B276=0,"NEUTRAL",IF(B276&gt;0,"LONG","SHORT"))</f>
        <v>SHORT</v>
      </c>
      <c r="P277" t="str">
        <f>IF(OR(O277="LONG",O277="SHORT"),IF(B277=0,"NEUTRAL",IF(B277&gt;0,"LONG","SHORT")),"")</f>
        <v>SHORT</v>
      </c>
      <c r="Q277" t="b">
        <f>IF(OR(O277="LONG",O277="SHORT"),IF(B277=0,"NEUTRAL",IF(B277&gt;0,"LONG","SHORT")=O277),TRUE)</f>
        <v>1</v>
      </c>
      <c r="R277">
        <f>AH276</f>
        <v>1170.4270091305243</v>
      </c>
      <c r="S277">
        <f>AI276</f>
        <v>-2.5760435325634838E-3</v>
      </c>
      <c r="T277">
        <f>R277+S277*F277</f>
        <v>947.04593517342369</v>
      </c>
      <c r="U277">
        <f>S277*F277</f>
        <v>-223.38107395710065</v>
      </c>
      <c r="V277">
        <f>U277/T277</f>
        <v>-0.23587142466980227</v>
      </c>
      <c r="W277">
        <f>C277</f>
        <v>-0.29322164968957298</v>
      </c>
      <c r="X277">
        <f>W277-V277</f>
        <v>-5.7350225019770718E-2</v>
      </c>
      <c r="Y277">
        <f>T277*W277</f>
        <v>-277.69437144335569</v>
      </c>
      <c r="Z277">
        <f>Y277/T277</f>
        <v>-0.29322164968957298</v>
      </c>
      <c r="AA277">
        <f>AI276*F277/T277</f>
        <v>-0.23587142466980227</v>
      </c>
      <c r="AB277">
        <f t="shared" si="41"/>
        <v>-0.29322164968957298</v>
      </c>
      <c r="AC277">
        <f t="shared" si="42"/>
        <v>-5.7350225019770718E-2</v>
      </c>
      <c r="AD277" t="str">
        <f t="shared" si="46"/>
        <v>S-I</v>
      </c>
      <c r="AE277">
        <f>AC277*T277</f>
        <v>-54.313297486255038</v>
      </c>
      <c r="AF277">
        <f>U277+AE277</f>
        <v>-277.69437144335569</v>
      </c>
      <c r="AG277">
        <f>AE277/F277</f>
        <v>-6.2634410446309153E-4</v>
      </c>
      <c r="AH277" s="9">
        <f>IF(AD277="S-D",R277-AE277/(1-0.001),IF(OR(AD277="L-D",AD277="S-I"),R277-AE277*(1-0.001),R277-AE277))</f>
        <v>1224.6859933192932</v>
      </c>
      <c r="AI277">
        <f>IF(OR(AD277="L-I"),S277+AG277*(1-0.001),S277+AG277)</f>
        <v>-3.2023876370265753E-3</v>
      </c>
      <c r="AJ277">
        <f>AI277*F277</f>
        <v>-277.69437144335569</v>
      </c>
      <c r="AK277">
        <f>AJ277/AM277</f>
        <v>-0.29323846698163886</v>
      </c>
      <c r="AL277">
        <f>W277-AK277</f>
        <v>1.681729206587379E-5</v>
      </c>
      <c r="AM277">
        <f>AH277+AI277*F277</f>
        <v>946.99162187593743</v>
      </c>
      <c r="AN277">
        <f t="shared" si="43"/>
        <v>-0.77037611823288898</v>
      </c>
      <c r="AO277">
        <f t="shared" si="44"/>
        <v>-53.008378124062574</v>
      </c>
      <c r="AP277">
        <f t="shared" si="45"/>
        <v>-5.4313297486260126E-2</v>
      </c>
      <c r="AQ277" t="b">
        <f>IF(AH277&gt;0,ROUND(AH277,7)=ROUND(H277,7),ROUND(AH277,7)=ROUND(-J277,7))</f>
        <v>1</v>
      </c>
      <c r="AR277" t="b">
        <f>IF(AI277&gt;0,ROUND(AI277,7)=ROUND(I277,7),ROUND(AI277,7)=ROUND(-K277,7))</f>
        <v>1</v>
      </c>
      <c r="AS277" t="b">
        <f>ROUND(AM277,7)=ROUND(G277,7)</f>
        <v>1</v>
      </c>
    </row>
    <row r="278" spans="1:54" x14ac:dyDescent="0.3">
      <c r="A278" s="2">
        <v>45741.458333333336</v>
      </c>
      <c r="B278">
        <v>-7.0892920184650796</v>
      </c>
      <c r="C278">
        <v>-0.35446460092325399</v>
      </c>
      <c r="D278" t="s">
        <v>32</v>
      </c>
      <c r="E278" t="s">
        <v>1492</v>
      </c>
      <c r="F278">
        <v>87130.14</v>
      </c>
      <c r="G278">
        <v>945.605331124234</v>
      </c>
      <c r="H278">
        <v>1280.80886093544</v>
      </c>
      <c r="I278">
        <v>0</v>
      </c>
      <c r="J278">
        <v>0</v>
      </c>
      <c r="K278">
        <v>3.8471593160668499E-3</v>
      </c>
      <c r="L278">
        <v>1280.80886093544</v>
      </c>
      <c r="M278">
        <v>-3.8471593160668499E-3</v>
      </c>
      <c r="O278" t="str">
        <f>IF(B277=0,"NEUTRAL",IF(B277&gt;0,"LONG","SHORT"))</f>
        <v>SHORT</v>
      </c>
      <c r="P278" t="str">
        <f>IF(OR(O278="LONG",O278="SHORT"),IF(B278=0,"NEUTRAL",IF(B278&gt;0,"LONG","SHORT")),"")</f>
        <v>SHORT</v>
      </c>
      <c r="Q278" t="b">
        <f>IF(OR(O278="LONG",O278="SHORT"),IF(B278=0,"NEUTRAL",IF(B278&gt;0,"LONG","SHORT")=O278),TRUE)</f>
        <v>1</v>
      </c>
      <c r="R278">
        <f>AH277</f>
        <v>1224.6859933192932</v>
      </c>
      <c r="S278">
        <f>AI277</f>
        <v>-3.2023876370265753E-3</v>
      </c>
      <c r="T278">
        <f>R278+S278*F278</f>
        <v>945.66151017089851</v>
      </c>
      <c r="U278">
        <f>S278*F278</f>
        <v>-279.02448314839467</v>
      </c>
      <c r="V278">
        <f>U278/T278</f>
        <v>-0.29505745993401994</v>
      </c>
      <c r="W278">
        <f>C278</f>
        <v>-0.35446460092325399</v>
      </c>
      <c r="X278">
        <f>W278-V278</f>
        <v>-5.9407140989234053E-2</v>
      </c>
      <c r="Y278">
        <f>T278*W278</f>
        <v>-335.20352981120925</v>
      </c>
      <c r="Z278">
        <f>Y278/T278</f>
        <v>-0.35446460092325399</v>
      </c>
      <c r="AA278">
        <f>AI277*F278/T278</f>
        <v>-0.29505745993401994</v>
      </c>
      <c r="AB278">
        <f t="shared" si="41"/>
        <v>-0.35446460092325399</v>
      </c>
      <c r="AC278">
        <f t="shared" si="42"/>
        <v>-5.9407140989234053E-2</v>
      </c>
      <c r="AD278" t="str">
        <f t="shared" si="46"/>
        <v>S-I</v>
      </c>
      <c r="AE278">
        <f>AC278*T278</f>
        <v>-56.179046662814557</v>
      </c>
      <c r="AF278">
        <f>U278+AE278</f>
        <v>-335.20352981120925</v>
      </c>
      <c r="AG278">
        <f>AE278/F278</f>
        <v>-6.447716790402788E-4</v>
      </c>
      <c r="AH278" s="9">
        <f>IF(AD278="S-D",R278-AE278/(1-0.001),IF(OR(AD278="L-D",AD278="S-I"),R278-AE278*(1-0.001),R278-AE278))</f>
        <v>1280.808860935445</v>
      </c>
      <c r="AI278">
        <f>IF(OR(AD278="L-I"),S278+AG278*(1-0.001),S278+AG278)</f>
        <v>-3.8471593160668543E-3</v>
      </c>
      <c r="AJ278">
        <f>AI278*F278</f>
        <v>-335.20352981120925</v>
      </c>
      <c r="AK278">
        <f>AJ278/AM278</f>
        <v>-0.35448565990283049</v>
      </c>
      <c r="AL278">
        <f>W278-AK278</f>
        <v>2.1058979576493719E-5</v>
      </c>
      <c r="AM278">
        <f>AH278+AI278*F278</f>
        <v>945.6053311242357</v>
      </c>
      <c r="AN278">
        <f t="shared" si="43"/>
        <v>-1.386290751701722</v>
      </c>
      <c r="AO278">
        <f t="shared" si="44"/>
        <v>-54.394668875764296</v>
      </c>
      <c r="AP278">
        <f t="shared" si="45"/>
        <v>-5.6179046662805376E-2</v>
      </c>
      <c r="AQ278" t="b">
        <f>IF(AH278&gt;0,ROUND(AH278,7)=ROUND(H278,7),ROUND(AH278,7)=ROUND(-J278,7))</f>
        <v>1</v>
      </c>
      <c r="AR278" t="b">
        <f>IF(AI278&gt;0,ROUND(AI278,7)=ROUND(I278,7),ROUND(AI278,7)=ROUND(-K278,7))</f>
        <v>1</v>
      </c>
      <c r="AS278" t="b">
        <f>ROUND(AM278,7)=ROUND(G278,7)</f>
        <v>1</v>
      </c>
    </row>
    <row r="279" spans="1:54" x14ac:dyDescent="0.3">
      <c r="A279" s="2">
        <v>45741.583333333336</v>
      </c>
      <c r="B279">
        <v>-5.7163029646213301</v>
      </c>
      <c r="C279">
        <v>-0.28581514823106602</v>
      </c>
      <c r="D279" t="s">
        <v>32</v>
      </c>
      <c r="E279" t="s">
        <v>1492</v>
      </c>
      <c r="F279">
        <v>87594.4</v>
      </c>
      <c r="G279">
        <v>943.75194986762801</v>
      </c>
      <c r="H279">
        <v>1213.50978840679</v>
      </c>
      <c r="I279">
        <v>0</v>
      </c>
      <c r="J279">
        <v>0</v>
      </c>
      <c r="K279">
        <v>3.0796242515407899E-3</v>
      </c>
      <c r="L279">
        <v>1213.50978840679</v>
      </c>
      <c r="M279">
        <v>-3.0796242515407899E-3</v>
      </c>
      <c r="O279" t="str">
        <f>IF(B278=0,"NEUTRAL",IF(B278&gt;0,"LONG","SHORT"))</f>
        <v>SHORT</v>
      </c>
      <c r="P279" t="str">
        <f>IF(OR(O279="LONG",O279="SHORT"),IF(B279=0,"NEUTRAL",IF(B279&gt;0,"LONG","SHORT")),"")</f>
        <v>SHORT</v>
      </c>
      <c r="Q279" t="b">
        <f>IF(OR(O279="LONG",O279="SHORT"),IF(B279=0,"NEUTRAL",IF(B279&gt;0,"LONG","SHORT")=O279),TRUE)</f>
        <v>1</v>
      </c>
      <c r="R279">
        <f>AH278</f>
        <v>1280.808860935445</v>
      </c>
      <c r="S279">
        <f>AI278</f>
        <v>-3.8471593160668543E-3</v>
      </c>
      <c r="T279">
        <f>R279+S279*F279</f>
        <v>943.81924894015856</v>
      </c>
      <c r="U279">
        <f>S279*F279</f>
        <v>-336.98961199528645</v>
      </c>
      <c r="V279">
        <f>U279/T279</f>
        <v>-0.35704888661012335</v>
      </c>
      <c r="W279">
        <f>C279</f>
        <v>-0.28581514823106602</v>
      </c>
      <c r="X279">
        <f>W279-V279</f>
        <v>7.1233738379057332E-2</v>
      </c>
      <c r="Y279">
        <f>T279*W279</f>
        <v>-269.75783853916482</v>
      </c>
      <c r="Z279">
        <f>Y279/T279</f>
        <v>-0.28581514823106602</v>
      </c>
      <c r="AA279">
        <f>AI278*F279/T279</f>
        <v>-0.35704888661012335</v>
      </c>
      <c r="AB279">
        <f t="shared" si="41"/>
        <v>-0.28581514823106602</v>
      </c>
      <c r="AC279">
        <f t="shared" si="42"/>
        <v>7.1233738379057332E-2</v>
      </c>
      <c r="AD279" t="str">
        <f t="shared" si="46"/>
        <v>S-D</v>
      </c>
      <c r="AE279">
        <f>AC279*T279</f>
        <v>67.231773456121644</v>
      </c>
      <c r="AF279">
        <f>U279+AE279</f>
        <v>-269.75783853916482</v>
      </c>
      <c r="AG279">
        <f>AE279/F279</f>
        <v>7.6753506452606154E-4</v>
      </c>
      <c r="AH279" s="9">
        <f>IF(AD279="S-D",R279-AE279/(1-0.001),IF(OR(AD279="L-D",AD279="S-I"),R279-AE279*(1-0.001),R279-AE279))</f>
        <v>1213.5097884067945</v>
      </c>
      <c r="AI279">
        <f>IF(OR(AD279="L-I"),S279+AG279*(1-0.001),S279+AG279)</f>
        <v>-3.079624251540793E-3</v>
      </c>
      <c r="AJ279">
        <f>AI279*F279</f>
        <v>-269.75783853916482</v>
      </c>
      <c r="AK279">
        <f>AJ279/AM279</f>
        <v>-0.2858355297459263</v>
      </c>
      <c r="AL279">
        <f>W279-AK279</f>
        <v>2.0381514860279282E-5</v>
      </c>
      <c r="AM279">
        <f>AH279+AI279*F279</f>
        <v>943.75194986762972</v>
      </c>
      <c r="AN279">
        <f t="shared" si="43"/>
        <v>-1.8533812566059851</v>
      </c>
      <c r="AO279">
        <f t="shared" si="44"/>
        <v>-56.248050132370281</v>
      </c>
      <c r="AP279">
        <f t="shared" si="45"/>
        <v>-6.7299072528840043E-2</v>
      </c>
      <c r="AQ279" t="b">
        <f>IF(AH279&gt;0,ROUND(AH279,7)=ROUND(H279,7),ROUND(AH279,7)=ROUND(-J279,7))</f>
        <v>1</v>
      </c>
      <c r="AR279" t="b">
        <f>IF(AI279&gt;0,ROUND(AI279,7)=ROUND(I279,7),ROUND(AI279,7)=ROUND(-K279,7))</f>
        <v>1</v>
      </c>
      <c r="AS279" t="b">
        <f>ROUND(AM279,7)=ROUND(G279,7)</f>
        <v>1</v>
      </c>
    </row>
    <row r="280" spans="1:54" x14ac:dyDescent="0.3">
      <c r="A280" s="2">
        <v>45741.625</v>
      </c>
      <c r="B280">
        <v>-4.2590323904441103</v>
      </c>
      <c r="C280">
        <v>-0.21295161952220501</v>
      </c>
      <c r="D280" t="s">
        <v>32</v>
      </c>
      <c r="E280" t="s">
        <v>1492</v>
      </c>
      <c r="F280">
        <v>88022.399999999994</v>
      </c>
      <c r="G280">
        <v>942.36341713575302</v>
      </c>
      <c r="H280">
        <v>1143.0562361913301</v>
      </c>
      <c r="I280">
        <v>0</v>
      </c>
      <c r="J280">
        <v>0</v>
      </c>
      <c r="K280">
        <v>2.2800198478521798E-3</v>
      </c>
      <c r="L280">
        <v>1143.0562361913301</v>
      </c>
      <c r="M280">
        <v>-2.2800198478521798E-3</v>
      </c>
      <c r="O280" t="str">
        <f>IF(B279=0,"NEUTRAL",IF(B279&gt;0,"LONG","SHORT"))</f>
        <v>SHORT</v>
      </c>
      <c r="P280" t="str">
        <f>IF(OR(O280="LONG",O280="SHORT"),IF(B280=0,"NEUTRAL",IF(B280&gt;0,"LONG","SHORT")),"")</f>
        <v>SHORT</v>
      </c>
      <c r="Q280" t="b">
        <f>IF(OR(O280="LONG",O280="SHORT"),IF(B280=0,"NEUTRAL",IF(B280&gt;0,"LONG","SHORT")=O280),TRUE)</f>
        <v>1</v>
      </c>
      <c r="R280">
        <f>AH279</f>
        <v>1213.5097884067945</v>
      </c>
      <c r="S280">
        <f>AI279</f>
        <v>-3.079624251540793E-3</v>
      </c>
      <c r="T280">
        <f>R280+S280*F280</f>
        <v>942.43387068797028</v>
      </c>
      <c r="U280">
        <f>S280*F280</f>
        <v>-271.07591771882426</v>
      </c>
      <c r="V280">
        <f>U280/T280</f>
        <v>-0.28763388726780448</v>
      </c>
      <c r="W280">
        <f>C280</f>
        <v>-0.21295161952220501</v>
      </c>
      <c r="X280">
        <f>W280-V280</f>
        <v>7.4682267745599468E-2</v>
      </c>
      <c r="Y280">
        <f>T280*W280</f>
        <v>-200.69281905558361</v>
      </c>
      <c r="Z280">
        <f>Y280/T280</f>
        <v>-0.21295161952220501</v>
      </c>
      <c r="AA280">
        <f>AI279*F280/T280</f>
        <v>-0.28763388726780448</v>
      </c>
      <c r="AB280">
        <f t="shared" si="41"/>
        <v>-0.21295161952220501</v>
      </c>
      <c r="AC280">
        <f t="shared" si="42"/>
        <v>7.4682267745599468E-2</v>
      </c>
      <c r="AD280" t="str">
        <f t="shared" si="46"/>
        <v>S-D</v>
      </c>
      <c r="AE280">
        <f>AC280*T280</f>
        <v>70.383098663240659</v>
      </c>
      <c r="AF280">
        <f>U280+AE280</f>
        <v>-200.69281905558358</v>
      </c>
      <c r="AG280">
        <f>AE280/F280</f>
        <v>7.996044036886141E-4</v>
      </c>
      <c r="AH280" s="9">
        <f>IF(AD280="S-D",R280-AE280/(1-0.001),IF(OR(AD280="L-D",AD280="S-I"),R280-AE280*(1-0.001),R280-AE280))</f>
        <v>1143.0562361913385</v>
      </c>
      <c r="AI280">
        <f>IF(OR(AD280="L-I"),S280+AG280*(1-0.001),S280+AG280)</f>
        <v>-2.280019847852179E-3</v>
      </c>
      <c r="AJ280">
        <f>AI280*F280</f>
        <v>-200.69281905558361</v>
      </c>
      <c r="AK280">
        <f>AJ280/AM280</f>
        <v>-0.21296754034189364</v>
      </c>
      <c r="AL280">
        <f>W280-AK280</f>
        <v>1.5920819688625132E-5</v>
      </c>
      <c r="AM280">
        <f>AH280+AI280*F280</f>
        <v>942.36341713575484</v>
      </c>
      <c r="AN280">
        <f t="shared" si="43"/>
        <v>-1.388532731874875</v>
      </c>
      <c r="AO280">
        <f t="shared" si="44"/>
        <v>-57.636582864245156</v>
      </c>
      <c r="AP280">
        <f t="shared" si="45"/>
        <v>-7.0453552215440141E-2</v>
      </c>
      <c r="AQ280" t="b">
        <f>IF(AH280&gt;0,ROUND(AH280,7)=ROUND(H280,7),ROUND(AH280,7)=ROUND(-J280,7))</f>
        <v>1</v>
      </c>
      <c r="AR280" t="b">
        <f>IF(AI280&gt;0,ROUND(AI280,7)=ROUND(I280,7),ROUND(AI280,7)=ROUND(-K280,7))</f>
        <v>1</v>
      </c>
      <c r="AS280" t="b">
        <f>ROUND(AM280,7)=ROUND(G280,7)</f>
        <v>1</v>
      </c>
      <c r="AU280" s="9"/>
      <c r="AZ280" s="9"/>
    </row>
    <row r="281" spans="1:54" x14ac:dyDescent="0.3">
      <c r="A281" s="2">
        <v>45741.666666666664</v>
      </c>
      <c r="B281">
        <v>-3.2122422863691802</v>
      </c>
      <c r="C281">
        <v>-0.16061211431845901</v>
      </c>
      <c r="D281" t="s">
        <v>32</v>
      </c>
      <c r="E281" t="s">
        <v>1492</v>
      </c>
      <c r="F281">
        <v>87774.37</v>
      </c>
      <c r="G281">
        <v>942.88020023182901</v>
      </c>
      <c r="H281">
        <v>1094.3260094048301</v>
      </c>
      <c r="I281">
        <v>0</v>
      </c>
      <c r="J281">
        <v>0</v>
      </c>
      <c r="K281">
        <v>1.72539898803035E-3</v>
      </c>
      <c r="L281">
        <v>1094.3260094048301</v>
      </c>
      <c r="M281">
        <v>-1.72539898803035E-3</v>
      </c>
      <c r="O281" t="str">
        <f>IF(B280=0,"NEUTRAL",IF(B280&gt;0,"LONG","SHORT"))</f>
        <v>SHORT</v>
      </c>
      <c r="P281" t="str">
        <f>IF(OR(O281="LONG",O281="SHORT"),IF(B281=0,"NEUTRAL",IF(B281&gt;0,"LONG","SHORT")),"")</f>
        <v>SHORT</v>
      </c>
      <c r="Q281" t="b">
        <f>IF(OR(O281="LONG",O281="SHORT"),IF(B281=0,"NEUTRAL",IF(B281&gt;0,"LONG","SHORT")=O281),TRUE)</f>
        <v>1</v>
      </c>
      <c r="R281">
        <f>AH280</f>
        <v>1143.0562361913385</v>
      </c>
      <c r="S281">
        <f>AI280</f>
        <v>-2.280019847852179E-3</v>
      </c>
      <c r="T281">
        <f>R281+S281*F281</f>
        <v>942.92893045861763</v>
      </c>
      <c r="U281">
        <f>S281*F281</f>
        <v>-200.12730573272086</v>
      </c>
      <c r="V281">
        <f>U281/T281</f>
        <v>-0.21224007374064111</v>
      </c>
      <c r="W281">
        <f>C281</f>
        <v>-0.16061211431845901</v>
      </c>
      <c r="X281">
        <f>W281-V281</f>
        <v>5.1627959422182096E-2</v>
      </c>
      <c r="Y281">
        <f>T281*W281</f>
        <v>-151.44580917300178</v>
      </c>
      <c r="Z281">
        <f>Y281/T281</f>
        <v>-0.16061211431845901</v>
      </c>
      <c r="AA281">
        <f>AI280*F281/T281</f>
        <v>-0.21224007374064111</v>
      </c>
      <c r="AB281">
        <f t="shared" si="41"/>
        <v>-0.16061211431845901</v>
      </c>
      <c r="AC281">
        <f t="shared" si="42"/>
        <v>5.1627959422182096E-2</v>
      </c>
      <c r="AD281" t="str">
        <f t="shared" si="46"/>
        <v>S-D</v>
      </c>
      <c r="AE281">
        <f>AC281*T281</f>
        <v>48.681496559719072</v>
      </c>
      <c r="AF281">
        <f>U281+AE281</f>
        <v>-151.44580917300178</v>
      </c>
      <c r="AG281">
        <f>AE281/F281</f>
        <v>5.5462085982182585E-4</v>
      </c>
      <c r="AH281" s="9">
        <f>IF(AD281="S-D",R281-AE281/(1-0.001),IF(OR(AD281="L-D",AD281="S-I"),R281-AE281*(1-0.001),R281-AE281))</f>
        <v>1094.3260094048328</v>
      </c>
      <c r="AI281">
        <f>IF(OR(AD281="L-I"),S281+AG281*(1-0.001),S281+AG281)</f>
        <v>-1.7253989880303532E-3</v>
      </c>
      <c r="AJ281">
        <f>AI281*F281</f>
        <v>-151.44580917300178</v>
      </c>
      <c r="AK281">
        <f>AJ281/AM281</f>
        <v>-0.16062041512353847</v>
      </c>
      <c r="AL281">
        <f>W281-AK281</f>
        <v>8.3008050794641797E-6</v>
      </c>
      <c r="AM281">
        <f>AH281+AI281*F281</f>
        <v>942.88020023183105</v>
      </c>
      <c r="AN281">
        <f t="shared" si="43"/>
        <v>0.51678309607621031</v>
      </c>
      <c r="AO281">
        <f t="shared" si="44"/>
        <v>-57.119799768168946</v>
      </c>
      <c r="AP281">
        <f t="shared" si="45"/>
        <v>-4.8730226786574349E-2</v>
      </c>
      <c r="AQ281" t="b">
        <f>IF(AH281&gt;0,ROUND(AH281,7)=ROUND(H281,7),ROUND(AH281,7)=ROUND(-J281,7))</f>
        <v>1</v>
      </c>
      <c r="AR281" t="b">
        <f>IF(AI281&gt;0,ROUND(AI281,7)=ROUND(I281,7),ROUND(AI281,7)=ROUND(-K281,7))</f>
        <v>1</v>
      </c>
      <c r="AS281" t="b">
        <f>ROUND(AM281,7)=ROUND(G281,7)</f>
        <v>1</v>
      </c>
    </row>
    <row r="282" spans="1:54" x14ac:dyDescent="0.3">
      <c r="A282" s="2">
        <v>45741.708333333336</v>
      </c>
      <c r="B282">
        <v>-1.7707638920886299</v>
      </c>
      <c r="C282">
        <v>-8.8538194604431603E-2</v>
      </c>
      <c r="D282" t="s">
        <v>32</v>
      </c>
      <c r="E282" t="s">
        <v>1492</v>
      </c>
      <c r="F282">
        <v>87792.4</v>
      </c>
      <c r="G282">
        <v>942.78102445945694</v>
      </c>
      <c r="H282">
        <v>1026.2591807865299</v>
      </c>
      <c r="I282">
        <v>0</v>
      </c>
      <c r="J282">
        <v>0</v>
      </c>
      <c r="K282">
        <v>9.5085857462690602E-4</v>
      </c>
      <c r="L282">
        <v>1026.2591807865299</v>
      </c>
      <c r="M282">
        <v>-9.5085857462690602E-4</v>
      </c>
      <c r="O282" t="str">
        <f>IF(B281=0,"NEUTRAL",IF(B281&gt;0,"LONG","SHORT"))</f>
        <v>SHORT</v>
      </c>
      <c r="P282" t="str">
        <f>IF(OR(O282="LONG",O282="SHORT"),IF(B282=0,"NEUTRAL",IF(B282&gt;0,"LONG","SHORT")),"")</f>
        <v>SHORT</v>
      </c>
      <c r="Q282" t="b">
        <f>IF(OR(O282="LONG",O282="SHORT"),IF(B282=0,"NEUTRAL",IF(B282&gt;0,"LONG","SHORT")=O282),TRUE)</f>
        <v>1</v>
      </c>
      <c r="R282">
        <f>AH281</f>
        <v>1094.3260094048328</v>
      </c>
      <c r="S282">
        <f>AI281</f>
        <v>-1.7253989880303532E-3</v>
      </c>
      <c r="T282">
        <f>R282+S282*F282</f>
        <v>942.84909128807681</v>
      </c>
      <c r="U282">
        <f>S282*F282</f>
        <v>-151.47691811675597</v>
      </c>
      <c r="V282">
        <f>U282/T282</f>
        <v>-0.16065870934850796</v>
      </c>
      <c r="W282">
        <f>C282</f>
        <v>-8.8538194604431603E-2</v>
      </c>
      <c r="X282">
        <f>W282-V282</f>
        <v>7.2120514744076353E-2</v>
      </c>
      <c r="Y282">
        <f>T282*W282</f>
        <v>-83.47815632707524</v>
      </c>
      <c r="Z282">
        <f>Y282/T282</f>
        <v>-8.8538194604431603E-2</v>
      </c>
      <c r="AA282">
        <f>AI281*F282/T282</f>
        <v>-0.16065870934850796</v>
      </c>
      <c r="AB282">
        <f t="shared" si="41"/>
        <v>-8.8538194604431603E-2</v>
      </c>
      <c r="AC282">
        <f t="shared" si="42"/>
        <v>7.2120514744076353E-2</v>
      </c>
      <c r="AD282" t="str">
        <f t="shared" si="46"/>
        <v>S-D</v>
      </c>
      <c r="AE282">
        <f>AC282*T282</f>
        <v>67.998761789680728</v>
      </c>
      <c r="AF282">
        <f>U282+AE282</f>
        <v>-83.47815632707524</v>
      </c>
      <c r="AG282">
        <f>AE282/F282</f>
        <v>7.7454041340344645E-4</v>
      </c>
      <c r="AH282" s="9">
        <f>IF(AD282="S-D",R282-AE282/(1-0.001),IF(OR(AD282="L-D",AD282="S-I"),R282-AE282*(1-0.001),R282-AE282))</f>
        <v>1026.2591807865338</v>
      </c>
      <c r="AI282">
        <f>IF(OR(AD282="L-I"),S282+AG282*(1-0.001),S282+AG282)</f>
        <v>-9.5085857462690678E-4</v>
      </c>
      <c r="AJ282">
        <f>AI282*F282</f>
        <v>-83.47815632707524</v>
      </c>
      <c r="AK282">
        <f>AJ282/AM282</f>
        <v>-8.8544586877888493E-2</v>
      </c>
      <c r="AL282">
        <f>W282-AK282</f>
        <v>6.3922734568899742E-6</v>
      </c>
      <c r="AM282">
        <f>AH282+AI282*F282</f>
        <v>942.78102445945854</v>
      </c>
      <c r="AN282">
        <f t="shared" si="43"/>
        <v>-9.9175772372518622E-2</v>
      </c>
      <c r="AO282">
        <f t="shared" si="44"/>
        <v>-57.218975540541464</v>
      </c>
      <c r="AP282">
        <f t="shared" si="45"/>
        <v>-6.8066828618270847E-2</v>
      </c>
      <c r="AQ282" t="b">
        <f>IF(AH282&gt;0,ROUND(AH282,7)=ROUND(H282,7),ROUND(AH282,7)=ROUND(-J282,7))</f>
        <v>1</v>
      </c>
      <c r="AR282" t="b">
        <f>IF(AI282&gt;0,ROUND(AI282,7)=ROUND(I282,7),ROUND(AI282,7)=ROUND(-K282,7))</f>
        <v>1</v>
      </c>
      <c r="AS282" t="b">
        <f>ROUND(AM282,7)=ROUND(G282,7)</f>
        <v>1</v>
      </c>
    </row>
    <row r="283" spans="1:54" x14ac:dyDescent="0.3">
      <c r="A283" s="2">
        <v>45741.75</v>
      </c>
      <c r="B283">
        <v>-0.149756966441594</v>
      </c>
      <c r="C283">
        <v>-7.4878483220797102E-3</v>
      </c>
      <c r="D283" t="s">
        <v>32</v>
      </c>
      <c r="E283" t="s">
        <v>1492</v>
      </c>
      <c r="F283">
        <v>87937.27</v>
      </c>
      <c r="G283">
        <v>942.566639406224</v>
      </c>
      <c r="H283">
        <v>949.62500926060295</v>
      </c>
      <c r="I283">
        <v>0</v>
      </c>
      <c r="J283">
        <v>0</v>
      </c>
      <c r="K283" s="3">
        <v>8.0265965208823096E-5</v>
      </c>
      <c r="L283">
        <v>949.62500926060295</v>
      </c>
      <c r="M283" s="3">
        <v>-8.0265965208823096E-5</v>
      </c>
      <c r="O283" t="str">
        <f>IF(B282=0,"NEUTRAL",IF(B282&gt;0,"LONG","SHORT"))</f>
        <v>SHORT</v>
      </c>
      <c r="P283" t="str">
        <f>IF(OR(O283="LONG",O283="SHORT"),IF(B283=0,"NEUTRAL",IF(B283&gt;0,"LONG","SHORT")),"")</f>
        <v>SHORT</v>
      </c>
      <c r="Q283" t="b">
        <f>IF(OR(O283="LONG",O283="SHORT"),IF(B283=0,"NEUTRAL",IF(B283&gt;0,"LONG","SHORT")=O283),TRUE)</f>
        <v>1</v>
      </c>
      <c r="R283">
        <f>AH282</f>
        <v>1026.2591807865338</v>
      </c>
      <c r="S283">
        <f>AI282</f>
        <v>-9.5085857462690678E-4</v>
      </c>
      <c r="T283">
        <f>R283+S283*F283</f>
        <v>942.64327357775232</v>
      </c>
      <c r="U283">
        <f>S283*F283</f>
        <v>-83.615907208781451</v>
      </c>
      <c r="V283">
        <f>U283/T283</f>
        <v>-8.8703658693093657E-2</v>
      </c>
      <c r="W283">
        <f>C283</f>
        <v>-7.4878483220797102E-3</v>
      </c>
      <c r="X283">
        <f>W283-V283</f>
        <v>8.1215810371013941E-2</v>
      </c>
      <c r="Y283">
        <f>T283*W283</f>
        <v>-7.0583698543788982</v>
      </c>
      <c r="Z283">
        <f>Y283/T283</f>
        <v>-7.4878483220797102E-3</v>
      </c>
      <c r="AA283">
        <f>AI282*F283/T283</f>
        <v>-8.8703658693093657E-2</v>
      </c>
      <c r="AB283">
        <f t="shared" si="41"/>
        <v>-7.4878483220797102E-3</v>
      </c>
      <c r="AC283">
        <f t="shared" si="42"/>
        <v>8.1215810371013941E-2</v>
      </c>
      <c r="AD283" t="str">
        <f t="shared" si="46"/>
        <v>S-D</v>
      </c>
      <c r="AE283">
        <f>AC283*T283</f>
        <v>76.557537354402555</v>
      </c>
      <c r="AF283">
        <f>U283+AE283</f>
        <v>-7.0583698543788955</v>
      </c>
      <c r="AG283">
        <f>AE283/F283</f>
        <v>8.7059260941808349E-4</v>
      </c>
      <c r="AH283" s="9">
        <f>IF(AD283="S-D",R283-AE283/(1-0.001),IF(OR(AD283="L-D",AD283="S-I"),R283-AE283*(1-0.001),R283-AE283))</f>
        <v>949.62500926060534</v>
      </c>
      <c r="AI283">
        <f>IF(OR(AD283="L-I"),S283+AG283*(1-0.001),S283+AG283)</f>
        <v>-8.0265965208823286E-5</v>
      </c>
      <c r="AJ283">
        <f>AI283*F283</f>
        <v>-7.0583698543789</v>
      </c>
      <c r="AK283">
        <f>AJ283/AM283</f>
        <v>-7.4884571119823934E-3</v>
      </c>
      <c r="AL283">
        <f>W283-AK283</f>
        <v>6.0878990268322525E-7</v>
      </c>
      <c r="AM283">
        <f>AH283+AI283*F283</f>
        <v>942.56663940622639</v>
      </c>
      <c r="AN283">
        <f t="shared" si="43"/>
        <v>-0.2143850532321494</v>
      </c>
      <c r="AO283">
        <f t="shared" si="44"/>
        <v>-57.433360593773614</v>
      </c>
      <c r="AP283">
        <f t="shared" si="45"/>
        <v>-7.6634171525938655E-2</v>
      </c>
      <c r="AQ283" t="b">
        <f>IF(AH283&gt;0,ROUND(AH283,7)=ROUND(H283,7),ROUND(AH283,7)=ROUND(-J283,7))</f>
        <v>1</v>
      </c>
      <c r="AR283" t="b">
        <f>IF(AI283&gt;0,ROUND(AI283,7)=ROUND(I283,7),ROUND(AI283,7)=ROUND(-K283,7))</f>
        <v>1</v>
      </c>
      <c r="AS283" t="b">
        <f>ROUND(AM283,7)=ROUND(G283,7)</f>
        <v>1</v>
      </c>
    </row>
    <row r="284" spans="1:54" x14ac:dyDescent="0.3">
      <c r="A284" s="2">
        <v>45741.791666666664</v>
      </c>
      <c r="B284">
        <v>0.92757861889980397</v>
      </c>
      <c r="C284">
        <v>4.6378930944990203E-2</v>
      </c>
      <c r="D284" t="s">
        <v>32</v>
      </c>
      <c r="E284" t="s">
        <v>1492</v>
      </c>
      <c r="F284">
        <v>87822</v>
      </c>
      <c r="G284">
        <v>942.52511982807403</v>
      </c>
      <c r="H284">
        <v>898.85317330036503</v>
      </c>
      <c r="I284">
        <v>4.9727797735998804E-4</v>
      </c>
      <c r="J284">
        <v>0</v>
      </c>
      <c r="K284">
        <v>0</v>
      </c>
      <c r="L284">
        <v>898.85317330036503</v>
      </c>
      <c r="M284">
        <v>4.9727797735998804E-4</v>
      </c>
      <c r="O284" t="str">
        <f>IF(B283=0,"NEUTRAL",IF(B283&gt;0,"LONG","SHORT"))</f>
        <v>SHORT</v>
      </c>
      <c r="P284" t="str">
        <f>IF(OR(O284="LONG",O284="SHORT"),IF(B284=0,"NEUTRAL",IF(B284&gt;0,"LONG","SHORT")),"")</f>
        <v>LONG</v>
      </c>
      <c r="Q284" t="b">
        <f>IF(OR(O284="LONG",O284="SHORT"),IF(B284=0,"NEUTRAL",IF(B284&gt;0,"LONG","SHORT")=O284),TRUE)</f>
        <v>0</v>
      </c>
      <c r="R284">
        <f>AH283</f>
        <v>949.62500926060534</v>
      </c>
      <c r="S284">
        <f>AI283</f>
        <v>-8.0265965208823286E-5</v>
      </c>
      <c r="T284">
        <f>R284+S284*F284</f>
        <v>942.57589166403602</v>
      </c>
      <c r="U284">
        <f>S284*F284</f>
        <v>-7.0491175965692783</v>
      </c>
      <c r="V284">
        <f>U284/T284</f>
        <v>-7.4785676770542818E-3</v>
      </c>
      <c r="W284">
        <f>C284</f>
        <v>4.6378930944990203E-2</v>
      </c>
      <c r="X284">
        <f>W284-V284</f>
        <v>5.3857498622044482E-2</v>
      </c>
      <c r="Y284">
        <f>T284*W284</f>
        <v>43.715662189898893</v>
      </c>
      <c r="Z284">
        <f>Y284/T284</f>
        <v>4.6378930944990203E-2</v>
      </c>
      <c r="AA284">
        <f>AI283*F284/T284</f>
        <v>-7.4785676770542818E-3</v>
      </c>
      <c r="AB284">
        <f t="shared" si="41"/>
        <v>4.6378930944990203E-2</v>
      </c>
      <c r="AC284">
        <f t="shared" si="42"/>
        <v>5.3857498622044482E-2</v>
      </c>
      <c r="AD284" t="str">
        <f t="shared" si="46"/>
        <v>TRANS-L</v>
      </c>
      <c r="AE284" s="8">
        <f>C284*T284</f>
        <v>43.715662189898893</v>
      </c>
      <c r="AF284">
        <f>U284+AE284</f>
        <v>36.666544593329618</v>
      </c>
      <c r="AG284" s="8">
        <f>AE284/F284</f>
        <v>4.9777575311310259E-4</v>
      </c>
      <c r="AH284" s="8">
        <f>AZ284-AE284</f>
        <v>898.85317330036685</v>
      </c>
      <c r="AI284" s="8">
        <f>BA283+AG284*(1-0.001)</f>
        <v>4.9727797735998945E-4</v>
      </c>
      <c r="AJ284">
        <f>AI284*F284</f>
        <v>43.671946527708997</v>
      </c>
      <c r="AK284">
        <f t="shared" ref="AK284" si="48">AJ284/AM284</f>
        <v>4.6335047850687643E-2</v>
      </c>
      <c r="AL284">
        <f>W284-AK284</f>
        <v>4.3883094302560322E-5</v>
      </c>
      <c r="AM284">
        <f>AH284+AI284*F284</f>
        <v>942.52511982807584</v>
      </c>
      <c r="AN284">
        <f t="shared" si="43"/>
        <v>-4.1519578150541747E-2</v>
      </c>
      <c r="AO284">
        <f t="shared" si="44"/>
        <v>-57.474880171924156</v>
      </c>
      <c r="AP284">
        <f t="shared" si="45"/>
        <v>-5.0771835960176759E-2</v>
      </c>
      <c r="AQ284" t="b">
        <f>IF(AH284&gt;0,ROUND(AH284,7)=ROUND(H284,7),ROUND(AH284,7)=ROUND(-J284,7))</f>
        <v>1</v>
      </c>
      <c r="AR284" t="b">
        <f>IF(AI284&gt;0,ROUND(AI284,7)=ROUND(I284,7),ROUND(AI284,7)=ROUND(-K284,7))</f>
        <v>1</v>
      </c>
      <c r="AS284" t="b">
        <f>ROUND(AM284,7)=ROUND(G284,7)</f>
        <v>1</v>
      </c>
      <c r="AU284" s="9">
        <f>AH283</f>
        <v>949.62500926060534</v>
      </c>
      <c r="AV284">
        <f>AI283</f>
        <v>-8.0265965208823286E-5</v>
      </c>
      <c r="AW284">
        <f>AU284+AV284*F284</f>
        <v>942.57589166403602</v>
      </c>
      <c r="AX284">
        <f>AV284*F284/(1-0.001)</f>
        <v>-7.0561737703396181</v>
      </c>
      <c r="AZ284" s="9">
        <f>AU284+AX284</f>
        <v>942.56883549026577</v>
      </c>
      <c r="BA284">
        <f>AV284-AX284/F284*(1-0.001)</f>
        <v>0</v>
      </c>
      <c r="BB284">
        <f>AZ284+BA284*F284</f>
        <v>942.56883549026577</v>
      </c>
    </row>
    <row r="285" spans="1:54" x14ac:dyDescent="0.3">
      <c r="A285" s="2">
        <v>45741.875</v>
      </c>
      <c r="B285">
        <v>2.6582099875036498</v>
      </c>
      <c r="C285">
        <v>0.13291049937518201</v>
      </c>
      <c r="D285" t="s">
        <v>32</v>
      </c>
      <c r="E285" t="s">
        <v>1492</v>
      </c>
      <c r="F285">
        <v>87849.98</v>
      </c>
      <c r="G285">
        <v>942.45744619260097</v>
      </c>
      <c r="H285">
        <v>817.26570002074595</v>
      </c>
      <c r="I285">
        <v>1.4250628875709999E-3</v>
      </c>
      <c r="J285">
        <v>0</v>
      </c>
      <c r="K285">
        <v>0</v>
      </c>
      <c r="L285">
        <v>817.26570002074595</v>
      </c>
      <c r="M285">
        <v>1.4250628875709999E-3</v>
      </c>
      <c r="O285" t="str">
        <f>IF(B284=0,"NEUTRAL",IF(B284&gt;0,"LONG","SHORT"))</f>
        <v>LONG</v>
      </c>
      <c r="P285" t="str">
        <f>IF(OR(O285="LONG",O285="SHORT"),IF(B285=0,"NEUTRAL",IF(B285&gt;0,"LONG","SHORT")),"")</f>
        <v>LONG</v>
      </c>
      <c r="Q285" t="b">
        <f>IF(OR(O285="LONG",O285="SHORT"),IF(B285=0,"NEUTRAL",IF(B285&gt;0,"LONG","SHORT")=O285),TRUE)</f>
        <v>1</v>
      </c>
      <c r="R285">
        <f>AH284</f>
        <v>898.85317330036685</v>
      </c>
      <c r="S285">
        <f>AI284</f>
        <v>4.9727797735998945E-4</v>
      </c>
      <c r="T285">
        <f>R285+S285*F285</f>
        <v>942.53903366588236</v>
      </c>
      <c r="U285">
        <f>S285*F285</f>
        <v>43.685860365515524</v>
      </c>
      <c r="V285">
        <f>U285/T285</f>
        <v>4.6349125930206923E-2</v>
      </c>
      <c r="W285">
        <f>C285</f>
        <v>0.13291049937518201</v>
      </c>
      <c r="X285">
        <f>W285-V285</f>
        <v>8.6561373444975082E-2</v>
      </c>
      <c r="Y285">
        <f>T285*W285</f>
        <v>125.27333364513392</v>
      </c>
      <c r="Z285">
        <f>Y285/T285</f>
        <v>0.13291049937518201</v>
      </c>
      <c r="AA285">
        <f>AI284*F285/T285</f>
        <v>4.6349125930206923E-2</v>
      </c>
      <c r="AB285">
        <f t="shared" si="41"/>
        <v>0.13291049937518201</v>
      </c>
      <c r="AC285">
        <f t="shared" si="42"/>
        <v>8.6561373444975082E-2</v>
      </c>
      <c r="AD285" t="str">
        <f t="shared" si="46"/>
        <v>L-I</v>
      </c>
      <c r="AE285">
        <f>AC285*T285</f>
        <v>81.587473279618379</v>
      </c>
      <c r="AF285">
        <f>U285+AE285</f>
        <v>125.2733336451339</v>
      </c>
      <c r="AG285">
        <f>AE285/F285</f>
        <v>9.2871362383484192E-4</v>
      </c>
      <c r="AH285" s="9">
        <f>IF(AD285="S-D",R285-AE285/(1-0.001),IF(OR(AD285="L-D",AD285="S-I"),R285-AE285*(1-0.001),R285-AE285))</f>
        <v>817.26570002074845</v>
      </c>
      <c r="AI285">
        <f>IF(OR(AD285="L-I"),S285+AG285*(1-0.001),S285+AG285)</f>
        <v>1.4250628875709967E-3</v>
      </c>
      <c r="AJ285">
        <f>AI285*F285</f>
        <v>125.19174617185431</v>
      </c>
      <c r="AK285">
        <f>AJ285/AM285</f>
        <v>0.13283543641955567</v>
      </c>
      <c r="AL285">
        <f>W285-AK285</f>
        <v>7.5062955626342687E-5</v>
      </c>
      <c r="AM285">
        <f>AH285+AI285*F285</f>
        <v>942.45744619260279</v>
      </c>
      <c r="AN285">
        <f t="shared" si="43"/>
        <v>-6.7673635473056493E-2</v>
      </c>
      <c r="AO285">
        <f t="shared" si="44"/>
        <v>-57.542553807397212</v>
      </c>
      <c r="AP285">
        <f t="shared" si="45"/>
        <v>-8.1587473279569167E-2</v>
      </c>
      <c r="AQ285" t="b">
        <f>IF(AH285&gt;0,ROUND(AH285,7)=ROUND(H285,7),ROUND(AH285,7)=ROUND(-J285,7))</f>
        <v>1</v>
      </c>
      <c r="AR285" t="b">
        <f>IF(AI285&gt;0,ROUND(AI285,7)=ROUND(I285,7),ROUND(AI285,7)=ROUND(-K285,7))</f>
        <v>1</v>
      </c>
      <c r="AS285" t="b">
        <f>ROUND(AM285,7)=ROUND(G285,7)</f>
        <v>1</v>
      </c>
    </row>
    <row r="286" spans="1:54" x14ac:dyDescent="0.3">
      <c r="A286" s="2">
        <v>45741.958333333336</v>
      </c>
      <c r="B286">
        <v>3.9802195160560898</v>
      </c>
      <c r="C286">
        <v>0.199010975802804</v>
      </c>
      <c r="D286" t="s">
        <v>32</v>
      </c>
      <c r="E286" t="s">
        <v>1492</v>
      </c>
      <c r="F286">
        <v>87464.73</v>
      </c>
      <c r="G286">
        <v>941.84563333795495</v>
      </c>
      <c r="H286">
        <v>754.45832281154105</v>
      </c>
      <c r="I286">
        <v>2.1424328472335499E-3</v>
      </c>
      <c r="J286">
        <v>0</v>
      </c>
      <c r="K286">
        <v>0</v>
      </c>
      <c r="L286">
        <v>754.45832281154105</v>
      </c>
      <c r="M286">
        <v>2.1424328472335499E-3</v>
      </c>
      <c r="O286" t="str">
        <f>IF(B285=0,"NEUTRAL",IF(B285&gt;0,"LONG","SHORT"))</f>
        <v>LONG</v>
      </c>
      <c r="P286" t="str">
        <f>IF(OR(O286="LONG",O286="SHORT"),IF(B286=0,"NEUTRAL",IF(B286&gt;0,"LONG","SHORT")),"")</f>
        <v>LONG</v>
      </c>
      <c r="Q286" t="b">
        <f>IF(OR(O286="LONG",O286="SHORT"),IF(B286=0,"NEUTRAL",IF(B286&gt;0,"LONG","SHORT")=O286),TRUE)</f>
        <v>1</v>
      </c>
      <c r="R286">
        <f>AH285</f>
        <v>817.26570002074845</v>
      </c>
      <c r="S286">
        <f>AI285</f>
        <v>1.4250628875709967E-3</v>
      </c>
      <c r="T286">
        <f>R286+S286*F286</f>
        <v>941.90844071516608</v>
      </c>
      <c r="U286">
        <f>S286*F286</f>
        <v>124.64274069441757</v>
      </c>
      <c r="V286">
        <f>U286/T286</f>
        <v>0.13232999653318708</v>
      </c>
      <c r="W286">
        <f>C286</f>
        <v>0.199010975802804</v>
      </c>
      <c r="X286">
        <f>W286-V286</f>
        <v>6.6680979269616913E-2</v>
      </c>
      <c r="Y286">
        <f>T286*W286</f>
        <v>187.45011790362275</v>
      </c>
      <c r="Z286">
        <f>Y286/T286</f>
        <v>0.199010975802804</v>
      </c>
      <c r="AA286">
        <f>AI285*F286/T286</f>
        <v>0.13232999653318708</v>
      </c>
      <c r="AB286">
        <f t="shared" si="41"/>
        <v>0.199010975802804</v>
      </c>
      <c r="AC286">
        <f t="shared" si="42"/>
        <v>6.6680979269616913E-2</v>
      </c>
      <c r="AD286" t="str">
        <f t="shared" si="46"/>
        <v>L-I</v>
      </c>
      <c r="AE286">
        <f>AC286*T286</f>
        <v>62.807377209205178</v>
      </c>
      <c r="AF286">
        <f>U286+AE286</f>
        <v>187.45011790362275</v>
      </c>
      <c r="AG286">
        <f>AE286/F286</f>
        <v>7.1808804771026193E-4</v>
      </c>
      <c r="AH286" s="9">
        <f>IF(AD286="S-D",R286-AE286/(1-0.001),IF(OR(AD286="L-D",AD286="S-I"),R286-AE286*(1-0.001),R286-AE286))</f>
        <v>754.45832281154333</v>
      </c>
      <c r="AI286">
        <f>IF(OR(AD286="L-I"),S286+AG286*(1-0.001),S286+AG286)</f>
        <v>2.1424328472335486E-3</v>
      </c>
      <c r="AJ286">
        <f>AI286*F286</f>
        <v>187.38731052641356</v>
      </c>
      <c r="AK286">
        <f>AJ286/AM286</f>
        <v>0.19895756150856886</v>
      </c>
      <c r="AL286">
        <f>W286-AK286</f>
        <v>5.3414294235137882E-5</v>
      </c>
      <c r="AM286">
        <f>AH286+AI286*F286</f>
        <v>941.84563333795688</v>
      </c>
      <c r="AN286">
        <f t="shared" si="43"/>
        <v>-0.61181285464590474</v>
      </c>
      <c r="AO286">
        <f t="shared" si="44"/>
        <v>-58.154366662043117</v>
      </c>
      <c r="AP286">
        <f t="shared" si="45"/>
        <v>-6.2807377209196602E-2</v>
      </c>
      <c r="AQ286" t="b">
        <f>IF(AH286&gt;0,ROUND(AH286,7)=ROUND(H286,7),ROUND(AH286,7)=ROUND(-J286,7))</f>
        <v>1</v>
      </c>
      <c r="AR286" t="b">
        <f>IF(AI286&gt;0,ROUND(AI286,7)=ROUND(I286,7),ROUND(AI286,7)=ROUND(-K286,7))</f>
        <v>1</v>
      </c>
      <c r="AS286" t="b">
        <f>ROUND(AM286,7)=ROUND(G286,7)</f>
        <v>1</v>
      </c>
      <c r="AU286" s="9"/>
    </row>
    <row r="287" spans="1:54" x14ac:dyDescent="0.3">
      <c r="A287" s="2">
        <v>45742.208333333336</v>
      </c>
      <c r="B287">
        <v>2.8719762383160301</v>
      </c>
      <c r="C287">
        <v>0.14359881191580101</v>
      </c>
      <c r="D287" t="s">
        <v>32</v>
      </c>
      <c r="E287" t="s">
        <v>1492</v>
      </c>
      <c r="F287">
        <v>87326.78</v>
      </c>
      <c r="G287">
        <v>941.49819843829005</v>
      </c>
      <c r="H287">
        <v>806.29272491231598</v>
      </c>
      <c r="I287">
        <v>1.5482704563934799E-3</v>
      </c>
      <c r="J287">
        <v>0</v>
      </c>
      <c r="K287">
        <v>0</v>
      </c>
      <c r="L287">
        <v>806.29272491231598</v>
      </c>
      <c r="M287">
        <v>1.5482704563934799E-3</v>
      </c>
      <c r="O287" t="str">
        <f>IF(B286=0,"NEUTRAL",IF(B286&gt;0,"LONG","SHORT"))</f>
        <v>LONG</v>
      </c>
      <c r="P287" t="str">
        <f>IF(OR(O287="LONG",O287="SHORT"),IF(B287=0,"NEUTRAL",IF(B287&gt;0,"LONG","SHORT")),"")</f>
        <v>LONG</v>
      </c>
      <c r="Q287" t="b">
        <f>IF(OR(O287="LONG",O287="SHORT"),IF(B287=0,"NEUTRAL",IF(B287&gt;0,"LONG","SHORT")=O287),TRUE)</f>
        <v>1</v>
      </c>
      <c r="R287">
        <f>AH286</f>
        <v>754.45832281154333</v>
      </c>
      <c r="S287">
        <f>AI286</f>
        <v>2.1424328472335486E-3</v>
      </c>
      <c r="T287">
        <f>R287+S287*F287</f>
        <v>941.55008472668101</v>
      </c>
      <c r="U287">
        <f>S287*F287</f>
        <v>187.09176191513771</v>
      </c>
      <c r="V287">
        <f>U287/T287</f>
        <v>0.19870611765644722</v>
      </c>
      <c r="W287">
        <f>C287</f>
        <v>0.14359881191580101</v>
      </c>
      <c r="X287">
        <f>W287-V287</f>
        <v>-5.5107305740646206E-2</v>
      </c>
      <c r="Y287">
        <f>T287*W287</f>
        <v>135.20547352597316</v>
      </c>
      <c r="Z287">
        <f>Y287/T287</f>
        <v>0.14359881191580101</v>
      </c>
      <c r="AA287">
        <f>AI286*F287/T287</f>
        <v>0.19870611765644722</v>
      </c>
      <c r="AB287">
        <f t="shared" si="41"/>
        <v>0.14359881191580101</v>
      </c>
      <c r="AC287">
        <f t="shared" si="42"/>
        <v>-5.5107305740646206E-2</v>
      </c>
      <c r="AD287" t="str">
        <f t="shared" si="46"/>
        <v>L-D</v>
      </c>
      <c r="AE287">
        <f>AC287*T287</f>
        <v>-51.886288389164548</v>
      </c>
      <c r="AF287">
        <f>U287+AE287</f>
        <v>135.20547352597316</v>
      </c>
      <c r="AG287">
        <f>AE287/F287</f>
        <v>-5.9416239084006698E-4</v>
      </c>
      <c r="AH287" s="9">
        <f>IF(AD287="S-D",R287-AE287/(1-0.001),IF(OR(AD287="L-D",AD287="S-I"),R287-AE287*(1-0.001),R287-AE287))</f>
        <v>806.2927249123187</v>
      </c>
      <c r="AI287">
        <f>IF(OR(AD287="L-I"),S287+AG287*(1-0.001),S287+AG287)</f>
        <v>1.5482704563934816E-3</v>
      </c>
      <c r="AJ287">
        <f>AI287*F287</f>
        <v>135.20547352597316</v>
      </c>
      <c r="AK287">
        <f>AJ287/AM287</f>
        <v>0.14360672569554031</v>
      </c>
      <c r="AL287">
        <f>W287-AK287</f>
        <v>-7.9137797392991871E-6</v>
      </c>
      <c r="AM287">
        <f>AH287+AI287*F287</f>
        <v>941.49819843829187</v>
      </c>
      <c r="AN287">
        <f t="shared" si="43"/>
        <v>-0.34743489966501784</v>
      </c>
      <c r="AO287">
        <f t="shared" si="44"/>
        <v>-58.501801561708135</v>
      </c>
      <c r="AP287">
        <f t="shared" si="45"/>
        <v>-5.1886288389141555E-2</v>
      </c>
      <c r="AQ287" t="b">
        <f>IF(AH287&gt;0,ROUND(AH287,7)=ROUND(H287,7),ROUND(AH287,7)=ROUND(-J287,7))</f>
        <v>1</v>
      </c>
      <c r="AR287" t="b">
        <f>IF(AI287&gt;0,ROUND(AI287,7)=ROUND(I287,7),ROUND(AI287,7)=ROUND(-K287,7))</f>
        <v>1</v>
      </c>
      <c r="AS287" t="b">
        <f>ROUND(AM287,7)=ROUND(G287,7)</f>
        <v>1</v>
      </c>
    </row>
    <row r="288" spans="1:54" x14ac:dyDescent="0.3">
      <c r="A288" s="2">
        <v>45742.583333333336</v>
      </c>
      <c r="B288">
        <v>1.60872604610351</v>
      </c>
      <c r="C288">
        <v>8.0436302305175705E-2</v>
      </c>
      <c r="D288" t="s">
        <v>32</v>
      </c>
      <c r="E288" t="s">
        <v>1492</v>
      </c>
      <c r="F288">
        <v>86841.31</v>
      </c>
      <c r="G288">
        <v>940.68777591981598</v>
      </c>
      <c r="H288">
        <v>865.01760126089903</v>
      </c>
      <c r="I288">
        <v>8.7136150593440805E-4</v>
      </c>
      <c r="J288">
        <v>0</v>
      </c>
      <c r="K288">
        <v>0</v>
      </c>
      <c r="L288">
        <v>865.01760126089903</v>
      </c>
      <c r="M288">
        <v>8.7136150593440805E-4</v>
      </c>
      <c r="O288" t="str">
        <f>IF(B287=0,"NEUTRAL",IF(B287&gt;0,"LONG","SHORT"))</f>
        <v>LONG</v>
      </c>
      <c r="P288" t="str">
        <f>IF(OR(O288="LONG",O288="SHORT"),IF(B288=0,"NEUTRAL",IF(B288&gt;0,"LONG","SHORT")),"")</f>
        <v>LONG</v>
      </c>
      <c r="Q288" t="b">
        <f>IF(OR(O288="LONG",O288="SHORT"),IF(B288=0,"NEUTRAL",IF(B288&gt;0,"LONG","SHORT")=O288),TRUE)</f>
        <v>1</v>
      </c>
      <c r="R288">
        <f>AH287</f>
        <v>806.2927249123187</v>
      </c>
      <c r="S288">
        <f>AI287</f>
        <v>1.5482704563934816E-3</v>
      </c>
      <c r="T288">
        <f>R288+S288*F288</f>
        <v>940.74655957982645</v>
      </c>
      <c r="U288">
        <f>S288*F288</f>
        <v>134.45383466750781</v>
      </c>
      <c r="V288">
        <f>U288/T288</f>
        <v>0.14292248353005943</v>
      </c>
      <c r="W288">
        <f>C288</f>
        <v>8.0436302305175705E-2</v>
      </c>
      <c r="X288">
        <f>W288-V288</f>
        <v>-6.2486181224883725E-2</v>
      </c>
      <c r="Y288">
        <f>T288*W288</f>
        <v>75.670174658916906</v>
      </c>
      <c r="Z288">
        <f>Y288/T288</f>
        <v>8.0436302305175705E-2</v>
      </c>
      <c r="AA288">
        <f>AI287*F288/T288</f>
        <v>0.14292248353005943</v>
      </c>
      <c r="AB288">
        <f t="shared" si="41"/>
        <v>8.0436302305175705E-2</v>
      </c>
      <c r="AC288">
        <f t="shared" si="42"/>
        <v>-6.2486181224883725E-2</v>
      </c>
      <c r="AD288" t="str">
        <f t="shared" si="46"/>
        <v>L-D</v>
      </c>
      <c r="AE288">
        <f>AC288*T288</f>
        <v>-58.783660008590907</v>
      </c>
      <c r="AF288">
        <f>U288+AE288</f>
        <v>75.670174658916892</v>
      </c>
      <c r="AG288">
        <f>AE288/F288</f>
        <v>-6.7690895045907195E-4</v>
      </c>
      <c r="AH288" s="9">
        <f>IF(AD288="S-D",R288-AE288/(1-0.001),IF(OR(AD288="L-D",AD288="S-I"),R288-AE288*(1-0.001),R288-AE288))</f>
        <v>865.01760126090107</v>
      </c>
      <c r="AI288">
        <f>IF(OR(AD288="L-I"),S288+AG288*(1-0.001),S288+AG288)</f>
        <v>8.7136150593440968E-4</v>
      </c>
      <c r="AJ288">
        <f>AI288*F288</f>
        <v>75.670174658916906</v>
      </c>
      <c r="AK288">
        <f>AJ288/AM288</f>
        <v>8.0441328776623591E-2</v>
      </c>
      <c r="AL288">
        <f>W288-AK288</f>
        <v>-5.0264714478859274E-6</v>
      </c>
      <c r="AM288">
        <f>AH288+AI288*F288</f>
        <v>940.68777591981802</v>
      </c>
      <c r="AN288">
        <f t="shared" si="43"/>
        <v>-0.8104225184738425</v>
      </c>
      <c r="AO288">
        <f t="shared" si="44"/>
        <v>-59.312224080181977</v>
      </c>
      <c r="AP288">
        <f t="shared" si="45"/>
        <v>-5.8783660008430161E-2</v>
      </c>
      <c r="AQ288" t="b">
        <f>IF(AH288&gt;0,ROUND(AH288,7)=ROUND(H288,7),ROUND(AH288,7)=ROUND(-J288,7))</f>
        <v>1</v>
      </c>
      <c r="AR288" t="b">
        <f>IF(AI288&gt;0,ROUND(AI288,7)=ROUND(I288,7),ROUND(AI288,7)=ROUND(-K288,7))</f>
        <v>1</v>
      </c>
      <c r="AS288" t="b">
        <f>ROUND(AM288,7)=ROUND(G288,7)</f>
        <v>1</v>
      </c>
    </row>
    <row r="289" spans="1:54" x14ac:dyDescent="0.3">
      <c r="A289" s="2">
        <v>45742.666666666664</v>
      </c>
      <c r="B289">
        <v>0.25686749282049998</v>
      </c>
      <c r="C289">
        <v>1.2843374641025E-2</v>
      </c>
      <c r="D289" t="s">
        <v>32</v>
      </c>
      <c r="E289" t="s">
        <v>1492</v>
      </c>
      <c r="F289">
        <v>86752.52</v>
      </c>
      <c r="G289">
        <v>940.54689553709102</v>
      </c>
      <c r="H289">
        <v>928.466283679345</v>
      </c>
      <c r="I289">
        <v>1.3925372839596501E-4</v>
      </c>
      <c r="J289">
        <v>0</v>
      </c>
      <c r="K289">
        <v>0</v>
      </c>
      <c r="L289">
        <v>928.466283679345</v>
      </c>
      <c r="M289">
        <v>1.3925372839596501E-4</v>
      </c>
      <c r="O289" t="str">
        <f>IF(B288=0,"NEUTRAL",IF(B288&gt;0,"LONG","SHORT"))</f>
        <v>LONG</v>
      </c>
      <c r="P289" t="str">
        <f>IF(OR(O289="LONG",O289="SHORT"),IF(B289=0,"NEUTRAL",IF(B289&gt;0,"LONG","SHORT")),"")</f>
        <v>LONG</v>
      </c>
      <c r="Q289" t="b">
        <f>IF(OR(O289="LONG",O289="SHORT"),IF(B289=0,"NEUTRAL",IF(B289&gt;0,"LONG","SHORT")=O289),TRUE)</f>
        <v>1</v>
      </c>
      <c r="R289">
        <f>AH288</f>
        <v>865.01760126090107</v>
      </c>
      <c r="S289">
        <f>AI288</f>
        <v>8.7136150593440968E-4</v>
      </c>
      <c r="T289">
        <f>R289+S289*F289</f>
        <v>940.61040773170612</v>
      </c>
      <c r="U289">
        <f>S289*F289</f>
        <v>75.592806470805002</v>
      </c>
      <c r="V289">
        <f>U289/T289</f>
        <v>8.0365692160581134E-2</v>
      </c>
      <c r="W289">
        <f>C289</f>
        <v>1.2843374641025E-2</v>
      </c>
      <c r="X289">
        <f>W289-V289</f>
        <v>-6.7522317519556133E-2</v>
      </c>
      <c r="Y289">
        <f>T289*W289</f>
        <v>12.080611857745581</v>
      </c>
      <c r="Z289">
        <f>Y289/T289</f>
        <v>1.2843374641025E-2</v>
      </c>
      <c r="AA289">
        <f>AI288*F289/T289</f>
        <v>8.0365692160581134E-2</v>
      </c>
      <c r="AB289">
        <f t="shared" si="41"/>
        <v>1.2843374641025E-2</v>
      </c>
      <c r="AC289">
        <f t="shared" si="42"/>
        <v>-6.7522317519556133E-2</v>
      </c>
      <c r="AD289" t="str">
        <f t="shared" si="46"/>
        <v>L-D</v>
      </c>
      <c r="AE289">
        <f>AC289*T289</f>
        <v>-63.512194613059414</v>
      </c>
      <c r="AF289">
        <f>U289+AE289</f>
        <v>12.080611857745588</v>
      </c>
      <c r="AG289">
        <f>AE289/F289</f>
        <v>-7.3210777753844397E-4</v>
      </c>
      <c r="AH289" s="9">
        <f>IF(AD289="S-D",R289-AE289/(1-0.001),IF(OR(AD289="L-D",AD289="S-I"),R289-AE289*(1-0.001),R289-AE289))</f>
        <v>928.46628367934738</v>
      </c>
      <c r="AI289">
        <f>IF(OR(AD289="L-I"),S289+AG289*(1-0.001),S289+AG289)</f>
        <v>1.3925372839596571E-4</v>
      </c>
      <c r="AJ289">
        <f>AI289*F289</f>
        <v>12.080611857745584</v>
      </c>
      <c r="AK289">
        <f>AJ289/AM289</f>
        <v>1.2844241914005822E-2</v>
      </c>
      <c r="AL289">
        <f>W289-AK289</f>
        <v>-8.6727298082185655E-7</v>
      </c>
      <c r="AM289">
        <f>AH289+AI289*F289</f>
        <v>940.54689553709295</v>
      </c>
      <c r="AN289">
        <f t="shared" si="43"/>
        <v>-0.1408803827250722</v>
      </c>
      <c r="AO289">
        <f t="shared" si="44"/>
        <v>-59.453104462907049</v>
      </c>
      <c r="AP289">
        <f t="shared" si="45"/>
        <v>-6.3512194613167594E-2</v>
      </c>
      <c r="AQ289" t="b">
        <f>IF(AH289&gt;0,ROUND(AH289,7)=ROUND(H289,7),ROUND(AH289,7)=ROUND(-J289,7))</f>
        <v>1</v>
      </c>
      <c r="AR289" t="b">
        <f>IF(AI289&gt;0,ROUND(AI289,7)=ROUND(I289,7),ROUND(AI289,7)=ROUND(-K289,7))</f>
        <v>1</v>
      </c>
      <c r="AS289" t="b">
        <f>ROUND(AM289,7)=ROUND(G289,7)</f>
        <v>1</v>
      </c>
    </row>
    <row r="290" spans="1:54" x14ac:dyDescent="0.3">
      <c r="A290" s="2">
        <v>45742.708333333336</v>
      </c>
      <c r="B290">
        <v>-1.1013868624524199</v>
      </c>
      <c r="C290">
        <v>-5.5069343122621198E-2</v>
      </c>
      <c r="D290" t="s">
        <v>32</v>
      </c>
      <c r="E290" t="s">
        <v>1492</v>
      </c>
      <c r="F290">
        <v>86513.99</v>
      </c>
      <c r="G290">
        <v>940.44983847907099</v>
      </c>
      <c r="H290">
        <v>992.24330899845404</v>
      </c>
      <c r="I290">
        <v>0</v>
      </c>
      <c r="J290">
        <v>0</v>
      </c>
      <c r="K290">
        <v>5.9867161969275604E-4</v>
      </c>
      <c r="L290">
        <v>992.24330899845404</v>
      </c>
      <c r="M290">
        <v>-5.9867161969275604E-4</v>
      </c>
      <c r="O290" t="str">
        <f>IF(B289=0,"NEUTRAL",IF(B289&gt;0,"LONG","SHORT"))</f>
        <v>LONG</v>
      </c>
      <c r="P290" t="str">
        <f>IF(OR(O290="LONG",O290="SHORT"),IF(B290=0,"NEUTRAL",IF(B290&gt;0,"LONG","SHORT")),"")</f>
        <v>SHORT</v>
      </c>
      <c r="Q290" t="b">
        <f>IF(OR(O290="LONG",O290="SHORT"),IF(B290=0,"NEUTRAL",IF(B290&gt;0,"LONG","SHORT")=O290),TRUE)</f>
        <v>0</v>
      </c>
      <c r="R290">
        <f>AH289</f>
        <v>928.46628367934738</v>
      </c>
      <c r="S290">
        <f>AI289</f>
        <v>1.3925372839596571E-4</v>
      </c>
      <c r="T290">
        <f>R290+S290*F290</f>
        <v>940.51367934525865</v>
      </c>
      <c r="U290">
        <f>S290*F290</f>
        <v>12.047395665911294</v>
      </c>
      <c r="V290">
        <f>U290/T290</f>
        <v>1.2809378460394243E-2</v>
      </c>
      <c r="W290">
        <f>C290</f>
        <v>-5.5069343122621198E-2</v>
      </c>
      <c r="X290">
        <f>W290-V290</f>
        <v>-6.7878721583015444E-2</v>
      </c>
      <c r="Y290">
        <f>T290*W290</f>
        <v>-51.793470519382979</v>
      </c>
      <c r="Z290">
        <f>Y290/T290</f>
        <v>-5.5069343122621198E-2</v>
      </c>
      <c r="AA290">
        <f>AI289*F290/T290</f>
        <v>1.2809378460394243E-2</v>
      </c>
      <c r="AB290">
        <f t="shared" si="41"/>
        <v>-5.5069343122621198E-2</v>
      </c>
      <c r="AC290">
        <f t="shared" si="42"/>
        <v>-6.7878721583015444E-2</v>
      </c>
      <c r="AD290" t="str">
        <f t="shared" si="46"/>
        <v>TRANS-S</v>
      </c>
      <c r="AE290" s="8">
        <f>C290*T290</f>
        <v>-51.793470519382979</v>
      </c>
      <c r="AF290">
        <f>U290+AE290</f>
        <v>-39.746074853471683</v>
      </c>
      <c r="AG290" s="8">
        <f>AE290/F290</f>
        <v>-5.9867161969275691E-4</v>
      </c>
      <c r="AH290" s="8">
        <f>AZ290-AE290*(1-0.001)</f>
        <v>992.24330899845643</v>
      </c>
      <c r="AI290" s="8">
        <f>BA290+AG290</f>
        <v>-5.9867161969275691E-4</v>
      </c>
      <c r="AJ290">
        <f>AI290*F290</f>
        <v>-51.793470519382979</v>
      </c>
      <c r="AK290">
        <f t="shared" ref="AK290" si="49">AJ290/AM290</f>
        <v>-5.5073081412981138E-2</v>
      </c>
      <c r="AL290">
        <f>W290-AK290</f>
        <v>3.7382903599406103E-6</v>
      </c>
      <c r="AM290" s="8">
        <f>AH290+AI290*F290</f>
        <v>940.44983847907349</v>
      </c>
      <c r="AN290">
        <f t="shared" si="43"/>
        <v>-9.7057058019458964E-2</v>
      </c>
      <c r="AO290">
        <f t="shared" si="44"/>
        <v>-59.550161520926508</v>
      </c>
      <c r="AP290">
        <f t="shared" si="45"/>
        <v>-6.3840866185159939E-2</v>
      </c>
      <c r="AQ290" t="b">
        <f>IF(AH290&gt;0,ROUND(AH290,7)=ROUND(H290,7),ROUND(AH290,7)=ROUND(-J290,7))</f>
        <v>1</v>
      </c>
      <c r="AR290" t="b">
        <f>IF(AI290&gt;0,ROUND(AI290,7)=ROUND(I290,7),ROUND(AI290,7)=ROUND(-K290,7))</f>
        <v>1</v>
      </c>
      <c r="AS290" t="b">
        <f>ROUND(AM290,7)=ROUND(G290,7)</f>
        <v>1</v>
      </c>
      <c r="AU290" s="9">
        <f>AH289</f>
        <v>928.46628367934738</v>
      </c>
      <c r="AV290">
        <f>AI289</f>
        <v>1.3925372839596571E-4</v>
      </c>
      <c r="AW290">
        <f>AU290+AV290*F290</f>
        <v>940.51367934525865</v>
      </c>
      <c r="AZ290">
        <f>AU290+AV290*F290*(1-0.001)</f>
        <v>940.50163194959282</v>
      </c>
      <c r="BA290">
        <v>0</v>
      </c>
      <c r="BB290">
        <f>AZ290+BA290*F290</f>
        <v>940.50163194959282</v>
      </c>
    </row>
    <row r="291" spans="1:54" x14ac:dyDescent="0.3">
      <c r="A291" s="2">
        <v>45742.75</v>
      </c>
      <c r="B291">
        <v>-2.5905909666654701</v>
      </c>
      <c r="C291">
        <v>-0.12952954833327299</v>
      </c>
      <c r="D291" t="s">
        <v>32</v>
      </c>
      <c r="E291" t="s">
        <v>1492</v>
      </c>
      <c r="F291">
        <v>86569.99</v>
      </c>
      <c r="G291">
        <v>940.34632816424801</v>
      </c>
      <c r="H291">
        <v>1062.1580284153299</v>
      </c>
      <c r="I291">
        <v>0</v>
      </c>
      <c r="J291">
        <v>0</v>
      </c>
      <c r="K291">
        <v>1.4070892263136701E-3</v>
      </c>
      <c r="L291">
        <v>1062.1580284153299</v>
      </c>
      <c r="M291">
        <v>-1.4070892263136701E-3</v>
      </c>
      <c r="O291" t="str">
        <f>IF(B290=0,"NEUTRAL",IF(B290&gt;0,"LONG","SHORT"))</f>
        <v>SHORT</v>
      </c>
      <c r="P291" t="str">
        <f>IF(OR(O291="LONG",O291="SHORT"),IF(B291=0,"NEUTRAL",IF(B291&gt;0,"LONG","SHORT")),"")</f>
        <v>SHORT</v>
      </c>
      <c r="Q291" t="b">
        <f>IF(OR(O291="LONG",O291="SHORT"),IF(B291=0,"NEUTRAL",IF(B291&gt;0,"LONG","SHORT")=O291),TRUE)</f>
        <v>1</v>
      </c>
      <c r="R291">
        <f>AH290</f>
        <v>992.24330899845643</v>
      </c>
      <c r="S291">
        <f>AI290</f>
        <v>-5.9867161969275691E-4</v>
      </c>
      <c r="T291">
        <f>R291+S291*F291</f>
        <v>940.4163128683706</v>
      </c>
      <c r="U291">
        <f>S291*F291</f>
        <v>-51.826996130085774</v>
      </c>
      <c r="V291">
        <f>U291/T291</f>
        <v>-5.5110694509336915E-2</v>
      </c>
      <c r="W291">
        <f>C291</f>
        <v>-0.12952954833327299</v>
      </c>
      <c r="X291">
        <f>W291-V291</f>
        <v>-7.4418853823936065E-2</v>
      </c>
      <c r="Y291">
        <f>T291*W291</f>
        <v>-121.81170025108199</v>
      </c>
      <c r="Z291">
        <f>Y291/T291</f>
        <v>-0.12952954833327299</v>
      </c>
      <c r="AA291">
        <f>AI290*F291/T291</f>
        <v>-5.5110694509336915E-2</v>
      </c>
      <c r="AB291">
        <f t="shared" si="41"/>
        <v>-0.12952954833327299</v>
      </c>
      <c r="AC291">
        <f t="shared" si="42"/>
        <v>-7.4418853823936065E-2</v>
      </c>
      <c r="AD291" t="str">
        <f t="shared" si="46"/>
        <v>S-I</v>
      </c>
      <c r="AE291">
        <f>AC291*T291</f>
        <v>-69.984704120996199</v>
      </c>
      <c r="AF291">
        <f>U291+AE291</f>
        <v>-121.81170025108197</v>
      </c>
      <c r="AG291">
        <f>AE291/F291</f>
        <v>-8.0841760662091092E-4</v>
      </c>
      <c r="AH291" s="9">
        <f>IF(AD291="S-D",R291-AE291/(1-0.001),IF(OR(AD291="L-D",AD291="S-I"),R291-AE291*(1-0.001),R291-AE291))</f>
        <v>1062.1580284153317</v>
      </c>
      <c r="AI291">
        <f>IF(OR(AD291="L-I"),S291+AG291*(1-0.001),S291+AG291)</f>
        <v>-1.4070892263136677E-3</v>
      </c>
      <c r="AJ291">
        <f>AI291*F291</f>
        <v>-121.81170025108196</v>
      </c>
      <c r="AK291">
        <f>AJ291/AM291</f>
        <v>-0.12953918849120574</v>
      </c>
      <c r="AL291">
        <f>W291-AK291</f>
        <v>9.640157932755411E-6</v>
      </c>
      <c r="AM291">
        <f>AH291+AI291*F291</f>
        <v>940.34632816424983</v>
      </c>
      <c r="AN291">
        <f t="shared" si="43"/>
        <v>-0.10351031482366579</v>
      </c>
      <c r="AO291">
        <f t="shared" si="44"/>
        <v>-59.653671835750174</v>
      </c>
      <c r="AP291">
        <f t="shared" si="45"/>
        <v>-6.9984704120770402E-2</v>
      </c>
      <c r="AQ291" t="b">
        <f>IF(AH291&gt;0,ROUND(AH291,7)=ROUND(H291,7),ROUND(AH291,7)=ROUND(-J291,7))</f>
        <v>1</v>
      </c>
      <c r="AR291" t="b">
        <f>IF(AI291&gt;0,ROUND(AI291,7)=ROUND(I291,7),ROUND(AI291,7)=ROUND(-K291,7))</f>
        <v>1</v>
      </c>
      <c r="AS291" t="b">
        <f>ROUND(AM291,7)=ROUND(G291,7)</f>
        <v>1</v>
      </c>
    </row>
    <row r="292" spans="1:54" x14ac:dyDescent="0.3">
      <c r="A292" s="2">
        <v>45742.791666666664</v>
      </c>
      <c r="B292">
        <v>-4.2663599783123702</v>
      </c>
      <c r="C292">
        <v>-0.21331799891561801</v>
      </c>
      <c r="D292" t="s">
        <v>32</v>
      </c>
      <c r="E292" t="s">
        <v>1492</v>
      </c>
      <c r="F292">
        <v>86198.53</v>
      </c>
      <c r="G292">
        <v>940.78959025764004</v>
      </c>
      <c r="H292">
        <v>1141.4938837586501</v>
      </c>
      <c r="I292">
        <v>0</v>
      </c>
      <c r="J292">
        <v>0</v>
      </c>
      <c r="K292">
        <v>2.3283957800790201E-3</v>
      </c>
      <c r="L292">
        <v>1141.4938837586501</v>
      </c>
      <c r="M292">
        <v>-2.3283957800790201E-3</v>
      </c>
      <c r="O292" t="str">
        <f>IF(B291=0,"NEUTRAL",IF(B291&gt;0,"LONG","SHORT"))</f>
        <v>SHORT</v>
      </c>
      <c r="P292" t="str">
        <f>IF(OR(O292="LONG",O292="SHORT"),IF(B292=0,"NEUTRAL",IF(B292&gt;0,"LONG","SHORT")),"")</f>
        <v>SHORT</v>
      </c>
      <c r="Q292" t="b">
        <f>IF(OR(O292="LONG",O292="SHORT"),IF(B292=0,"NEUTRAL",IF(B292&gt;0,"LONG","SHORT")=O292),TRUE)</f>
        <v>1</v>
      </c>
      <c r="R292">
        <f>AH291</f>
        <v>1062.1580284153317</v>
      </c>
      <c r="S292">
        <f>AI291</f>
        <v>-1.4070892263136677E-3</v>
      </c>
      <c r="T292">
        <f>R292+S292*F292</f>
        <v>940.86900552825625</v>
      </c>
      <c r="U292">
        <f>S292*F292</f>
        <v>-121.28902288707548</v>
      </c>
      <c r="V292">
        <f>U292/T292</f>
        <v>-0.12891169990128123</v>
      </c>
      <c r="W292">
        <f>C292</f>
        <v>-0.21331799891561801</v>
      </c>
      <c r="X292">
        <f>W292-V292</f>
        <v>-8.4406299014336772E-2</v>
      </c>
      <c r="Y292">
        <f>T292*W292</f>
        <v>-200.70429350101517</v>
      </c>
      <c r="Z292">
        <f>Y292/T292</f>
        <v>-0.21331799891561801</v>
      </c>
      <c r="AA292">
        <f>AI291*F292/T292</f>
        <v>-0.12891169990128123</v>
      </c>
      <c r="AB292">
        <f t="shared" si="41"/>
        <v>-0.21331799891561801</v>
      </c>
      <c r="AC292">
        <f t="shared" si="42"/>
        <v>-8.4406299014336772E-2</v>
      </c>
      <c r="AD292" t="str">
        <f t="shared" si="46"/>
        <v>S-I</v>
      </c>
      <c r="AE292">
        <f>AC292*T292</f>
        <v>-79.415270613939668</v>
      </c>
      <c r="AF292">
        <f>U292+AE292</f>
        <v>-200.70429350101514</v>
      </c>
      <c r="AG292">
        <f>AE292/F292</f>
        <v>-9.2130655376535615E-4</v>
      </c>
      <c r="AH292" s="9">
        <f>IF(AD292="S-D",R292-AE292/(1-0.001),IF(OR(AD292="L-D",AD292="S-I"),R292-AE292*(1-0.001),R292-AE292))</f>
        <v>1141.4938837586574</v>
      </c>
      <c r="AI292">
        <f>IF(OR(AD292="L-I"),S292+AG292*(1-0.001),S292+AG292)</f>
        <v>-2.328395780079024E-3</v>
      </c>
      <c r="AJ292">
        <f>AI292*F292</f>
        <v>-200.70429350101514</v>
      </c>
      <c r="AK292">
        <f>AJ292/AM292</f>
        <v>-0.21333600581831563</v>
      </c>
      <c r="AL292">
        <f>W292-AK292</f>
        <v>1.8006902697625948E-5</v>
      </c>
      <c r="AM292">
        <f>AH292+AI292*F292</f>
        <v>940.7895902576422</v>
      </c>
      <c r="AN292">
        <f t="shared" si="43"/>
        <v>0.44326209339237721</v>
      </c>
      <c r="AO292">
        <f t="shared" si="44"/>
        <v>-59.210409742357797</v>
      </c>
      <c r="AP292">
        <f t="shared" si="45"/>
        <v>-7.9415270614049405E-2</v>
      </c>
      <c r="AQ292" t="b">
        <f>IF(AH292&gt;0,ROUND(AH292,7)=ROUND(H292,7),ROUND(AH292,7)=ROUND(-J292,7))</f>
        <v>1</v>
      </c>
      <c r="AR292" t="b">
        <f>IF(AI292&gt;0,ROUND(AI292,7)=ROUND(I292,7),ROUND(AI292,7)=ROUND(-K292,7))</f>
        <v>1</v>
      </c>
      <c r="AS292" t="b">
        <f>ROUND(AM292,7)=ROUND(G292,7)</f>
        <v>1</v>
      </c>
    </row>
    <row r="293" spans="1:54" x14ac:dyDescent="0.3">
      <c r="A293" s="2">
        <v>45742.833333333336</v>
      </c>
      <c r="B293">
        <v>-5.4456822621476997</v>
      </c>
      <c r="C293">
        <v>-0.27228411310738498</v>
      </c>
      <c r="D293" t="s">
        <v>32</v>
      </c>
      <c r="E293" t="s">
        <v>1492</v>
      </c>
      <c r="F293">
        <v>86567.19</v>
      </c>
      <c r="G293">
        <v>939.87683821501798</v>
      </c>
      <c r="H293">
        <v>1195.80517244254</v>
      </c>
      <c r="I293">
        <v>0</v>
      </c>
      <c r="J293">
        <v>0</v>
      </c>
      <c r="K293">
        <v>2.9564126342500399E-3</v>
      </c>
      <c r="L293">
        <v>1195.80517244254</v>
      </c>
      <c r="M293">
        <v>-2.9564126342500399E-3</v>
      </c>
      <c r="O293" t="str">
        <f>IF(B292=0,"NEUTRAL",IF(B292&gt;0,"LONG","SHORT"))</f>
        <v>SHORT</v>
      </c>
      <c r="P293" t="str">
        <f>IF(OR(O293="LONG",O293="SHORT"),IF(B293=0,"NEUTRAL",IF(B293&gt;0,"LONG","SHORT")),"")</f>
        <v>SHORT</v>
      </c>
      <c r="Q293" t="b">
        <f>IF(OR(O293="LONG",O293="SHORT"),IF(B293=0,"NEUTRAL",IF(B293&gt;0,"LONG","SHORT")=O293),TRUE)</f>
        <v>1</v>
      </c>
      <c r="R293">
        <f>AH292</f>
        <v>1141.4938837586574</v>
      </c>
      <c r="S293">
        <f>AI292</f>
        <v>-2.328395780079024E-3</v>
      </c>
      <c r="T293">
        <f>R293+S293*F293</f>
        <v>939.93120386935834</v>
      </c>
      <c r="U293">
        <f>S293*F293</f>
        <v>-201.56267988929909</v>
      </c>
      <c r="V293">
        <f>U293/T293</f>
        <v>-0.21444407745964611</v>
      </c>
      <c r="W293">
        <f>C293</f>
        <v>-0.27228411310738498</v>
      </c>
      <c r="X293">
        <f>W293-V293</f>
        <v>-5.7840035647738874E-2</v>
      </c>
      <c r="Y293">
        <f>T293*W293</f>
        <v>-255.92833422752491</v>
      </c>
      <c r="Z293">
        <f>Y293/T293</f>
        <v>-0.27228411310738498</v>
      </c>
      <c r="AA293">
        <f>AI292*F293/T293</f>
        <v>-0.21444407745964611</v>
      </c>
      <c r="AB293">
        <f t="shared" si="41"/>
        <v>-0.27228411310738498</v>
      </c>
      <c r="AC293">
        <f t="shared" si="42"/>
        <v>-5.7840035647738874E-2</v>
      </c>
      <c r="AD293" t="str">
        <f t="shared" si="46"/>
        <v>S-I</v>
      </c>
      <c r="AE293">
        <f>AC293*T293</f>
        <v>-54.365654338225802</v>
      </c>
      <c r="AF293">
        <f>U293+AE293</f>
        <v>-255.92833422752489</v>
      </c>
      <c r="AG293">
        <f>AE293/F293</f>
        <v>-6.2801685417102949E-4</v>
      </c>
      <c r="AH293" s="9">
        <f>IF(AD293="S-D",R293-AE293/(1-0.001),IF(OR(AD293="L-D",AD293="S-I"),R293-AE293*(1-0.001),R293-AE293))</f>
        <v>1195.805172442545</v>
      </c>
      <c r="AI293">
        <f>IF(OR(AD293="L-I"),S293+AG293*(1-0.001),S293+AG293)</f>
        <v>-2.9564126342500534E-3</v>
      </c>
      <c r="AJ293">
        <f>AI293*F293</f>
        <v>-255.92833422752489</v>
      </c>
      <c r="AK293">
        <f>AJ293/AM293</f>
        <v>-0.27229986294116437</v>
      </c>
      <c r="AL293">
        <f>W293-AK293</f>
        <v>1.5749833779388211E-5</v>
      </c>
      <c r="AM293">
        <f>AH293+AI293*F293</f>
        <v>939.87683821502014</v>
      </c>
      <c r="AN293">
        <f t="shared" si="43"/>
        <v>-0.91275204262205989</v>
      </c>
      <c r="AO293">
        <f t="shared" si="44"/>
        <v>-60.123161784979857</v>
      </c>
      <c r="AP293">
        <f t="shared" si="45"/>
        <v>-5.436565433819851E-2</v>
      </c>
      <c r="AQ293" t="b">
        <f>IF(AH293&gt;0,ROUND(AH293,7)=ROUND(H293,7),ROUND(AH293,7)=ROUND(-J293,7))</f>
        <v>1</v>
      </c>
      <c r="AR293" t="b">
        <f>IF(AI293&gt;0,ROUND(AI293,7)=ROUND(I293,7),ROUND(AI293,7)=ROUND(-K293,7))</f>
        <v>1</v>
      </c>
      <c r="AS293" t="b">
        <f>ROUND(AM293,7)=ROUND(G293,7)</f>
        <v>1</v>
      </c>
    </row>
    <row r="294" spans="1:54" x14ac:dyDescent="0.3">
      <c r="A294" s="2">
        <v>45742.916666666664</v>
      </c>
      <c r="B294">
        <v>-6.9406059063249401</v>
      </c>
      <c r="C294">
        <v>-0.34703029531624702</v>
      </c>
      <c r="D294" t="s">
        <v>32</v>
      </c>
      <c r="E294" t="s">
        <v>1492</v>
      </c>
      <c r="F294">
        <v>87109.65</v>
      </c>
      <c r="G294">
        <v>938.205025495379</v>
      </c>
      <c r="H294">
        <v>1263.8142173839999</v>
      </c>
      <c r="I294">
        <v>0</v>
      </c>
      <c r="J294">
        <v>0</v>
      </c>
      <c r="K294">
        <v>3.73792331720564E-3</v>
      </c>
      <c r="L294">
        <v>1263.8142173839999</v>
      </c>
      <c r="M294">
        <v>-3.73792331720564E-3</v>
      </c>
      <c r="O294" t="str">
        <f>IF(B293=0,"NEUTRAL",IF(B293&gt;0,"LONG","SHORT"))</f>
        <v>SHORT</v>
      </c>
      <c r="P294" t="str">
        <f>IF(OR(O294="LONG",O294="SHORT"),IF(B294=0,"NEUTRAL",IF(B294&gt;0,"LONG","SHORT")),"")</f>
        <v>SHORT</v>
      </c>
      <c r="Q294" t="b">
        <f>IF(OR(O294="LONG",O294="SHORT"),IF(B294=0,"NEUTRAL",IF(B294&gt;0,"LONG","SHORT")=O294),TRUE)</f>
        <v>1</v>
      </c>
      <c r="R294">
        <f>AH293</f>
        <v>1195.805172442545</v>
      </c>
      <c r="S294">
        <f>AI293</f>
        <v>-2.9564126342500534E-3</v>
      </c>
      <c r="T294">
        <f>R294+S294*F294</f>
        <v>938.27310261744481</v>
      </c>
      <c r="U294">
        <f>S294*F294</f>
        <v>-257.53206982510017</v>
      </c>
      <c r="V294">
        <f>U294/T294</f>
        <v>-0.27447453103651615</v>
      </c>
      <c r="W294">
        <f>C294</f>
        <v>-0.34703029531624702</v>
      </c>
      <c r="X294">
        <f>W294-V294</f>
        <v>-7.2555764279730872E-2</v>
      </c>
      <c r="Y294">
        <f>T294*W294</f>
        <v>-325.60919188862323</v>
      </c>
      <c r="Z294">
        <f>Y294/T294</f>
        <v>-0.34703029531624702</v>
      </c>
      <c r="AA294">
        <f>AI293*F294/T294</f>
        <v>-0.27447453103651615</v>
      </c>
      <c r="AB294">
        <f t="shared" si="41"/>
        <v>-0.34703029531624702</v>
      </c>
      <c r="AC294">
        <f t="shared" si="42"/>
        <v>-7.2555764279730872E-2</v>
      </c>
      <c r="AD294" t="str">
        <f t="shared" si="46"/>
        <v>S-I</v>
      </c>
      <c r="AE294">
        <f>AC294*T294</f>
        <v>-68.077122063523063</v>
      </c>
      <c r="AF294">
        <f>U294+AE294</f>
        <v>-325.60919188862323</v>
      </c>
      <c r="AG294">
        <f>AE294/F294</f>
        <v>-7.8151068295559758E-4</v>
      </c>
      <c r="AH294" s="9">
        <f>IF(AD294="S-D",R294-AE294/(1-0.001),IF(OR(AD294="L-D",AD294="S-I"),R294-AE294*(1-0.001),R294-AE294))</f>
        <v>1263.8142173840045</v>
      </c>
      <c r="AI294">
        <f>IF(OR(AD294="L-I"),S294+AG294*(1-0.001),S294+AG294)</f>
        <v>-3.7379233172056508E-3</v>
      </c>
      <c r="AJ294">
        <f>AI294*F294</f>
        <v>-325.60919188862317</v>
      </c>
      <c r="AK294">
        <f>AJ294/AM294</f>
        <v>-0.34705547619156951</v>
      </c>
      <c r="AL294">
        <f>W294-AK294</f>
        <v>2.5180875322494689E-5</v>
      </c>
      <c r="AM294">
        <f>AH294+AI294*F294</f>
        <v>938.20502549538128</v>
      </c>
      <c r="AN294">
        <f t="shared" si="43"/>
        <v>-1.671812719638865</v>
      </c>
      <c r="AO294">
        <f t="shared" si="44"/>
        <v>-61.794974504618722</v>
      </c>
      <c r="AP294">
        <f t="shared" si="45"/>
        <v>-6.8077122063527895E-2</v>
      </c>
      <c r="AQ294" t="b">
        <f>IF(AH294&gt;0,ROUND(AH294,7)=ROUND(H294,7),ROUND(AH294,7)=ROUND(-J294,7))</f>
        <v>1</v>
      </c>
      <c r="AR294" t="b">
        <f>IF(AI294&gt;0,ROUND(AI294,7)=ROUND(I294,7),ROUND(AI294,7)=ROUND(-K294,7))</f>
        <v>1</v>
      </c>
      <c r="AS294" t="b">
        <f>ROUND(AM294,7)=ROUND(G294,7)</f>
        <v>1</v>
      </c>
    </row>
    <row r="295" spans="1:54" x14ac:dyDescent="0.3">
      <c r="A295" s="2">
        <v>45743.083333333336</v>
      </c>
      <c r="B295">
        <v>-5.4481871726652598</v>
      </c>
      <c r="C295">
        <v>-0.27240935863326299</v>
      </c>
      <c r="D295" t="s">
        <v>32</v>
      </c>
      <c r="E295" t="s">
        <v>1492</v>
      </c>
      <c r="F295">
        <v>87378.87</v>
      </c>
      <c r="G295">
        <v>937.12731657637698</v>
      </c>
      <c r="H295">
        <v>1192.42901384017</v>
      </c>
      <c r="I295">
        <v>0</v>
      </c>
      <c r="J295">
        <v>0</v>
      </c>
      <c r="K295">
        <v>2.92177842610914E-3</v>
      </c>
      <c r="L295">
        <v>1192.42901384017</v>
      </c>
      <c r="M295">
        <v>-2.92177842610914E-3</v>
      </c>
      <c r="O295" t="str">
        <f>IF(B294=0,"NEUTRAL",IF(B294&gt;0,"LONG","SHORT"))</f>
        <v>SHORT</v>
      </c>
      <c r="P295" t="str">
        <f>IF(OR(O295="LONG",O295="SHORT"),IF(B295=0,"NEUTRAL",IF(B295&gt;0,"LONG","SHORT")),"")</f>
        <v>SHORT</v>
      </c>
      <c r="Q295" t="b">
        <f>IF(OR(O295="LONG",O295="SHORT"),IF(B295=0,"NEUTRAL",IF(B295&gt;0,"LONG","SHORT")=O295),TRUE)</f>
        <v>1</v>
      </c>
      <c r="R295">
        <f>AH294</f>
        <v>1263.8142173840045</v>
      </c>
      <c r="S295">
        <f>AI294</f>
        <v>-3.7379233172056508E-3</v>
      </c>
      <c r="T295">
        <f>R295+S295*F295</f>
        <v>937.19870177992311</v>
      </c>
      <c r="U295">
        <f>S295*F295</f>
        <v>-326.61551560408134</v>
      </c>
      <c r="V295">
        <f>U295/T295</f>
        <v>-0.34850188650899194</v>
      </c>
      <c r="W295">
        <f>C295</f>
        <v>-0.27240935863326299</v>
      </c>
      <c r="X295">
        <f>W295-V295</f>
        <v>7.6092527875728955E-2</v>
      </c>
      <c r="Y295">
        <f>T295*W295</f>
        <v>-255.30169726379557</v>
      </c>
      <c r="Z295">
        <f>Y295/T295</f>
        <v>-0.27240935863326299</v>
      </c>
      <c r="AA295">
        <f>AI294*F295/T295</f>
        <v>-0.34850188650899194</v>
      </c>
      <c r="AB295">
        <f t="shared" si="41"/>
        <v>-0.27240935863326299</v>
      </c>
      <c r="AC295">
        <f t="shared" si="42"/>
        <v>7.6092527875728955E-2</v>
      </c>
      <c r="AD295" t="str">
        <f t="shared" si="46"/>
        <v>S-D</v>
      </c>
      <c r="AE295">
        <f>AC295*T295</f>
        <v>71.313818340285792</v>
      </c>
      <c r="AF295">
        <f>U295+AE295</f>
        <v>-255.30169726379555</v>
      </c>
      <c r="AG295">
        <f>AE295/F295</f>
        <v>8.1614489109650646E-4</v>
      </c>
      <c r="AH295" s="9">
        <f>IF(AD295="S-D",R295-AE295/(1-0.001),IF(OR(AD295="L-D",AD295="S-I"),R295-AE295*(1-0.001),R295-AE295))</f>
        <v>1192.4290138401748</v>
      </c>
      <c r="AI295">
        <f>IF(OR(AD295="L-I"),S295+AG295*(1-0.001),S295+AG295)</f>
        <v>-2.9217784261091444E-3</v>
      </c>
      <c r="AJ295">
        <f>AI295*F295</f>
        <v>-255.30169726379552</v>
      </c>
      <c r="AK295">
        <f>AJ295/AM295</f>
        <v>-0.27243010927959382</v>
      </c>
      <c r="AL295">
        <f>W295-AK295</f>
        <v>2.0750646330836009E-5</v>
      </c>
      <c r="AM295">
        <f>AH295+AI295*F295</f>
        <v>937.12731657637926</v>
      </c>
      <c r="AN295">
        <f t="shared" si="43"/>
        <v>-1.0777089190020206</v>
      </c>
      <c r="AO295">
        <f t="shared" si="44"/>
        <v>-62.872683423620742</v>
      </c>
      <c r="AP295">
        <f t="shared" si="45"/>
        <v>-7.1385203543854914E-2</v>
      </c>
      <c r="AQ295" t="b">
        <f>IF(AH295&gt;0,ROUND(AH295,7)=ROUND(H295,7),ROUND(AH295,7)=ROUND(-J295,7))</f>
        <v>1</v>
      </c>
      <c r="AR295" t="b">
        <f>IF(AI295&gt;0,ROUND(AI295,7)=ROUND(I295,7),ROUND(AI295,7)=ROUND(-K295,7))</f>
        <v>1</v>
      </c>
      <c r="AS295" t="b">
        <f>ROUND(AM295,7)=ROUND(G295,7)</f>
        <v>1</v>
      </c>
    </row>
    <row r="296" spans="1:54" x14ac:dyDescent="0.3">
      <c r="A296" s="2">
        <v>45743.125</v>
      </c>
      <c r="B296">
        <v>-4.1285726698273502</v>
      </c>
      <c r="C296">
        <v>-0.206428633491367</v>
      </c>
      <c r="D296" t="s">
        <v>32</v>
      </c>
      <c r="E296" t="s">
        <v>1492</v>
      </c>
      <c r="F296">
        <v>87575.39</v>
      </c>
      <c r="G296">
        <v>936.49052157035396</v>
      </c>
      <c r="H296">
        <v>1129.82190411584</v>
      </c>
      <c r="I296">
        <v>0</v>
      </c>
      <c r="J296">
        <v>0</v>
      </c>
      <c r="K296">
        <v>2.2075994471220002E-3</v>
      </c>
      <c r="L296">
        <v>1129.82190411584</v>
      </c>
      <c r="M296">
        <v>-2.2075994471220002E-3</v>
      </c>
      <c r="O296" t="str">
        <f>IF(B295=0,"NEUTRAL",IF(B295&gt;0,"LONG","SHORT"))</f>
        <v>SHORT</v>
      </c>
      <c r="P296" t="str">
        <f>IF(OR(O296="LONG",O296="SHORT"),IF(B296=0,"NEUTRAL",IF(B296&gt;0,"LONG","SHORT")),"")</f>
        <v>SHORT</v>
      </c>
      <c r="Q296" t="b">
        <f>IF(OR(O296="LONG",O296="SHORT"),IF(B296=0,"NEUTRAL",IF(B296&gt;0,"LONG","SHORT")=O296),TRUE)</f>
        <v>1</v>
      </c>
      <c r="R296">
        <f>AH295</f>
        <v>1192.4290138401748</v>
      </c>
      <c r="S296">
        <f>AI295</f>
        <v>-2.9217784261091444E-3</v>
      </c>
      <c r="T296">
        <f>R296+S296*F296</f>
        <v>936.55312868008025</v>
      </c>
      <c r="U296">
        <f>S296*F296</f>
        <v>-255.8758851600945</v>
      </c>
      <c r="V296">
        <f>U296/T296</f>
        <v>-0.27321021875257634</v>
      </c>
      <c r="W296">
        <f>C296</f>
        <v>-0.206428633491367</v>
      </c>
      <c r="X296">
        <f>W296-V296</f>
        <v>6.6781585261209336E-2</v>
      </c>
      <c r="Y296">
        <f>T296*W296</f>
        <v>-193.33138254549337</v>
      </c>
      <c r="Z296">
        <f>Y296/T296</f>
        <v>-0.206428633491367</v>
      </c>
      <c r="AA296">
        <f>AI295*F296/T296</f>
        <v>-0.27321021875257634</v>
      </c>
      <c r="AB296">
        <f t="shared" si="41"/>
        <v>-0.206428633491367</v>
      </c>
      <c r="AC296">
        <f t="shared" si="42"/>
        <v>6.6781585261209336E-2</v>
      </c>
      <c r="AD296" t="str">
        <f t="shared" si="46"/>
        <v>S-D</v>
      </c>
      <c r="AE296">
        <f>AC296*T296</f>
        <v>62.544502614601136</v>
      </c>
      <c r="AF296">
        <f>U296+AE296</f>
        <v>-193.33138254549337</v>
      </c>
      <c r="AG296">
        <f>AE296/F296</f>
        <v>7.1417897898714622E-4</v>
      </c>
      <c r="AH296" s="9">
        <f>IF(AD296="S-D",R296-AE296/(1-0.001),IF(OR(AD296="L-D",AD296="S-I"),R296-AE296*(1-0.001),R296-AE296))</f>
        <v>1129.8219041158493</v>
      </c>
      <c r="AI296">
        <f>IF(OR(AD296="L-I"),S296+AG296*(1-0.001),S296+AG296)</f>
        <v>-2.207599447121998E-3</v>
      </c>
      <c r="AJ296">
        <f>AI296*F296</f>
        <v>-193.33138254549334</v>
      </c>
      <c r="AK296">
        <f>AJ296/AM296</f>
        <v>-0.20644243384471767</v>
      </c>
      <c r="AL296">
        <f>W296-AK296</f>
        <v>1.3800353350662542E-5</v>
      </c>
      <c r="AM296">
        <f>AH296+AI296*F296</f>
        <v>936.4905215703559</v>
      </c>
      <c r="AN296">
        <f t="shared" si="43"/>
        <v>-0.63679500602336248</v>
      </c>
      <c r="AO296">
        <f t="shared" si="44"/>
        <v>-63.509478429644105</v>
      </c>
      <c r="AP296">
        <f t="shared" si="45"/>
        <v>-6.2607109724353904E-2</v>
      </c>
      <c r="AQ296" t="b">
        <f>IF(AH296&gt;0,ROUND(AH296,7)=ROUND(H296,7),ROUND(AH296,7)=ROUND(-J296,7))</f>
        <v>1</v>
      </c>
      <c r="AR296" t="b">
        <f>IF(AI296&gt;0,ROUND(AI296,7)=ROUND(I296,7),ROUND(AI296,7)=ROUND(-K296,7))</f>
        <v>1</v>
      </c>
      <c r="AS296" t="b">
        <f>ROUND(AM296,7)=ROUND(G296,7)</f>
        <v>1</v>
      </c>
      <c r="AU296" s="9"/>
      <c r="AZ296" s="9"/>
    </row>
    <row r="297" spans="1:54" x14ac:dyDescent="0.3">
      <c r="A297" s="2">
        <v>45743.166666666664</v>
      </c>
      <c r="B297">
        <v>-2.839920593665</v>
      </c>
      <c r="C297">
        <v>-0.14199602968325001</v>
      </c>
      <c r="D297" t="s">
        <v>32</v>
      </c>
      <c r="E297" t="s">
        <v>1492</v>
      </c>
      <c r="F297">
        <v>87670.18</v>
      </c>
      <c r="G297">
        <v>936.22061014683595</v>
      </c>
      <c r="H297">
        <v>1069.16883219071</v>
      </c>
      <c r="I297">
        <v>0</v>
      </c>
      <c r="J297">
        <v>0</v>
      </c>
      <c r="K297">
        <v>1.51645886941126E-3</v>
      </c>
      <c r="L297">
        <v>1069.16883219071</v>
      </c>
      <c r="M297">
        <v>-1.51645886941126E-3</v>
      </c>
      <c r="O297" t="str">
        <f>IF(B296=0,"NEUTRAL",IF(B296&gt;0,"LONG","SHORT"))</f>
        <v>SHORT</v>
      </c>
      <c r="P297" t="str">
        <f>IF(OR(O297="LONG",O297="SHORT"),IF(B297=0,"NEUTRAL",IF(B297&gt;0,"LONG","SHORT")),"")</f>
        <v>SHORT</v>
      </c>
      <c r="Q297" t="b">
        <f>IF(OR(O297="LONG",O297="SHORT"),IF(B297=0,"NEUTRAL",IF(B297&gt;0,"LONG","SHORT")=O297),TRUE)</f>
        <v>1</v>
      </c>
      <c r="R297">
        <f>AH296</f>
        <v>1129.8219041158493</v>
      </c>
      <c r="S297">
        <f>AI296</f>
        <v>-2.207599447121998E-3</v>
      </c>
      <c r="T297">
        <f>R297+S297*F297</f>
        <v>936.28126321876323</v>
      </c>
      <c r="U297">
        <f>S297*F297</f>
        <v>-193.54064089708604</v>
      </c>
      <c r="V297">
        <f>U297/T297</f>
        <v>-0.20671207307057371</v>
      </c>
      <c r="W297">
        <f>C297</f>
        <v>-0.14199602968325001</v>
      </c>
      <c r="X297">
        <f>W297-V297</f>
        <v>6.4716043387323702E-2</v>
      </c>
      <c r="Y297">
        <f>T297*W297</f>
        <v>-132.94822204388231</v>
      </c>
      <c r="Z297">
        <f>Y297/T297</f>
        <v>-0.14199602968325001</v>
      </c>
      <c r="AA297">
        <f>AI296*F297/T297</f>
        <v>-0.20671207307057371</v>
      </c>
      <c r="AB297">
        <f t="shared" si="41"/>
        <v>-0.14199602968325001</v>
      </c>
      <c r="AC297">
        <f t="shared" si="42"/>
        <v>6.4716043387323702E-2</v>
      </c>
      <c r="AD297" t="str">
        <f t="shared" si="46"/>
        <v>S-D</v>
      </c>
      <c r="AE297">
        <f>AC297*T297</f>
        <v>60.592418853203725</v>
      </c>
      <c r="AF297">
        <f>U297+AE297</f>
        <v>-132.94822204388231</v>
      </c>
      <c r="AG297">
        <f>AE297/F297</f>
        <v>6.9114057771073052E-4</v>
      </c>
      <c r="AH297" s="9">
        <f>IF(AD297="S-D",R297-AE297/(1-0.001),IF(OR(AD297="L-D",AD297="S-I"),R297-AE297*(1-0.001),R297-AE297))</f>
        <v>1069.1688321907204</v>
      </c>
      <c r="AI297">
        <f>IF(OR(AD297="L-I"),S297+AG297*(1-0.001),S297+AG297)</f>
        <v>-1.5164588694112674E-3</v>
      </c>
      <c r="AJ297">
        <f>AI297*F297</f>
        <v>-132.94822204388231</v>
      </c>
      <c r="AK297">
        <f>AJ297/AM297</f>
        <v>-0.14200522889902042</v>
      </c>
      <c r="AL297">
        <f>W297-AK297</f>
        <v>9.1992157704168243E-6</v>
      </c>
      <c r="AM297">
        <f>AH297+AI297*F297</f>
        <v>936.22061014683811</v>
      </c>
      <c r="AN297">
        <f t="shared" si="43"/>
        <v>-0.26991142351778308</v>
      </c>
      <c r="AO297">
        <f t="shared" si="44"/>
        <v>-63.779389853161888</v>
      </c>
      <c r="AP297">
        <f t="shared" si="45"/>
        <v>-6.0653071925116819E-2</v>
      </c>
      <c r="AQ297" t="b">
        <f>IF(AH297&gt;0,ROUND(AH297,7)=ROUND(H297,7),ROUND(AH297,7)=ROUND(-J297,7))</f>
        <v>1</v>
      </c>
      <c r="AR297" t="b">
        <f>IF(AI297&gt;0,ROUND(AI297,7)=ROUND(I297,7),ROUND(AI297,7)=ROUND(-K297,7))</f>
        <v>1</v>
      </c>
      <c r="AS297" t="b">
        <f>ROUND(AM297,7)=ROUND(G297,7)</f>
        <v>1</v>
      </c>
      <c r="AU297" s="9"/>
    </row>
    <row r="298" spans="1:54" x14ac:dyDescent="0.3">
      <c r="A298" s="2">
        <v>45743.208333333336</v>
      </c>
      <c r="B298">
        <v>-1.3465394952947201</v>
      </c>
      <c r="C298">
        <v>-6.73269747647363E-2</v>
      </c>
      <c r="D298" t="s">
        <v>32</v>
      </c>
      <c r="E298" t="s">
        <v>1492</v>
      </c>
      <c r="F298">
        <v>87521.61</v>
      </c>
      <c r="G298">
        <v>936.37616584489899</v>
      </c>
      <c r="H298">
        <v>999.42423602570602</v>
      </c>
      <c r="I298">
        <v>0</v>
      </c>
      <c r="J298">
        <v>0</v>
      </c>
      <c r="K298">
        <v>7.2037146232577405E-4</v>
      </c>
      <c r="L298">
        <v>999.42423602570602</v>
      </c>
      <c r="M298">
        <v>-7.2037146232577405E-4</v>
      </c>
      <c r="O298" t="str">
        <f>IF(B297=0,"NEUTRAL",IF(B297&gt;0,"LONG","SHORT"))</f>
        <v>SHORT</v>
      </c>
      <c r="P298" t="str">
        <f>IF(OR(O298="LONG",O298="SHORT"),IF(B298=0,"NEUTRAL",IF(B298&gt;0,"LONG","SHORT")),"")</f>
        <v>SHORT</v>
      </c>
      <c r="Q298" t="b">
        <f>IF(OR(O298="LONG",O298="SHORT"),IF(B298=0,"NEUTRAL",IF(B298&gt;0,"LONG","SHORT")=O298),TRUE)</f>
        <v>1</v>
      </c>
      <c r="R298">
        <f>AH297</f>
        <v>1069.1688321907204</v>
      </c>
      <c r="S298">
        <f>AI297</f>
        <v>-1.5164588694112674E-3</v>
      </c>
      <c r="T298">
        <f>R298+S298*F298</f>
        <v>936.44591044106653</v>
      </c>
      <c r="U298">
        <f>S298*F298</f>
        <v>-132.72292174965386</v>
      </c>
      <c r="V298">
        <f>U298/T298</f>
        <v>-0.14173047291876292</v>
      </c>
      <c r="W298">
        <f>C298</f>
        <v>-6.73269747647363E-2</v>
      </c>
      <c r="X298">
        <f>W298-V298</f>
        <v>7.4403498154026623E-2</v>
      </c>
      <c r="Y298">
        <f>T298*W298</f>
        <v>-63.048070180806192</v>
      </c>
      <c r="Z298">
        <f>Y298/T298</f>
        <v>-6.73269747647363E-2</v>
      </c>
      <c r="AA298">
        <f>AI297*F298/T298</f>
        <v>-0.14173047291876292</v>
      </c>
      <c r="AB298">
        <f t="shared" si="41"/>
        <v>-6.73269747647363E-2</v>
      </c>
      <c r="AC298">
        <f t="shared" si="42"/>
        <v>7.4403498154026623E-2</v>
      </c>
      <c r="AD298" t="str">
        <f t="shared" si="46"/>
        <v>S-D</v>
      </c>
      <c r="AE298">
        <f>AC298*T298</f>
        <v>69.674851568847672</v>
      </c>
      <c r="AF298">
        <f>U298+AE298</f>
        <v>-63.048070180806192</v>
      </c>
      <c r="AG298">
        <f>AE298/F298</f>
        <v>7.9608740708549206E-4</v>
      </c>
      <c r="AH298" s="9">
        <f>IF(AD298="S-D",R298-AE298/(1-0.001),IF(OR(AD298="L-D",AD298="S-I"),R298-AE298*(1-0.001),R298-AE298))</f>
        <v>999.42423602570773</v>
      </c>
      <c r="AI298">
        <f>IF(OR(AD298="L-I"),S298+AG298*(1-0.001),S298+AG298)</f>
        <v>-7.2037146232577535E-4</v>
      </c>
      <c r="AJ298">
        <f>AI298*F298</f>
        <v>-63.048070180806207</v>
      </c>
      <c r="AK298">
        <f>AJ298/AM298</f>
        <v>-6.733198951504421E-2</v>
      </c>
      <c r="AL298">
        <f>W298-AK298</f>
        <v>5.0147503079106537E-6</v>
      </c>
      <c r="AM298">
        <f>AH298+AI298*F298</f>
        <v>936.37616584490149</v>
      </c>
      <c r="AN298">
        <f t="shared" si="43"/>
        <v>0.15555569806338099</v>
      </c>
      <c r="AO298">
        <f t="shared" si="44"/>
        <v>-63.623834155098507</v>
      </c>
      <c r="AP298">
        <f t="shared" si="45"/>
        <v>-6.9744596165037365E-2</v>
      </c>
      <c r="AQ298" t="b">
        <f>IF(AH298&gt;0,ROUND(AH298,7)=ROUND(H298,7),ROUND(AH298,7)=ROUND(-J298,7))</f>
        <v>1</v>
      </c>
      <c r="AR298" t="b">
        <f>IF(AI298&gt;0,ROUND(AI298,7)=ROUND(I298,7),ROUND(AI298,7)=ROUND(-K298,7))</f>
        <v>1</v>
      </c>
      <c r="AS298" t="b">
        <f>ROUND(AM298,7)=ROUND(G298,7)</f>
        <v>1</v>
      </c>
    </row>
    <row r="299" spans="1:54" x14ac:dyDescent="0.3">
      <c r="A299" s="2">
        <v>45743.291666666664</v>
      </c>
      <c r="B299">
        <v>-0.26329524054535802</v>
      </c>
      <c r="C299">
        <v>-1.31647620272679E-2</v>
      </c>
      <c r="D299" t="s">
        <v>32</v>
      </c>
      <c r="E299" t="s">
        <v>1492</v>
      </c>
      <c r="F299">
        <v>87352.68</v>
      </c>
      <c r="G299">
        <v>936.447209941388</v>
      </c>
      <c r="H299">
        <v>948.77598138358496</v>
      </c>
      <c r="I299">
        <v>0</v>
      </c>
      <c r="J299">
        <v>0</v>
      </c>
      <c r="K299">
        <v>1.41137872841415E-4</v>
      </c>
      <c r="L299">
        <v>948.77598138358496</v>
      </c>
      <c r="M299">
        <v>-1.41137872841415E-4</v>
      </c>
      <c r="O299" t="str">
        <f>IF(B298=0,"NEUTRAL",IF(B298&gt;0,"LONG","SHORT"))</f>
        <v>SHORT</v>
      </c>
      <c r="P299" t="str">
        <f>IF(OR(O299="LONG",O299="SHORT"),IF(B299=0,"NEUTRAL",IF(B299&gt;0,"LONG","SHORT")),"")</f>
        <v>SHORT</v>
      </c>
      <c r="Q299" t="b">
        <f>IF(OR(O299="LONG",O299="SHORT"),IF(B299=0,"NEUTRAL",IF(B299&gt;0,"LONG","SHORT")=O299),TRUE)</f>
        <v>1</v>
      </c>
      <c r="R299">
        <f>AH298</f>
        <v>999.42423602570773</v>
      </c>
      <c r="S299">
        <f>AI298</f>
        <v>-7.2037146232577535E-4</v>
      </c>
      <c r="T299">
        <f>R299+S299*F299</f>
        <v>936.49785819603221</v>
      </c>
      <c r="U299">
        <f>S299*F299</f>
        <v>-62.926377829675502</v>
      </c>
      <c r="V299">
        <f>U299/T299</f>
        <v>-6.7193296043292661E-2</v>
      </c>
      <c r="W299">
        <f>C299</f>
        <v>-1.31647620272679E-2</v>
      </c>
      <c r="X299">
        <f>W299-V299</f>
        <v>5.4028534016024761E-2</v>
      </c>
      <c r="Y299">
        <f>T299*W299</f>
        <v>-12.328771442196842</v>
      </c>
      <c r="Z299">
        <f>Y299/T299</f>
        <v>-1.31647620272679E-2</v>
      </c>
      <c r="AA299">
        <f>AI298*F299/T299</f>
        <v>-6.7193296043292661E-2</v>
      </c>
      <c r="AB299">
        <f t="shared" si="41"/>
        <v>-1.31647620272679E-2</v>
      </c>
      <c r="AC299">
        <f t="shared" si="42"/>
        <v>5.4028534016024761E-2</v>
      </c>
      <c r="AD299" t="str">
        <f t="shared" si="46"/>
        <v>S-D</v>
      </c>
      <c r="AE299">
        <f>AC299*T299</f>
        <v>50.597606387478656</v>
      </c>
      <c r="AF299">
        <f>U299+AE299</f>
        <v>-12.328771442196846</v>
      </c>
      <c r="AG299">
        <f>AE299/F299</f>
        <v>5.7923358948435994E-4</v>
      </c>
      <c r="AH299" s="9">
        <f>IF(AD299="S-D",R299-AE299/(1-0.001),IF(OR(AD299="L-D",AD299="S-I"),R299-AE299*(1-0.001),R299-AE299))</f>
        <v>948.7759813835869</v>
      </c>
      <c r="AI299">
        <f>IF(OR(AD299="L-I"),S299+AG299*(1-0.001),S299+AG299)</f>
        <v>-1.4113787284141541E-4</v>
      </c>
      <c r="AJ299">
        <f>AI299*F299</f>
        <v>-12.32877144219685</v>
      </c>
      <c r="AK299">
        <f>AJ299/AM299</f>
        <v>-1.3165474050553771E-2</v>
      </c>
      <c r="AL299">
        <f>W299-AK299</f>
        <v>7.1202328587142982E-7</v>
      </c>
      <c r="AM299">
        <f>AH299+AI299*F299</f>
        <v>936.44720994139004</v>
      </c>
      <c r="AN299">
        <f t="shared" si="43"/>
        <v>7.1044096488549258E-2</v>
      </c>
      <c r="AO299">
        <f t="shared" si="44"/>
        <v>-63.552790058609958</v>
      </c>
      <c r="AP299">
        <f t="shared" si="45"/>
        <v>-5.0648254642169377E-2</v>
      </c>
      <c r="AQ299" t="b">
        <f>IF(AH299&gt;0,ROUND(AH299,7)=ROUND(H299,7),ROUND(AH299,7)=ROUND(-J299,7))</f>
        <v>1</v>
      </c>
      <c r="AR299" t="b">
        <f>IF(AI299&gt;0,ROUND(AI299,7)=ROUND(I299,7),ROUND(AI299,7)=ROUND(-K299,7))</f>
        <v>1</v>
      </c>
      <c r="AS299" t="b">
        <f>ROUND(AM299,7)=ROUND(G299,7)</f>
        <v>1</v>
      </c>
    </row>
    <row r="300" spans="1:54" x14ac:dyDescent="0.3">
      <c r="A300" s="2">
        <v>45743.375</v>
      </c>
      <c r="B300">
        <v>0.886971428353033</v>
      </c>
      <c r="C300">
        <v>4.4348571417651597E-2</v>
      </c>
      <c r="D300" t="s">
        <v>32</v>
      </c>
      <c r="E300" t="s">
        <v>1492</v>
      </c>
      <c r="F300">
        <v>87434.82</v>
      </c>
      <c r="G300">
        <v>936.38173457745597</v>
      </c>
      <c r="H300">
        <v>894.89368232620802</v>
      </c>
      <c r="I300">
        <v>4.7450263237515302E-4</v>
      </c>
      <c r="J300">
        <v>0</v>
      </c>
      <c r="K300">
        <v>0</v>
      </c>
      <c r="L300">
        <v>894.89368232620802</v>
      </c>
      <c r="M300">
        <v>4.7450263237515302E-4</v>
      </c>
      <c r="O300" t="str">
        <f>IF(B299=0,"NEUTRAL",IF(B299&gt;0,"LONG","SHORT"))</f>
        <v>SHORT</v>
      </c>
      <c r="P300" t="str">
        <f>IF(OR(O300="LONG",O300="SHORT"),IF(B300=0,"NEUTRAL",IF(B300&gt;0,"LONG","SHORT")),"")</f>
        <v>LONG</v>
      </c>
      <c r="Q300" t="b">
        <f>IF(OR(O300="LONG",O300="SHORT"),IF(B300=0,"NEUTRAL",IF(B300&gt;0,"LONG","SHORT")=O300),TRUE)</f>
        <v>0</v>
      </c>
      <c r="R300">
        <f>AH299</f>
        <v>948.7759813835869</v>
      </c>
      <c r="S300">
        <f>AI299</f>
        <v>-1.4113787284141541E-4</v>
      </c>
      <c r="T300">
        <f>R300+S300*F300</f>
        <v>936.43561687651481</v>
      </c>
      <c r="U300">
        <f>S300*F300</f>
        <v>-12.340364507072046</v>
      </c>
      <c r="V300">
        <f>U300/T300</f>
        <v>-1.3178017030400217E-2</v>
      </c>
      <c r="W300">
        <f>C300</f>
        <v>4.4348571417651597E-2</v>
      </c>
      <c r="X300">
        <f>W300-V300</f>
        <v>5.7526588448051814E-2</v>
      </c>
      <c r="Y300">
        <f>T300*W300</f>
        <v>41.529581833080748</v>
      </c>
      <c r="Z300">
        <f>Y300/T300</f>
        <v>4.4348571417651597E-2</v>
      </c>
      <c r="AA300">
        <f>AI299*F300/T300</f>
        <v>-1.3178017030400217E-2</v>
      </c>
      <c r="AB300">
        <f t="shared" si="41"/>
        <v>4.4348571417651597E-2</v>
      </c>
      <c r="AC300">
        <f t="shared" si="42"/>
        <v>5.7526588448051814E-2</v>
      </c>
      <c r="AD300" t="str">
        <f t="shared" si="46"/>
        <v>TRANS-L</v>
      </c>
      <c r="AE300" s="8">
        <f>C300*T300</f>
        <v>41.529581833080748</v>
      </c>
      <c r="AF300">
        <f>U300+AE300</f>
        <v>29.189217326008702</v>
      </c>
      <c r="AG300" s="8">
        <f>AE300/F300</f>
        <v>4.7497760998513799E-4</v>
      </c>
      <c r="AH300" s="8">
        <f>AZ300-AE300</f>
        <v>894.89368232620973</v>
      </c>
      <c r="AI300" s="8">
        <f>BA299+AG300*(1-0.001)</f>
        <v>4.7450263237515286E-4</v>
      </c>
      <c r="AJ300">
        <f>AI300*F300</f>
        <v>41.488052251247666</v>
      </c>
      <c r="AK300">
        <f t="shared" ref="AK300:AK301" si="50">AJ300/AM300</f>
        <v>4.4306772248146394E-2</v>
      </c>
      <c r="AL300">
        <f>W300-AK300</f>
        <v>4.1799169505203626E-5</v>
      </c>
      <c r="AM300">
        <f>AH300+AI300*F300</f>
        <v>936.38173457745734</v>
      </c>
      <c r="AN300">
        <f t="shared" si="43"/>
        <v>-6.5475363932705477E-2</v>
      </c>
      <c r="AO300">
        <f t="shared" si="44"/>
        <v>-63.618265422542663</v>
      </c>
      <c r="AP300">
        <f t="shared" si="45"/>
        <v>-5.3882299057477212E-2</v>
      </c>
      <c r="AQ300" t="b">
        <f>IF(AH300&gt;0,ROUND(AH300,7)=ROUND(H300,7),ROUND(AH300,7)=ROUND(-J300,7))</f>
        <v>1</v>
      </c>
      <c r="AR300" t="b">
        <f>IF(AI300&gt;0,ROUND(AI300,7)=ROUND(I300,7),ROUND(AI300,7)=ROUND(-K300,7))</f>
        <v>1</v>
      </c>
      <c r="AS300" t="b">
        <f>ROUND(AM300,7)=ROUND(G300,7)</f>
        <v>1</v>
      </c>
      <c r="AU300" s="9">
        <f>AH299</f>
        <v>948.7759813835869</v>
      </c>
      <c r="AV300">
        <f>AI299</f>
        <v>-1.4113787284141541E-4</v>
      </c>
      <c r="AW300">
        <f>AU300+AV300*F300</f>
        <v>936.43561687651481</v>
      </c>
      <c r="AX300">
        <f>AV300*F300/(1-0.001)</f>
        <v>-12.352717224296342</v>
      </c>
      <c r="AZ300" s="9">
        <f>AU300+AX300</f>
        <v>936.42326415929051</v>
      </c>
      <c r="BA300">
        <f>AV300-AX300/F300*(1-0.001)</f>
        <v>0</v>
      </c>
      <c r="BB300">
        <f>AZ300+BA300*F300</f>
        <v>936.42326415929051</v>
      </c>
    </row>
    <row r="301" spans="1:54" x14ac:dyDescent="0.3">
      <c r="A301" s="2">
        <v>45743.583333333336</v>
      </c>
      <c r="B301">
        <v>-0.26158948396193199</v>
      </c>
      <c r="C301">
        <v>-1.3079474198096699E-2</v>
      </c>
      <c r="D301" t="s">
        <v>32</v>
      </c>
      <c r="E301" t="s">
        <v>1492</v>
      </c>
      <c r="F301">
        <v>86383.83</v>
      </c>
      <c r="G301">
        <v>935.82980684308995</v>
      </c>
      <c r="H301">
        <v>948.07066487869895</v>
      </c>
      <c r="I301">
        <v>0</v>
      </c>
      <c r="J301">
        <v>0</v>
      </c>
      <c r="K301">
        <v>1.4170311776646701E-4</v>
      </c>
      <c r="L301">
        <v>948.07066487869895</v>
      </c>
      <c r="M301">
        <v>-1.4170311776646701E-4</v>
      </c>
      <c r="O301" t="str">
        <f>IF(B300=0,"NEUTRAL",IF(B300&gt;0,"LONG","SHORT"))</f>
        <v>LONG</v>
      </c>
      <c r="P301" t="str">
        <f>IF(OR(O301="LONG",O301="SHORT"),IF(B301=0,"NEUTRAL",IF(B301&gt;0,"LONG","SHORT")),"")</f>
        <v>SHORT</v>
      </c>
      <c r="Q301" t="b">
        <f>IF(OR(O301="LONG",O301="SHORT"),IF(B301=0,"NEUTRAL",IF(B301&gt;0,"LONG","SHORT")=O301),TRUE)</f>
        <v>0</v>
      </c>
      <c r="R301">
        <f>AH300</f>
        <v>894.89368232620973</v>
      </c>
      <c r="S301">
        <f>AI300</f>
        <v>4.7450263237515286E-4</v>
      </c>
      <c r="T301">
        <f>R301+S301*F301</f>
        <v>935.88303705585747</v>
      </c>
      <c r="U301">
        <f>S301*F301</f>
        <v>40.989354729647701</v>
      </c>
      <c r="V301">
        <f>U301/T301</f>
        <v>4.3797518607233056E-2</v>
      </c>
      <c r="W301">
        <f>C301</f>
        <v>-1.3079474198096699E-2</v>
      </c>
      <c r="X301">
        <f>W301-V301</f>
        <v>-5.6876992805329755E-2</v>
      </c>
      <c r="Y301">
        <f>T301*W301</f>
        <v>-12.240858035608465</v>
      </c>
      <c r="Z301">
        <f>Y301/T301</f>
        <v>-1.3079474198096699E-2</v>
      </c>
      <c r="AA301">
        <f>AI300*F301/T301</f>
        <v>4.3797518607233056E-2</v>
      </c>
      <c r="AB301">
        <f t="shared" si="41"/>
        <v>-1.3079474198096699E-2</v>
      </c>
      <c r="AC301">
        <f t="shared" si="42"/>
        <v>-5.6876992805329755E-2</v>
      </c>
      <c r="AD301" t="str">
        <f t="shared" si="46"/>
        <v>TRANS-S</v>
      </c>
      <c r="AE301" s="8">
        <f>C301*T301</f>
        <v>-12.240858035608465</v>
      </c>
      <c r="AF301">
        <f>U301+AE301</f>
        <v>28.748496694039236</v>
      </c>
      <c r="AG301" s="8">
        <f>AE301/F301</f>
        <v>-1.4170311776646698E-4</v>
      </c>
      <c r="AH301" s="8">
        <f>AZ301-AE301*(1-0.001)</f>
        <v>948.07066487870054</v>
      </c>
      <c r="AI301" s="8">
        <f>BA301+AG301</f>
        <v>-1.4170311776646698E-4</v>
      </c>
      <c r="AJ301">
        <f>AI301*F301</f>
        <v>-12.240858035608463</v>
      </c>
      <c r="AK301">
        <f t="shared" si="50"/>
        <v>-1.3080218161570966E-2</v>
      </c>
      <c r="AL301">
        <f>W301-AK301</f>
        <v>7.4396347426661236E-7</v>
      </c>
      <c r="AM301" s="8">
        <f>AH301+AI301*F301</f>
        <v>935.82980684309211</v>
      </c>
      <c r="AN301">
        <f t="shared" si="43"/>
        <v>-0.55192773436522202</v>
      </c>
      <c r="AO301">
        <f t="shared" si="44"/>
        <v>-64.170193156907885</v>
      </c>
      <c r="AP301">
        <f t="shared" si="45"/>
        <v>-5.3230212765356555E-2</v>
      </c>
      <c r="AQ301" t="b">
        <f>IF(AH301&gt;0,ROUND(AH301,7)=ROUND(H301,7),ROUND(AH301,7)=ROUND(-J301,7))</f>
        <v>1</v>
      </c>
      <c r="AR301" t="b">
        <f>IF(AI301&gt;0,ROUND(AI301,7)=ROUND(I301,7),ROUND(AI301,7)=ROUND(-K301,7))</f>
        <v>1</v>
      </c>
      <c r="AS301" t="b">
        <f>ROUND(AM301,7)=ROUND(G301,7)</f>
        <v>1</v>
      </c>
      <c r="AU301" s="9">
        <f>AH300</f>
        <v>894.89368232620973</v>
      </c>
      <c r="AV301">
        <f>AI300</f>
        <v>4.7450263237515286E-4</v>
      </c>
      <c r="AW301">
        <f>AU301+AV301*F301</f>
        <v>935.88303705585747</v>
      </c>
      <c r="AZ301">
        <f>AU301+AV301*F301*(1-0.001)</f>
        <v>935.84204770112774</v>
      </c>
      <c r="BA301">
        <v>0</v>
      </c>
      <c r="BB301">
        <f>AZ301+BA301*F301</f>
        <v>935.84204770112774</v>
      </c>
    </row>
    <row r="302" spans="1:54" x14ac:dyDescent="0.3">
      <c r="A302" s="2">
        <v>45744.25</v>
      </c>
      <c r="B302">
        <v>-1.3597478464423201</v>
      </c>
      <c r="C302">
        <v>-6.79873923221163E-2</v>
      </c>
      <c r="D302" t="s">
        <v>32</v>
      </c>
      <c r="E302" t="s">
        <v>1492</v>
      </c>
      <c r="F302">
        <v>86059.02</v>
      </c>
      <c r="G302">
        <v>935.82440050676598</v>
      </c>
      <c r="H302">
        <v>999.45215795914703</v>
      </c>
      <c r="I302">
        <v>0</v>
      </c>
      <c r="J302">
        <v>0</v>
      </c>
      <c r="K302">
        <v>7.3935024419731401E-4</v>
      </c>
      <c r="L302">
        <v>999.45215795914703</v>
      </c>
      <c r="M302">
        <v>-7.3935024419731401E-4</v>
      </c>
      <c r="O302" t="str">
        <f>IF(B301=0,"NEUTRAL",IF(B301&gt;0,"LONG","SHORT"))</f>
        <v>SHORT</v>
      </c>
      <c r="P302" t="str">
        <f>IF(OR(O302="LONG",O302="SHORT"),IF(B302=0,"NEUTRAL",IF(B302&gt;0,"LONG","SHORT")),"")</f>
        <v>SHORT</v>
      </c>
      <c r="Q302" t="b">
        <f>IF(OR(O302="LONG",O302="SHORT"),IF(B302=0,"NEUTRAL",IF(B302&gt;0,"LONG","SHORT")=O302),TRUE)</f>
        <v>1</v>
      </c>
      <c r="R302">
        <f>AH301</f>
        <v>948.07066487870054</v>
      </c>
      <c r="S302">
        <f>AI301</f>
        <v>-1.4170311776646698E-4</v>
      </c>
      <c r="T302">
        <f>R302+S302*F302</f>
        <v>935.87583343277379</v>
      </c>
      <c r="U302">
        <f>S302*F302</f>
        <v>-12.194831445926738</v>
      </c>
      <c r="V302">
        <f>U302/T302</f>
        <v>-1.3030394642413557E-2</v>
      </c>
      <c r="W302">
        <f>C302</f>
        <v>-6.79873923221163E-2</v>
      </c>
      <c r="X302">
        <f>W302-V302</f>
        <v>-5.4956997679702746E-2</v>
      </c>
      <c r="Y302">
        <f>T302*W302</f>
        <v>-63.627757452381559</v>
      </c>
      <c r="Z302">
        <f>Y302/T302</f>
        <v>-6.79873923221163E-2</v>
      </c>
      <c r="AA302">
        <f>AI301*F302/T302</f>
        <v>-1.3030394642413557E-2</v>
      </c>
      <c r="AB302">
        <f t="shared" si="41"/>
        <v>-6.79873923221163E-2</v>
      </c>
      <c r="AC302">
        <f t="shared" si="42"/>
        <v>-5.4956997679702746E-2</v>
      </c>
      <c r="AD302" t="str">
        <f t="shared" si="46"/>
        <v>S-I</v>
      </c>
      <c r="AE302">
        <f>AC302*T302</f>
        <v>-51.432926006454821</v>
      </c>
      <c r="AF302">
        <f>U302+AE302</f>
        <v>-63.627757452381559</v>
      </c>
      <c r="AG302">
        <f>AE302/F302</f>
        <v>-5.9764712643084732E-4</v>
      </c>
      <c r="AH302" s="9">
        <f>IF(AD302="S-D",R302-AE302/(1-0.001),IF(OR(AD302="L-D",AD302="S-I"),R302-AE302*(1-0.001),R302-AE302))</f>
        <v>999.45215795914896</v>
      </c>
      <c r="AI302">
        <f>IF(OR(AD302="L-I"),S302+AG302*(1-0.001),S302+AG302)</f>
        <v>-7.3935024419731433E-4</v>
      </c>
      <c r="AJ302">
        <f>AI302*F302</f>
        <v>-63.627757452381559</v>
      </c>
      <c r="AK302">
        <f>AJ302/AM302</f>
        <v>-6.7991128910430063E-2</v>
      </c>
      <c r="AL302">
        <f>W302-AK302</f>
        <v>3.7365883137630007E-6</v>
      </c>
      <c r="AM302">
        <f>AH302+AI302*F302</f>
        <v>935.82440050676746</v>
      </c>
      <c r="AN302">
        <f t="shared" si="43"/>
        <v>-5.4063363246541485E-3</v>
      </c>
      <c r="AO302">
        <f t="shared" si="44"/>
        <v>-64.175599493232539</v>
      </c>
      <c r="AP302">
        <f t="shared" si="45"/>
        <v>-5.1432926006327762E-2</v>
      </c>
      <c r="AQ302" t="b">
        <f>IF(AH302&gt;0,ROUND(AH302,7)=ROUND(H302,7),ROUND(AH302,7)=ROUND(-J302,7))</f>
        <v>1</v>
      </c>
      <c r="AR302" t="b">
        <f>IF(AI302&gt;0,ROUND(AI302,7)=ROUND(I302,7),ROUND(AI302,7)=ROUND(-K302,7))</f>
        <v>1</v>
      </c>
      <c r="AS302" t="b">
        <f>ROUND(AM302,7)=ROUND(G302,7)</f>
        <v>1</v>
      </c>
    </row>
    <row r="303" spans="1:54" x14ac:dyDescent="0.3">
      <c r="A303" s="2">
        <v>45744.291666666664</v>
      </c>
      <c r="B303">
        <v>-2.5849975749620002</v>
      </c>
      <c r="C303">
        <v>-0.12924987874810001</v>
      </c>
      <c r="D303" t="s">
        <v>32</v>
      </c>
      <c r="E303" t="s">
        <v>1492</v>
      </c>
      <c r="F303">
        <v>85719.27</v>
      </c>
      <c r="G303">
        <v>936.01798365831803</v>
      </c>
      <c r="H303">
        <v>1057.0056407790901</v>
      </c>
      <c r="I303">
        <v>0</v>
      </c>
      <c r="J303">
        <v>0</v>
      </c>
      <c r="K303">
        <v>1.4114405911387401E-3</v>
      </c>
      <c r="L303">
        <v>1057.0056407790901</v>
      </c>
      <c r="M303">
        <v>-1.4114405911387401E-3</v>
      </c>
      <c r="O303" t="str">
        <f>IF(B302=0,"NEUTRAL",IF(B302&gt;0,"LONG","SHORT"))</f>
        <v>SHORT</v>
      </c>
      <c r="P303" t="str">
        <f>IF(OR(O303="LONG",O303="SHORT"),IF(B303=0,"NEUTRAL",IF(B303&gt;0,"LONG","SHORT")),"")</f>
        <v>SHORT</v>
      </c>
      <c r="Q303" t="b">
        <f>IF(OR(O303="LONG",O303="SHORT"),IF(B303=0,"NEUTRAL",IF(B303&gt;0,"LONG","SHORT")=O303),TRUE)</f>
        <v>1</v>
      </c>
      <c r="R303">
        <f>AH302</f>
        <v>999.45215795914896</v>
      </c>
      <c r="S303">
        <f>AI302</f>
        <v>-7.3935024419731433E-4</v>
      </c>
      <c r="T303">
        <f>R303+S303*F303</f>
        <v>936.07559475223343</v>
      </c>
      <c r="U303">
        <f>S303*F303</f>
        <v>-63.37656320691552</v>
      </c>
      <c r="V303">
        <f>U303/T303</f>
        <v>-6.7704535362542423E-2</v>
      </c>
      <c r="W303">
        <f>C303</f>
        <v>-0.12924987874810001</v>
      </c>
      <c r="X303">
        <f>W303-V303</f>
        <v>-6.1545343385557588E-2</v>
      </c>
      <c r="Y303">
        <f>T303*W303</f>
        <v>-120.98765712078178</v>
      </c>
      <c r="Z303">
        <f>Y303/T303</f>
        <v>-0.12924987874810001</v>
      </c>
      <c r="AA303">
        <f>AI302*F303/T303</f>
        <v>-6.7704535362542423E-2</v>
      </c>
      <c r="AB303">
        <f t="shared" si="41"/>
        <v>-0.12924987874810001</v>
      </c>
      <c r="AC303">
        <f t="shared" si="42"/>
        <v>-6.1545343385557588E-2</v>
      </c>
      <c r="AD303" t="str">
        <f t="shared" si="46"/>
        <v>S-I</v>
      </c>
      <c r="AE303">
        <f>AC303*T303</f>
        <v>-57.611093913866256</v>
      </c>
      <c r="AF303">
        <f>U303+AE303</f>
        <v>-120.98765712078178</v>
      </c>
      <c r="AG303">
        <f>AE303/F303</f>
        <v>-6.7209034694143161E-4</v>
      </c>
      <c r="AH303" s="9">
        <f>IF(AD303="S-D",R303-AE303/(1-0.001),IF(OR(AD303="L-D",AD303="S-I"),R303-AE303*(1-0.001),R303-AE303))</f>
        <v>1057.0056407791014</v>
      </c>
      <c r="AI303">
        <f>IF(OR(AD303="L-I"),S303+AG303*(1-0.001),S303+AG303)</f>
        <v>-1.4114405911387459E-3</v>
      </c>
      <c r="AJ303">
        <f>AI303*F303</f>
        <v>-120.98765712078178</v>
      </c>
      <c r="AK303">
        <f>AJ303/AM303</f>
        <v>-0.1292578339658767</v>
      </c>
      <c r="AL303">
        <f>W303-AK303</f>
        <v>7.9552177766895049E-6</v>
      </c>
      <c r="AM303">
        <f>AH303+AI303*F303</f>
        <v>936.01798365831962</v>
      </c>
      <c r="AN303">
        <f t="shared" si="43"/>
        <v>0.19358315155216133</v>
      </c>
      <c r="AO303">
        <f t="shared" si="44"/>
        <v>-63.982016341680378</v>
      </c>
      <c r="AP303">
        <f t="shared" si="45"/>
        <v>-5.7611093913806144E-2</v>
      </c>
      <c r="AQ303" t="b">
        <f>IF(AH303&gt;0,ROUND(AH303,7)=ROUND(H303,7),ROUND(AH303,7)=ROUND(-J303,7))</f>
        <v>1</v>
      </c>
      <c r="AR303" t="b">
        <f>IF(AI303&gt;0,ROUND(AI303,7)=ROUND(I303,7),ROUND(AI303,7)=ROUND(-K303,7))</f>
        <v>1</v>
      </c>
      <c r="AS303" t="b">
        <f>ROUND(AM303,7)=ROUND(G303,7)</f>
        <v>1</v>
      </c>
    </row>
    <row r="304" spans="1:54" x14ac:dyDescent="0.3">
      <c r="A304" s="2">
        <v>45744.333333333336</v>
      </c>
      <c r="B304">
        <v>-4.4647265042179196</v>
      </c>
      <c r="C304">
        <v>-0.22323632521089501</v>
      </c>
      <c r="D304" t="s">
        <v>32</v>
      </c>
      <c r="E304" t="s">
        <v>1492</v>
      </c>
      <c r="F304">
        <v>85212.99</v>
      </c>
      <c r="G304">
        <v>936.64372813763703</v>
      </c>
      <c r="H304">
        <v>1145.75646427885</v>
      </c>
      <c r="I304">
        <v>0</v>
      </c>
      <c r="J304">
        <v>0</v>
      </c>
      <c r="K304">
        <v>2.4540006886416802E-3</v>
      </c>
      <c r="L304">
        <v>1145.75646427885</v>
      </c>
      <c r="M304">
        <v>-2.4540006886416802E-3</v>
      </c>
      <c r="O304" t="str">
        <f>IF(B303=0,"NEUTRAL",IF(B303&gt;0,"LONG","SHORT"))</f>
        <v>SHORT</v>
      </c>
      <c r="P304" t="str">
        <f>IF(OR(O304="LONG",O304="SHORT"),IF(B304=0,"NEUTRAL",IF(B304&gt;0,"LONG","SHORT")),"")</f>
        <v>SHORT</v>
      </c>
      <c r="Q304" t="b">
        <f>IF(OR(O304="LONG",O304="SHORT"),IF(B304=0,"NEUTRAL",IF(B304&gt;0,"LONG","SHORT")=O304),TRUE)</f>
        <v>1</v>
      </c>
      <c r="R304">
        <f>AH303</f>
        <v>1057.0056407791014</v>
      </c>
      <c r="S304">
        <f>AI303</f>
        <v>-1.4114405911387459E-3</v>
      </c>
      <c r="T304">
        <f>R304+S304*F304</f>
        <v>936.73256780080135</v>
      </c>
      <c r="U304">
        <f>S304*F304</f>
        <v>-120.27307297830005</v>
      </c>
      <c r="V304">
        <f>U304/T304</f>
        <v>-0.12839638239617227</v>
      </c>
      <c r="W304">
        <f>C304</f>
        <v>-0.22323632521089501</v>
      </c>
      <c r="X304">
        <f>W304-V304</f>
        <v>-9.4839942814722744E-2</v>
      </c>
      <c r="Y304">
        <f>T304*W304</f>
        <v>-209.11273614121646</v>
      </c>
      <c r="Z304">
        <f>Y304/T304</f>
        <v>-0.22323632521089501</v>
      </c>
      <c r="AA304">
        <f>AI303*F304/T304</f>
        <v>-0.12839638239617227</v>
      </c>
      <c r="AB304">
        <f t="shared" si="41"/>
        <v>-0.22323632521089501</v>
      </c>
      <c r="AC304">
        <f t="shared" si="42"/>
        <v>-9.4839942814722744E-2</v>
      </c>
      <c r="AD304" t="str">
        <f t="shared" si="46"/>
        <v>S-I</v>
      </c>
      <c r="AE304">
        <f>AC304*T304</f>
        <v>-88.839663162916395</v>
      </c>
      <c r="AF304">
        <f>U304+AE304</f>
        <v>-209.11273614121643</v>
      </c>
      <c r="AG304">
        <f>AE304/F304</f>
        <v>-1.0425600975029323E-3</v>
      </c>
      <c r="AH304" s="9">
        <f>IF(AD304="S-D",R304-AE304/(1-0.001),IF(OR(AD304="L-D",AD304="S-I"),R304-AE304*(1-0.001),R304-AE304))</f>
        <v>1145.756464278855</v>
      </c>
      <c r="AI304">
        <f>IF(OR(AD304="L-I"),S304+AG304*(1-0.001),S304+AG304)</f>
        <v>-2.454000688641678E-3</v>
      </c>
      <c r="AJ304">
        <f>AI304*F304</f>
        <v>-209.11273614121643</v>
      </c>
      <c r="AK304">
        <f>AJ304/AM304</f>
        <v>-0.22325749893932731</v>
      </c>
      <c r="AL304">
        <f>W304-AK304</f>
        <v>2.1173728432299921E-5</v>
      </c>
      <c r="AM304">
        <f>AH304+AI304*F304</f>
        <v>936.64372813763862</v>
      </c>
      <c r="AN304">
        <f t="shared" si="43"/>
        <v>0.62574447931899613</v>
      </c>
      <c r="AO304">
        <f t="shared" si="44"/>
        <v>-63.356271862361382</v>
      </c>
      <c r="AP304">
        <f t="shared" si="45"/>
        <v>-8.8839663162730176E-2</v>
      </c>
      <c r="AQ304" t="b">
        <f>IF(AH304&gt;0,ROUND(AH304,7)=ROUND(H304,7),ROUND(AH304,7)=ROUND(-J304,7))</f>
        <v>1</v>
      </c>
      <c r="AR304" t="b">
        <f>IF(AI304&gt;0,ROUND(AI304,7)=ROUND(I304,7),ROUND(AI304,7)=ROUND(-K304,7))</f>
        <v>1</v>
      </c>
      <c r="AS304" t="b">
        <f>ROUND(AM304,7)=ROUND(G304,7)</f>
        <v>1</v>
      </c>
    </row>
    <row r="305" spans="1:45" x14ac:dyDescent="0.3">
      <c r="A305" s="2">
        <v>45744.375</v>
      </c>
      <c r="B305">
        <v>-6.0212946359195998</v>
      </c>
      <c r="C305">
        <v>-0.30106473179597998</v>
      </c>
      <c r="D305" t="s">
        <v>32</v>
      </c>
      <c r="E305" t="s">
        <v>1492</v>
      </c>
      <c r="F305">
        <v>85213.87</v>
      </c>
      <c r="G305">
        <v>936.56869377004796</v>
      </c>
      <c r="H305">
        <v>1218.5584364147001</v>
      </c>
      <c r="I305">
        <v>0</v>
      </c>
      <c r="J305">
        <v>0</v>
      </c>
      <c r="K305">
        <v>3.3092000474177802E-3</v>
      </c>
      <c r="L305">
        <v>1218.5584364147001</v>
      </c>
      <c r="M305">
        <v>-3.3092000474177802E-3</v>
      </c>
      <c r="O305" t="str">
        <f>IF(B304=0,"NEUTRAL",IF(B304&gt;0,"LONG","SHORT"))</f>
        <v>SHORT</v>
      </c>
      <c r="P305" t="str">
        <f>IF(OR(O305="LONG",O305="SHORT"),IF(B305=0,"NEUTRAL",IF(B305&gt;0,"LONG","SHORT")),"")</f>
        <v>SHORT</v>
      </c>
      <c r="Q305" t="b">
        <f>IF(OR(O305="LONG",O305="SHORT"),IF(B305=0,"NEUTRAL",IF(B305&gt;0,"LONG","SHORT")=O305),TRUE)</f>
        <v>1</v>
      </c>
      <c r="R305">
        <f>AH304</f>
        <v>1145.756464278855</v>
      </c>
      <c r="S305">
        <f>AI304</f>
        <v>-2.454000688641678E-3</v>
      </c>
      <c r="T305">
        <f>R305+S305*F305</f>
        <v>936.64156861703259</v>
      </c>
      <c r="U305">
        <f>S305*F305</f>
        <v>-209.1148956618224</v>
      </c>
      <c r="V305">
        <f>U305/T305</f>
        <v>-0.22326031928156267</v>
      </c>
      <c r="W305">
        <f>C305</f>
        <v>-0.30106473179597998</v>
      </c>
      <c r="X305">
        <f>W305-V305</f>
        <v>-7.7804412514417304E-2</v>
      </c>
      <c r="Y305">
        <f>T305*W305</f>
        <v>-281.98974264465289</v>
      </c>
      <c r="Z305">
        <f>Y305/T305</f>
        <v>-0.30106473179597998</v>
      </c>
      <c r="AA305">
        <f>AI304*F305/T305</f>
        <v>-0.22326031928156267</v>
      </c>
      <c r="AB305">
        <f t="shared" si="41"/>
        <v>-0.30106473179597998</v>
      </c>
      <c r="AC305">
        <f t="shared" si="42"/>
        <v>-7.7804412514417304E-2</v>
      </c>
      <c r="AD305" t="str">
        <f t="shared" si="46"/>
        <v>S-I</v>
      </c>
      <c r="AE305">
        <f>AC305*T305</f>
        <v>-72.874846982830505</v>
      </c>
      <c r="AF305">
        <f>U305+AE305</f>
        <v>-281.98974264465289</v>
      </c>
      <c r="AG305">
        <f>AE305/F305</f>
        <v>-8.5519935877610665E-4</v>
      </c>
      <c r="AH305" s="9">
        <f>IF(AD305="S-D",R305-AE305/(1-0.001),IF(OR(AD305="L-D",AD305="S-I"),R305-AE305*(1-0.001),R305-AE305))</f>
        <v>1218.5584364147026</v>
      </c>
      <c r="AI305">
        <f>IF(OR(AD305="L-I"),S305+AG305*(1-0.001),S305+AG305)</f>
        <v>-3.3092000474177845E-3</v>
      </c>
      <c r="AJ305">
        <f>AI305*F305</f>
        <v>-281.98974264465289</v>
      </c>
      <c r="AK305">
        <f>AJ305/AM305</f>
        <v>-0.30108815778321135</v>
      </c>
      <c r="AL305">
        <f>W305-AK305</f>
        <v>2.3425987231373568E-5</v>
      </c>
      <c r="AM305">
        <f>AH305+AI305*F305</f>
        <v>936.56869377004966</v>
      </c>
      <c r="AN305">
        <f t="shared" si="43"/>
        <v>-7.503436758895532E-2</v>
      </c>
      <c r="AO305">
        <f t="shared" si="44"/>
        <v>-63.431306229950337</v>
      </c>
      <c r="AP305">
        <f t="shared" si="45"/>
        <v>-7.2874846982927011E-2</v>
      </c>
      <c r="AQ305" t="b">
        <f>IF(AH305&gt;0,ROUND(AH305,7)=ROUND(H305,7),ROUND(AH305,7)=ROUND(-J305,7))</f>
        <v>1</v>
      </c>
      <c r="AR305" t="b">
        <f>IF(AI305&gt;0,ROUND(AI305,7)=ROUND(I305,7),ROUND(AI305,7)=ROUND(-K305,7))</f>
        <v>1</v>
      </c>
      <c r="AS305" t="b">
        <f>ROUND(AM305,7)=ROUND(G305,7)</f>
        <v>1</v>
      </c>
    </row>
    <row r="306" spans="1:45" x14ac:dyDescent="0.3">
      <c r="A306" s="2">
        <v>45744.416666666664</v>
      </c>
      <c r="B306">
        <v>-7.4586601615841399</v>
      </c>
      <c r="C306">
        <v>-0.37293300807920698</v>
      </c>
      <c r="D306" t="s">
        <v>32</v>
      </c>
      <c r="E306" t="s">
        <v>1492</v>
      </c>
      <c r="F306">
        <v>85148</v>
      </c>
      <c r="G306">
        <v>936.71908387174699</v>
      </c>
      <c r="H306">
        <v>1286.0777549331799</v>
      </c>
      <c r="I306">
        <v>0</v>
      </c>
      <c r="J306">
        <v>0</v>
      </c>
      <c r="K306">
        <v>4.1029580384910501E-3</v>
      </c>
      <c r="L306">
        <v>1286.0777549331799</v>
      </c>
      <c r="M306">
        <v>-4.1029580384910501E-3</v>
      </c>
      <c r="O306" t="str">
        <f>IF(B305=0,"NEUTRAL",IF(B305&gt;0,"LONG","SHORT"))</f>
        <v>SHORT</v>
      </c>
      <c r="P306" t="str">
        <f>IF(OR(O306="LONG",O306="SHORT"),IF(B306=0,"NEUTRAL",IF(B306&gt;0,"LONG","SHORT")),"")</f>
        <v>SHORT</v>
      </c>
      <c r="Q306" t="b">
        <f>IF(OR(O306="LONG",O306="SHORT"),IF(B306=0,"NEUTRAL",IF(B306&gt;0,"LONG","SHORT")=O306),TRUE)</f>
        <v>1</v>
      </c>
      <c r="R306">
        <f>AH305</f>
        <v>1218.5584364147026</v>
      </c>
      <c r="S306">
        <f>AI305</f>
        <v>-3.3092000474177845E-3</v>
      </c>
      <c r="T306">
        <f>R306+S306*F306</f>
        <v>936.78667077717296</v>
      </c>
      <c r="U306">
        <f>S306*F306</f>
        <v>-281.77176563752954</v>
      </c>
      <c r="V306">
        <f>U306/T306</f>
        <v>-0.30078541297323036</v>
      </c>
      <c r="W306">
        <f>C306</f>
        <v>-0.37293300807920698</v>
      </c>
      <c r="X306">
        <f>W306-V306</f>
        <v>-7.2147595105976625E-2</v>
      </c>
      <c r="Y306">
        <f>T306*W306</f>
        <v>-349.35867106143684</v>
      </c>
      <c r="Z306">
        <f>Y306/T306</f>
        <v>-0.37293300807920698</v>
      </c>
      <c r="AA306">
        <f>AI305*F306/T306</f>
        <v>-0.30078541297323036</v>
      </c>
      <c r="AB306">
        <f t="shared" si="41"/>
        <v>-0.37293300807920698</v>
      </c>
      <c r="AC306">
        <f t="shared" si="42"/>
        <v>-7.2147595105976625E-2</v>
      </c>
      <c r="AD306" t="str">
        <f t="shared" si="46"/>
        <v>S-I</v>
      </c>
      <c r="AE306">
        <f>AC306*T306</f>
        <v>-67.586905423907297</v>
      </c>
      <c r="AF306">
        <f>U306+AE306</f>
        <v>-349.35867106143684</v>
      </c>
      <c r="AG306">
        <f>AE306/F306</f>
        <v>-7.9375799107327593E-4</v>
      </c>
      <c r="AH306" s="9">
        <f>IF(AD306="S-D",R306-AE306/(1-0.001),IF(OR(AD306="L-D",AD306="S-I"),R306-AE306*(1-0.001),R306-AE306))</f>
        <v>1286.077754933186</v>
      </c>
      <c r="AI306">
        <f>IF(OR(AD306="L-I"),S306+AG306*(1-0.001),S306+AG306)</f>
        <v>-4.1029580384910605E-3</v>
      </c>
      <c r="AJ306">
        <f>AI306*F306</f>
        <v>-349.35867106143684</v>
      </c>
      <c r="AK306">
        <f>AJ306/AM306</f>
        <v>-0.37295991624023456</v>
      </c>
      <c r="AL306">
        <f>W306-AK306</f>
        <v>2.6908161027572319E-5</v>
      </c>
      <c r="AM306">
        <f>AH306+AI306*F306</f>
        <v>936.71908387174926</v>
      </c>
      <c r="AN306">
        <f t="shared" si="43"/>
        <v>0.15039010169959965</v>
      </c>
      <c r="AO306">
        <f t="shared" si="44"/>
        <v>-63.280916128250738</v>
      </c>
      <c r="AP306">
        <f t="shared" si="45"/>
        <v>-6.7586905423695498E-2</v>
      </c>
      <c r="AQ306" t="b">
        <f>IF(AH306&gt;0,ROUND(AH306,7)=ROUND(H306,7),ROUND(AH306,7)=ROUND(-J306,7))</f>
        <v>1</v>
      </c>
      <c r="AR306" t="b">
        <f>IF(AI306&gt;0,ROUND(AI306,7)=ROUND(I306,7),ROUND(AI306,7)=ROUND(-K306,7))</f>
        <v>1</v>
      </c>
      <c r="AS306" t="b">
        <f>ROUND(AM306,7)=ROUND(G306,7)</f>
        <v>1</v>
      </c>
    </row>
    <row r="307" spans="1:45" x14ac:dyDescent="0.3">
      <c r="A307" s="2">
        <v>45744.458333333336</v>
      </c>
      <c r="B307">
        <v>-9.2553762781962803</v>
      </c>
      <c r="C307">
        <v>-0.462768813909814</v>
      </c>
      <c r="D307" t="s">
        <v>32</v>
      </c>
      <c r="E307" t="s">
        <v>1492</v>
      </c>
      <c r="F307">
        <v>84941.49</v>
      </c>
      <c r="G307">
        <v>937.48102062118403</v>
      </c>
      <c r="H307">
        <v>1371.35750491007</v>
      </c>
      <c r="I307">
        <v>0</v>
      </c>
      <c r="J307">
        <v>0</v>
      </c>
      <c r="K307">
        <v>5.1079452960960201E-3</v>
      </c>
      <c r="L307">
        <v>1371.35750491007</v>
      </c>
      <c r="M307">
        <v>-5.1079452960960201E-3</v>
      </c>
      <c r="O307" t="str">
        <f>IF(B306=0,"NEUTRAL",IF(B306&gt;0,"LONG","SHORT"))</f>
        <v>SHORT</v>
      </c>
      <c r="P307" t="str">
        <f>IF(OR(O307="LONG",O307="SHORT"),IF(B307=0,"NEUTRAL",IF(B307&gt;0,"LONG","SHORT")),"")</f>
        <v>SHORT</v>
      </c>
      <c r="Q307" t="b">
        <f>IF(OR(O307="LONG",O307="SHORT"),IF(B307=0,"NEUTRAL",IF(B307&gt;0,"LONG","SHORT")=O307),TRUE)</f>
        <v>1</v>
      </c>
      <c r="R307">
        <f>AH306</f>
        <v>1286.077754933186</v>
      </c>
      <c r="S307">
        <f>AI306</f>
        <v>-4.1029580384910605E-3</v>
      </c>
      <c r="T307">
        <f>R307+S307*F307</f>
        <v>937.56638573627799</v>
      </c>
      <c r="U307">
        <f>S307*F307</f>
        <v>-348.51136919690805</v>
      </c>
      <c r="V307">
        <f>U307/T307</f>
        <v>-0.37171913850475713</v>
      </c>
      <c r="W307">
        <f>C307</f>
        <v>-0.462768813909814</v>
      </c>
      <c r="X307">
        <f>W307-V307</f>
        <v>-9.1049675405056874E-2</v>
      </c>
      <c r="Y307">
        <f>T307*W307</f>
        <v>-433.87648428888855</v>
      </c>
      <c r="Z307">
        <f>Y307/T307</f>
        <v>-0.462768813909814</v>
      </c>
      <c r="AA307">
        <f>AI306*F307/T307</f>
        <v>-0.37171913850475713</v>
      </c>
      <c r="AB307">
        <f t="shared" si="41"/>
        <v>-0.462768813909814</v>
      </c>
      <c r="AC307">
        <f t="shared" si="42"/>
        <v>-9.1049675405056874E-2</v>
      </c>
      <c r="AD307" t="str">
        <f t="shared" si="46"/>
        <v>S-I</v>
      </c>
      <c r="AE307">
        <f>AC307*T307</f>
        <v>-85.365115091980456</v>
      </c>
      <c r="AF307">
        <f>U307+AE307</f>
        <v>-433.87648428888849</v>
      </c>
      <c r="AG307">
        <f>AE307/F307</f>
        <v>-1.0049872576049755E-3</v>
      </c>
      <c r="AH307" s="9">
        <f>IF(AD307="S-D",R307-AE307/(1-0.001),IF(OR(AD307="L-D",AD307="S-I"),R307-AE307*(1-0.001),R307-AE307))</f>
        <v>1371.3575049100746</v>
      </c>
      <c r="AI307">
        <f>IF(OR(AD307="L-I"),S307+AG307*(1-0.001),S307+AG307)</f>
        <v>-5.1079452960960357E-3</v>
      </c>
      <c r="AJ307">
        <f>AI307*F307</f>
        <v>-433.87648428888849</v>
      </c>
      <c r="AK307">
        <f>AJ307/AM307</f>
        <v>-0.46281095269683087</v>
      </c>
      <c r="AL307">
        <f>W307-AK307</f>
        <v>4.2138787016865464E-5</v>
      </c>
      <c r="AM307">
        <f>AH307+AI307*F307</f>
        <v>937.48102062118608</v>
      </c>
      <c r="AN307">
        <f t="shared" si="43"/>
        <v>0.76193674943681344</v>
      </c>
      <c r="AO307">
        <f t="shared" si="44"/>
        <v>-62.518979378813924</v>
      </c>
      <c r="AP307">
        <f t="shared" si="45"/>
        <v>-8.5365115091917687E-2</v>
      </c>
      <c r="AQ307" t="b">
        <f>IF(AH307&gt;0,ROUND(AH307,7)=ROUND(H307,7),ROUND(AH307,7)=ROUND(-J307,7))</f>
        <v>1</v>
      </c>
      <c r="AR307" t="b">
        <f>IF(AI307&gt;0,ROUND(AI307,7)=ROUND(I307,7),ROUND(AI307,7)=ROUND(-K307,7))</f>
        <v>1</v>
      </c>
      <c r="AS307" t="b">
        <f>ROUND(AM307,7)=ROUND(G307,7)</f>
        <v>1</v>
      </c>
    </row>
    <row r="308" spans="1:45" x14ac:dyDescent="0.3">
      <c r="A308" s="2">
        <v>45744.5</v>
      </c>
      <c r="B308">
        <v>-10.7490015733874</v>
      </c>
      <c r="C308">
        <v>-0.537450078669371</v>
      </c>
      <c r="D308" t="s">
        <v>32</v>
      </c>
      <c r="E308" t="s">
        <v>1492</v>
      </c>
      <c r="F308">
        <v>85255.26</v>
      </c>
      <c r="G308">
        <v>935.81079196361702</v>
      </c>
      <c r="H308">
        <v>1438.7986582598101</v>
      </c>
      <c r="I308">
        <v>0</v>
      </c>
      <c r="J308">
        <v>0</v>
      </c>
      <c r="K308">
        <v>5.8997869022533204E-3</v>
      </c>
      <c r="L308">
        <v>1438.7986582598101</v>
      </c>
      <c r="M308">
        <v>-5.8997869022533204E-3</v>
      </c>
      <c r="O308" t="str">
        <f>IF(B307=0,"NEUTRAL",IF(B307&gt;0,"LONG","SHORT"))</f>
        <v>SHORT</v>
      </c>
      <c r="P308" t="str">
        <f>IF(OR(O308="LONG",O308="SHORT"),IF(B308=0,"NEUTRAL",IF(B308&gt;0,"LONG","SHORT")),"")</f>
        <v>SHORT</v>
      </c>
      <c r="Q308" t="b">
        <f>IF(OR(O308="LONG",O308="SHORT"),IF(B308=0,"NEUTRAL",IF(B308&gt;0,"LONG","SHORT")=O308),TRUE)</f>
        <v>1</v>
      </c>
      <c r="R308">
        <f>AH307</f>
        <v>1371.3575049100746</v>
      </c>
      <c r="S308">
        <f>AI307</f>
        <v>-5.1079452960960357E-3</v>
      </c>
      <c r="T308">
        <f>R308+S308*F308</f>
        <v>935.87830062563012</v>
      </c>
      <c r="U308">
        <f>S308*F308</f>
        <v>-435.47920428444451</v>
      </c>
      <c r="V308">
        <f>U308/T308</f>
        <v>-0.46531606085249416</v>
      </c>
      <c r="W308">
        <f>C308</f>
        <v>-0.537450078669371</v>
      </c>
      <c r="X308">
        <f>W308-V308</f>
        <v>-7.2134017816876839E-2</v>
      </c>
      <c r="Y308">
        <f>T308*W308</f>
        <v>-502.98786629620213</v>
      </c>
      <c r="Z308">
        <f>Y308/T308</f>
        <v>-0.537450078669371</v>
      </c>
      <c r="AA308">
        <f>AI307*F308/T308</f>
        <v>-0.46531606085249416</v>
      </c>
      <c r="AB308">
        <f t="shared" si="41"/>
        <v>-0.537450078669371</v>
      </c>
      <c r="AC308">
        <f t="shared" si="42"/>
        <v>-7.2134017816876839E-2</v>
      </c>
      <c r="AD308" t="str">
        <f t="shared" si="46"/>
        <v>S-I</v>
      </c>
      <c r="AE308">
        <f>AC308*T308</f>
        <v>-67.508662011757622</v>
      </c>
      <c r="AF308">
        <f>U308+AE308</f>
        <v>-502.98786629620213</v>
      </c>
      <c r="AG308">
        <f>AE308/F308</f>
        <v>-7.9184160615729314E-4</v>
      </c>
      <c r="AH308" s="9">
        <f>IF(AD308="S-D",R308-AE308/(1-0.001),IF(OR(AD308="L-D",AD308="S-I"),R308-AE308*(1-0.001),R308-AE308))</f>
        <v>1438.7986582598205</v>
      </c>
      <c r="AI308">
        <f>IF(OR(AD308="L-I"),S308+AG308*(1-0.001),S308+AG308)</f>
        <v>-5.8997869022533291E-3</v>
      </c>
      <c r="AJ308">
        <f>AI308*F308</f>
        <v>-502.98786629620213</v>
      </c>
      <c r="AK308">
        <f>AJ308/AM308</f>
        <v>-0.53748884989964596</v>
      </c>
      <c r="AL308">
        <f>W308-AK308</f>
        <v>3.8771230274958768E-5</v>
      </c>
      <c r="AM308">
        <f>AH308+AI308*F308</f>
        <v>935.81079196361839</v>
      </c>
      <c r="AN308">
        <f t="shared" si="43"/>
        <v>-1.6702286575676908</v>
      </c>
      <c r="AO308">
        <f t="shared" si="44"/>
        <v>-64.189208036381615</v>
      </c>
      <c r="AP308">
        <f t="shared" si="45"/>
        <v>-6.7508662011732667E-2</v>
      </c>
      <c r="AQ308" t="b">
        <f>IF(AH308&gt;0,ROUND(AH308,7)=ROUND(H308,7),ROUND(AH308,7)=ROUND(-J308,7))</f>
        <v>1</v>
      </c>
      <c r="AR308" t="b">
        <f>IF(AI308&gt;0,ROUND(AI308,7)=ROUND(I308,7),ROUND(AI308,7)=ROUND(-K308,7))</f>
        <v>1</v>
      </c>
      <c r="AS308" t="b">
        <f>ROUND(AM308,7)=ROUND(G308,7)</f>
        <v>1</v>
      </c>
    </row>
    <row r="309" spans="1:45" x14ac:dyDescent="0.3">
      <c r="A309" s="2">
        <v>45744.541666666664</v>
      </c>
      <c r="B309">
        <v>-12.1263514981837</v>
      </c>
      <c r="C309">
        <v>-0.60631757490918703</v>
      </c>
      <c r="D309" t="s">
        <v>32</v>
      </c>
      <c r="E309" t="s">
        <v>1492</v>
      </c>
      <c r="F309">
        <v>85028.27</v>
      </c>
      <c r="G309">
        <v>937.083422760242</v>
      </c>
      <c r="H309">
        <v>1505.2939287445799</v>
      </c>
      <c r="I309">
        <v>0</v>
      </c>
      <c r="J309">
        <v>0</v>
      </c>
      <c r="K309">
        <v>6.6826069257241499E-3</v>
      </c>
      <c r="L309">
        <v>1505.2939287445799</v>
      </c>
      <c r="M309">
        <v>-6.6826069257241499E-3</v>
      </c>
      <c r="O309" t="str">
        <f>IF(B308=0,"NEUTRAL",IF(B308&gt;0,"LONG","SHORT"))</f>
        <v>SHORT</v>
      </c>
      <c r="P309" t="str">
        <f>IF(OR(O309="LONG",O309="SHORT"),IF(B309=0,"NEUTRAL",IF(B309&gt;0,"LONG","SHORT")),"")</f>
        <v>SHORT</v>
      </c>
      <c r="Q309" t="b">
        <f>IF(OR(O309="LONG",O309="SHORT"),IF(B309=0,"NEUTRAL",IF(B309&gt;0,"LONG","SHORT")=O309),TRUE)</f>
        <v>1</v>
      </c>
      <c r="R309">
        <f>AH308</f>
        <v>1438.7986582598205</v>
      </c>
      <c r="S309">
        <f>AI308</f>
        <v>-5.8997869022533291E-3</v>
      </c>
      <c r="T309">
        <f>R309+S309*F309</f>
        <v>937.14998459256083</v>
      </c>
      <c r="U309">
        <f>S309*F309</f>
        <v>-501.64867366725969</v>
      </c>
      <c r="V309">
        <f>U309/T309</f>
        <v>-0.5352917696363817</v>
      </c>
      <c r="W309">
        <f>C309</f>
        <v>-0.60631757490918703</v>
      </c>
      <c r="X309">
        <f>W309-V309</f>
        <v>-7.1025805272805331E-2</v>
      </c>
      <c r="Y309">
        <f>T309*W309</f>
        <v>-568.21050598434351</v>
      </c>
      <c r="Z309">
        <f>Y309/T309</f>
        <v>-0.60631757490918703</v>
      </c>
      <c r="AA309">
        <f>AI308*F309/T309</f>
        <v>-0.5352917696363817</v>
      </c>
      <c r="AB309">
        <f t="shared" si="41"/>
        <v>-0.60631757490918703</v>
      </c>
      <c r="AC309">
        <f t="shared" si="42"/>
        <v>-7.1025805272805331E-2</v>
      </c>
      <c r="AD309" t="str">
        <f t="shared" si="46"/>
        <v>S-I</v>
      </c>
      <c r="AE309">
        <f>AC309*T309</f>
        <v>-66.561832317083741</v>
      </c>
      <c r="AF309">
        <f>U309+AE309</f>
        <v>-568.2105059843434</v>
      </c>
      <c r="AG309">
        <f>AE309/F309</f>
        <v>-7.8282002347082613E-4</v>
      </c>
      <c r="AH309" s="9">
        <f>IF(AD309="S-D",R309-AE309/(1-0.001),IF(OR(AD309="L-D",AD309="S-I"),R309-AE309*(1-0.001),R309-AE309))</f>
        <v>1505.2939287445872</v>
      </c>
      <c r="AI309">
        <f>IF(OR(AD309="L-I"),S309+AG309*(1-0.001),S309+AG309)</f>
        <v>-6.6826069257241551E-3</v>
      </c>
      <c r="AJ309">
        <f>AI309*F309</f>
        <v>-568.2105059843434</v>
      </c>
      <c r="AK309">
        <f>AJ309/AM309</f>
        <v>-0.60636064216208219</v>
      </c>
      <c r="AL309">
        <f>W309-AK309</f>
        <v>4.3067252895157004E-5</v>
      </c>
      <c r="AM309">
        <f>AH309+AI309*F309</f>
        <v>937.08342276024382</v>
      </c>
      <c r="AN309">
        <f t="shared" si="43"/>
        <v>1.2726307966254353</v>
      </c>
      <c r="AO309">
        <f t="shared" si="44"/>
        <v>-62.91657723975618</v>
      </c>
      <c r="AP309">
        <f t="shared" si="45"/>
        <v>-6.656183231700652E-2</v>
      </c>
      <c r="AQ309" t="b">
        <f>IF(AH309&gt;0,ROUND(AH309,7)=ROUND(H309,7),ROUND(AH309,7)=ROUND(-J309,7))</f>
        <v>1</v>
      </c>
      <c r="AR309" t="b">
        <f>IF(AI309&gt;0,ROUND(AI309,7)=ROUND(I309,7),ROUND(AI309,7)=ROUND(-K309,7))</f>
        <v>1</v>
      </c>
      <c r="AS309" t="b">
        <f>ROUND(AM309,7)=ROUND(G309,7)</f>
        <v>1</v>
      </c>
    </row>
    <row r="310" spans="1:45" x14ac:dyDescent="0.3">
      <c r="A310" s="2">
        <v>45744.583333333336</v>
      </c>
      <c r="B310">
        <v>-13.282950442359599</v>
      </c>
      <c r="C310">
        <v>-0.66414752211798</v>
      </c>
      <c r="D310" t="s">
        <v>32</v>
      </c>
      <c r="E310" t="s">
        <v>1492</v>
      </c>
      <c r="F310">
        <v>84994</v>
      </c>
      <c r="G310">
        <v>937.25790346101098</v>
      </c>
      <c r="H310">
        <v>1559.77163508126</v>
      </c>
      <c r="I310">
        <v>0</v>
      </c>
      <c r="J310">
        <v>0</v>
      </c>
      <c r="K310">
        <v>7.3242079631532699E-3</v>
      </c>
      <c r="L310">
        <v>1559.77163508126</v>
      </c>
      <c r="M310">
        <v>-7.3242079631532699E-3</v>
      </c>
      <c r="O310" t="str">
        <f>IF(B309=0,"NEUTRAL",IF(B309&gt;0,"LONG","SHORT"))</f>
        <v>SHORT</v>
      </c>
      <c r="P310" t="str">
        <f>IF(OR(O310="LONG",O310="SHORT"),IF(B310=0,"NEUTRAL",IF(B310&gt;0,"LONG","SHORT")),"")</f>
        <v>SHORT</v>
      </c>
      <c r="Q310" t="b">
        <f>IF(OR(O310="LONG",O310="SHORT"),IF(B310=0,"NEUTRAL",IF(B310&gt;0,"LONG","SHORT")=O310),TRUE)</f>
        <v>1</v>
      </c>
      <c r="R310">
        <f>AH309</f>
        <v>1505.2939287445872</v>
      </c>
      <c r="S310">
        <f>AI309</f>
        <v>-6.6826069257241551E-3</v>
      </c>
      <c r="T310">
        <f>R310+S310*F310</f>
        <v>937.31243569958838</v>
      </c>
      <c r="U310">
        <f>S310*F310</f>
        <v>-567.98149304499884</v>
      </c>
      <c r="V310">
        <f>U310/T310</f>
        <v>-0.6059681611084895</v>
      </c>
      <c r="W310">
        <f>C310</f>
        <v>-0.66414752211798</v>
      </c>
      <c r="X310">
        <f>W310-V310</f>
        <v>-5.8179361009490504E-2</v>
      </c>
      <c r="Y310">
        <f>T310*W310</f>
        <v>-622.51373162025004</v>
      </c>
      <c r="Z310">
        <f>Y310/T310</f>
        <v>-0.66414752211798</v>
      </c>
      <c r="AA310">
        <f>AI309*F310/T310</f>
        <v>-0.6059681611084895</v>
      </c>
      <c r="AB310">
        <f t="shared" si="41"/>
        <v>-0.66414752211798</v>
      </c>
      <c r="AC310">
        <f t="shared" si="42"/>
        <v>-5.8179361009490504E-2</v>
      </c>
      <c r="AD310" t="str">
        <f t="shared" si="46"/>
        <v>S-I</v>
      </c>
      <c r="AE310">
        <f>AC310*T310</f>
        <v>-54.532238575251206</v>
      </c>
      <c r="AF310">
        <f>U310+AE310</f>
        <v>-622.51373162025004</v>
      </c>
      <c r="AG310">
        <f>AE310/F310</f>
        <v>-6.4160103742912685E-4</v>
      </c>
      <c r="AH310" s="9">
        <f>IF(AD310="S-D",R310-AE310/(1-0.001),IF(OR(AD310="L-D",AD310="S-I"),R310-AE310*(1-0.001),R310-AE310))</f>
        <v>1559.7716350812632</v>
      </c>
      <c r="AI310">
        <f>IF(OR(AD310="L-I"),S310+AG310*(1-0.001),S310+AG310)</f>
        <v>-7.3242079631532821E-3</v>
      </c>
      <c r="AJ310">
        <f>AI310*F310</f>
        <v>-622.51373162025004</v>
      </c>
      <c r="AK310">
        <f>AJ310/AM310</f>
        <v>-0.66418616404459541</v>
      </c>
      <c r="AL310">
        <f>W310-AK310</f>
        <v>3.8641926615401445E-5</v>
      </c>
      <c r="AM310">
        <f>AH310+AI310*F310</f>
        <v>937.25790346101314</v>
      </c>
      <c r="AN310">
        <f t="shared" si="43"/>
        <v>0.17448070076932254</v>
      </c>
      <c r="AO310">
        <f t="shared" si="44"/>
        <v>-62.742096538986857</v>
      </c>
      <c r="AP310">
        <f t="shared" si="45"/>
        <v>-5.453223857523426E-2</v>
      </c>
      <c r="AQ310" t="b">
        <f>IF(AH310&gt;0,ROUND(AH310,7)=ROUND(H310,7),ROUND(AH310,7)=ROUND(-J310,7))</f>
        <v>1</v>
      </c>
      <c r="AR310" t="b">
        <f>IF(AI310&gt;0,ROUND(AI310,7)=ROUND(I310,7),ROUND(AI310,7)=ROUND(-K310,7))</f>
        <v>1</v>
      </c>
      <c r="AS310" t="b">
        <f>ROUND(AM310,7)=ROUND(G310,7)</f>
        <v>1</v>
      </c>
    </row>
    <row r="311" spans="1:45" x14ac:dyDescent="0.3">
      <c r="A311" s="2">
        <v>45744.625</v>
      </c>
      <c r="B311">
        <v>-14.509644976413901</v>
      </c>
      <c r="C311">
        <v>-0.72548224882069601</v>
      </c>
      <c r="D311" t="s">
        <v>32</v>
      </c>
      <c r="E311" t="s">
        <v>1492</v>
      </c>
      <c r="F311">
        <v>84172.01</v>
      </c>
      <c r="G311">
        <v>943.21049078705403</v>
      </c>
      <c r="H311">
        <v>1627.5421742932499</v>
      </c>
      <c r="I311">
        <v>0</v>
      </c>
      <c r="J311">
        <v>0</v>
      </c>
      <c r="K311">
        <v>8.1301573231552307E-3</v>
      </c>
      <c r="L311">
        <v>1627.5421742932499</v>
      </c>
      <c r="M311">
        <v>-8.1301573231552307E-3</v>
      </c>
      <c r="O311" t="str">
        <f>IF(B310=0,"NEUTRAL",IF(B310&gt;0,"LONG","SHORT"))</f>
        <v>SHORT</v>
      </c>
      <c r="P311" t="str">
        <f>IF(OR(O311="LONG",O311="SHORT"),IF(B311=0,"NEUTRAL",IF(B311&gt;0,"LONG","SHORT")),"")</f>
        <v>SHORT</v>
      </c>
      <c r="Q311" t="b">
        <f>IF(OR(O311="LONG",O311="SHORT"),IF(B311=0,"NEUTRAL",IF(B311&gt;0,"LONG","SHORT")=O311),TRUE)</f>
        <v>1</v>
      </c>
      <c r="R311">
        <f>AH310</f>
        <v>1559.7716350812632</v>
      </c>
      <c r="S311">
        <f>AI310</f>
        <v>-7.3242079631532821E-3</v>
      </c>
      <c r="T311">
        <f>R311+S311*F311</f>
        <v>943.27832916464558</v>
      </c>
      <c r="U311">
        <f>S311*F311</f>
        <v>-616.4933059166176</v>
      </c>
      <c r="V311">
        <f>U311/T311</f>
        <v>-0.65356458094672398</v>
      </c>
      <c r="W311">
        <f>C311</f>
        <v>-0.72548224882069601</v>
      </c>
      <c r="X311">
        <f>W311-V311</f>
        <v>-7.1917667873972024E-2</v>
      </c>
      <c r="Y311">
        <f>T311*W311</f>
        <v>-684.33168350619576</v>
      </c>
      <c r="Z311">
        <f>Y311/T311</f>
        <v>-0.72548224882069601</v>
      </c>
      <c r="AA311">
        <f>AI310*F311/T311</f>
        <v>-0.65356458094672398</v>
      </c>
      <c r="AB311">
        <f t="shared" si="41"/>
        <v>-0.72548224882069601</v>
      </c>
      <c r="AC311">
        <f t="shared" si="42"/>
        <v>-7.1917667873972024E-2</v>
      </c>
      <c r="AD311" t="str">
        <f t="shared" si="46"/>
        <v>S-I</v>
      </c>
      <c r="AE311">
        <f>AC311*T311</f>
        <v>-67.838377589578243</v>
      </c>
      <c r="AF311">
        <f>U311+AE311</f>
        <v>-684.33168350619587</v>
      </c>
      <c r="AG311">
        <f>AE311/F311</f>
        <v>-8.0594936000195612E-4</v>
      </c>
      <c r="AH311" s="9">
        <f>IF(AD311="S-D",R311-AE311/(1-0.001),IF(OR(AD311="L-D",AD311="S-I"),R311-AE311*(1-0.001),R311-AE311))</f>
        <v>1627.5421742932519</v>
      </c>
      <c r="AI311">
        <f>IF(OR(AD311="L-I"),S311+AG311*(1-0.001),S311+AG311)</f>
        <v>-8.1301573231552376E-3</v>
      </c>
      <c r="AJ311">
        <f>AI311*F311</f>
        <v>-684.33168350619587</v>
      </c>
      <c r="AK311">
        <f>AJ311/AM311</f>
        <v>-0.72553442756468878</v>
      </c>
      <c r="AL311">
        <f>W311-AK311</f>
        <v>5.2178743992770116E-5</v>
      </c>
      <c r="AM311">
        <f>AH311+AI311*F311</f>
        <v>943.21049078705607</v>
      </c>
      <c r="AN311">
        <f t="shared" si="43"/>
        <v>5.9525873260429307</v>
      </c>
      <c r="AO311">
        <f t="shared" si="44"/>
        <v>-56.789509212943926</v>
      </c>
      <c r="AP311">
        <f t="shared" si="45"/>
        <v>-6.7838377589509946E-2</v>
      </c>
      <c r="AQ311" t="b">
        <f>IF(AH311&gt;0,ROUND(AH311,7)=ROUND(H311,7),ROUND(AH311,7)=ROUND(-J311,7))</f>
        <v>1</v>
      </c>
      <c r="AR311" t="b">
        <f>IF(AI311&gt;0,ROUND(AI311,7)=ROUND(I311,7),ROUND(AI311,7)=ROUND(-K311,7))</f>
        <v>1</v>
      </c>
      <c r="AS311" t="b">
        <f>ROUND(AM311,7)=ROUND(G311,7)</f>
        <v>1</v>
      </c>
    </row>
    <row r="312" spans="1:45" x14ac:dyDescent="0.3">
      <c r="A312" s="2">
        <v>45744.666666666664</v>
      </c>
      <c r="B312">
        <v>-15.55540948644</v>
      </c>
      <c r="C312">
        <v>-0.77777047432200297</v>
      </c>
      <c r="D312" t="s">
        <v>32</v>
      </c>
      <c r="E312" t="s">
        <v>1492</v>
      </c>
      <c r="F312">
        <v>84051.16</v>
      </c>
      <c r="G312">
        <v>944.14200400030097</v>
      </c>
      <c r="H312">
        <v>1678.5074572502101</v>
      </c>
      <c r="I312">
        <v>0</v>
      </c>
      <c r="J312">
        <v>0</v>
      </c>
      <c r="K312">
        <v>8.7371245471200201E-3</v>
      </c>
      <c r="L312">
        <v>1678.5074572502101</v>
      </c>
      <c r="M312">
        <v>-8.7371245471200201E-3</v>
      </c>
      <c r="O312" t="str">
        <f>IF(B311=0,"NEUTRAL",IF(B311&gt;0,"LONG","SHORT"))</f>
        <v>SHORT</v>
      </c>
      <c r="P312" t="str">
        <f>IF(OR(O312="LONG",O312="SHORT"),IF(B312=0,"NEUTRAL",IF(B312&gt;0,"LONG","SHORT")),"")</f>
        <v>SHORT</v>
      </c>
      <c r="Q312" t="b">
        <f>IF(OR(O312="LONG",O312="SHORT"),IF(B312=0,"NEUTRAL",IF(B312&gt;0,"LONG","SHORT")=O312),TRUE)</f>
        <v>1</v>
      </c>
      <c r="R312">
        <f>AH311</f>
        <v>1627.5421742932519</v>
      </c>
      <c r="S312">
        <f>AI311</f>
        <v>-8.1301573231552376E-3</v>
      </c>
      <c r="T312">
        <f>R312+S312*F312</f>
        <v>944.19302029955929</v>
      </c>
      <c r="U312">
        <f>S312*F312</f>
        <v>-683.34915399369265</v>
      </c>
      <c r="V312">
        <f>U312/T312</f>
        <v>-0.72373883231724156</v>
      </c>
      <c r="W312">
        <f>C312</f>
        <v>-0.77777047432200297</v>
      </c>
      <c r="X312">
        <f>W312-V312</f>
        <v>-5.4031642004761404E-2</v>
      </c>
      <c r="Y312">
        <f>T312*W312</f>
        <v>-734.36545324991278</v>
      </c>
      <c r="Z312">
        <f>Y312/T312</f>
        <v>-0.77777047432200297</v>
      </c>
      <c r="AA312">
        <f>AI311*F312/T312</f>
        <v>-0.72373883231724156</v>
      </c>
      <c r="AB312">
        <f t="shared" si="41"/>
        <v>-0.77777047432200297</v>
      </c>
      <c r="AC312">
        <f t="shared" si="42"/>
        <v>-5.4031642004761404E-2</v>
      </c>
      <c r="AD312" t="str">
        <f t="shared" si="46"/>
        <v>S-I</v>
      </c>
      <c r="AE312">
        <f>AC312*T312</f>
        <v>-51.016299256220208</v>
      </c>
      <c r="AF312">
        <f>U312+AE312</f>
        <v>-734.36545324991289</v>
      </c>
      <c r="AG312">
        <f>AE312/F312</f>
        <v>-6.0696722396478772E-4</v>
      </c>
      <c r="AH312" s="9">
        <f>IF(AD312="S-D",R312-AE312/(1-0.001),IF(OR(AD312="L-D",AD312="S-I"),R312-AE312*(1-0.001),R312-AE312))</f>
        <v>1678.507457250216</v>
      </c>
      <c r="AI312">
        <f>IF(OR(AD312="L-I"),S312+AG312*(1-0.001),S312+AG312)</f>
        <v>-8.7371245471200253E-3</v>
      </c>
      <c r="AJ312">
        <f>AI312*F312</f>
        <v>-734.36545324991278</v>
      </c>
      <c r="AK312">
        <f>AJ312/AM312</f>
        <v>-0.77781250080859332</v>
      </c>
      <c r="AL312">
        <f>W312-AK312</f>
        <v>4.2026486590351908E-5</v>
      </c>
      <c r="AM312">
        <f>AH312+AI312*F312</f>
        <v>944.14200400030325</v>
      </c>
      <c r="AN312">
        <f t="shared" si="43"/>
        <v>0.93151321324717173</v>
      </c>
      <c r="AO312">
        <f t="shared" si="44"/>
        <v>-55.857995999696755</v>
      </c>
      <c r="AP312">
        <f t="shared" si="45"/>
        <v>-5.1016299256048114E-2</v>
      </c>
      <c r="AQ312" t="b">
        <f>IF(AH312&gt;0,ROUND(AH312,7)=ROUND(H312,7),ROUND(AH312,7)=ROUND(-J312,7))</f>
        <v>1</v>
      </c>
      <c r="AR312" t="b">
        <f>IF(AI312&gt;0,ROUND(AI312,7)=ROUND(I312,7),ROUND(AI312,7)=ROUND(-K312,7))</f>
        <v>1</v>
      </c>
      <c r="AS312" t="b">
        <f>ROUND(AM312,7)=ROUND(G312,7)</f>
        <v>1</v>
      </c>
    </row>
    <row r="313" spans="1:45" x14ac:dyDescent="0.3">
      <c r="A313" s="2">
        <v>45744.708333333336</v>
      </c>
      <c r="B313">
        <v>-16.493374915872401</v>
      </c>
      <c r="C313">
        <v>-0.82466874579362104</v>
      </c>
      <c r="D313" t="s">
        <v>32</v>
      </c>
      <c r="E313" t="s">
        <v>1492</v>
      </c>
      <c r="F313">
        <v>83794.73</v>
      </c>
      <c r="G313">
        <v>946.33413779999398</v>
      </c>
      <c r="H313">
        <v>1726.7861781271999</v>
      </c>
      <c r="I313">
        <v>0</v>
      </c>
      <c r="J313">
        <v>0</v>
      </c>
      <c r="K313">
        <v>9.3138558991384107E-3</v>
      </c>
      <c r="L313">
        <v>1726.7861781271999</v>
      </c>
      <c r="M313">
        <v>-9.3138558991384107E-3</v>
      </c>
      <c r="O313" t="str">
        <f>IF(B312=0,"NEUTRAL",IF(B312&gt;0,"LONG","SHORT"))</f>
        <v>SHORT</v>
      </c>
      <c r="P313" t="str">
        <f>IF(OR(O313="LONG",O313="SHORT"),IF(B313=0,"NEUTRAL",IF(B313&gt;0,"LONG","SHORT")),"")</f>
        <v>SHORT</v>
      </c>
      <c r="Q313" t="b">
        <f>IF(OR(O313="LONG",O313="SHORT"),IF(B313=0,"NEUTRAL",IF(B313&gt;0,"LONG","SHORT")=O313),TRUE)</f>
        <v>1</v>
      </c>
      <c r="R313">
        <f>AH312</f>
        <v>1678.507457250216</v>
      </c>
      <c r="S313">
        <f>AI312</f>
        <v>-8.7371245471200253E-3</v>
      </c>
      <c r="T313">
        <f>R313+S313*F313</f>
        <v>946.38246484792126</v>
      </c>
      <c r="U313">
        <f>S313*F313</f>
        <v>-732.12499240229477</v>
      </c>
      <c r="V313">
        <f>U313/T313</f>
        <v>-0.77360371688622043</v>
      </c>
      <c r="W313">
        <f>C313</f>
        <v>-0.82466874579362104</v>
      </c>
      <c r="X313">
        <f>W313-V313</f>
        <v>-5.1065028907400611E-2</v>
      </c>
      <c r="Y313">
        <f>T313*W313</f>
        <v>-780.45204032721085</v>
      </c>
      <c r="Z313">
        <f>Y313/T313</f>
        <v>-0.82466874579362104</v>
      </c>
      <c r="AA313">
        <f>AI312*F313/T313</f>
        <v>-0.77360371688622043</v>
      </c>
      <c r="AB313">
        <f t="shared" si="41"/>
        <v>-0.82466874579362104</v>
      </c>
      <c r="AC313">
        <f t="shared" si="42"/>
        <v>-5.1065028907400611E-2</v>
      </c>
      <c r="AD313" t="str">
        <f t="shared" si="46"/>
        <v>S-I</v>
      </c>
      <c r="AE313">
        <f>AC313*T313</f>
        <v>-48.327047924916144</v>
      </c>
      <c r="AF313">
        <f>U313+AE313</f>
        <v>-780.45204032721085</v>
      </c>
      <c r="AG313">
        <f>AE313/F313</f>
        <v>-5.7673135201839244E-4</v>
      </c>
      <c r="AH313" s="9">
        <f>IF(AD313="S-D",R313-AE313/(1-0.001),IF(OR(AD313="L-D",AD313="S-I"),R313-AE313*(1-0.001),R313-AE313))</f>
        <v>1726.7861781272072</v>
      </c>
      <c r="AI313">
        <f>IF(OR(AD313="L-I"),S313+AG313*(1-0.001),S313+AG313)</f>
        <v>-9.3138558991384176E-3</v>
      </c>
      <c r="AJ313">
        <f>AI313*F313</f>
        <v>-780.45204032721085</v>
      </c>
      <c r="AK313">
        <f>AJ313/AM313</f>
        <v>-0.82471085967751068</v>
      </c>
      <c r="AL313">
        <f>W313-AK313</f>
        <v>4.2113883889638437E-5</v>
      </c>
      <c r="AM313">
        <f>AH313+AI313*F313</f>
        <v>946.33413779999637</v>
      </c>
      <c r="AN313">
        <f t="shared" si="43"/>
        <v>2.1921337996931243</v>
      </c>
      <c r="AO313">
        <f t="shared" si="44"/>
        <v>-53.66586220000363</v>
      </c>
      <c r="AP313">
        <f t="shared" si="45"/>
        <v>-4.8327047924885846E-2</v>
      </c>
      <c r="AQ313" t="b">
        <f>IF(AH313&gt;0,ROUND(AH313,7)=ROUND(H313,7),ROUND(AH313,7)=ROUND(-J313,7))</f>
        <v>1</v>
      </c>
      <c r="AR313" t="b">
        <f>IF(AI313&gt;0,ROUND(AI313,7)=ROUND(I313,7),ROUND(AI313,7)=ROUND(-K313,7))</f>
        <v>1</v>
      </c>
      <c r="AS313" t="b">
        <f>ROUND(AM313,7)=ROUND(G313,7)</f>
        <v>1</v>
      </c>
    </row>
    <row r="314" spans="1:45" x14ac:dyDescent="0.3">
      <c r="A314" s="2">
        <v>45744.833333333336</v>
      </c>
      <c r="B314">
        <v>-17.818798221788299</v>
      </c>
      <c r="C314">
        <v>-0.89093991108941595</v>
      </c>
      <c r="D314" t="s">
        <v>32</v>
      </c>
      <c r="E314" t="s">
        <v>1492</v>
      </c>
      <c r="F314">
        <v>83790.73</v>
      </c>
      <c r="G314">
        <v>946.30864796355797</v>
      </c>
      <c r="H314">
        <v>1789.4686928997501</v>
      </c>
      <c r="I314">
        <v>0</v>
      </c>
      <c r="J314">
        <v>0</v>
      </c>
      <c r="K314">
        <v>1.00626888551537E-2</v>
      </c>
      <c r="L314">
        <v>1789.4686928997501</v>
      </c>
      <c r="M314">
        <v>-1.00626888551537E-2</v>
      </c>
      <c r="O314" t="str">
        <f>IF(B313=0,"NEUTRAL",IF(B313&gt;0,"LONG","SHORT"))</f>
        <v>SHORT</v>
      </c>
      <c r="P314" t="str">
        <f>IF(OR(O314="LONG",O314="SHORT"),IF(B314=0,"NEUTRAL",IF(B314&gt;0,"LONG","SHORT")),"")</f>
        <v>SHORT</v>
      </c>
      <c r="Q314" t="b">
        <f>IF(OR(O314="LONG",O314="SHORT"),IF(B314=0,"NEUTRAL",IF(B314&gt;0,"LONG","SHORT")=O314),TRUE)</f>
        <v>1</v>
      </c>
      <c r="R314">
        <f>AH313</f>
        <v>1726.7861781272072</v>
      </c>
      <c r="S314">
        <f>AI313</f>
        <v>-9.3138558991384176E-3</v>
      </c>
      <c r="T314">
        <f>R314+S314*F314</f>
        <v>946.37139322359292</v>
      </c>
      <c r="U314">
        <f>S314*F314</f>
        <v>-780.4147849036143</v>
      </c>
      <c r="V314">
        <f>U314/T314</f>
        <v>-0.82463902701593061</v>
      </c>
      <c r="W314">
        <f>C314</f>
        <v>-0.89093991108941595</v>
      </c>
      <c r="X314">
        <f>W314-V314</f>
        <v>-6.6300884073485333E-2</v>
      </c>
      <c r="Y314">
        <f>T314*W314</f>
        <v>-843.16004493619459</v>
      </c>
      <c r="Z314">
        <f>Y314/T314</f>
        <v>-0.89093991108941595</v>
      </c>
      <c r="AA314">
        <f>AI313*F314/T314</f>
        <v>-0.82463902701593061</v>
      </c>
      <c r="AB314">
        <f t="shared" si="41"/>
        <v>-0.89093991108941595</v>
      </c>
      <c r="AC314">
        <f t="shared" si="42"/>
        <v>-6.6300884073485333E-2</v>
      </c>
      <c r="AD314" t="str">
        <f t="shared" si="46"/>
        <v>S-I</v>
      </c>
      <c r="AE314">
        <f>AC314*T314</f>
        <v>-62.745260032580241</v>
      </c>
      <c r="AF314">
        <f>U314+AE314</f>
        <v>-843.16004493619459</v>
      </c>
      <c r="AG314">
        <f>AE314/F314</f>
        <v>-7.4883295601530441E-4</v>
      </c>
      <c r="AH314" s="9">
        <f>IF(AD314="S-D",R314-AE314/(1-0.001),IF(OR(AD314="L-D",AD314="S-I"),R314-AE314*(1-0.001),R314-AE314))</f>
        <v>1789.4686928997548</v>
      </c>
      <c r="AI314">
        <f>IF(OR(AD314="L-I"),S314+AG314*(1-0.001),S314+AG314)</f>
        <v>-1.0062688855153722E-2</v>
      </c>
      <c r="AJ314">
        <f>AI314*F314</f>
        <v>-843.16004493619459</v>
      </c>
      <c r="AK314">
        <f>AJ314/AM314</f>
        <v>-0.89099898510983744</v>
      </c>
      <c r="AL314">
        <f>W314-AK314</f>
        <v>5.9074020421490125E-5</v>
      </c>
      <c r="AM314">
        <f>AH314+AI314*F314</f>
        <v>946.30864796356025</v>
      </c>
      <c r="AN314">
        <f t="shared" si="43"/>
        <v>-2.5489836436122459E-2</v>
      </c>
      <c r="AO314">
        <f t="shared" si="44"/>
        <v>-53.691352036439753</v>
      </c>
      <c r="AP314">
        <f t="shared" si="45"/>
        <v>-6.2745260032670558E-2</v>
      </c>
      <c r="AQ314" t="b">
        <f>IF(AH314&gt;0,ROUND(AH314,7)=ROUND(H314,7),ROUND(AH314,7)=ROUND(-J314,7))</f>
        <v>1</v>
      </c>
      <c r="AR314" t="b">
        <f>IF(AI314&gt;0,ROUND(AI314,7)=ROUND(I314,7),ROUND(AI314,7)=ROUND(-K314,7))</f>
        <v>1</v>
      </c>
      <c r="AS314" t="b">
        <f>ROUND(AM314,7)=ROUND(G314,7)</f>
        <v>1</v>
      </c>
    </row>
    <row r="315" spans="1:45" x14ac:dyDescent="0.3">
      <c r="A315" s="2">
        <v>45745.041666666664</v>
      </c>
      <c r="B315">
        <v>-16.2199113344276</v>
      </c>
      <c r="C315">
        <v>-0.81099556672138395</v>
      </c>
      <c r="D315" t="s">
        <v>32</v>
      </c>
      <c r="E315" t="s">
        <v>1492</v>
      </c>
      <c r="F315">
        <v>84396.89</v>
      </c>
      <c r="G315">
        <v>940.12220737170503</v>
      </c>
      <c r="H315">
        <v>1702.6275774860801</v>
      </c>
      <c r="I315">
        <v>0</v>
      </c>
      <c r="J315">
        <v>0</v>
      </c>
      <c r="K315">
        <v>9.0347567323201608E-3</v>
      </c>
      <c r="L315">
        <v>1702.6275774860801</v>
      </c>
      <c r="M315">
        <v>-9.0347567323201608E-3</v>
      </c>
      <c r="O315" t="str">
        <f>IF(B314=0,"NEUTRAL",IF(B314&gt;0,"LONG","SHORT"))</f>
        <v>SHORT</v>
      </c>
      <c r="P315" t="str">
        <f>IF(OR(O315="LONG",O315="SHORT"),IF(B315=0,"NEUTRAL",IF(B315&gt;0,"LONG","SHORT")),"")</f>
        <v>SHORT</v>
      </c>
      <c r="Q315" t="b">
        <f>IF(OR(O315="LONG",O315="SHORT"),IF(B315=0,"NEUTRAL",IF(B315&gt;0,"LONG","SHORT")=O315),TRUE)</f>
        <v>1</v>
      </c>
      <c r="R315">
        <f>AH314</f>
        <v>1789.4686928997548</v>
      </c>
      <c r="S315">
        <f>AI314</f>
        <v>-1.0062688855153722E-2</v>
      </c>
      <c r="T315">
        <f>R315+S315*F315</f>
        <v>940.20904848712019</v>
      </c>
      <c r="U315">
        <f>S315*F315</f>
        <v>-849.25964441263466</v>
      </c>
      <c r="V315">
        <f>U315/T315</f>
        <v>-0.90326682749880871</v>
      </c>
      <c r="W315">
        <f>C315</f>
        <v>-0.81099556672138395</v>
      </c>
      <c r="X315">
        <f>W315-V315</f>
        <v>9.2271260777424757E-2</v>
      </c>
      <c r="Y315">
        <f>T315*W315</f>
        <v>-762.50537011438519</v>
      </c>
      <c r="Z315">
        <f>Y315/T315</f>
        <v>-0.81099556672138395</v>
      </c>
      <c r="AA315">
        <f>AI314*F315/T315</f>
        <v>-0.90326682749880871</v>
      </c>
      <c r="AB315">
        <f t="shared" si="41"/>
        <v>-0.81099556672138395</v>
      </c>
      <c r="AC315">
        <f t="shared" si="42"/>
        <v>9.2271260777424757E-2</v>
      </c>
      <c r="AD315" t="str">
        <f t="shared" si="46"/>
        <v>S-D</v>
      </c>
      <c r="AE315">
        <f>AC315*T315</f>
        <v>86.75427429824947</v>
      </c>
      <c r="AF315">
        <f>U315+AE315</f>
        <v>-762.50537011438519</v>
      </c>
      <c r="AG315">
        <f>AE315/F315</f>
        <v>1.0279321228335483E-3</v>
      </c>
      <c r="AH315" s="9">
        <f>IF(AD315="S-D",R315-AE315/(1-0.001),IF(OR(AD315="L-D",AD315="S-I"),R315-AE315*(1-0.001),R315-AE315))</f>
        <v>1702.6275774860917</v>
      </c>
      <c r="AI315">
        <f>IF(OR(AD315="L-I"),S315+AG315*(1-0.001),S315+AG315)</f>
        <v>-9.0347567323201747E-3</v>
      </c>
      <c r="AJ315">
        <f>AI315*F315</f>
        <v>-762.50537011438519</v>
      </c>
      <c r="AK315">
        <f>AJ315/AM315</f>
        <v>-0.81107048013057415</v>
      </c>
      <c r="AL315">
        <f>W315-AK315</f>
        <v>7.4913409190191516E-5</v>
      </c>
      <c r="AM315">
        <f>AH315+AI315*F315</f>
        <v>940.12220737170651</v>
      </c>
      <c r="AN315">
        <f t="shared" si="43"/>
        <v>-6.1864405918537386</v>
      </c>
      <c r="AO315">
        <f t="shared" si="44"/>
        <v>-59.877792628293491</v>
      </c>
      <c r="AP315">
        <f t="shared" si="45"/>
        <v>-8.6841115413676562E-2</v>
      </c>
      <c r="AQ315" t="b">
        <f>IF(AH315&gt;0,ROUND(AH315,7)=ROUND(H315,7),ROUND(AH315,7)=ROUND(-J315,7))</f>
        <v>1</v>
      </c>
      <c r="AR315" t="b">
        <f>IF(AI315&gt;0,ROUND(AI315,7)=ROUND(I315,7),ROUND(AI315,7)=ROUND(-K315,7))</f>
        <v>1</v>
      </c>
      <c r="AS315" t="b">
        <f>ROUND(AM315,7)=ROUND(G315,7)</f>
        <v>1</v>
      </c>
    </row>
    <row r="316" spans="1:45" x14ac:dyDescent="0.3">
      <c r="A316" s="2">
        <v>45745.083333333336</v>
      </c>
      <c r="B316">
        <v>-14.882191879676901</v>
      </c>
      <c r="C316">
        <v>-0.74410959398384902</v>
      </c>
      <c r="D316" t="s">
        <v>32</v>
      </c>
      <c r="E316" t="s">
        <v>1492</v>
      </c>
      <c r="F316">
        <v>84281.9</v>
      </c>
      <c r="G316">
        <v>941.09991339871499</v>
      </c>
      <c r="H316">
        <v>1641.4269278466199</v>
      </c>
      <c r="I316">
        <v>0</v>
      </c>
      <c r="J316">
        <v>0</v>
      </c>
      <c r="K316">
        <v>8.3093406110672403E-3</v>
      </c>
      <c r="L316">
        <v>1641.4269278466199</v>
      </c>
      <c r="M316">
        <v>-8.3093406110672403E-3</v>
      </c>
      <c r="O316" t="str">
        <f>IF(B315=0,"NEUTRAL",IF(B315&gt;0,"LONG","SHORT"))</f>
        <v>SHORT</v>
      </c>
      <c r="P316" t="str">
        <f>IF(OR(O316="LONG",O316="SHORT"),IF(B316=0,"NEUTRAL",IF(B316&gt;0,"LONG","SHORT")),"")</f>
        <v>SHORT</v>
      </c>
      <c r="Q316" t="b">
        <f>IF(OR(O316="LONG",O316="SHORT"),IF(B316=0,"NEUTRAL",IF(B316&gt;0,"LONG","SHORT")=O316),TRUE)</f>
        <v>1</v>
      </c>
      <c r="R316">
        <f>AH315</f>
        <v>1702.6275774860917</v>
      </c>
      <c r="S316">
        <f>AI315</f>
        <v>-9.0347567323201747E-3</v>
      </c>
      <c r="T316">
        <f>R316+S316*F316</f>
        <v>941.16111404835601</v>
      </c>
      <c r="U316">
        <f>S316*F316</f>
        <v>-761.46646343773568</v>
      </c>
      <c r="V316">
        <f>U316/T316</f>
        <v>-0.80907131847205938</v>
      </c>
      <c r="W316">
        <f>C316</f>
        <v>-0.74410959398384902</v>
      </c>
      <c r="X316">
        <f>W316-V316</f>
        <v>6.4961724488210359E-2</v>
      </c>
      <c r="Y316">
        <f>T316*W316</f>
        <v>-700.32701444790916</v>
      </c>
      <c r="Z316">
        <f>Y316/T316</f>
        <v>-0.74410959398384902</v>
      </c>
      <c r="AA316">
        <f>AI315*F316/T316</f>
        <v>-0.80907131847205938</v>
      </c>
      <c r="AB316">
        <f t="shared" si="41"/>
        <v>-0.74410959398384902</v>
      </c>
      <c r="AC316">
        <f t="shared" si="42"/>
        <v>6.4961724488210359E-2</v>
      </c>
      <c r="AD316" t="str">
        <f t="shared" si="46"/>
        <v>S-D</v>
      </c>
      <c r="AE316">
        <f>AC316*T316</f>
        <v>61.139448989826434</v>
      </c>
      <c r="AF316">
        <f>U316+AE316</f>
        <v>-700.32701444790928</v>
      </c>
      <c r="AG316">
        <f>AE316/F316</f>
        <v>7.2541612125291948E-4</v>
      </c>
      <c r="AH316" s="9">
        <f>IF(AD316="S-D",R316-AE316/(1-0.001),IF(OR(AD316="L-D",AD316="S-I"),R316-AE316*(1-0.001),R316-AE316))</f>
        <v>1641.4269278466259</v>
      </c>
      <c r="AI316">
        <f>IF(OR(AD316="L-I"),S316+AG316*(1-0.001),S316+AG316)</f>
        <v>-8.309340611067256E-3</v>
      </c>
      <c r="AJ316">
        <f>AI316*F316</f>
        <v>-700.32701444790928</v>
      </c>
      <c r="AK316">
        <f>AJ316/AM316</f>
        <v>-0.74415798415996792</v>
      </c>
      <c r="AL316">
        <f>W316-AK316</f>
        <v>4.8390176118906503E-5</v>
      </c>
      <c r="AM316">
        <f>AH316+AI316*F316</f>
        <v>941.09991339871658</v>
      </c>
      <c r="AN316">
        <f t="shared" si="43"/>
        <v>0.97770602701007192</v>
      </c>
      <c r="AO316">
        <f t="shared" si="44"/>
        <v>-58.900086601283419</v>
      </c>
      <c r="AP316">
        <f t="shared" si="45"/>
        <v>-6.1200649639431504E-2</v>
      </c>
      <c r="AQ316" t="b">
        <f>IF(AH316&gt;0,ROUND(AH316,7)=ROUND(H316,7),ROUND(AH316,7)=ROUND(-J316,7))</f>
        <v>1</v>
      </c>
      <c r="AR316" t="b">
        <f>IF(AI316&gt;0,ROUND(AI316,7)=ROUND(I316,7),ROUND(AI316,7)=ROUND(-K316,7))</f>
        <v>1</v>
      </c>
      <c r="AS316" t="b">
        <f>ROUND(AM316,7)=ROUND(G316,7)</f>
        <v>1</v>
      </c>
    </row>
    <row r="317" spans="1:45" x14ac:dyDescent="0.3">
      <c r="A317" s="2">
        <v>45745.125</v>
      </c>
      <c r="B317">
        <v>-13.484369516820999</v>
      </c>
      <c r="C317">
        <v>-0.67421847584105399</v>
      </c>
      <c r="D317" t="s">
        <v>32</v>
      </c>
      <c r="E317" t="s">
        <v>1492</v>
      </c>
      <c r="F317">
        <v>83851.399999999994</v>
      </c>
      <c r="G317">
        <v>944.61719354156901</v>
      </c>
      <c r="H317">
        <v>1581.53593763655</v>
      </c>
      <c r="I317">
        <v>0</v>
      </c>
      <c r="J317">
        <v>0</v>
      </c>
      <c r="K317">
        <v>7.5958033389423099E-3</v>
      </c>
      <c r="L317">
        <v>1581.53593763655</v>
      </c>
      <c r="M317">
        <v>-7.5958033389423099E-3</v>
      </c>
      <c r="O317" t="str">
        <f>IF(B316=0,"NEUTRAL",IF(B316&gt;0,"LONG","SHORT"))</f>
        <v>SHORT</v>
      </c>
      <c r="P317" t="str">
        <f>IF(OR(O317="LONG",O317="SHORT"),IF(B317=0,"NEUTRAL",IF(B317&gt;0,"LONG","SHORT")),"")</f>
        <v>SHORT</v>
      </c>
      <c r="Q317" t="b">
        <f>IF(OR(O317="LONG",O317="SHORT"),IF(B317=0,"NEUTRAL",IF(B317&gt;0,"LONG","SHORT")=O317),TRUE)</f>
        <v>1</v>
      </c>
      <c r="R317">
        <f>AH316</f>
        <v>1641.4269278466259</v>
      </c>
      <c r="S317">
        <f>AI316</f>
        <v>-8.309340611067256E-3</v>
      </c>
      <c r="T317">
        <f>R317+S317*F317</f>
        <v>944.67708453178102</v>
      </c>
      <c r="U317">
        <f>S317*F317</f>
        <v>-696.74984331484484</v>
      </c>
      <c r="V317">
        <f>U317/T317</f>
        <v>-0.73755345051074395</v>
      </c>
      <c r="W317">
        <f>C317</f>
        <v>-0.67421847584105399</v>
      </c>
      <c r="X317">
        <f>W317-V317</f>
        <v>6.3334974669689958E-2</v>
      </c>
      <c r="Y317">
        <f>T317*W317</f>
        <v>-636.91874409498791</v>
      </c>
      <c r="Z317">
        <f>Y317/T317</f>
        <v>-0.67421847584105399</v>
      </c>
      <c r="AA317">
        <f>AI316*F317/T317</f>
        <v>-0.73755345051074395</v>
      </c>
      <c r="AB317">
        <f t="shared" si="41"/>
        <v>-0.67421847584105399</v>
      </c>
      <c r="AC317">
        <f t="shared" si="42"/>
        <v>6.3334974669689958E-2</v>
      </c>
      <c r="AD317" t="str">
        <f t="shared" si="46"/>
        <v>S-D</v>
      </c>
      <c r="AE317">
        <f>AC317*T317</f>
        <v>59.83109921985691</v>
      </c>
      <c r="AF317">
        <f>U317+AE317</f>
        <v>-636.91874409498791</v>
      </c>
      <c r="AG317">
        <f>AE317/F317</f>
        <v>7.1353727212493661E-4</v>
      </c>
      <c r="AH317" s="9">
        <f>IF(AD317="S-D",R317-AE317/(1-0.001),IF(OR(AD317="L-D",AD317="S-I"),R317-AE317*(1-0.001),R317-AE317))</f>
        <v>1581.5359376365589</v>
      </c>
      <c r="AI317">
        <f>IF(OR(AD317="L-I"),S317+AG317*(1-0.001),S317+AG317)</f>
        <v>-7.5958033389423195E-3</v>
      </c>
      <c r="AJ317">
        <f>AI317*F317</f>
        <v>-636.91874409498791</v>
      </c>
      <c r="AK317">
        <f>AJ317/AM317</f>
        <v>-0.67426122290559198</v>
      </c>
      <c r="AL317">
        <f>W317-AK317</f>
        <v>4.2747064537995705E-5</v>
      </c>
      <c r="AM317">
        <f>AH317+AI317*F317</f>
        <v>944.61719354157094</v>
      </c>
      <c r="AN317">
        <f t="shared" si="43"/>
        <v>3.5172801428543607</v>
      </c>
      <c r="AO317">
        <f t="shared" si="44"/>
        <v>-55.382806458429059</v>
      </c>
      <c r="AP317">
        <f t="shared" si="45"/>
        <v>-5.9890990210078598E-2</v>
      </c>
      <c r="AQ317" t="b">
        <f>IF(AH317&gt;0,ROUND(AH317,7)=ROUND(H317,7),ROUND(AH317,7)=ROUND(-J317,7))</f>
        <v>1</v>
      </c>
      <c r="AR317" t="b">
        <f>IF(AI317&gt;0,ROUND(AI317,7)=ROUND(I317,7),ROUND(AI317,7)=ROUND(-K317,7))</f>
        <v>1</v>
      </c>
      <c r="AS317" t="b">
        <f>ROUND(AM317,7)=ROUND(G317,7)</f>
        <v>1</v>
      </c>
    </row>
    <row r="318" spans="1:45" x14ac:dyDescent="0.3">
      <c r="A318" s="2">
        <v>45745.166666666664</v>
      </c>
      <c r="B318">
        <v>-11.984720226142199</v>
      </c>
      <c r="C318">
        <v>-0.59923601130711301</v>
      </c>
      <c r="D318" t="s">
        <v>32</v>
      </c>
      <c r="E318" t="s">
        <v>1492</v>
      </c>
      <c r="F318">
        <v>84166.3</v>
      </c>
      <c r="G318">
        <v>942.15050495303899</v>
      </c>
      <c r="H318">
        <v>1506.76582053881</v>
      </c>
      <c r="I318">
        <v>0</v>
      </c>
      <c r="J318">
        <v>0</v>
      </c>
      <c r="K318">
        <v>6.7083300036448797E-3</v>
      </c>
      <c r="L318">
        <v>1506.76582053881</v>
      </c>
      <c r="M318">
        <v>-6.7083300036448797E-3</v>
      </c>
      <c r="O318" t="str">
        <f>IF(B317=0,"NEUTRAL",IF(B317&gt;0,"LONG","SHORT"))</f>
        <v>SHORT</v>
      </c>
      <c r="P318" t="str">
        <f>IF(OR(O318="LONG",O318="SHORT"),IF(B318=0,"NEUTRAL",IF(B318&gt;0,"LONG","SHORT")),"")</f>
        <v>SHORT</v>
      </c>
      <c r="Q318" t="b">
        <f>IF(OR(O318="LONG",O318="SHORT"),IF(B318=0,"NEUTRAL",IF(B318&gt;0,"LONG","SHORT")=O318),TRUE)</f>
        <v>1</v>
      </c>
      <c r="R318">
        <f>AH317</f>
        <v>1581.5359376365589</v>
      </c>
      <c r="S318">
        <f>AI317</f>
        <v>-7.5958033389423195E-3</v>
      </c>
      <c r="T318">
        <f>R318+S318*F318</f>
        <v>942.22527507013785</v>
      </c>
      <c r="U318">
        <f>S318*F318</f>
        <v>-639.310662566421</v>
      </c>
      <c r="V318">
        <f>U318/T318</f>
        <v>-0.67851147648191845</v>
      </c>
      <c r="W318">
        <f>C318</f>
        <v>-0.59923601130711301</v>
      </c>
      <c r="X318">
        <f>W318-V318</f>
        <v>7.9275465174805437E-2</v>
      </c>
      <c r="Y318">
        <f>T318*W318</f>
        <v>-564.61531558577678</v>
      </c>
      <c r="Z318">
        <f>Y318/T318</f>
        <v>-0.59923601130711301</v>
      </c>
      <c r="AA318">
        <f>AI317*F318/T318</f>
        <v>-0.67851147648191845</v>
      </c>
      <c r="AB318">
        <f t="shared" si="41"/>
        <v>-0.59923601130711301</v>
      </c>
      <c r="AC318">
        <f t="shared" si="42"/>
        <v>7.9275465174805437E-2</v>
      </c>
      <c r="AD318" t="str">
        <f t="shared" si="46"/>
        <v>S-D</v>
      </c>
      <c r="AE318">
        <f>AC318*T318</f>
        <v>74.695346980644189</v>
      </c>
      <c r="AF318">
        <f>U318+AE318</f>
        <v>-564.61531558577678</v>
      </c>
      <c r="AG318">
        <f>AE318/F318</f>
        <v>8.8747333529743126E-4</v>
      </c>
      <c r="AH318" s="9">
        <f>IF(AD318="S-D",R318-AE318/(1-0.001),IF(OR(AD318="L-D",AD318="S-I"),R318-AE318*(1-0.001),R318-AE318))</f>
        <v>1506.765820538817</v>
      </c>
      <c r="AI318">
        <f>IF(OR(AD318="L-I"),S318+AG318*(1-0.001),S318+AG318)</f>
        <v>-6.7083300036448884E-3</v>
      </c>
      <c r="AJ318">
        <f>AI318*F318</f>
        <v>-564.61531558577678</v>
      </c>
      <c r="AK318">
        <f>AJ318/AM318</f>
        <v>-0.59928356734672561</v>
      </c>
      <c r="AL318">
        <f>W318-AK318</f>
        <v>4.7556039612595136E-5</v>
      </c>
      <c r="AM318">
        <f>AH318+AI318*F318</f>
        <v>942.15050495304024</v>
      </c>
      <c r="AN318">
        <f t="shared" si="43"/>
        <v>-2.4666885885307011</v>
      </c>
      <c r="AO318">
        <f t="shared" si="44"/>
        <v>-57.84949504695976</v>
      </c>
      <c r="AP318">
        <f t="shared" si="45"/>
        <v>-7.4770117097614275E-2</v>
      </c>
      <c r="AQ318" t="b">
        <f>IF(AH318&gt;0,ROUND(AH318,7)=ROUND(H318,7),ROUND(AH318,7)=ROUND(-J318,7))</f>
        <v>1</v>
      </c>
      <c r="AR318" t="b">
        <f>IF(AI318&gt;0,ROUND(AI318,7)=ROUND(I318,7),ROUND(AI318,7)=ROUND(-K318,7))</f>
        <v>1</v>
      </c>
      <c r="AS318" t="b">
        <f>ROUND(AM318,7)=ROUND(G318,7)</f>
        <v>1</v>
      </c>
    </row>
    <row r="319" spans="1:45" x14ac:dyDescent="0.3">
      <c r="A319" s="2">
        <v>45745.208333333336</v>
      </c>
      <c r="B319">
        <v>-10.4881244237455</v>
      </c>
      <c r="C319">
        <v>-0.52440622118727898</v>
      </c>
      <c r="D319" t="s">
        <v>32</v>
      </c>
      <c r="E319" t="s">
        <v>1492</v>
      </c>
      <c r="F319">
        <v>84072.960000000006</v>
      </c>
      <c r="G319">
        <v>942.70699960058403</v>
      </c>
      <c r="H319">
        <v>1437.10494554414</v>
      </c>
      <c r="I319">
        <v>0</v>
      </c>
      <c r="J319">
        <v>0</v>
      </c>
      <c r="K319">
        <v>5.8805821270425203E-3</v>
      </c>
      <c r="L319">
        <v>1437.10494554414</v>
      </c>
      <c r="M319">
        <v>-5.8805821270425203E-3</v>
      </c>
      <c r="O319" t="str">
        <f>IF(B318=0,"NEUTRAL",IF(B318&gt;0,"LONG","SHORT"))</f>
        <v>SHORT</v>
      </c>
      <c r="P319" t="str">
        <f>IF(OR(O319="LONG",O319="SHORT"),IF(B319=0,"NEUTRAL",IF(B319&gt;0,"LONG","SHORT")),"")</f>
        <v>SHORT</v>
      </c>
      <c r="Q319" t="b">
        <f>IF(OR(O319="LONG",O319="SHORT"),IF(B319=0,"NEUTRAL",IF(B319&gt;0,"LONG","SHORT")=O319),TRUE)</f>
        <v>1</v>
      </c>
      <c r="R319">
        <f>AH318</f>
        <v>1506.765820538817</v>
      </c>
      <c r="S319">
        <f>AI318</f>
        <v>-6.7083300036448884E-3</v>
      </c>
      <c r="T319">
        <f>R319+S319*F319</f>
        <v>942.77666047558046</v>
      </c>
      <c r="U319">
        <f>S319*F319</f>
        <v>-563.98916006323657</v>
      </c>
      <c r="V319">
        <f>U319/T319</f>
        <v>-0.5982213855174715</v>
      </c>
      <c r="W319">
        <f>C319</f>
        <v>-0.52440622118727898</v>
      </c>
      <c r="X319">
        <f>W319-V319</f>
        <v>7.3815164330192529E-2</v>
      </c>
      <c r="Y319">
        <f>T319*W319</f>
        <v>-494.39794594356147</v>
      </c>
      <c r="Z319">
        <f>Y319/T319</f>
        <v>-0.52440622118727898</v>
      </c>
      <c r="AA319">
        <f>AI318*F319/T319</f>
        <v>-0.5982213855174715</v>
      </c>
      <c r="AB319">
        <f t="shared" si="41"/>
        <v>-0.52440622118727898</v>
      </c>
      <c r="AC319">
        <f t="shared" si="42"/>
        <v>7.3815164330192529E-2</v>
      </c>
      <c r="AD319" t="str">
        <f t="shared" si="46"/>
        <v>S-D</v>
      </c>
      <c r="AE319">
        <f>AC319*T319</f>
        <v>69.591214119675101</v>
      </c>
      <c r="AF319">
        <f>U319+AE319</f>
        <v>-494.39794594356147</v>
      </c>
      <c r="AG319">
        <f>AE319/F319</f>
        <v>8.2774787660235937E-4</v>
      </c>
      <c r="AH319" s="9">
        <f>IF(AD319="S-D",R319-AE319/(1-0.001),IF(OR(AD319="L-D",AD319="S-I"),R319-AE319*(1-0.001),R319-AE319))</f>
        <v>1437.1049455441473</v>
      </c>
      <c r="AI319">
        <f>IF(OR(AD319="L-I"),S319+AG319*(1-0.001),S319+AG319)</f>
        <v>-5.8805821270425289E-3</v>
      </c>
      <c r="AJ319">
        <f>AI319*F319</f>
        <v>-494.39794594356147</v>
      </c>
      <c r="AK319">
        <f>AJ319/AM319</f>
        <v>-0.52444497192980666</v>
      </c>
      <c r="AL319">
        <f>W319-AK319</f>
        <v>3.8750742527682291E-5</v>
      </c>
      <c r="AM319">
        <f>AH319+AI319*F319</f>
        <v>942.70699960058585</v>
      </c>
      <c r="AN319">
        <f t="shared" si="43"/>
        <v>0.5564946475456054</v>
      </c>
      <c r="AO319">
        <f t="shared" si="44"/>
        <v>-57.293000399414154</v>
      </c>
      <c r="AP319">
        <f t="shared" si="45"/>
        <v>-6.9660874994610822E-2</v>
      </c>
      <c r="AQ319" t="b">
        <f>IF(AH319&gt;0,ROUND(AH319,7)=ROUND(H319,7),ROUND(AH319,7)=ROUND(-J319,7))</f>
        <v>1</v>
      </c>
      <c r="AR319" t="b">
        <f>IF(AI319&gt;0,ROUND(AI319,7)=ROUND(I319,7),ROUND(AI319,7)=ROUND(-K319,7))</f>
        <v>1</v>
      </c>
      <c r="AS319" t="b">
        <f>ROUND(AM319,7)=ROUND(G319,7)</f>
        <v>1</v>
      </c>
    </row>
    <row r="320" spans="1:45" x14ac:dyDescent="0.3">
      <c r="A320" s="2">
        <v>45745.25</v>
      </c>
      <c r="B320">
        <v>-8.9762955080507894</v>
      </c>
      <c r="C320">
        <v>-0.448814775402539</v>
      </c>
      <c r="D320" t="s">
        <v>32</v>
      </c>
      <c r="E320" t="s">
        <v>1492</v>
      </c>
      <c r="F320">
        <v>84012.64</v>
      </c>
      <c r="G320">
        <v>942.99086226360498</v>
      </c>
      <c r="H320">
        <v>1366.2508946620201</v>
      </c>
      <c r="I320">
        <v>0</v>
      </c>
      <c r="J320">
        <v>0</v>
      </c>
      <c r="K320">
        <v>5.0380518026623099E-3</v>
      </c>
      <c r="L320">
        <v>1366.2508946620201</v>
      </c>
      <c r="M320">
        <v>-5.0380518026623099E-3</v>
      </c>
      <c r="O320" t="str">
        <f>IF(B319=0,"NEUTRAL",IF(B319&gt;0,"LONG","SHORT"))</f>
        <v>SHORT</v>
      </c>
      <c r="P320" t="str">
        <f>IF(OR(O320="LONG",O320="SHORT"),IF(B320=0,"NEUTRAL",IF(B320&gt;0,"LONG","SHORT")),"")</f>
        <v>SHORT</v>
      </c>
      <c r="Q320" t="b">
        <f>IF(OR(O320="LONG",O320="SHORT"),IF(B320=0,"NEUTRAL",IF(B320&gt;0,"LONG","SHORT")=O320),TRUE)</f>
        <v>1</v>
      </c>
      <c r="R320">
        <f>AH319</f>
        <v>1437.1049455441473</v>
      </c>
      <c r="S320">
        <f>AI319</f>
        <v>-5.8805821270425289E-3</v>
      </c>
      <c r="T320">
        <f>R320+S320*F320</f>
        <v>943.0617163144891</v>
      </c>
      <c r="U320">
        <f>S320*F320</f>
        <v>-494.04322922965827</v>
      </c>
      <c r="V320">
        <f>U320/T320</f>
        <v>-0.52387157773766135</v>
      </c>
      <c r="W320">
        <f>C320</f>
        <v>-0.448814775402539</v>
      </c>
      <c r="X320">
        <f>W320-V320</f>
        <v>7.5056802335122352E-2</v>
      </c>
      <c r="Y320">
        <f>T320*W320</f>
        <v>-423.26003239842038</v>
      </c>
      <c r="Z320">
        <f>Y320/T320</f>
        <v>-0.448814775402539</v>
      </c>
      <c r="AA320">
        <f>AI319*F320/T320</f>
        <v>-0.52387157773766135</v>
      </c>
      <c r="AB320">
        <f t="shared" si="41"/>
        <v>-0.448814775402539</v>
      </c>
      <c r="AC320">
        <f t="shared" si="42"/>
        <v>7.5056802335122352E-2</v>
      </c>
      <c r="AD320" t="str">
        <f t="shared" si="46"/>
        <v>S-D</v>
      </c>
      <c r="AE320">
        <f>AC320*T320</f>
        <v>70.783196831237845</v>
      </c>
      <c r="AF320">
        <f>U320+AE320</f>
        <v>-423.26003239842044</v>
      </c>
      <c r="AG320">
        <f>AE320/F320</f>
        <v>8.4253032438021049E-4</v>
      </c>
      <c r="AH320" s="9">
        <f>IF(AD320="S-D",R320-AE320/(1-0.001),IF(OR(AD320="L-D",AD320="S-I"),R320-AE320*(1-0.001),R320-AE320))</f>
        <v>1366.2508946620273</v>
      </c>
      <c r="AI320">
        <f>IF(OR(AD320="L-I"),S320+AG320*(1-0.001),S320+AG320)</f>
        <v>-5.0380518026623185E-3</v>
      </c>
      <c r="AJ320">
        <f>AI320*F320</f>
        <v>-423.26003239842038</v>
      </c>
      <c r="AK320">
        <f>AJ320/AM320</f>
        <v>-0.44884849825840711</v>
      </c>
      <c r="AL320">
        <f>W320-AK320</f>
        <v>3.3722855868112411E-5</v>
      </c>
      <c r="AM320">
        <f>AH320+AI320*F320</f>
        <v>942.99086226360691</v>
      </c>
      <c r="AN320">
        <f t="shared" si="43"/>
        <v>0.28386266302106833</v>
      </c>
      <c r="AO320">
        <f t="shared" si="44"/>
        <v>-57.009137736393086</v>
      </c>
      <c r="AP320">
        <f t="shared" si="45"/>
        <v>-7.0854050882189767E-2</v>
      </c>
      <c r="AQ320" t="b">
        <f>IF(AH320&gt;0,ROUND(AH320,7)=ROUND(H320,7),ROUND(AH320,7)=ROUND(-J320,7))</f>
        <v>1</v>
      </c>
      <c r="AR320" t="b">
        <f>IF(AI320&gt;0,ROUND(AI320,7)=ROUND(I320,7),ROUND(AI320,7)=ROUND(-K320,7))</f>
        <v>1</v>
      </c>
      <c r="AS320" t="b">
        <f>ROUND(AM320,7)=ROUND(G320,7)</f>
        <v>1</v>
      </c>
    </row>
    <row r="321" spans="1:54" x14ac:dyDescent="0.3">
      <c r="A321" s="2">
        <v>45745.291666666664</v>
      </c>
      <c r="B321">
        <v>-7.5952179972120701</v>
      </c>
      <c r="C321">
        <v>-0.37976089986060302</v>
      </c>
      <c r="D321" t="s">
        <v>32</v>
      </c>
      <c r="E321" t="s">
        <v>1492</v>
      </c>
      <c r="F321">
        <v>83787.28</v>
      </c>
      <c r="G321">
        <v>944.06259154431496</v>
      </c>
      <c r="H321">
        <v>1302.60482112407</v>
      </c>
      <c r="I321">
        <v>0</v>
      </c>
      <c r="J321">
        <v>0</v>
      </c>
      <c r="K321">
        <v>4.2791964314841304E-3</v>
      </c>
      <c r="L321">
        <v>1302.60482112407</v>
      </c>
      <c r="M321">
        <v>-4.2791964314841304E-3</v>
      </c>
      <c r="O321" t="str">
        <f>IF(B320=0,"NEUTRAL",IF(B320&gt;0,"LONG","SHORT"))</f>
        <v>SHORT</v>
      </c>
      <c r="P321" t="str">
        <f>IF(OR(O321="LONG",O321="SHORT"),IF(B321=0,"NEUTRAL",IF(B321&gt;0,"LONG","SHORT")),"")</f>
        <v>SHORT</v>
      </c>
      <c r="Q321" t="b">
        <f>IF(OR(O321="LONG",O321="SHORT"),IF(B321=0,"NEUTRAL",IF(B321&gt;0,"LONG","SHORT")=O321),TRUE)</f>
        <v>1</v>
      </c>
      <c r="R321">
        <f>AH320</f>
        <v>1366.2508946620273</v>
      </c>
      <c r="S321">
        <f>AI320</f>
        <v>-5.0380518026623185E-3</v>
      </c>
      <c r="T321">
        <f>R321+S321*F321</f>
        <v>944.12623761785494</v>
      </c>
      <c r="U321">
        <f>S321*F321</f>
        <v>-422.12465704417241</v>
      </c>
      <c r="V321">
        <f>U321/T321</f>
        <v>-0.44710616041054441</v>
      </c>
      <c r="W321">
        <f>C321</f>
        <v>-0.37976089986060302</v>
      </c>
      <c r="X321">
        <f>W321-V321</f>
        <v>6.7345260549941388E-2</v>
      </c>
      <c r="Y321">
        <f>T321*W321</f>
        <v>-358.54222957976208</v>
      </c>
      <c r="Z321">
        <f>Y321/T321</f>
        <v>-0.37976089986060302</v>
      </c>
      <c r="AA321">
        <f>AI320*F321/T321</f>
        <v>-0.44710616041054441</v>
      </c>
      <c r="AB321">
        <f t="shared" si="41"/>
        <v>-0.37976089986060302</v>
      </c>
      <c r="AC321">
        <f t="shared" si="42"/>
        <v>6.7345260549941388E-2</v>
      </c>
      <c r="AD321" t="str">
        <f t="shared" si="46"/>
        <v>S-D</v>
      </c>
      <c r="AE321">
        <f>AC321*T321</f>
        <v>63.582427464410316</v>
      </c>
      <c r="AF321">
        <f>U321+AE321</f>
        <v>-358.54222957976208</v>
      </c>
      <c r="AG321">
        <f>AE321/F321</f>
        <v>7.588553711781826E-4</v>
      </c>
      <c r="AH321" s="9">
        <f>IF(AD321="S-D",R321-AE321/(1-0.001),IF(OR(AD321="L-D",AD321="S-I"),R321-AE321*(1-0.001),R321-AE321))</f>
        <v>1302.6048211240791</v>
      </c>
      <c r="AI321">
        <f>IF(OR(AD321="L-I"),S321+AG321*(1-0.001),S321+AG321)</f>
        <v>-4.2791964314841356E-3</v>
      </c>
      <c r="AJ321">
        <f>AI321*F321</f>
        <v>-358.54222957976208</v>
      </c>
      <c r="AK321">
        <f>AJ321/AM321</f>
        <v>-0.37978650228397604</v>
      </c>
      <c r="AL321">
        <f>W321-AK321</f>
        <v>2.5602423373016769E-5</v>
      </c>
      <c r="AM321">
        <f>AH321+AI321*F321</f>
        <v>944.062591544317</v>
      </c>
      <c r="AN321">
        <f t="shared" si="43"/>
        <v>1.0717292807100876</v>
      </c>
      <c r="AO321">
        <f t="shared" si="44"/>
        <v>-55.937408455682998</v>
      </c>
      <c r="AP321">
        <f t="shared" si="45"/>
        <v>-6.3646073537938719E-2</v>
      </c>
      <c r="AQ321" t="b">
        <f>IF(AH321&gt;0,ROUND(AH321,7)=ROUND(H321,7),ROUND(AH321,7)=ROUND(-J321,7))</f>
        <v>1</v>
      </c>
      <c r="AR321" t="b">
        <f>IF(AI321&gt;0,ROUND(AI321,7)=ROUND(I321,7),ROUND(AI321,7)=ROUND(-K321,7))</f>
        <v>1</v>
      </c>
      <c r="AS321" t="b">
        <f>ROUND(AM321,7)=ROUND(G321,7)</f>
        <v>1</v>
      </c>
    </row>
    <row r="322" spans="1:54" x14ac:dyDescent="0.3">
      <c r="A322" s="2">
        <v>45745.375</v>
      </c>
      <c r="B322">
        <v>-6.0566354173632302</v>
      </c>
      <c r="C322">
        <v>-0.30283177086816099</v>
      </c>
      <c r="D322" t="s">
        <v>32</v>
      </c>
      <c r="E322" t="s">
        <v>1492</v>
      </c>
      <c r="F322">
        <v>83934.95</v>
      </c>
      <c r="G322">
        <v>943.35713570616497</v>
      </c>
      <c r="H322">
        <v>1229.0579200114801</v>
      </c>
      <c r="I322">
        <v>0</v>
      </c>
      <c r="J322">
        <v>0</v>
      </c>
      <c r="K322">
        <v>3.4038357597796901E-3</v>
      </c>
      <c r="L322">
        <v>1229.0579200114801</v>
      </c>
      <c r="M322">
        <v>-3.4038357597796901E-3</v>
      </c>
      <c r="O322" t="str">
        <f>IF(B321=0,"NEUTRAL",IF(B321&gt;0,"LONG","SHORT"))</f>
        <v>SHORT</v>
      </c>
      <c r="P322" t="str">
        <f>IF(OR(O322="LONG",O322="SHORT"),IF(B322=0,"NEUTRAL",IF(B322&gt;0,"LONG","SHORT")),"")</f>
        <v>SHORT</v>
      </c>
      <c r="Q322" t="b">
        <f>IF(OR(O322="LONG",O322="SHORT"),IF(B322=0,"NEUTRAL",IF(B322&gt;0,"LONG","SHORT")=O322),TRUE)</f>
        <v>1</v>
      </c>
      <c r="R322">
        <f>AH321</f>
        <v>1302.6048211240791</v>
      </c>
      <c r="S322">
        <f>AI321</f>
        <v>-4.2791964314841356E-3</v>
      </c>
      <c r="T322">
        <f>R322+S322*F322</f>
        <v>943.43068260727978</v>
      </c>
      <c r="U322">
        <f>S322*F322</f>
        <v>-359.17413851679936</v>
      </c>
      <c r="V322">
        <f>U322/T322</f>
        <v>-0.38071068191695873</v>
      </c>
      <c r="W322">
        <f>C322</f>
        <v>-0.30283177086816099</v>
      </c>
      <c r="X322">
        <f>W322-V322</f>
        <v>7.7878911048797739E-2</v>
      </c>
      <c r="Y322">
        <f>T322*W322</f>
        <v>-285.70078430532044</v>
      </c>
      <c r="Z322">
        <f>Y322/T322</f>
        <v>-0.30283177086816099</v>
      </c>
      <c r="AA322">
        <f>AI321*F322/T322</f>
        <v>-0.38071068191695873</v>
      </c>
      <c r="AB322">
        <f t="shared" si="41"/>
        <v>-0.30283177086816099</v>
      </c>
      <c r="AC322">
        <f t="shared" si="42"/>
        <v>7.7878911048797739E-2</v>
      </c>
      <c r="AD322" t="str">
        <f t="shared" si="46"/>
        <v>S-D</v>
      </c>
      <c r="AE322">
        <f>AC322*T322</f>
        <v>73.473354211478878</v>
      </c>
      <c r="AF322">
        <f>U322+AE322</f>
        <v>-285.7007843053205</v>
      </c>
      <c r="AG322">
        <f>AE322/F322</f>
        <v>8.7536067170444353E-4</v>
      </c>
      <c r="AH322" s="9">
        <f>IF(AD322="S-D",R322-AE322/(1-0.001),IF(OR(AD322="L-D",AD322="S-I"),R322-AE322*(1-0.001),R322-AE322))</f>
        <v>1229.0579200114876</v>
      </c>
      <c r="AI322">
        <f>IF(OR(AD322="L-I"),S322+AG322*(1-0.001),S322+AG322)</f>
        <v>-3.4038357597796923E-3</v>
      </c>
      <c r="AJ322">
        <f>AI322*F322</f>
        <v>-285.7007843053205</v>
      </c>
      <c r="AK322">
        <f>AJ322/AM322</f>
        <v>-0.3028553805250585</v>
      </c>
      <c r="AL322">
        <f>W322-AK322</f>
        <v>2.3609656897516373E-5</v>
      </c>
      <c r="AM322">
        <f>AH322+AI322*F322</f>
        <v>943.35713570616713</v>
      </c>
      <c r="AN322">
        <f t="shared" si="43"/>
        <v>-0.70545583814987367</v>
      </c>
      <c r="AO322">
        <f t="shared" si="44"/>
        <v>-56.642864293832872</v>
      </c>
      <c r="AP322">
        <f t="shared" si="45"/>
        <v>-7.3546901112649721E-2</v>
      </c>
      <c r="AQ322" t="b">
        <f>IF(AH322&gt;0,ROUND(AH322,7)=ROUND(H322,7),ROUND(AH322,7)=ROUND(-J322,7))</f>
        <v>1</v>
      </c>
      <c r="AR322" t="b">
        <f>IF(AI322&gt;0,ROUND(AI322,7)=ROUND(I322,7),ROUND(AI322,7)=ROUND(-K322,7))</f>
        <v>1</v>
      </c>
      <c r="AS322" t="b">
        <f>ROUND(AM322,7)=ROUND(G322,7)</f>
        <v>1</v>
      </c>
    </row>
    <row r="323" spans="1:54" x14ac:dyDescent="0.3">
      <c r="A323" s="2">
        <v>45745.5</v>
      </c>
      <c r="B323">
        <v>-7.1205645247089899</v>
      </c>
      <c r="C323">
        <v>-0.356028226235449</v>
      </c>
      <c r="D323" t="s">
        <v>32</v>
      </c>
      <c r="E323" t="s">
        <v>1492</v>
      </c>
      <c r="F323">
        <v>82293.56</v>
      </c>
      <c r="G323">
        <v>948.88642054098102</v>
      </c>
      <c r="H323">
        <v>1286.7373257976701</v>
      </c>
      <c r="I323">
        <v>0</v>
      </c>
      <c r="J323">
        <v>0</v>
      </c>
      <c r="K323">
        <v>4.10543553173171E-3</v>
      </c>
      <c r="L323">
        <v>1286.7373257976701</v>
      </c>
      <c r="M323">
        <v>-4.10543553173171E-3</v>
      </c>
      <c r="O323" t="str">
        <f>IF(B322=0,"NEUTRAL",IF(B322&gt;0,"LONG","SHORT"))</f>
        <v>SHORT</v>
      </c>
      <c r="P323" t="str">
        <f>IF(OR(O323="LONG",O323="SHORT"),IF(B323=0,"NEUTRAL",IF(B323&gt;0,"LONG","SHORT")),"")</f>
        <v>SHORT</v>
      </c>
      <c r="Q323" t="b">
        <f>IF(OR(O323="LONG",O323="SHORT"),IF(B323=0,"NEUTRAL",IF(B323&gt;0,"LONG","SHORT")=O323),TRUE)</f>
        <v>1</v>
      </c>
      <c r="R323">
        <f>AH322</f>
        <v>1229.0579200114876</v>
      </c>
      <c r="S323">
        <f>AI322</f>
        <v>-3.4038357597796923E-3</v>
      </c>
      <c r="T323">
        <f>R323+S323*F323</f>
        <v>948.94415768391195</v>
      </c>
      <c r="U323">
        <f>S323*F323</f>
        <v>-280.11376232757567</v>
      </c>
      <c r="V323">
        <f>U323/T323</f>
        <v>-0.29518466398618159</v>
      </c>
      <c r="W323">
        <f>C323</f>
        <v>-0.356028226235449</v>
      </c>
      <c r="X323">
        <f>W323-V323</f>
        <v>-6.0843562249267402E-2</v>
      </c>
      <c r="Y323">
        <f>T323*W323</f>
        <v>-337.8509052566954</v>
      </c>
      <c r="Z323">
        <f>Y323/T323</f>
        <v>-0.356028226235449</v>
      </c>
      <c r="AA323">
        <f>AI322*F323/T323</f>
        <v>-0.29518466398618159</v>
      </c>
      <c r="AB323">
        <f t="shared" si="41"/>
        <v>-0.356028226235449</v>
      </c>
      <c r="AC323">
        <f t="shared" si="42"/>
        <v>-6.0843562249267402E-2</v>
      </c>
      <c r="AD323" t="str">
        <f t="shared" si="46"/>
        <v>S-I</v>
      </c>
      <c r="AE323">
        <f>AC323*T323</f>
        <v>-57.73714292911972</v>
      </c>
      <c r="AF323">
        <f>U323+AE323</f>
        <v>-337.8509052566954</v>
      </c>
      <c r="AG323">
        <f>AE323/F323</f>
        <v>-7.0159977195201817E-4</v>
      </c>
      <c r="AH323" s="9">
        <f>IF(AD323="S-D",R323-AE323/(1-0.001),IF(OR(AD323="L-D",AD323="S-I"),R323-AE323*(1-0.001),R323-AE323))</f>
        <v>1286.7373257976781</v>
      </c>
      <c r="AI323">
        <f>IF(OR(AD323="L-I"),S323+AG323*(1-0.001),S323+AG323)</f>
        <v>-4.10543553173171E-3</v>
      </c>
      <c r="AJ323">
        <f>AI323*F323</f>
        <v>-337.8509052566954</v>
      </c>
      <c r="AK323">
        <f>AJ323/AM323</f>
        <v>-0.35604988957906947</v>
      </c>
      <c r="AL323">
        <f>W323-AK323</f>
        <v>2.166334362047051E-5</v>
      </c>
      <c r="AM323">
        <f>AH323+AI323*F323</f>
        <v>948.88642054098273</v>
      </c>
      <c r="AN323">
        <f t="shared" si="43"/>
        <v>5.5292848348155985</v>
      </c>
      <c r="AO323">
        <f t="shared" si="44"/>
        <v>-51.113579459017274</v>
      </c>
      <c r="AP323">
        <f t="shared" si="45"/>
        <v>-5.7737142929227048E-2</v>
      </c>
      <c r="AQ323" t="b">
        <f>IF(AH323&gt;0,ROUND(AH323,7)=ROUND(H323,7),ROUND(AH323,7)=ROUND(-J323,7))</f>
        <v>1</v>
      </c>
      <c r="AR323" t="b">
        <f>IF(AI323&gt;0,ROUND(AI323,7)=ROUND(I323,7),ROUND(AI323,7)=ROUND(-K323,7))</f>
        <v>1</v>
      </c>
      <c r="AS323" t="b">
        <f>ROUND(AM323,7)=ROUND(G323,7)</f>
        <v>1</v>
      </c>
    </row>
    <row r="324" spans="1:54" x14ac:dyDescent="0.3">
      <c r="A324" s="2">
        <v>45745.625</v>
      </c>
      <c r="B324">
        <v>-8.9262344923533004</v>
      </c>
      <c r="C324">
        <v>-0.446311724617665</v>
      </c>
      <c r="D324" t="s">
        <v>32</v>
      </c>
      <c r="E324" t="s">
        <v>1492</v>
      </c>
      <c r="F324">
        <v>82504.009999999995</v>
      </c>
      <c r="G324">
        <v>947.93803300105401</v>
      </c>
      <c r="H324">
        <v>1371.0515594395499</v>
      </c>
      <c r="I324">
        <v>0</v>
      </c>
      <c r="J324">
        <v>0</v>
      </c>
      <c r="K324">
        <v>5.12839953401663E-3</v>
      </c>
      <c r="L324">
        <v>1371.0515594395499</v>
      </c>
      <c r="M324">
        <v>-5.12839953401663E-3</v>
      </c>
      <c r="O324" t="str">
        <f>IF(B323=0,"NEUTRAL",IF(B323&gt;0,"LONG","SHORT"))</f>
        <v>SHORT</v>
      </c>
      <c r="P324" t="str">
        <f>IF(OR(O324="LONG",O324="SHORT"),IF(B324=0,"NEUTRAL",IF(B324&gt;0,"LONG","SHORT")),"")</f>
        <v>SHORT</v>
      </c>
      <c r="Q324" t="b">
        <f>IF(OR(O324="LONG",O324="SHORT"),IF(B324=0,"NEUTRAL",IF(B324&gt;0,"LONG","SHORT")=O324),TRUE)</f>
        <v>1</v>
      </c>
      <c r="R324">
        <f>AH323</f>
        <v>1286.7373257976781</v>
      </c>
      <c r="S324">
        <f>AI323</f>
        <v>-4.10543553173171E-3</v>
      </c>
      <c r="T324">
        <f>R324+S324*F324</f>
        <v>948.02243163332969</v>
      </c>
      <c r="U324">
        <f>S324*F324</f>
        <v>-338.71489416434832</v>
      </c>
      <c r="V324">
        <f>U324/T324</f>
        <v>-0.35728573803974545</v>
      </c>
      <c r="W324">
        <f>C324</f>
        <v>-0.446311724617665</v>
      </c>
      <c r="X324">
        <f>W324-V324</f>
        <v>-8.9025986577919547E-2</v>
      </c>
      <c r="Y324">
        <f>T324*W324</f>
        <v>-423.11352643850375</v>
      </c>
      <c r="Z324">
        <f>Y324/T324</f>
        <v>-0.446311724617665</v>
      </c>
      <c r="AA324">
        <f>AI323*F324/T324</f>
        <v>-0.35728573803974545</v>
      </c>
      <c r="AB324">
        <f t="shared" ref="AB324:AB387" si="51">C324</f>
        <v>-0.446311724617665</v>
      </c>
      <c r="AC324">
        <f t="shared" ref="AC324:AC387" si="52">AB324-AA324</f>
        <v>-8.9025986577919547E-2</v>
      </c>
      <c r="AD324" t="str">
        <f t="shared" si="46"/>
        <v>S-I</v>
      </c>
      <c r="AE324">
        <f>AC324*T324</f>
        <v>-84.39863227415546</v>
      </c>
      <c r="AF324">
        <f>U324+AE324</f>
        <v>-423.11352643850375</v>
      </c>
      <c r="AG324">
        <f>AE324/F324</f>
        <v>-1.022964002284925E-3</v>
      </c>
      <c r="AH324" s="9">
        <f>IF(AD324="S-D",R324-AE324/(1-0.001),IF(OR(AD324="L-D",AD324="S-I"),R324-AE324*(1-0.001),R324-AE324))</f>
        <v>1371.0515594395595</v>
      </c>
      <c r="AI324">
        <f>IF(OR(AD324="L-I"),S324+AG324*(1-0.001),S324+AG324)</f>
        <v>-5.1283995340166352E-3</v>
      </c>
      <c r="AJ324">
        <f>AI324*F324</f>
        <v>-423.11352643850381</v>
      </c>
      <c r="AK324">
        <f>AJ324/AM324</f>
        <v>-0.44635146149688526</v>
      </c>
      <c r="AL324">
        <f>W324-AK324</f>
        <v>3.9736879220264587E-5</v>
      </c>
      <c r="AM324">
        <f>AH324+AI324*F324</f>
        <v>947.9380330010556</v>
      </c>
      <c r="AN324">
        <f t="shared" ref="AN324:AN387" si="53">AM324-AM323</f>
        <v>-0.94838753992712554</v>
      </c>
      <c r="AO324">
        <f t="shared" ref="AO324:AO387" si="54">AM324-$AM$2</f>
        <v>-52.061966998944399</v>
      </c>
      <c r="AP324">
        <f t="shared" ref="AP324:AP387" si="55">AM324-T324</f>
        <v>-8.4398632274087504E-2</v>
      </c>
      <c r="AQ324" t="b">
        <f>IF(AH324&gt;0,ROUND(AH324,7)=ROUND(H324,7),ROUND(AH324,7)=ROUND(-J324,7))</f>
        <v>1</v>
      </c>
      <c r="AR324" t="b">
        <f>IF(AI324&gt;0,ROUND(AI324,7)=ROUND(I324,7),ROUND(AI324,7)=ROUND(-K324,7))</f>
        <v>1</v>
      </c>
      <c r="AS324" t="b">
        <f>ROUND(AM324,7)=ROUND(G324,7)</f>
        <v>1</v>
      </c>
    </row>
    <row r="325" spans="1:54" x14ac:dyDescent="0.3">
      <c r="A325" s="2">
        <v>45745.708333333336</v>
      </c>
      <c r="B325">
        <v>-10.571111066731399</v>
      </c>
      <c r="C325">
        <v>-0.528555553336573</v>
      </c>
      <c r="D325" t="s">
        <v>32</v>
      </c>
      <c r="E325" t="s">
        <v>1492</v>
      </c>
      <c r="F325">
        <v>82198.429999999993</v>
      </c>
      <c r="G325">
        <v>949.42484949059599</v>
      </c>
      <c r="H325">
        <v>1451.2910796620999</v>
      </c>
      <c r="I325">
        <v>0</v>
      </c>
      <c r="J325">
        <v>0</v>
      </c>
      <c r="K325">
        <v>6.1055452053220896E-3</v>
      </c>
      <c r="L325">
        <v>1451.2910796620999</v>
      </c>
      <c r="M325">
        <v>-6.1055452053220896E-3</v>
      </c>
      <c r="O325" t="str">
        <f>IF(B324=0,"NEUTRAL",IF(B324&gt;0,"LONG","SHORT"))</f>
        <v>SHORT</v>
      </c>
      <c r="P325" t="str">
        <f>IF(OR(O325="LONG",O325="SHORT"),IF(B325=0,"NEUTRAL",IF(B325&gt;0,"LONG","SHORT")),"")</f>
        <v>SHORT</v>
      </c>
      <c r="Q325" t="b">
        <f>IF(OR(O325="LONG",O325="SHORT"),IF(B325=0,"NEUTRAL",IF(B325&gt;0,"LONG","SHORT")=O325),TRUE)</f>
        <v>1</v>
      </c>
      <c r="R325">
        <f>AH324</f>
        <v>1371.0515594395595</v>
      </c>
      <c r="S325">
        <f>AI324</f>
        <v>-5.1283995340166352E-3</v>
      </c>
      <c r="T325">
        <f>R325+S325*F325</f>
        <v>949.50516933066046</v>
      </c>
      <c r="U325">
        <f>S325*F325</f>
        <v>-421.54639010889895</v>
      </c>
      <c r="V325">
        <f>U325/T325</f>
        <v>-0.44396429184904995</v>
      </c>
      <c r="W325">
        <f>C325</f>
        <v>-0.528555553336573</v>
      </c>
      <c r="X325">
        <f>W325-V325</f>
        <v>-8.4591261487523051E-2</v>
      </c>
      <c r="Y325">
        <f>T325*W325</f>
        <v>-501.86623017150367</v>
      </c>
      <c r="Z325">
        <f>Y325/T325</f>
        <v>-0.528555553336573</v>
      </c>
      <c r="AA325">
        <f>AI324*F325/T325</f>
        <v>-0.44396429184904995</v>
      </c>
      <c r="AB325">
        <f t="shared" si="51"/>
        <v>-0.528555553336573</v>
      </c>
      <c r="AC325">
        <f t="shared" si="52"/>
        <v>-8.4591261487523051E-2</v>
      </c>
      <c r="AD325" t="str">
        <f t="shared" si="46"/>
        <v>S-I</v>
      </c>
      <c r="AE325">
        <f>AC325*T325</f>
        <v>-80.319840062604754</v>
      </c>
      <c r="AF325">
        <f>U325+AE325</f>
        <v>-501.86623017150373</v>
      </c>
      <c r="AG325">
        <f>AE325/F325</f>
        <v>-9.7714567130545871E-4</v>
      </c>
      <c r="AH325" s="9">
        <f>IF(AD325="S-D",R325-AE325/(1-0.001),IF(OR(AD325="L-D",AD325="S-I"),R325-AE325*(1-0.001),R325-AE325))</f>
        <v>1451.2910796621015</v>
      </c>
      <c r="AI325">
        <f>IF(OR(AD325="L-I"),S325+AG325*(1-0.001),S325+AG325)</f>
        <v>-6.1055452053220939E-3</v>
      </c>
      <c r="AJ325">
        <f>AI325*F325</f>
        <v>-501.86623017150373</v>
      </c>
      <c r="AK325">
        <f>AJ325/AM325</f>
        <v>-0.52860026830009121</v>
      </c>
      <c r="AL325">
        <f>W325-AK325</f>
        <v>4.4714963518210915E-5</v>
      </c>
      <c r="AM325">
        <f>AH325+AI325*F325</f>
        <v>949.42484949059781</v>
      </c>
      <c r="AN325">
        <f t="shared" si="53"/>
        <v>1.4868164895422069</v>
      </c>
      <c r="AO325">
        <f t="shared" si="54"/>
        <v>-50.575150509402192</v>
      </c>
      <c r="AP325">
        <f t="shared" si="55"/>
        <v>-8.0319840062657022E-2</v>
      </c>
      <c r="AQ325" t="b">
        <f>IF(AH325&gt;0,ROUND(AH325,7)=ROUND(H325,7),ROUND(AH325,7)=ROUND(-J325,7))</f>
        <v>1</v>
      </c>
      <c r="AR325" t="b">
        <f>IF(AI325&gt;0,ROUND(AI325,7)=ROUND(I325,7),ROUND(AI325,7)=ROUND(-K325,7))</f>
        <v>1</v>
      </c>
      <c r="AS325" t="b">
        <f>ROUND(AM325,7)=ROUND(G325,7)</f>
        <v>1</v>
      </c>
    </row>
    <row r="326" spans="1:54" x14ac:dyDescent="0.3">
      <c r="A326" s="2">
        <v>45745.791666666664</v>
      </c>
      <c r="B326">
        <v>-11.936392587702599</v>
      </c>
      <c r="C326">
        <v>-0.596819629385131</v>
      </c>
      <c r="D326" t="s">
        <v>32</v>
      </c>
      <c r="E326" t="s">
        <v>1492</v>
      </c>
      <c r="F326">
        <v>82343.64</v>
      </c>
      <c r="G326">
        <v>948.47490983297905</v>
      </c>
      <c r="H326">
        <v>1514.5811645761901</v>
      </c>
      <c r="I326">
        <v>0</v>
      </c>
      <c r="J326">
        <v>0</v>
      </c>
      <c r="K326">
        <v>6.8749238525672596E-3</v>
      </c>
      <c r="L326">
        <v>1514.5811645761901</v>
      </c>
      <c r="M326">
        <v>-6.8749238525672596E-3</v>
      </c>
      <c r="O326" t="str">
        <f>IF(B325=0,"NEUTRAL",IF(B325&gt;0,"LONG","SHORT"))</f>
        <v>SHORT</v>
      </c>
      <c r="P326" t="str">
        <f>IF(OR(O326="LONG",O326="SHORT"),IF(B326=0,"NEUTRAL",IF(B326&gt;0,"LONG","SHORT")),"")</f>
        <v>SHORT</v>
      </c>
      <c r="Q326" t="b">
        <f>IF(OR(O326="LONG",O326="SHORT"),IF(B326=0,"NEUTRAL",IF(B326&gt;0,"LONG","SHORT")=O326),TRUE)</f>
        <v>1</v>
      </c>
      <c r="R326">
        <f>AH325</f>
        <v>1451.2910796621015</v>
      </c>
      <c r="S326">
        <f>AI325</f>
        <v>-6.1055452053220939E-3</v>
      </c>
      <c r="T326">
        <f>R326+S326*F326</f>
        <v>948.53826327133288</v>
      </c>
      <c r="U326">
        <f>S326*F326</f>
        <v>-502.7528163907686</v>
      </c>
      <c r="V326">
        <f>U326/T326</f>
        <v>-0.5300290308341038</v>
      </c>
      <c r="W326">
        <f>C326</f>
        <v>-0.596819629385131</v>
      </c>
      <c r="X326">
        <f>W326-V326</f>
        <v>-6.6790598551027203E-2</v>
      </c>
      <c r="Y326">
        <f>T326*W326</f>
        <v>-566.10625474321273</v>
      </c>
      <c r="Z326">
        <f>Y326/T326</f>
        <v>-0.596819629385131</v>
      </c>
      <c r="AA326">
        <f>AI325*F326/T326</f>
        <v>-0.5300290308341038</v>
      </c>
      <c r="AB326">
        <f t="shared" si="51"/>
        <v>-0.596819629385131</v>
      </c>
      <c r="AC326">
        <f t="shared" si="52"/>
        <v>-6.6790598551027203E-2</v>
      </c>
      <c r="AD326" t="str">
        <f t="shared" si="46"/>
        <v>S-I</v>
      </c>
      <c r="AE326">
        <f>AC326*T326</f>
        <v>-63.353438352444144</v>
      </c>
      <c r="AF326">
        <f>U326+AE326</f>
        <v>-566.10625474321273</v>
      </c>
      <c r="AG326">
        <f>AE326/F326</f>
        <v>-7.6937864724518066E-4</v>
      </c>
      <c r="AH326" s="9">
        <f>IF(AD326="S-D",R326-AE326/(1-0.001),IF(OR(AD326="L-D",AD326="S-I"),R326-AE326*(1-0.001),R326-AE326))</f>
        <v>1514.5811645761933</v>
      </c>
      <c r="AI326">
        <f>IF(OR(AD326="L-I"),S326+AG326*(1-0.001),S326+AG326)</f>
        <v>-6.8749238525672744E-3</v>
      </c>
      <c r="AJ326">
        <f>AI326*F326</f>
        <v>-566.10625474321273</v>
      </c>
      <c r="AK326">
        <f>AJ326/AM326</f>
        <v>-0.59685949398798532</v>
      </c>
      <c r="AL326">
        <f>W326-AK326</f>
        <v>3.9864602854322584E-5</v>
      </c>
      <c r="AM326">
        <f>AH326+AI326*F326</f>
        <v>948.47490983298053</v>
      </c>
      <c r="AN326">
        <f t="shared" si="53"/>
        <v>-0.9499396576172785</v>
      </c>
      <c r="AO326">
        <f t="shared" si="54"/>
        <v>-51.525090167019471</v>
      </c>
      <c r="AP326">
        <f t="shared" si="55"/>
        <v>-6.3353438352351077E-2</v>
      </c>
      <c r="AQ326" t="b">
        <f>IF(AH326&gt;0,ROUND(AH326,7)=ROUND(H326,7),ROUND(AH326,7)=ROUND(-J326,7))</f>
        <v>1</v>
      </c>
      <c r="AR326" t="b">
        <f>IF(AI326&gt;0,ROUND(AI326,7)=ROUND(I326,7),ROUND(AI326,7)=ROUND(-K326,7))</f>
        <v>1</v>
      </c>
      <c r="AS326" t="b">
        <f>ROUND(AM326,7)=ROUND(G326,7)</f>
        <v>1</v>
      </c>
    </row>
    <row r="327" spans="1:54" x14ac:dyDescent="0.3">
      <c r="A327" s="2">
        <v>45745.916666666664</v>
      </c>
      <c r="B327">
        <v>-10.965026087540901</v>
      </c>
      <c r="C327">
        <v>-0.54825130437704495</v>
      </c>
      <c r="D327" t="s">
        <v>32</v>
      </c>
      <c r="E327" t="s">
        <v>1492</v>
      </c>
      <c r="F327">
        <v>82518.740000000005</v>
      </c>
      <c r="G327">
        <v>947.22309521905902</v>
      </c>
      <c r="H327">
        <v>1466.5657172406</v>
      </c>
      <c r="I327">
        <v>0</v>
      </c>
      <c r="J327">
        <v>0</v>
      </c>
      <c r="K327">
        <v>6.2936324769566603E-3</v>
      </c>
      <c r="L327">
        <v>1466.5657172406</v>
      </c>
      <c r="M327">
        <v>-6.2936324769566603E-3</v>
      </c>
      <c r="O327" t="str">
        <f>IF(B326=0,"NEUTRAL",IF(B326&gt;0,"LONG","SHORT"))</f>
        <v>SHORT</v>
      </c>
      <c r="P327" t="str">
        <f>IF(OR(O327="LONG",O327="SHORT"),IF(B327=0,"NEUTRAL",IF(B327&gt;0,"LONG","SHORT")),"")</f>
        <v>SHORT</v>
      </c>
      <c r="Q327" t="b">
        <f>IF(OR(O327="LONG",O327="SHORT"),IF(B327=0,"NEUTRAL",IF(B327&gt;0,"LONG","SHORT")=O327),TRUE)</f>
        <v>1</v>
      </c>
      <c r="R327">
        <f>AH326</f>
        <v>1514.5811645761933</v>
      </c>
      <c r="S327">
        <f>AI326</f>
        <v>-6.8749238525672744E-3</v>
      </c>
      <c r="T327">
        <f>R327+S327*F327</f>
        <v>947.271110666396</v>
      </c>
      <c r="U327">
        <f>S327*F327</f>
        <v>-567.31005390979726</v>
      </c>
      <c r="V327">
        <f>U327/T327</f>
        <v>-0.59888879489917113</v>
      </c>
      <c r="W327">
        <f>C327</f>
        <v>-0.54825130437704495</v>
      </c>
      <c r="X327">
        <f>W327-V327</f>
        <v>5.0637490522126183E-2</v>
      </c>
      <c r="Y327">
        <f>T327*W327</f>
        <v>-519.34262202154366</v>
      </c>
      <c r="Z327">
        <f>Y327/T327</f>
        <v>-0.54825130437704495</v>
      </c>
      <c r="AA327">
        <f>AI326*F327/T327</f>
        <v>-0.59888879489917113</v>
      </c>
      <c r="AB327">
        <f t="shared" si="51"/>
        <v>-0.54825130437704495</v>
      </c>
      <c r="AC327">
        <f t="shared" si="52"/>
        <v>5.0637490522126183E-2</v>
      </c>
      <c r="AD327" t="str">
        <f t="shared" si="46"/>
        <v>S-D</v>
      </c>
      <c r="AE327">
        <f>AC327*T327</f>
        <v>47.967431888253572</v>
      </c>
      <c r="AF327">
        <f>U327+AE327</f>
        <v>-519.34262202154366</v>
      </c>
      <c r="AG327">
        <f>AE327/F327</f>
        <v>5.8129137561060149E-4</v>
      </c>
      <c r="AH327" s="9">
        <f>IF(AD327="S-D",R327-AE327/(1-0.001),IF(OR(AD327="L-D",AD327="S-I"),R327-AE327*(1-0.001),R327-AE327))</f>
        <v>1466.565717240604</v>
      </c>
      <c r="AI327">
        <f>IF(OR(AD327="L-I"),S327+AG327*(1-0.001),S327+AG327)</f>
        <v>-6.2936324769566725E-3</v>
      </c>
      <c r="AJ327">
        <f>AI327*F327</f>
        <v>-519.34262202154366</v>
      </c>
      <c r="AK327">
        <f>AJ327/AM327</f>
        <v>-0.54827909564582289</v>
      </c>
      <c r="AL327">
        <f>W327-AK327</f>
        <v>2.7791268777943579E-5</v>
      </c>
      <c r="AM327">
        <f>AH327+AI327*F327</f>
        <v>947.22309521906038</v>
      </c>
      <c r="AN327">
        <f t="shared" si="53"/>
        <v>-1.2518146139201463</v>
      </c>
      <c r="AO327">
        <f t="shared" si="54"/>
        <v>-52.776904780939617</v>
      </c>
      <c r="AP327">
        <f t="shared" si="55"/>
        <v>-4.8015447335615136E-2</v>
      </c>
      <c r="AQ327" t="b">
        <f>IF(AH327&gt;0,ROUND(AH327,7)=ROUND(H327,7),ROUND(AH327,7)=ROUND(-J327,7))</f>
        <v>1</v>
      </c>
      <c r="AR327" t="b">
        <f>IF(AI327&gt;0,ROUND(AI327,7)=ROUND(I327,7),ROUND(AI327,7)=ROUND(-K327,7))</f>
        <v>1</v>
      </c>
      <c r="AS327" t="b">
        <f>ROUND(AM327,7)=ROUND(G327,7)</f>
        <v>1</v>
      </c>
    </row>
    <row r="328" spans="1:54" x14ac:dyDescent="0.3">
      <c r="A328" s="2">
        <v>45746.041666666664</v>
      </c>
      <c r="B328">
        <v>-9.4195307033016995</v>
      </c>
      <c r="C328">
        <v>-0.47097653516508498</v>
      </c>
      <c r="D328" t="s">
        <v>32</v>
      </c>
      <c r="E328" t="s">
        <v>1492</v>
      </c>
      <c r="F328">
        <v>82799.73</v>
      </c>
      <c r="G328">
        <v>945.37874741353403</v>
      </c>
      <c r="H328">
        <v>1390.6657014155401</v>
      </c>
      <c r="I328">
        <v>0</v>
      </c>
      <c r="J328">
        <v>0</v>
      </c>
      <c r="K328">
        <v>5.3778792998721899E-3</v>
      </c>
      <c r="L328">
        <v>1390.6657014155401</v>
      </c>
      <c r="M328">
        <v>-5.3778792998721899E-3</v>
      </c>
      <c r="O328" t="str">
        <f>IF(B327=0,"NEUTRAL",IF(B327&gt;0,"LONG","SHORT"))</f>
        <v>SHORT</v>
      </c>
      <c r="P328" t="str">
        <f>IF(OR(O328="LONG",O328="SHORT"),IF(B328=0,"NEUTRAL",IF(B328&gt;0,"LONG","SHORT")),"")</f>
        <v>SHORT</v>
      </c>
      <c r="Q328" t="b">
        <f>IF(OR(O328="LONG",O328="SHORT"),IF(B328=0,"NEUTRAL",IF(B328&gt;0,"LONG","SHORT")=O328),TRUE)</f>
        <v>1</v>
      </c>
      <c r="R328">
        <f>AH327</f>
        <v>1466.565717240604</v>
      </c>
      <c r="S328">
        <f>AI327</f>
        <v>-6.2936324769566725E-3</v>
      </c>
      <c r="T328">
        <f>R328+S328*F328</f>
        <v>945.45464742936042</v>
      </c>
      <c r="U328">
        <f>S328*F328</f>
        <v>-521.11106981124362</v>
      </c>
      <c r="V328">
        <f>U328/T328</f>
        <v>-0.5511751105440289</v>
      </c>
      <c r="W328">
        <f>C328</f>
        <v>-0.47097653516508498</v>
      </c>
      <c r="X328">
        <f>W328-V328</f>
        <v>8.0198575378943926E-2</v>
      </c>
      <c r="Y328">
        <f>T328*W328</f>
        <v>-445.28695400200718</v>
      </c>
      <c r="Z328">
        <f>Y328/T328</f>
        <v>-0.47097653516508498</v>
      </c>
      <c r="AA328">
        <f>AI327*F328/T328</f>
        <v>-0.5511751105440289</v>
      </c>
      <c r="AB328">
        <f t="shared" si="51"/>
        <v>-0.47097653516508498</v>
      </c>
      <c r="AC328">
        <f t="shared" si="52"/>
        <v>8.0198575378943926E-2</v>
      </c>
      <c r="AD328" t="str">
        <f t="shared" si="46"/>
        <v>S-D</v>
      </c>
      <c r="AE328">
        <f>AC328*T328</f>
        <v>75.824115809236417</v>
      </c>
      <c r="AF328">
        <f>U328+AE328</f>
        <v>-445.28695400200718</v>
      </c>
      <c r="AG328">
        <f>AE328/F328</f>
        <v>9.1575317708447138E-4</v>
      </c>
      <c r="AH328" s="9">
        <f>IF(AD328="S-D",R328-AE328/(1-0.001),IF(OR(AD328="L-D",AD328="S-I"),R328-AE328*(1-0.001),R328-AE328))</f>
        <v>1390.6657014155426</v>
      </c>
      <c r="AI328">
        <f>IF(OR(AD328="L-I"),S328+AG328*(1-0.001),S328+AG328)</f>
        <v>-5.3778792998722012E-3</v>
      </c>
      <c r="AJ328">
        <f>AI328*F328</f>
        <v>-445.28695400200729</v>
      </c>
      <c r="AK328">
        <f>AJ328/AM328</f>
        <v>-0.47101434765724243</v>
      </c>
      <c r="AL328">
        <f>W328-AK328</f>
        <v>3.781249215745186E-5</v>
      </c>
      <c r="AM328">
        <f>AH328+AI328*F328</f>
        <v>945.37874741353528</v>
      </c>
      <c r="AN328">
        <f t="shared" si="53"/>
        <v>-1.8443478055251035</v>
      </c>
      <c r="AO328">
        <f t="shared" si="54"/>
        <v>-54.62125258646472</v>
      </c>
      <c r="AP328">
        <f t="shared" si="55"/>
        <v>-7.5900015825141054E-2</v>
      </c>
      <c r="AQ328" t="b">
        <f>IF(AH328&gt;0,ROUND(AH328,7)=ROUND(H328,7),ROUND(AH328,7)=ROUND(-J328,7))</f>
        <v>1</v>
      </c>
      <c r="AR328" t="b">
        <f>IF(AI328&gt;0,ROUND(AI328,7)=ROUND(I328,7),ROUND(AI328,7)=ROUND(-K328,7))</f>
        <v>1</v>
      </c>
      <c r="AS328" t="b">
        <f>ROUND(AM328,7)=ROUND(G328,7)</f>
        <v>1</v>
      </c>
    </row>
    <row r="329" spans="1:54" x14ac:dyDescent="0.3">
      <c r="A329" s="2">
        <v>45746.166666666664</v>
      </c>
      <c r="B329">
        <v>-6.9056611852827903</v>
      </c>
      <c r="C329">
        <v>-0.34528305926413899</v>
      </c>
      <c r="D329" t="s">
        <v>32</v>
      </c>
      <c r="E329" t="s">
        <v>1492</v>
      </c>
      <c r="F329">
        <v>83330</v>
      </c>
      <c r="G329">
        <v>942.40419646492296</v>
      </c>
      <c r="H329">
        <v>1267.8428091476801</v>
      </c>
      <c r="I329">
        <v>0</v>
      </c>
      <c r="J329">
        <v>0</v>
      </c>
      <c r="K329">
        <v>3.9054195689759001E-3</v>
      </c>
      <c r="L329">
        <v>1267.8428091476801</v>
      </c>
      <c r="M329">
        <v>-3.9054195689759001E-3</v>
      </c>
      <c r="O329" t="str">
        <f>IF(B328=0,"NEUTRAL",IF(B328&gt;0,"LONG","SHORT"))</f>
        <v>SHORT</v>
      </c>
      <c r="P329" t="str">
        <f>IF(OR(O329="LONG",O329="SHORT"),IF(B329=0,"NEUTRAL",IF(B329&gt;0,"LONG","SHORT")),"")</f>
        <v>SHORT</v>
      </c>
      <c r="Q329" t="b">
        <f>IF(OR(O329="LONG",O329="SHORT"),IF(B329=0,"NEUTRAL",IF(B329&gt;0,"LONG","SHORT")=O329),TRUE)</f>
        <v>1</v>
      </c>
      <c r="R329">
        <f>AH328</f>
        <v>1390.6657014155426</v>
      </c>
      <c r="S329">
        <f>AI328</f>
        <v>-5.3778792998722012E-3</v>
      </c>
      <c r="T329">
        <f>R329+S329*F329</f>
        <v>942.5270193571921</v>
      </c>
      <c r="U329">
        <f>S329*F329</f>
        <v>-448.13868205835053</v>
      </c>
      <c r="V329">
        <f>U329/T329</f>
        <v>-0.47546507723882891</v>
      </c>
      <c r="W329">
        <f>C329</f>
        <v>-0.34528305926413899</v>
      </c>
      <c r="X329">
        <f>W329-V329</f>
        <v>0.13018201797468992</v>
      </c>
      <c r="Y329">
        <f>T329*W329</f>
        <v>-325.43861268276163</v>
      </c>
      <c r="Z329">
        <f>Y329/T329</f>
        <v>-0.34528305926413899</v>
      </c>
      <c r="AA329">
        <f>AI328*F329/T329</f>
        <v>-0.47546507723882891</v>
      </c>
      <c r="AB329">
        <f t="shared" si="51"/>
        <v>-0.34528305926413899</v>
      </c>
      <c r="AC329">
        <f t="shared" si="52"/>
        <v>0.13018201797468992</v>
      </c>
      <c r="AD329" t="str">
        <f t="shared" si="46"/>
        <v>S-D</v>
      </c>
      <c r="AE329">
        <f>AC329*T329</f>
        <v>122.7000693755889</v>
      </c>
      <c r="AF329">
        <f>U329+AE329</f>
        <v>-325.43861268276163</v>
      </c>
      <c r="AG329">
        <f>AE329/F329</f>
        <v>1.4724597308963026E-3</v>
      </c>
      <c r="AH329" s="9">
        <f>IF(AD329="S-D",R329-AE329/(1-0.001),IF(OR(AD329="L-D",AD329="S-I"),R329-AE329*(1-0.001),R329-AE329))</f>
        <v>1267.8428091476858</v>
      </c>
      <c r="AI329">
        <f>IF(OR(AD329="L-I"),S329+AG329*(1-0.001),S329+AG329)</f>
        <v>-3.9054195689758988E-3</v>
      </c>
      <c r="AJ329">
        <f>AI329*F329</f>
        <v>-325.43861268276163</v>
      </c>
      <c r="AK329">
        <f>AJ329/AM329</f>
        <v>-0.34532805976832714</v>
      </c>
      <c r="AL329">
        <f>W329-AK329</f>
        <v>4.5000504188152934E-5</v>
      </c>
      <c r="AM329">
        <f>AH329+AI329*F329</f>
        <v>942.4041964649241</v>
      </c>
      <c r="AN329">
        <f t="shared" si="53"/>
        <v>-2.9745509486111814</v>
      </c>
      <c r="AO329">
        <f t="shared" si="54"/>
        <v>-57.595803535075902</v>
      </c>
      <c r="AP329">
        <f t="shared" si="55"/>
        <v>-0.12282289226800458</v>
      </c>
      <c r="AQ329" t="b">
        <f>IF(AH329&gt;0,ROUND(AH329,7)=ROUND(H329,7),ROUND(AH329,7)=ROUND(-J329,7))</f>
        <v>1</v>
      </c>
      <c r="AR329" t="b">
        <f>IF(AI329&gt;0,ROUND(AI329,7)=ROUND(I329,7),ROUND(AI329,7)=ROUND(-K329,7))</f>
        <v>1</v>
      </c>
      <c r="AS329" t="b">
        <f>ROUND(AM329,7)=ROUND(G329,7)</f>
        <v>1</v>
      </c>
    </row>
    <row r="330" spans="1:54" x14ac:dyDescent="0.3">
      <c r="A330" s="2">
        <v>45746.208333333336</v>
      </c>
      <c r="B330">
        <v>-5.6134474951512399</v>
      </c>
      <c r="C330">
        <v>-0.28067237475756202</v>
      </c>
      <c r="D330" t="s">
        <v>32</v>
      </c>
      <c r="E330" t="s">
        <v>1492</v>
      </c>
      <c r="F330">
        <v>83088.81</v>
      </c>
      <c r="G330">
        <v>943.28635936360604</v>
      </c>
      <c r="H330">
        <v>1208.0575619899</v>
      </c>
      <c r="I330">
        <v>0</v>
      </c>
      <c r="J330">
        <v>0</v>
      </c>
      <c r="K330">
        <v>3.1866048223135402E-3</v>
      </c>
      <c r="L330">
        <v>1208.0575619899</v>
      </c>
      <c r="M330">
        <v>-3.1866048223135402E-3</v>
      </c>
      <c r="O330" t="str">
        <f>IF(B329=0,"NEUTRAL",IF(B329&gt;0,"LONG","SHORT"))</f>
        <v>SHORT</v>
      </c>
      <c r="P330" t="str">
        <f>IF(OR(O330="LONG",O330="SHORT"),IF(B330=0,"NEUTRAL",IF(B330&gt;0,"LONG","SHORT")),"")</f>
        <v>SHORT</v>
      </c>
      <c r="Q330" t="b">
        <f>IF(OR(O330="LONG",O330="SHORT"),IF(B330=0,"NEUTRAL",IF(B330&gt;0,"LONG","SHORT")=O330),TRUE)</f>
        <v>1</v>
      </c>
      <c r="R330">
        <f>AH329</f>
        <v>1267.8428091476858</v>
      </c>
      <c r="S330">
        <f>AI329</f>
        <v>-3.9054195689758988E-3</v>
      </c>
      <c r="T330">
        <f>R330+S330*F330</f>
        <v>943.34614461076546</v>
      </c>
      <c r="U330">
        <f>S330*F330</f>
        <v>-324.49666453692032</v>
      </c>
      <c r="V330">
        <f>U330/T330</f>
        <v>-0.34398472542738917</v>
      </c>
      <c r="W330">
        <f>C330</f>
        <v>-0.28067237475756202</v>
      </c>
      <c r="X330">
        <f>W330-V330</f>
        <v>6.3312350669827155E-2</v>
      </c>
      <c r="Y330">
        <f>T330*W330</f>
        <v>-264.77120262629404</v>
      </c>
      <c r="Z330">
        <f>Y330/T330</f>
        <v>-0.28067237475756202</v>
      </c>
      <c r="AA330">
        <f>AI329*F330/T330</f>
        <v>-0.34398472542738917</v>
      </c>
      <c r="AB330">
        <f t="shared" si="51"/>
        <v>-0.28067237475756202</v>
      </c>
      <c r="AC330">
        <f t="shared" si="52"/>
        <v>6.3312350669827155E-2</v>
      </c>
      <c r="AD330" t="str">
        <f t="shared" si="46"/>
        <v>S-D</v>
      </c>
      <c r="AE330">
        <f>AC330*T330</f>
        <v>59.725461910626258</v>
      </c>
      <c r="AF330">
        <f>U330+AE330</f>
        <v>-264.77120262629404</v>
      </c>
      <c r="AG330">
        <f>AE330/F330</f>
        <v>7.1881474666235154E-4</v>
      </c>
      <c r="AH330" s="9">
        <f>IF(AD330="S-D",R330-AE330/(1-0.001),IF(OR(AD330="L-D",AD330="S-I"),R330-AE330*(1-0.001),R330-AE330))</f>
        <v>1208.0575619899018</v>
      </c>
      <c r="AI330">
        <f>IF(OR(AD330="L-I"),S330+AG330*(1-0.001),S330+AG330)</f>
        <v>-3.1866048223135471E-3</v>
      </c>
      <c r="AJ330">
        <f>AI330*F330</f>
        <v>-264.77120262629404</v>
      </c>
      <c r="AK330">
        <f>AJ330/AM330</f>
        <v>-0.28069016370057875</v>
      </c>
      <c r="AL330">
        <f>W330-AK330</f>
        <v>1.7788943016738834E-5</v>
      </c>
      <c r="AM330">
        <f>AH330+AI330*F330</f>
        <v>943.28635936360774</v>
      </c>
      <c r="AN330">
        <f t="shared" si="53"/>
        <v>0.88216289868364584</v>
      </c>
      <c r="AO330">
        <f t="shared" si="54"/>
        <v>-56.713640636392256</v>
      </c>
      <c r="AP330">
        <f t="shared" si="55"/>
        <v>-5.9785247157719823E-2</v>
      </c>
      <c r="AQ330" t="b">
        <f>IF(AH330&gt;0,ROUND(AH330,7)=ROUND(H330,7),ROUND(AH330,7)=ROUND(-J330,7))</f>
        <v>1</v>
      </c>
      <c r="AR330" t="b">
        <f>IF(AI330&gt;0,ROUND(AI330,7)=ROUND(I330,7),ROUND(AI330,7)=ROUND(-K330,7))</f>
        <v>1</v>
      </c>
      <c r="AS330" t="b">
        <f>ROUND(AM330,7)=ROUND(G330,7)</f>
        <v>1</v>
      </c>
      <c r="AU330" s="9"/>
      <c r="AZ330" s="9"/>
    </row>
    <row r="331" spans="1:54" x14ac:dyDescent="0.3">
      <c r="A331" s="2">
        <v>45746.25</v>
      </c>
      <c r="B331">
        <v>-4.1457524793371201</v>
      </c>
      <c r="C331">
        <v>-0.20728762396685599</v>
      </c>
      <c r="D331" t="s">
        <v>32</v>
      </c>
      <c r="E331" t="s">
        <v>1492</v>
      </c>
      <c r="F331">
        <v>83109.81</v>
      </c>
      <c r="G331">
        <v>943.15005086794997</v>
      </c>
      <c r="H331">
        <v>1138.66776760219</v>
      </c>
      <c r="I331">
        <v>0</v>
      </c>
      <c r="J331">
        <v>0</v>
      </c>
      <c r="K331">
        <v>2.35252272546698E-3</v>
      </c>
      <c r="L331">
        <v>1138.66776760219</v>
      </c>
      <c r="M331">
        <v>-2.35252272546698E-3</v>
      </c>
      <c r="O331" t="str">
        <f>IF(B330=0,"NEUTRAL",IF(B330&gt;0,"LONG","SHORT"))</f>
        <v>SHORT</v>
      </c>
      <c r="P331" t="str">
        <f>IF(OR(O331="LONG",O331="SHORT"),IF(B331=0,"NEUTRAL",IF(B331&gt;0,"LONG","SHORT")),"")</f>
        <v>SHORT</v>
      </c>
      <c r="Q331" t="b">
        <f>IF(OR(O331="LONG",O331="SHORT"),IF(B331=0,"NEUTRAL",IF(B331&gt;0,"LONG","SHORT")=O331),TRUE)</f>
        <v>1</v>
      </c>
      <c r="R331">
        <f>AH330</f>
        <v>1208.0575619899018</v>
      </c>
      <c r="S331">
        <f>AI330</f>
        <v>-3.1866048223135471E-3</v>
      </c>
      <c r="T331">
        <f>R331+S331*F331</f>
        <v>943.21944066233914</v>
      </c>
      <c r="U331">
        <f>S331*F331</f>
        <v>-264.83812132756265</v>
      </c>
      <c r="V331">
        <f>U331/T331</f>
        <v>-0.28078102497716795</v>
      </c>
      <c r="W331">
        <f>C331</f>
        <v>-0.20728762396685599</v>
      </c>
      <c r="X331">
        <f>W331-V331</f>
        <v>7.3493401010311959E-2</v>
      </c>
      <c r="Y331">
        <f>T331*W331</f>
        <v>-195.51771673424318</v>
      </c>
      <c r="Z331">
        <f>Y331/T331</f>
        <v>-0.20728762396685599</v>
      </c>
      <c r="AA331">
        <f>AI330*F331/T331</f>
        <v>-0.28078102497716795</v>
      </c>
      <c r="AB331">
        <f t="shared" si="51"/>
        <v>-0.20728762396685599</v>
      </c>
      <c r="AC331">
        <f t="shared" si="52"/>
        <v>7.3493401010311959E-2</v>
      </c>
      <c r="AD331" t="str">
        <f t="shared" si="46"/>
        <v>S-D</v>
      </c>
      <c r="AE331">
        <f>AC331*T331</f>
        <v>69.320404593319438</v>
      </c>
      <c r="AF331">
        <f>U331+AE331</f>
        <v>-195.51771673424321</v>
      </c>
      <c r="AG331">
        <f>AE331/F331</f>
        <v>8.3408209684656287E-4</v>
      </c>
      <c r="AH331" s="9">
        <f>IF(AD331="S-D",R331-AE331/(1-0.001),IF(OR(AD331="L-D",AD331="S-I"),R331-AE331*(1-0.001),R331-AE331))</f>
        <v>1138.6677676021948</v>
      </c>
      <c r="AI331">
        <f>IF(OR(AD331="L-I"),S331+AG331*(1-0.001),S331+AG331)</f>
        <v>-2.3525227254669843E-3</v>
      </c>
      <c r="AJ331">
        <f>AI331*F331</f>
        <v>-195.51771673424324</v>
      </c>
      <c r="AK331">
        <f>AJ331/AM331</f>
        <v>-0.2073028746107943</v>
      </c>
      <c r="AL331">
        <f>W331-AK331</f>
        <v>1.5250643938313768E-5</v>
      </c>
      <c r="AM331">
        <f>AH331+AI331*F331</f>
        <v>943.15005086795156</v>
      </c>
      <c r="AN331">
        <f t="shared" si="53"/>
        <v>-0.13630849565618064</v>
      </c>
      <c r="AO331">
        <f t="shared" si="54"/>
        <v>-56.849949132048437</v>
      </c>
      <c r="AP331">
        <f t="shared" si="55"/>
        <v>-6.9389794387575421E-2</v>
      </c>
      <c r="AQ331" t="b">
        <f>IF(AH331&gt;0,ROUND(AH331,7)=ROUND(H331,7),ROUND(AH331,7)=ROUND(-J331,7))</f>
        <v>1</v>
      </c>
      <c r="AR331" t="b">
        <f>IF(AI331&gt;0,ROUND(AI331,7)=ROUND(I331,7),ROUND(AI331,7)=ROUND(-K331,7))</f>
        <v>1</v>
      </c>
      <c r="AS331" t="b">
        <f>ROUND(AM331,7)=ROUND(G331,7)</f>
        <v>1</v>
      </c>
    </row>
    <row r="332" spans="1:54" x14ac:dyDescent="0.3">
      <c r="A332" s="2">
        <v>45746.333333333336</v>
      </c>
      <c r="B332">
        <v>-2.0292096834072502</v>
      </c>
      <c r="C332">
        <v>-0.10146048417036201</v>
      </c>
      <c r="D332" t="s">
        <v>32</v>
      </c>
      <c r="E332" t="s">
        <v>1492</v>
      </c>
      <c r="F332">
        <v>83178.14</v>
      </c>
      <c r="G332">
        <v>942.88920057433995</v>
      </c>
      <c r="H332">
        <v>1038.56535182319</v>
      </c>
      <c r="I332">
        <v>0</v>
      </c>
      <c r="J332">
        <v>0</v>
      </c>
      <c r="K332">
        <v>1.150255959665E-3</v>
      </c>
      <c r="L332">
        <v>1038.56535182319</v>
      </c>
      <c r="M332">
        <v>-1.150255959665E-3</v>
      </c>
      <c r="O332" t="str">
        <f>IF(B331=0,"NEUTRAL",IF(B331&gt;0,"LONG","SHORT"))</f>
        <v>SHORT</v>
      </c>
      <c r="P332" t="str">
        <f>IF(OR(O332="LONG",O332="SHORT"),IF(B332=0,"NEUTRAL",IF(B332&gt;0,"LONG","SHORT")),"")</f>
        <v>SHORT</v>
      </c>
      <c r="Q332" t="b">
        <f>IF(OR(O332="LONG",O332="SHORT"),IF(B332=0,"NEUTRAL",IF(B332&gt;0,"LONG","SHORT")=O332),TRUE)</f>
        <v>1</v>
      </c>
      <c r="R332">
        <f>AH331</f>
        <v>1138.6677676021948</v>
      </c>
      <c r="S332">
        <f>AI331</f>
        <v>-2.3525227254669843E-3</v>
      </c>
      <c r="T332">
        <f>R332+S332*F332</f>
        <v>942.98930299012045</v>
      </c>
      <c r="U332">
        <f>S332*F332</f>
        <v>-195.67846461207438</v>
      </c>
      <c r="V332">
        <f>U332/T332</f>
        <v>-0.20750867903972869</v>
      </c>
      <c r="W332">
        <f>C332</f>
        <v>-0.10146048417036201</v>
      </c>
      <c r="X332">
        <f>W332-V332</f>
        <v>0.10604819486936669</v>
      </c>
      <c r="Y332">
        <f>T332*W332</f>
        <v>-95.67615124884982</v>
      </c>
      <c r="Z332">
        <f>Y332/T332</f>
        <v>-0.10146048417036201</v>
      </c>
      <c r="AA332">
        <f>AI331*F332/T332</f>
        <v>-0.20750867903972869</v>
      </c>
      <c r="AB332">
        <f t="shared" si="51"/>
        <v>-0.10146048417036201</v>
      </c>
      <c r="AC332">
        <f t="shared" si="52"/>
        <v>0.10604819486936669</v>
      </c>
      <c r="AD332" t="str">
        <f t="shared" si="46"/>
        <v>S-D</v>
      </c>
      <c r="AE332">
        <f>AC332*T332</f>
        <v>100.00231336322456</v>
      </c>
      <c r="AF332">
        <f>U332+AE332</f>
        <v>-95.67615124884982</v>
      </c>
      <c r="AG332">
        <f>AE332/F332</f>
        <v>1.202266765801983E-3</v>
      </c>
      <c r="AH332" s="9">
        <f>IF(AD332="S-D",R332-AE332/(1-0.001),IF(OR(AD332="L-D",AD332="S-I"),R332-AE332*(1-0.001),R332-AE332))</f>
        <v>1038.5653518231911</v>
      </c>
      <c r="AI332">
        <f>IF(OR(AD332="L-I"),S332+AG332*(1-0.001),S332+AG332)</f>
        <v>-1.1502559596650013E-3</v>
      </c>
      <c r="AJ332">
        <f>AI332*F332</f>
        <v>-95.676151248849834</v>
      </c>
      <c r="AK332">
        <f>AJ332/AM332</f>
        <v>-0.10147125578548434</v>
      </c>
      <c r="AL332">
        <f>W332-AK332</f>
        <v>1.077161512233471E-5</v>
      </c>
      <c r="AM332">
        <f>AH332+AI332*F332</f>
        <v>942.88920057434132</v>
      </c>
      <c r="AN332">
        <f t="shared" si="53"/>
        <v>-0.26085029361024681</v>
      </c>
      <c r="AO332">
        <f t="shared" si="54"/>
        <v>-57.110799425658684</v>
      </c>
      <c r="AP332">
        <f t="shared" si="55"/>
        <v>-0.10010241577913348</v>
      </c>
      <c r="AQ332" t="b">
        <f>IF(AH332&gt;0,ROUND(AH332,7)=ROUND(H332,7),ROUND(AH332,7)=ROUND(-J332,7))</f>
        <v>1</v>
      </c>
      <c r="AR332" t="b">
        <f>IF(AI332&gt;0,ROUND(AI332,7)=ROUND(I332,7),ROUND(AI332,7)=ROUND(-K332,7))</f>
        <v>1</v>
      </c>
      <c r="AS332" t="b">
        <f>ROUND(AM332,7)=ROUND(G332,7)</f>
        <v>1</v>
      </c>
    </row>
    <row r="333" spans="1:54" x14ac:dyDescent="0.3">
      <c r="A333" s="2">
        <v>45746.375</v>
      </c>
      <c r="B333">
        <v>-0.87436657685635499</v>
      </c>
      <c r="C333">
        <v>-4.3718328842817698E-2</v>
      </c>
      <c r="D333" t="s">
        <v>32</v>
      </c>
      <c r="E333" t="s">
        <v>1492</v>
      </c>
      <c r="F333">
        <v>83076.59</v>
      </c>
      <c r="G333">
        <v>942.95162198400897</v>
      </c>
      <c r="H333">
        <v>984.17826878915605</v>
      </c>
      <c r="I333">
        <v>0</v>
      </c>
      <c r="J333">
        <v>0</v>
      </c>
      <c r="K333">
        <v>4.9624866409594102E-4</v>
      </c>
      <c r="L333">
        <v>984.17826878915605</v>
      </c>
      <c r="M333">
        <v>-4.9624866409594102E-4</v>
      </c>
      <c r="O333" t="str">
        <f>IF(B332=0,"NEUTRAL",IF(B332&gt;0,"LONG","SHORT"))</f>
        <v>SHORT</v>
      </c>
      <c r="P333" t="str">
        <f>IF(OR(O333="LONG",O333="SHORT"),IF(B333=0,"NEUTRAL",IF(B333&gt;0,"LONG","SHORT")),"")</f>
        <v>SHORT</v>
      </c>
      <c r="Q333" t="b">
        <f>IF(OR(O333="LONG",O333="SHORT"),IF(B333=0,"NEUTRAL",IF(B333&gt;0,"LONG","SHORT")=O333),TRUE)</f>
        <v>1</v>
      </c>
      <c r="R333">
        <f>AH332</f>
        <v>1038.5653518231911</v>
      </c>
      <c r="S333">
        <f>AI332</f>
        <v>-1.1502559596650013E-3</v>
      </c>
      <c r="T333">
        <f>R333+S333*F333</f>
        <v>943.00600906704528</v>
      </c>
      <c r="U333">
        <f>S333*F333</f>
        <v>-95.559342756145853</v>
      </c>
      <c r="V333">
        <f>U333/T333</f>
        <v>-0.10133481848189563</v>
      </c>
      <c r="W333">
        <f>C333</f>
        <v>-4.3718328842817698E-2</v>
      </c>
      <c r="X333">
        <f>W333-V333</f>
        <v>5.7616489639077929E-2</v>
      </c>
      <c r="Y333">
        <f>T333*W333</f>
        <v>-41.226646805146217</v>
      </c>
      <c r="Z333">
        <f>Y333/T333</f>
        <v>-4.3718328842817698E-2</v>
      </c>
      <c r="AA333">
        <f>AI332*F333/T333</f>
        <v>-0.10133481848189563</v>
      </c>
      <c r="AB333">
        <f t="shared" si="51"/>
        <v>-4.3718328842817698E-2</v>
      </c>
      <c r="AC333">
        <f t="shared" si="52"/>
        <v>5.7616489639077929E-2</v>
      </c>
      <c r="AD333" t="str">
        <f t="shared" si="46"/>
        <v>S-D</v>
      </c>
      <c r="AE333">
        <f>AC333*T333</f>
        <v>54.332695950999643</v>
      </c>
      <c r="AF333">
        <f>U333+AE333</f>
        <v>-41.22664680514621</v>
      </c>
      <c r="AG333">
        <f>AE333/F333</f>
        <v>6.540072955690604E-4</v>
      </c>
      <c r="AH333" s="9">
        <f>IF(AD333="S-D",R333-AE333/(1-0.001),IF(OR(AD333="L-D",AD333="S-I"),R333-AE333*(1-0.001),R333-AE333))</f>
        <v>984.17826878915741</v>
      </c>
      <c r="AI333">
        <f>IF(OR(AD333="L-I"),S333+AG333*(1-0.001),S333+AG333)</f>
        <v>-4.9624866409594091E-4</v>
      </c>
      <c r="AJ333">
        <f>AI333*F333</f>
        <v>-41.226646805146203</v>
      </c>
      <c r="AK333">
        <f>AJ333/AM333</f>
        <v>-4.372085040630562E-2</v>
      </c>
      <c r="AL333">
        <f>W333-AK333</f>
        <v>2.5215634879213744E-6</v>
      </c>
      <c r="AM333">
        <f>AH333+AI333*F333</f>
        <v>942.95162198401124</v>
      </c>
      <c r="AN333">
        <f t="shared" si="53"/>
        <v>6.2421409669923378E-2</v>
      </c>
      <c r="AO333">
        <f t="shared" si="54"/>
        <v>-57.04837801598876</v>
      </c>
      <c r="AP333">
        <f t="shared" si="55"/>
        <v>-5.4387083034043826E-2</v>
      </c>
      <c r="AQ333" t="b">
        <f>IF(AH333&gt;0,ROUND(AH333,7)=ROUND(H333,7),ROUND(AH333,7)=ROUND(-J333,7))</f>
        <v>1</v>
      </c>
      <c r="AR333" t="b">
        <f>IF(AI333&gt;0,ROUND(AI333,7)=ROUND(I333,7),ROUND(AI333,7)=ROUND(-K333,7))</f>
        <v>1</v>
      </c>
      <c r="AS333" t="b">
        <f>ROUND(AM333,7)=ROUND(G333,7)</f>
        <v>1</v>
      </c>
    </row>
    <row r="334" spans="1:54" x14ac:dyDescent="0.3">
      <c r="A334" s="2">
        <v>45746.416666666664</v>
      </c>
      <c r="B334">
        <v>0.50617465739866097</v>
      </c>
      <c r="C334">
        <v>2.5308732869933001E-2</v>
      </c>
      <c r="D334" t="s">
        <v>32</v>
      </c>
      <c r="E334" t="s">
        <v>1492</v>
      </c>
      <c r="F334">
        <v>83378.09</v>
      </c>
      <c r="G334">
        <v>942.73672420427999</v>
      </c>
      <c r="H334">
        <v>918.89946128486099</v>
      </c>
      <c r="I334">
        <v>2.8589360729442998E-4</v>
      </c>
      <c r="J334">
        <v>0</v>
      </c>
      <c r="K334">
        <v>0</v>
      </c>
      <c r="L334">
        <v>918.89946128486099</v>
      </c>
      <c r="M334">
        <v>2.8589360729442998E-4</v>
      </c>
      <c r="O334" t="str">
        <f>IF(B333=0,"NEUTRAL",IF(B333&gt;0,"LONG","SHORT"))</f>
        <v>SHORT</v>
      </c>
      <c r="P334" t="str">
        <f>IF(OR(O334="LONG",O334="SHORT"),IF(B334=0,"NEUTRAL",IF(B334&gt;0,"LONG","SHORT")),"")</f>
        <v>LONG</v>
      </c>
      <c r="Q334" t="b">
        <f>IF(OR(O334="LONG",O334="SHORT"),IF(B334=0,"NEUTRAL",IF(B334&gt;0,"LONG","SHORT")=O334),TRUE)</f>
        <v>0</v>
      </c>
      <c r="R334">
        <f>AH333</f>
        <v>984.17826878915741</v>
      </c>
      <c r="S334">
        <f>AI333</f>
        <v>-4.9624866409594091E-4</v>
      </c>
      <c r="T334">
        <f>R334+S334*F334</f>
        <v>942.80200301178627</v>
      </c>
      <c r="U334">
        <f>S334*F334</f>
        <v>-41.376265777371131</v>
      </c>
      <c r="V334">
        <f>U334/T334</f>
        <v>-4.3886484802953769E-2</v>
      </c>
      <c r="W334">
        <f>C334</f>
        <v>2.5308732869933001E-2</v>
      </c>
      <c r="X334">
        <f>W334-V334</f>
        <v>6.9195217672886777E-2</v>
      </c>
      <c r="Y334">
        <f>T334*W334</f>
        <v>23.861124043463068</v>
      </c>
      <c r="Z334">
        <f>Y334/T334</f>
        <v>2.5308732869933001E-2</v>
      </c>
      <c r="AA334">
        <f>AI333*F334/T334</f>
        <v>-4.3886484802953769E-2</v>
      </c>
      <c r="AB334">
        <f t="shared" si="51"/>
        <v>2.5308732869933001E-2</v>
      </c>
      <c r="AC334">
        <f t="shared" si="52"/>
        <v>6.9195217672886777E-2</v>
      </c>
      <c r="AD334" t="str">
        <f t="shared" si="46"/>
        <v>TRANS-L</v>
      </c>
      <c r="AE334" s="8">
        <f>C334*T334</f>
        <v>23.861124043463068</v>
      </c>
      <c r="AF334">
        <f>U334+AE334</f>
        <v>-17.515141733908063</v>
      </c>
      <c r="AG334" s="8">
        <f>AE334/F334</f>
        <v>2.8617978708151109E-4</v>
      </c>
      <c r="AH334" s="8">
        <f>AZ334-AE334</f>
        <v>918.89946128486235</v>
      </c>
      <c r="AI334" s="8">
        <f>BA333+AG334*(1-0.001)</f>
        <v>2.858936072944296E-4</v>
      </c>
      <c r="AJ334">
        <f>AI334*F334</f>
        <v>23.837262919419608</v>
      </c>
      <c r="AK334">
        <f t="shared" ref="AK334" si="56">AJ334/AM334</f>
        <v>2.528517486102971E-2</v>
      </c>
      <c r="AL334">
        <f>W334-AK334</f>
        <v>2.3558008903291211E-5</v>
      </c>
      <c r="AM334">
        <f>AH334+AI334*F334</f>
        <v>942.73672420428193</v>
      </c>
      <c r="AN334">
        <f t="shared" si="53"/>
        <v>-0.21489777972931279</v>
      </c>
      <c r="AO334">
        <f t="shared" si="54"/>
        <v>-57.263275795718073</v>
      </c>
      <c r="AP334">
        <f t="shared" si="55"/>
        <v>-6.5278807504341785E-2</v>
      </c>
      <c r="AQ334" t="b">
        <f>IF(AH334&gt;0,ROUND(AH334,7)=ROUND(H334,7),ROUND(AH334,7)=ROUND(-J334,7))</f>
        <v>1</v>
      </c>
      <c r="AR334" t="b">
        <f>IF(AI334&gt;0,ROUND(AI334,7)=ROUND(I334,7),ROUND(AI334,7)=ROUND(-K334,7))</f>
        <v>1</v>
      </c>
      <c r="AS334" t="b">
        <f>ROUND(AM334,7)=ROUND(G334,7)</f>
        <v>1</v>
      </c>
      <c r="AU334" s="9">
        <f>AH333</f>
        <v>984.17826878915741</v>
      </c>
      <c r="AV334">
        <f>AI333</f>
        <v>-4.9624866409594091E-4</v>
      </c>
      <c r="AW334">
        <f>AU334+AV334*F334</f>
        <v>942.80200301178627</v>
      </c>
      <c r="AX334">
        <f>AV334*F334/(1-0.001)</f>
        <v>-41.417683460831967</v>
      </c>
      <c r="AZ334" s="9">
        <f>AU334+AX334</f>
        <v>942.76058532832542</v>
      </c>
      <c r="BA334">
        <f>AV334-AX334/F334*(1-0.001)</f>
        <v>0</v>
      </c>
      <c r="BB334">
        <f>AZ334+BA334*F334</f>
        <v>942.76058532832542</v>
      </c>
    </row>
    <row r="335" spans="1:54" x14ac:dyDescent="0.3">
      <c r="A335" s="2">
        <v>45746.458333333336</v>
      </c>
      <c r="B335">
        <v>1.8018254822666999</v>
      </c>
      <c r="C335">
        <v>9.0091274113335201E-2</v>
      </c>
      <c r="D335" t="s">
        <v>32</v>
      </c>
      <c r="E335" t="s">
        <v>1492</v>
      </c>
      <c r="F335">
        <v>83502.320000000007</v>
      </c>
      <c r="G335">
        <v>942.711177994227</v>
      </c>
      <c r="H335">
        <v>857.83668839772099</v>
      </c>
      <c r="I335">
        <v>1.01643271224687E-3</v>
      </c>
      <c r="J335">
        <v>0</v>
      </c>
      <c r="K335">
        <v>0</v>
      </c>
      <c r="L335">
        <v>857.83668839772099</v>
      </c>
      <c r="M335">
        <v>1.01643271224687E-3</v>
      </c>
      <c r="O335" t="str">
        <f>IF(B334=0,"NEUTRAL",IF(B334&gt;0,"LONG","SHORT"))</f>
        <v>LONG</v>
      </c>
      <c r="P335" t="str">
        <f>IF(OR(O335="LONG",O335="SHORT"),IF(B335=0,"NEUTRAL",IF(B335&gt;0,"LONG","SHORT")),"")</f>
        <v>LONG</v>
      </c>
      <c r="Q335" t="b">
        <f>IF(OR(O335="LONG",O335="SHORT"),IF(B335=0,"NEUTRAL",IF(B335&gt;0,"LONG","SHORT")=O335),TRUE)</f>
        <v>1</v>
      </c>
      <c r="R335">
        <f>AH334</f>
        <v>918.89946128486235</v>
      </c>
      <c r="S335">
        <f>AI334</f>
        <v>2.858936072944296E-4</v>
      </c>
      <c r="T335">
        <f>R335+S335*F335</f>
        <v>942.77224076711616</v>
      </c>
      <c r="U335">
        <f>S335*F335</f>
        <v>23.872779482253797</v>
      </c>
      <c r="V335">
        <f>U335/T335</f>
        <v>2.532189478004673E-2</v>
      </c>
      <c r="W335">
        <f>C335</f>
        <v>9.0091274113335201E-2</v>
      </c>
      <c r="X335">
        <f>W335-V335</f>
        <v>6.4769379333288468E-2</v>
      </c>
      <c r="Y335">
        <f>T335*W335</f>
        <v>84.93555236939352</v>
      </c>
      <c r="Z335">
        <f>Y335/T335</f>
        <v>9.0091274113335201E-2</v>
      </c>
      <c r="AA335">
        <f>AI334*F335/T335</f>
        <v>2.532189478004673E-2</v>
      </c>
      <c r="AB335">
        <f t="shared" si="51"/>
        <v>9.0091274113335201E-2</v>
      </c>
      <c r="AC335">
        <f t="shared" si="52"/>
        <v>6.4769379333288468E-2</v>
      </c>
      <c r="AD335" t="str">
        <f t="shared" si="46"/>
        <v>L-I</v>
      </c>
      <c r="AE335">
        <f>AC335*T335</f>
        <v>61.062772887139715</v>
      </c>
      <c r="AF335">
        <f>U335+AE335</f>
        <v>84.93555236939352</v>
      </c>
      <c r="AG335">
        <f>AE335/F335</f>
        <v>7.312703753277718E-4</v>
      </c>
      <c r="AH335" s="9">
        <f>IF(AD335="S-D",R335-AE335/(1-0.001),IF(OR(AD335="L-D",AD335="S-I"),R335-AE335*(1-0.001),R335-AE335))</f>
        <v>857.83668839772258</v>
      </c>
      <c r="AI335">
        <f>IF(OR(AD335="L-I"),S335+AG335*(1-0.001),S335+AG335)</f>
        <v>1.0164327122468737E-3</v>
      </c>
      <c r="AJ335">
        <f>AI335*F335</f>
        <v>84.874489596506379</v>
      </c>
      <c r="AK335">
        <f>AJ335/AM335</f>
        <v>9.0032336072529265E-2</v>
      </c>
      <c r="AL335">
        <f>W335-AK335</f>
        <v>5.8938040805936454E-5</v>
      </c>
      <c r="AM335">
        <f>AH335+AI335*F335</f>
        <v>942.71117799422893</v>
      </c>
      <c r="AN335">
        <f t="shared" si="53"/>
        <v>-2.5546210052993956E-2</v>
      </c>
      <c r="AO335">
        <f t="shared" si="54"/>
        <v>-57.288822005771067</v>
      </c>
      <c r="AP335">
        <f t="shared" si="55"/>
        <v>-6.1062772887225947E-2</v>
      </c>
      <c r="AQ335" t="b">
        <f>IF(AH335&gt;0,ROUND(AH335,7)=ROUND(H335,7),ROUND(AH335,7)=ROUND(-J335,7))</f>
        <v>1</v>
      </c>
      <c r="AR335" t="b">
        <f>IF(AI335&gt;0,ROUND(AI335,7)=ROUND(I335,7),ROUND(AI335,7)=ROUND(-K335,7))</f>
        <v>1</v>
      </c>
      <c r="AS335" t="b">
        <f>ROUND(AM335,7)=ROUND(G335,7)</f>
        <v>1</v>
      </c>
    </row>
    <row r="336" spans="1:54" x14ac:dyDescent="0.3">
      <c r="A336" s="2">
        <v>45746.541666666664</v>
      </c>
      <c r="B336">
        <v>3.1410351223564099</v>
      </c>
      <c r="C336">
        <v>0.15705175611781999</v>
      </c>
      <c r="D336" t="s">
        <v>32</v>
      </c>
      <c r="E336" t="s">
        <v>1492</v>
      </c>
      <c r="F336">
        <v>83111.759999999995</v>
      </c>
      <c r="G336">
        <v>942.25068544583803</v>
      </c>
      <c r="H336">
        <v>794.32210010401195</v>
      </c>
      <c r="I336">
        <v>1.77987549946994E-3</v>
      </c>
      <c r="J336">
        <v>0</v>
      </c>
      <c r="K336">
        <v>0</v>
      </c>
      <c r="L336">
        <v>794.32210010401195</v>
      </c>
      <c r="M336">
        <v>1.77987549946994E-3</v>
      </c>
      <c r="O336" t="str">
        <f>IF(B335=0,"NEUTRAL",IF(B335&gt;0,"LONG","SHORT"))</f>
        <v>LONG</v>
      </c>
      <c r="P336" t="str">
        <f>IF(OR(O336="LONG",O336="SHORT"),IF(B336=0,"NEUTRAL",IF(B336&gt;0,"LONG","SHORT")),"")</f>
        <v>LONG</v>
      </c>
      <c r="Q336" t="b">
        <f>IF(OR(O336="LONG",O336="SHORT"),IF(B336=0,"NEUTRAL",IF(B336&gt;0,"LONG","SHORT")=O336),TRUE)</f>
        <v>1</v>
      </c>
      <c r="R336">
        <f>AH335</f>
        <v>857.83668839772258</v>
      </c>
      <c r="S336">
        <f>AI335</f>
        <v>1.0164327122468737E-3</v>
      </c>
      <c r="T336">
        <f>R336+S336*F336</f>
        <v>942.31420003413382</v>
      </c>
      <c r="U336">
        <f>S336*F336</f>
        <v>84.477511636411222</v>
      </c>
      <c r="V336">
        <f>U336/T336</f>
        <v>8.964898505546362E-2</v>
      </c>
      <c r="W336">
        <f>C336</f>
        <v>0.15705175611781999</v>
      </c>
      <c r="X336">
        <f>W336-V336</f>
        <v>6.740277106235637E-2</v>
      </c>
      <c r="Y336">
        <f>T336*W336</f>
        <v>147.99209993011942</v>
      </c>
      <c r="Z336">
        <f>Y336/T336</f>
        <v>0.15705175611781999</v>
      </c>
      <c r="AA336">
        <f>AI335*F336/T336</f>
        <v>8.964898505546362E-2</v>
      </c>
      <c r="AB336">
        <f t="shared" si="51"/>
        <v>0.15705175611781999</v>
      </c>
      <c r="AC336">
        <f t="shared" si="52"/>
        <v>6.740277106235637E-2</v>
      </c>
      <c r="AD336" t="str">
        <f t="shared" ref="AD336:AD399" si="57">IF(Q336,IF(O336="LONG",IF(AC336&gt;0,"L-I","L-D"),IF(O336="SHORT",IF(AC336&lt;0,"S-I","S-D"),IF(AC336&gt;0,"L-I","S-I"))),IF(AB336&gt;0,"TRANS-L","TRANS-S"))</f>
        <v>L-I</v>
      </c>
      <c r="AE336">
        <f>AC336*T336</f>
        <v>63.514588293708208</v>
      </c>
      <c r="AF336">
        <f>U336+AE336</f>
        <v>147.99209993011942</v>
      </c>
      <c r="AG336">
        <f>AE336/F336</f>
        <v>7.6420699421728296E-4</v>
      </c>
      <c r="AH336" s="9">
        <f>IF(AD336="S-D",R336-AE336/(1-0.001),IF(OR(AD336="L-D",AD336="S-I"),R336-AE336*(1-0.001),R336-AE336))</f>
        <v>794.32210010401434</v>
      </c>
      <c r="AI336">
        <f>IF(OR(AD336="L-I"),S336+AG336*(1-0.001),S336+AG336)</f>
        <v>1.7798754994699394E-3</v>
      </c>
      <c r="AJ336">
        <f>AI336*F336</f>
        <v>147.92858534182571</v>
      </c>
      <c r="AK336">
        <f>AJ336/AM336</f>
        <v>0.15699493524043559</v>
      </c>
      <c r="AL336">
        <f>W336-AK336</f>
        <v>5.6820877384400337E-5</v>
      </c>
      <c r="AM336">
        <f>AH336+AI336*F336</f>
        <v>942.25068544584008</v>
      </c>
      <c r="AN336">
        <f t="shared" si="53"/>
        <v>-0.46049254838885645</v>
      </c>
      <c r="AO336">
        <f t="shared" si="54"/>
        <v>-57.749314554159923</v>
      </c>
      <c r="AP336">
        <f t="shared" si="55"/>
        <v>-6.3514588293742236E-2</v>
      </c>
      <c r="AQ336" t="b">
        <f>IF(AH336&gt;0,ROUND(AH336,7)=ROUND(H336,7),ROUND(AH336,7)=ROUND(-J336,7))</f>
        <v>1</v>
      </c>
      <c r="AR336" t="b">
        <f>IF(AI336&gt;0,ROUND(AI336,7)=ROUND(I336,7),ROUND(AI336,7)=ROUND(-K336,7))</f>
        <v>1</v>
      </c>
      <c r="AS336" t="b">
        <f>ROUND(AM336,7)=ROUND(G336,7)</f>
        <v>1</v>
      </c>
    </row>
    <row r="337" spans="1:54" x14ac:dyDescent="0.3">
      <c r="A337" s="2">
        <v>45746.791666666664</v>
      </c>
      <c r="B337">
        <v>1.5206361024096</v>
      </c>
      <c r="C337">
        <v>7.6031805120479995E-2</v>
      </c>
      <c r="D337" t="s">
        <v>32</v>
      </c>
      <c r="E337" t="s">
        <v>1492</v>
      </c>
      <c r="F337">
        <v>82415.53</v>
      </c>
      <c r="G337">
        <v>940.93634014589099</v>
      </c>
      <c r="H337">
        <v>869.389538475069</v>
      </c>
      <c r="I337">
        <v>8.6812281217898198E-4</v>
      </c>
      <c r="J337">
        <v>0</v>
      </c>
      <c r="K337">
        <v>0</v>
      </c>
      <c r="L337">
        <v>869.389538475069</v>
      </c>
      <c r="M337">
        <v>8.6812281217898198E-4</v>
      </c>
      <c r="O337" t="str">
        <f>IF(B336=0,"NEUTRAL",IF(B336&gt;0,"LONG","SHORT"))</f>
        <v>LONG</v>
      </c>
      <c r="P337" t="str">
        <f>IF(OR(O337="LONG",O337="SHORT"),IF(B337=0,"NEUTRAL",IF(B337&gt;0,"LONG","SHORT")),"")</f>
        <v>LONG</v>
      </c>
      <c r="Q337" t="b">
        <f>IF(OR(O337="LONG",O337="SHORT"),IF(B337=0,"NEUTRAL",IF(B337&gt;0,"LONG","SHORT")=O337),TRUE)</f>
        <v>1</v>
      </c>
      <c r="R337">
        <f>AH336</f>
        <v>794.32210010401434</v>
      </c>
      <c r="S337">
        <f>AI336</f>
        <v>1.7798754994699394E-3</v>
      </c>
      <c r="T337">
        <f>R337+S337*F337</f>
        <v>941.01148272684418</v>
      </c>
      <c r="U337">
        <f>S337*F337</f>
        <v>146.68938262282978</v>
      </c>
      <c r="V337">
        <f>U337/T337</f>
        <v>0.15588479557949309</v>
      </c>
      <c r="W337">
        <f>C337</f>
        <v>7.6031805120479995E-2</v>
      </c>
      <c r="X337">
        <f>W337-V337</f>
        <v>-7.985299045901309E-2</v>
      </c>
      <c r="Y337">
        <f>T337*W337</f>
        <v>71.546801670821338</v>
      </c>
      <c r="Z337">
        <f>Y337/T337</f>
        <v>7.6031805120479995E-2</v>
      </c>
      <c r="AA337">
        <f>AI336*F337/T337</f>
        <v>0.15588479557949309</v>
      </c>
      <c r="AB337">
        <f t="shared" si="51"/>
        <v>7.6031805120479995E-2</v>
      </c>
      <c r="AC337">
        <f t="shared" si="52"/>
        <v>-7.985299045901309E-2</v>
      </c>
      <c r="AD337" t="str">
        <f t="shared" si="57"/>
        <v>L-D</v>
      </c>
      <c r="AE337">
        <f>AC337*T337</f>
        <v>-75.142580952008444</v>
      </c>
      <c r="AF337">
        <f>U337+AE337</f>
        <v>71.546801670821338</v>
      </c>
      <c r="AG337">
        <f>AE337/F337</f>
        <v>-9.1175268729095651E-4</v>
      </c>
      <c r="AH337" s="9">
        <f>IF(AD337="S-D",R337-AE337/(1-0.001),IF(OR(AD337="L-D",AD337="S-I"),R337-AE337*(1-0.001),R337-AE337))</f>
        <v>869.38953847507082</v>
      </c>
      <c r="AI337">
        <f>IF(OR(AD337="L-I"),S337+AG337*(1-0.001),S337+AG337)</f>
        <v>8.6812281217898285E-4</v>
      </c>
      <c r="AJ337">
        <f>AI337*F337</f>
        <v>71.546801670821324</v>
      </c>
      <c r="AK337">
        <f>AJ337/AM337</f>
        <v>7.6037876972344376E-2</v>
      </c>
      <c r="AL337">
        <f>W337-AK337</f>
        <v>-6.0718518643809727E-6</v>
      </c>
      <c r="AM337">
        <f>AH337+AI337*F337</f>
        <v>940.93634014589213</v>
      </c>
      <c r="AN337">
        <f t="shared" si="53"/>
        <v>-1.314345299947945</v>
      </c>
      <c r="AO337">
        <f t="shared" si="54"/>
        <v>-59.063659854107868</v>
      </c>
      <c r="AP337">
        <f t="shared" si="55"/>
        <v>-7.5142580952046956E-2</v>
      </c>
      <c r="AQ337" t="b">
        <f>IF(AH337&gt;0,ROUND(AH337,7)=ROUND(H337,7),ROUND(AH337,7)=ROUND(-J337,7))</f>
        <v>1</v>
      </c>
      <c r="AR337" t="b">
        <f>IF(AI337&gt;0,ROUND(AI337,7)=ROUND(I337,7),ROUND(AI337,7)=ROUND(-K337,7))</f>
        <v>1</v>
      </c>
      <c r="AS337" t="b">
        <f>ROUND(AM337,7)=ROUND(G337,7)</f>
        <v>1</v>
      </c>
    </row>
    <row r="338" spans="1:54" x14ac:dyDescent="0.3">
      <c r="A338" s="2">
        <v>45746.875</v>
      </c>
      <c r="B338">
        <v>-0.399898993230896</v>
      </c>
      <c r="C338">
        <v>-1.99949496615448E-2</v>
      </c>
      <c r="D338" t="s">
        <v>32</v>
      </c>
      <c r="E338" t="s">
        <v>1492</v>
      </c>
      <c r="F338">
        <v>82548.81</v>
      </c>
      <c r="G338">
        <v>940.96156476097894</v>
      </c>
      <c r="H338">
        <v>959.77785300074095</v>
      </c>
      <c r="I338">
        <v>0</v>
      </c>
      <c r="J338">
        <v>0</v>
      </c>
      <c r="K338">
        <v>2.27941362689081E-4</v>
      </c>
      <c r="L338">
        <v>959.77785300074095</v>
      </c>
      <c r="M338">
        <v>-2.27941362689081E-4</v>
      </c>
      <c r="O338" t="str">
        <f>IF(B337=0,"NEUTRAL",IF(B337&gt;0,"LONG","SHORT"))</f>
        <v>LONG</v>
      </c>
      <c r="P338" t="str">
        <f>IF(OR(O338="LONG",O338="SHORT"),IF(B338=0,"NEUTRAL",IF(B338&gt;0,"LONG","SHORT")),"")</f>
        <v>SHORT</v>
      </c>
      <c r="Q338" t="b">
        <f>IF(OR(O338="LONG",O338="SHORT"),IF(B338=0,"NEUTRAL",IF(B338&gt;0,"LONG","SHORT")=O338),TRUE)</f>
        <v>0</v>
      </c>
      <c r="R338">
        <f>AH337</f>
        <v>869.38953847507082</v>
      </c>
      <c r="S338">
        <f>AI337</f>
        <v>8.6812281217898285E-4</v>
      </c>
      <c r="T338">
        <f>R338+S338*F338</f>
        <v>941.05204355429942</v>
      </c>
      <c r="U338">
        <f>S338*F338</f>
        <v>71.662505079228538</v>
      </c>
      <c r="V338">
        <f>U338/T338</f>
        <v>7.6151479155779078E-2</v>
      </c>
      <c r="W338">
        <f>C338</f>
        <v>-1.99949496615448E-2</v>
      </c>
      <c r="X338">
        <f>W338-V338</f>
        <v>-9.6146428817323881E-2</v>
      </c>
      <c r="Y338">
        <f>T338*W338</f>
        <v>-18.816288239762081</v>
      </c>
      <c r="Z338">
        <f>Y338/T338</f>
        <v>-1.99949496615448E-2</v>
      </c>
      <c r="AA338">
        <f>AI337*F338/T338</f>
        <v>7.6151479155779078E-2</v>
      </c>
      <c r="AB338">
        <f t="shared" si="51"/>
        <v>-1.99949496615448E-2</v>
      </c>
      <c r="AC338">
        <f t="shared" si="52"/>
        <v>-9.6146428817323881E-2</v>
      </c>
      <c r="AD338" t="str">
        <f t="shared" si="57"/>
        <v>TRANS-S</v>
      </c>
      <c r="AE338" s="8">
        <f>C338*T338</f>
        <v>-18.816288239762081</v>
      </c>
      <c r="AF338">
        <f>U338+AE338</f>
        <v>52.846216839466457</v>
      </c>
      <c r="AG338" s="8">
        <f>AE338/F338</f>
        <v>-2.2794136268908155E-4</v>
      </c>
      <c r="AH338" s="8">
        <f>AZ338-AE338*(1-0.001)</f>
        <v>959.77785300074243</v>
      </c>
      <c r="AI338" s="8">
        <f>BA338+AG338</f>
        <v>-2.2794136268908155E-4</v>
      </c>
      <c r="AJ338">
        <f>AI338*F338</f>
        <v>-18.816288239762081</v>
      </c>
      <c r="AK338">
        <f t="shared" ref="AK338" si="58">AJ338/AM338</f>
        <v>-1.9996872289402945E-2</v>
      </c>
      <c r="AL338">
        <f>W338-AK338</f>
        <v>1.9226278581453704E-6</v>
      </c>
      <c r="AM338" s="8">
        <f>AH338+AI338*F338</f>
        <v>940.96156476098031</v>
      </c>
      <c r="AN338">
        <f t="shared" si="53"/>
        <v>2.5224615088177416E-2</v>
      </c>
      <c r="AO338">
        <f t="shared" si="54"/>
        <v>-59.038435239019691</v>
      </c>
      <c r="AP338">
        <f t="shared" si="55"/>
        <v>-9.0478793319107353E-2</v>
      </c>
      <c r="AQ338" t="b">
        <f>IF(AH338&gt;0,ROUND(AH338,7)=ROUND(H338,7),ROUND(AH338,7)=ROUND(-J338,7))</f>
        <v>1</v>
      </c>
      <c r="AR338" t="b">
        <f>IF(AI338&gt;0,ROUND(AI338,7)=ROUND(I338,7),ROUND(AI338,7)=ROUND(-K338,7))</f>
        <v>1</v>
      </c>
      <c r="AS338" t="b">
        <f>ROUND(AM338,7)=ROUND(G338,7)</f>
        <v>1</v>
      </c>
      <c r="AU338" s="9">
        <f>AH337</f>
        <v>869.38953847507082</v>
      </c>
      <c r="AV338">
        <f>AI337</f>
        <v>8.6812281217898285E-4</v>
      </c>
      <c r="AW338">
        <f>AU338+AV338*F338</f>
        <v>941.05204355429942</v>
      </c>
      <c r="AZ338">
        <f>AU338+AV338*F338*(1-0.001)</f>
        <v>940.98038104922011</v>
      </c>
      <c r="BA338">
        <v>0</v>
      </c>
      <c r="BB338">
        <f>AZ338+BA338*F338</f>
        <v>940.98038104922011</v>
      </c>
    </row>
    <row r="339" spans="1:54" x14ac:dyDescent="0.3">
      <c r="A339" s="2">
        <v>45746.958333333336</v>
      </c>
      <c r="B339">
        <v>-2.0891003302236899</v>
      </c>
      <c r="C339">
        <v>-0.104455016511184</v>
      </c>
      <c r="D339" t="s">
        <v>32</v>
      </c>
      <c r="E339" t="s">
        <v>1492</v>
      </c>
      <c r="F339">
        <v>82237.679999999993</v>
      </c>
      <c r="G339">
        <v>940.95293396232603</v>
      </c>
      <c r="H339">
        <v>1039.24849763252</v>
      </c>
      <c r="I339">
        <v>0</v>
      </c>
      <c r="J339">
        <v>0</v>
      </c>
      <c r="K339">
        <v>1.19526187594538E-3</v>
      </c>
      <c r="L339">
        <v>1039.24849763252</v>
      </c>
      <c r="M339">
        <v>-1.19526187594538E-3</v>
      </c>
      <c r="O339" t="str">
        <f>IF(B338=0,"NEUTRAL",IF(B338&gt;0,"LONG","SHORT"))</f>
        <v>SHORT</v>
      </c>
      <c r="P339" t="str">
        <f>IF(OR(O339="LONG",O339="SHORT"),IF(B339=0,"NEUTRAL",IF(B339&gt;0,"LONG","SHORT")),"")</f>
        <v>SHORT</v>
      </c>
      <c r="Q339" t="b">
        <f>IF(OR(O339="LONG",O339="SHORT"),IF(B339=0,"NEUTRAL",IF(B339&gt;0,"LONG","SHORT")=O339),TRUE)</f>
        <v>1</v>
      </c>
      <c r="R339">
        <f>AH338</f>
        <v>959.77785300074243</v>
      </c>
      <c r="S339">
        <f>AI338</f>
        <v>-2.2794136268908155E-4</v>
      </c>
      <c r="T339">
        <f>R339+S339*F339</f>
        <v>941.03248415715382</v>
      </c>
      <c r="U339">
        <f>S339*F339</f>
        <v>-18.745368843588626</v>
      </c>
      <c r="V339">
        <f>U339/T339</f>
        <v>-1.9920001869412746E-2</v>
      </c>
      <c r="W339">
        <f>C339</f>
        <v>-0.104455016511184</v>
      </c>
      <c r="X339">
        <f>W339-V339</f>
        <v>-8.4535014641771253E-2</v>
      </c>
      <c r="Y339">
        <f>T339*W339</f>
        <v>-98.295563670195989</v>
      </c>
      <c r="Z339">
        <f>Y339/T339</f>
        <v>-0.104455016511184</v>
      </c>
      <c r="AA339">
        <f>AI338*F339/T339</f>
        <v>-1.9920001869412746E-2</v>
      </c>
      <c r="AB339">
        <f t="shared" si="51"/>
        <v>-0.104455016511184</v>
      </c>
      <c r="AC339">
        <f t="shared" si="52"/>
        <v>-8.4535014641771253E-2</v>
      </c>
      <c r="AD339" t="str">
        <f t="shared" si="57"/>
        <v>S-I</v>
      </c>
      <c r="AE339">
        <f>AC339*T339</f>
        <v>-79.550194826607367</v>
      </c>
      <c r="AF339">
        <f>U339+AE339</f>
        <v>-98.295563670195989</v>
      </c>
      <c r="AG339">
        <f>AE339/F339</f>
        <v>-9.6732051325630023E-4</v>
      </c>
      <c r="AH339" s="9">
        <f>IF(AD339="S-D",R339-AE339/(1-0.001),IF(OR(AD339="L-D",AD339="S-I"),R339-AE339*(1-0.001),R339-AE339))</f>
        <v>1039.2484976325231</v>
      </c>
      <c r="AI339">
        <f>IF(OR(AD339="L-I"),S339+AG339*(1-0.001),S339+AG339)</f>
        <v>-1.1952618759453817E-3</v>
      </c>
      <c r="AJ339">
        <f>AI339*F339</f>
        <v>-98.295563670195989</v>
      </c>
      <c r="AK339">
        <f>AJ339/AM339</f>
        <v>-0.10446384736405046</v>
      </c>
      <c r="AL339">
        <f>W339-AK339</f>
        <v>8.8308528664593489E-6</v>
      </c>
      <c r="AM339">
        <f>AH339+AI339*F339</f>
        <v>940.95293396232717</v>
      </c>
      <c r="AN339">
        <f t="shared" si="53"/>
        <v>-8.6307986531437564E-3</v>
      </c>
      <c r="AO339">
        <f t="shared" si="54"/>
        <v>-59.047066037672835</v>
      </c>
      <c r="AP339">
        <f t="shared" si="55"/>
        <v>-7.9550194826651932E-2</v>
      </c>
      <c r="AQ339" t="b">
        <f>IF(AH339&gt;0,ROUND(AH339,7)=ROUND(H339,7),ROUND(AH339,7)=ROUND(-J339,7))</f>
        <v>1</v>
      </c>
      <c r="AR339" t="b">
        <f>IF(AI339&gt;0,ROUND(AI339,7)=ROUND(I339,7),ROUND(AI339,7)=ROUND(-K339,7))</f>
        <v>1</v>
      </c>
      <c r="AS339" t="b">
        <f>ROUND(AM339,7)=ROUND(G339,7)</f>
        <v>1</v>
      </c>
    </row>
    <row r="340" spans="1:54" x14ac:dyDescent="0.3">
      <c r="A340" s="2">
        <v>45747.041666666664</v>
      </c>
      <c r="B340">
        <v>-3.32352622788112</v>
      </c>
      <c r="C340">
        <v>-0.166176311394056</v>
      </c>
      <c r="D340" t="s">
        <v>32</v>
      </c>
      <c r="E340" t="s">
        <v>1492</v>
      </c>
      <c r="F340">
        <v>82389.990000000005</v>
      </c>
      <c r="G340">
        <v>940.71302740469901</v>
      </c>
      <c r="H340">
        <v>1097.0468627125899</v>
      </c>
      <c r="I340">
        <v>0</v>
      </c>
      <c r="J340">
        <v>0</v>
      </c>
      <c r="K340">
        <v>1.89748579054197E-3</v>
      </c>
      <c r="L340">
        <v>1097.0468627125899</v>
      </c>
      <c r="M340">
        <v>-1.89748579054197E-3</v>
      </c>
      <c r="O340" t="str">
        <f>IF(B339=0,"NEUTRAL",IF(B339&gt;0,"LONG","SHORT"))</f>
        <v>SHORT</v>
      </c>
      <c r="P340" t="str">
        <f>IF(OR(O340="LONG",O340="SHORT"),IF(B340=0,"NEUTRAL",IF(B340&gt;0,"LONG","SHORT")),"")</f>
        <v>SHORT</v>
      </c>
      <c r="Q340" t="b">
        <f>IF(OR(O340="LONG",O340="SHORT"),IF(B340=0,"NEUTRAL",IF(B340&gt;0,"LONG","SHORT")=O340),TRUE)</f>
        <v>1</v>
      </c>
      <c r="R340">
        <f>AH339</f>
        <v>1039.2484976325231</v>
      </c>
      <c r="S340">
        <f>AI339</f>
        <v>-1.1952618759453817E-3</v>
      </c>
      <c r="T340">
        <f>R340+S340*F340</f>
        <v>940.77088362600193</v>
      </c>
      <c r="U340">
        <f>S340*F340</f>
        <v>-98.47761400652125</v>
      </c>
      <c r="V340">
        <f>U340/T340</f>
        <v>-0.10467757423248492</v>
      </c>
      <c r="W340">
        <f>C340</f>
        <v>-0.166176311394056</v>
      </c>
      <c r="X340">
        <f>W340-V340</f>
        <v>-6.1498737161571088E-2</v>
      </c>
      <c r="Y340">
        <f>T340*W340</f>
        <v>-156.33383530789573</v>
      </c>
      <c r="Z340">
        <f>Y340/T340</f>
        <v>-0.166176311394056</v>
      </c>
      <c r="AA340">
        <f>AI339*F340/T340</f>
        <v>-0.10467757423248492</v>
      </c>
      <c r="AB340">
        <f t="shared" si="51"/>
        <v>-0.166176311394056</v>
      </c>
      <c r="AC340">
        <f t="shared" si="52"/>
        <v>-6.1498737161571088E-2</v>
      </c>
      <c r="AD340" t="str">
        <f t="shared" si="57"/>
        <v>S-I</v>
      </c>
      <c r="AE340">
        <f>AC340*T340</f>
        <v>-57.856221301374475</v>
      </c>
      <c r="AF340">
        <f>U340+AE340</f>
        <v>-156.33383530789573</v>
      </c>
      <c r="AG340">
        <f>AE340/F340</f>
        <v>-7.0222391459659689E-4</v>
      </c>
      <c r="AH340" s="9">
        <f>IF(AD340="S-D",R340-AE340/(1-0.001),IF(OR(AD340="L-D",AD340="S-I"),R340-AE340*(1-0.001),R340-AE340))</f>
        <v>1097.0468627125963</v>
      </c>
      <c r="AI340">
        <f>IF(OR(AD340="L-I"),S340+AG340*(1-0.001),S340+AG340)</f>
        <v>-1.8974857905419786E-3</v>
      </c>
      <c r="AJ340">
        <f>AI340*F340</f>
        <v>-156.33383530789573</v>
      </c>
      <c r="AK340">
        <f>AJ340/AM340</f>
        <v>-0.16618653165588609</v>
      </c>
      <c r="AL340">
        <f>W340-AK340</f>
        <v>1.0220261830090616E-5</v>
      </c>
      <c r="AM340">
        <f>AH340+AI340*F340</f>
        <v>940.7130274047006</v>
      </c>
      <c r="AN340">
        <f t="shared" si="53"/>
        <v>-0.23990655762656843</v>
      </c>
      <c r="AO340">
        <f t="shared" si="54"/>
        <v>-59.286972595299403</v>
      </c>
      <c r="AP340">
        <f t="shared" si="55"/>
        <v>-5.7856221301335609E-2</v>
      </c>
      <c r="AQ340" t="b">
        <f>IF(AH340&gt;0,ROUND(AH340,7)=ROUND(H340,7),ROUND(AH340,7)=ROUND(-J340,7))</f>
        <v>1</v>
      </c>
      <c r="AR340" t="b">
        <f>IF(AI340&gt;0,ROUND(AI340,7)=ROUND(I340,7),ROUND(AI340,7)=ROUND(-K340,7))</f>
        <v>1</v>
      </c>
      <c r="AS340" t="b">
        <f>ROUND(AM340,7)=ROUND(G340,7)</f>
        <v>1</v>
      </c>
    </row>
    <row r="341" spans="1:54" x14ac:dyDescent="0.3">
      <c r="A341" s="2">
        <v>45747.083333333336</v>
      </c>
      <c r="B341">
        <v>-4.4410412902676697</v>
      </c>
      <c r="C341">
        <v>-0.222052064513383</v>
      </c>
      <c r="D341" t="s">
        <v>32</v>
      </c>
      <c r="E341" t="s">
        <v>1492</v>
      </c>
      <c r="F341">
        <v>81646.89</v>
      </c>
      <c r="G341">
        <v>942.06877254119001</v>
      </c>
      <c r="H341">
        <v>1151.2691406185199</v>
      </c>
      <c r="I341">
        <v>0</v>
      </c>
      <c r="J341">
        <v>0</v>
      </c>
      <c r="K341">
        <v>2.5622576448084298E-3</v>
      </c>
      <c r="L341">
        <v>1151.2691406185199</v>
      </c>
      <c r="M341">
        <v>-2.5622576448084298E-3</v>
      </c>
      <c r="O341" t="str">
        <f>IF(B340=0,"NEUTRAL",IF(B340&gt;0,"LONG","SHORT"))</f>
        <v>SHORT</v>
      </c>
      <c r="P341" t="str">
        <f>IF(OR(O341="LONG",O341="SHORT"),IF(B341=0,"NEUTRAL",IF(B341&gt;0,"LONG","SHORT")),"")</f>
        <v>SHORT</v>
      </c>
      <c r="Q341" t="b">
        <f>IF(OR(O341="LONG",O341="SHORT"),IF(B341=0,"NEUTRAL",IF(B341&gt;0,"LONG","SHORT")=O341),TRUE)</f>
        <v>1</v>
      </c>
      <c r="R341">
        <f>AH340</f>
        <v>1097.0468627125963</v>
      </c>
      <c r="S341">
        <f>AI340</f>
        <v>-1.8974857905419786E-3</v>
      </c>
      <c r="T341">
        <f>R341+S341*F341</f>
        <v>942.12304909565228</v>
      </c>
      <c r="U341">
        <f>S341*F341</f>
        <v>-154.92381361694396</v>
      </c>
      <c r="V341">
        <f>U341/T341</f>
        <v>-0.16444116696397137</v>
      </c>
      <c r="W341">
        <f>C341</f>
        <v>-0.222052064513383</v>
      </c>
      <c r="X341">
        <f>W341-V341</f>
        <v>-5.7610897549411622E-2</v>
      </c>
      <c r="Y341">
        <f>T341*W341</f>
        <v>-209.20036807733288</v>
      </c>
      <c r="Z341">
        <f>Y341/T341</f>
        <v>-0.222052064513383</v>
      </c>
      <c r="AA341">
        <f>AI340*F341/T341</f>
        <v>-0.16444116696397137</v>
      </c>
      <c r="AB341">
        <f t="shared" si="51"/>
        <v>-0.222052064513383</v>
      </c>
      <c r="AC341">
        <f t="shared" si="52"/>
        <v>-5.7610897549411622E-2</v>
      </c>
      <c r="AD341" t="str">
        <f t="shared" si="57"/>
        <v>S-I</v>
      </c>
      <c r="AE341">
        <f>AC341*T341</f>
        <v>-54.276554460388915</v>
      </c>
      <c r="AF341">
        <f>U341+AE341</f>
        <v>-209.20036807733288</v>
      </c>
      <c r="AG341">
        <f>AE341/F341</f>
        <v>-6.6477185426645053E-4</v>
      </c>
      <c r="AH341" s="9">
        <f>IF(AD341="S-D",R341-AE341/(1-0.001),IF(OR(AD341="L-D",AD341="S-I"),R341-AE341*(1-0.001),R341-AE341))</f>
        <v>1151.2691406185247</v>
      </c>
      <c r="AI341">
        <f>IF(OR(AD341="L-I"),S341+AG341*(1-0.001),S341+AG341)</f>
        <v>-2.5622576448084289E-3</v>
      </c>
      <c r="AJ341">
        <f>AI341*F341</f>
        <v>-209.20036807733285</v>
      </c>
      <c r="AK341">
        <f>AJ341/AM341</f>
        <v>-0.222064857869159</v>
      </c>
      <c r="AL341">
        <f>W341-AK341</f>
        <v>1.2793355776002935E-5</v>
      </c>
      <c r="AM341">
        <f>AH341+AI341*F341</f>
        <v>942.06877254119183</v>
      </c>
      <c r="AN341">
        <f t="shared" si="53"/>
        <v>1.3557451364912367</v>
      </c>
      <c r="AO341">
        <f t="shared" si="54"/>
        <v>-57.931227458808166</v>
      </c>
      <c r="AP341">
        <f t="shared" si="55"/>
        <v>-5.4276554460443549E-2</v>
      </c>
      <c r="AQ341" t="b">
        <f>IF(AH341&gt;0,ROUND(AH341,7)=ROUND(H341,7),ROUND(AH341,7)=ROUND(-J341,7))</f>
        <v>1</v>
      </c>
      <c r="AR341" t="b">
        <f>IF(AI341&gt;0,ROUND(AI341,7)=ROUND(I341,7),ROUND(AI341,7)=ROUND(-K341,7))</f>
        <v>1</v>
      </c>
      <c r="AS341" t="b">
        <f>ROUND(AM341,7)=ROUND(G341,7)</f>
        <v>1</v>
      </c>
    </row>
    <row r="342" spans="1:54" x14ac:dyDescent="0.3">
      <c r="A342" s="2">
        <v>45747.208333333336</v>
      </c>
      <c r="B342">
        <v>-5.9322087091413502</v>
      </c>
      <c r="C342">
        <v>-0.296610435457067</v>
      </c>
      <c r="D342" t="s">
        <v>32</v>
      </c>
      <c r="E342" t="s">
        <v>1492</v>
      </c>
      <c r="F342">
        <v>81530</v>
      </c>
      <c r="G342">
        <v>942.29765943871303</v>
      </c>
      <c r="H342">
        <v>1221.8139237991199</v>
      </c>
      <c r="I342">
        <v>0</v>
      </c>
      <c r="J342">
        <v>0</v>
      </c>
      <c r="K342">
        <v>3.4283854330972E-3</v>
      </c>
      <c r="L342">
        <v>1221.8139237991199</v>
      </c>
      <c r="M342">
        <v>-3.4283854330972E-3</v>
      </c>
      <c r="O342" t="str">
        <f>IF(B341=0,"NEUTRAL",IF(B341&gt;0,"LONG","SHORT"))</f>
        <v>SHORT</v>
      </c>
      <c r="P342" t="str">
        <f>IF(OR(O342="LONG",O342="SHORT"),IF(B342=0,"NEUTRAL",IF(B342&gt;0,"LONG","SHORT")),"")</f>
        <v>SHORT</v>
      </c>
      <c r="Q342" t="b">
        <f>IF(OR(O342="LONG",O342="SHORT"),IF(B342=0,"NEUTRAL",IF(B342&gt;0,"LONG","SHORT")=O342),TRUE)</f>
        <v>1</v>
      </c>
      <c r="R342">
        <f>AH341</f>
        <v>1151.2691406185247</v>
      </c>
      <c r="S342">
        <f>AI341</f>
        <v>-2.5622576448084289E-3</v>
      </c>
      <c r="T342">
        <f>R342+S342*F342</f>
        <v>942.36827483729348</v>
      </c>
      <c r="U342">
        <f>S342*F342</f>
        <v>-208.9008657812312</v>
      </c>
      <c r="V342">
        <f>U342/T342</f>
        <v>-0.22167646275793762</v>
      </c>
      <c r="W342">
        <f>C342</f>
        <v>-0.296610435457067</v>
      </c>
      <c r="X342">
        <f>W342-V342</f>
        <v>-7.4933972699129381E-2</v>
      </c>
      <c r="Y342">
        <f>T342*W342</f>
        <v>-279.5162643604146</v>
      </c>
      <c r="Z342">
        <f>Y342/T342</f>
        <v>-0.296610435457067</v>
      </c>
      <c r="AA342">
        <f>AI341*F342/T342</f>
        <v>-0.22167646275793762</v>
      </c>
      <c r="AB342">
        <f t="shared" si="51"/>
        <v>-0.296610435457067</v>
      </c>
      <c r="AC342">
        <f t="shared" si="52"/>
        <v>-7.4933972699129381E-2</v>
      </c>
      <c r="AD342" t="str">
        <f t="shared" si="57"/>
        <v>S-I</v>
      </c>
      <c r="AE342">
        <f>AC342*T342</f>
        <v>-70.615398579183406</v>
      </c>
      <c r="AF342">
        <f>U342+AE342</f>
        <v>-279.5162643604146</v>
      </c>
      <c r="AG342">
        <f>AE342/F342</f>
        <v>-8.6612778828876983E-4</v>
      </c>
      <c r="AH342" s="9">
        <f>IF(AD342="S-D",R342-AE342/(1-0.001),IF(OR(AD342="L-D",AD342="S-I"),R342-AE342*(1-0.001),R342-AE342))</f>
        <v>1221.813923799129</v>
      </c>
      <c r="AI342">
        <f>IF(OR(AD342="L-I"),S342+AG342*(1-0.001),S342+AG342)</f>
        <v>-3.4283854330971987E-3</v>
      </c>
      <c r="AJ342">
        <f>AI342*F342</f>
        <v>-279.5162643604146</v>
      </c>
      <c r="AK342">
        <f>AJ342/AM342</f>
        <v>-0.29663266332096189</v>
      </c>
      <c r="AL342">
        <f>W342-AK342</f>
        <v>2.2227863894885846E-5</v>
      </c>
      <c r="AM342">
        <f>AH342+AI342*F342</f>
        <v>942.29765943871439</v>
      </c>
      <c r="AN342">
        <f t="shared" si="53"/>
        <v>0.22888689752255686</v>
      </c>
      <c r="AO342">
        <f t="shared" si="54"/>
        <v>-57.70234056128561</v>
      </c>
      <c r="AP342">
        <f t="shared" si="55"/>
        <v>-7.061539857909338E-2</v>
      </c>
      <c r="AQ342" t="b">
        <f>IF(AH342&gt;0,ROUND(AH342,7)=ROUND(H342,7),ROUND(AH342,7)=ROUND(-J342,7))</f>
        <v>1</v>
      </c>
      <c r="AR342" t="b">
        <f>IF(AI342&gt;0,ROUND(AI342,7)=ROUND(I342,7),ROUND(AI342,7)=ROUND(-K342,7))</f>
        <v>1</v>
      </c>
      <c r="AS342" t="b">
        <f>ROUND(AM342,7)=ROUND(G342,7)</f>
        <v>1</v>
      </c>
    </row>
    <row r="343" spans="1:54" x14ac:dyDescent="0.3">
      <c r="A343" s="2">
        <v>45747.291666666664</v>
      </c>
      <c r="B343">
        <v>-7.0522425259620301</v>
      </c>
      <c r="C343">
        <v>-0.35261212629810101</v>
      </c>
      <c r="D343" t="s">
        <v>32</v>
      </c>
      <c r="E343" t="s">
        <v>1492</v>
      </c>
      <c r="F343">
        <v>82166.990000000005</v>
      </c>
      <c r="G343">
        <v>940.06401678299903</v>
      </c>
      <c r="H343">
        <v>1271.5595470656499</v>
      </c>
      <c r="I343">
        <v>0</v>
      </c>
      <c r="J343">
        <v>0</v>
      </c>
      <c r="K343">
        <v>4.0344124846565504E-3</v>
      </c>
      <c r="L343">
        <v>1271.5595470656499</v>
      </c>
      <c r="M343">
        <v>-4.0344124846565504E-3</v>
      </c>
      <c r="O343" t="str">
        <f>IF(B342=0,"NEUTRAL",IF(B342&gt;0,"LONG","SHORT"))</f>
        <v>SHORT</v>
      </c>
      <c r="P343" t="str">
        <f>IF(OR(O343="LONG",O343="SHORT"),IF(B343=0,"NEUTRAL",IF(B343&gt;0,"LONG","SHORT")),"")</f>
        <v>SHORT</v>
      </c>
      <c r="Q343" t="b">
        <f>IF(OR(O343="LONG",O343="SHORT"),IF(B343=0,"NEUTRAL",IF(B343&gt;0,"LONG","SHORT")=O343),TRUE)</f>
        <v>1</v>
      </c>
      <c r="R343">
        <f>AH342</f>
        <v>1221.813923799129</v>
      </c>
      <c r="S343">
        <f>AI342</f>
        <v>-3.4283854330971987E-3</v>
      </c>
      <c r="T343">
        <f>R343+S343*F343</f>
        <v>940.11381220168585</v>
      </c>
      <c r="U343">
        <f>S343*F343</f>
        <v>-281.7001115974432</v>
      </c>
      <c r="V343">
        <f>U343/T343</f>
        <v>-0.29964468976125319</v>
      </c>
      <c r="W343">
        <f>C343</f>
        <v>-0.35261212629810101</v>
      </c>
      <c r="X343">
        <f>W343-V343</f>
        <v>-5.2967436536847823E-2</v>
      </c>
      <c r="Y343">
        <f>T343*W343</f>
        <v>-331.49553028265007</v>
      </c>
      <c r="Z343">
        <f>Y343/T343</f>
        <v>-0.35261212629810101</v>
      </c>
      <c r="AA343">
        <f>AI342*F343/T343</f>
        <v>-0.29964468976125319</v>
      </c>
      <c r="AB343">
        <f t="shared" si="51"/>
        <v>-0.35261212629810101</v>
      </c>
      <c r="AC343">
        <f t="shared" si="52"/>
        <v>-5.2967436536847823E-2</v>
      </c>
      <c r="AD343" t="str">
        <f t="shared" si="57"/>
        <v>S-I</v>
      </c>
      <c r="AE343">
        <f>AC343*T343</f>
        <v>-49.795418685206869</v>
      </c>
      <c r="AF343">
        <f>U343+AE343</f>
        <v>-331.49553028265007</v>
      </c>
      <c r="AG343">
        <f>AE343/F343</f>
        <v>-6.0602705155935333E-4</v>
      </c>
      <c r="AH343" s="9">
        <f>IF(AD343="S-D",R343-AE343/(1-0.001),IF(OR(AD343="L-D",AD343="S-I"),R343-AE343*(1-0.001),R343-AE343))</f>
        <v>1271.5595470656508</v>
      </c>
      <c r="AI343">
        <f>IF(OR(AD343="L-I"),S343+AG343*(1-0.001),S343+AG343)</f>
        <v>-4.0344124846565521E-3</v>
      </c>
      <c r="AJ343">
        <f>AI343*F343</f>
        <v>-331.49553028265007</v>
      </c>
      <c r="AK343">
        <f>AJ343/AM343</f>
        <v>-0.35263080424784593</v>
      </c>
      <c r="AL343">
        <f>W343-AK343</f>
        <v>1.8677949744916322E-5</v>
      </c>
      <c r="AM343">
        <f>AH343+AI343*F343</f>
        <v>940.06401678300074</v>
      </c>
      <c r="AN343">
        <f t="shared" si="53"/>
        <v>-2.2336426557136519</v>
      </c>
      <c r="AO343">
        <f t="shared" si="54"/>
        <v>-59.935983216999261</v>
      </c>
      <c r="AP343">
        <f t="shared" si="55"/>
        <v>-4.9795418685107506E-2</v>
      </c>
      <c r="AQ343" t="b">
        <f>IF(AH343&gt;0,ROUND(AH343,7)=ROUND(H343,7),ROUND(AH343,7)=ROUND(-J343,7))</f>
        <v>1</v>
      </c>
      <c r="AR343" t="b">
        <f>IF(AI343&gt;0,ROUND(AI343,7)=ROUND(I343,7),ROUND(AI343,7)=ROUND(-K343,7))</f>
        <v>1</v>
      </c>
      <c r="AS343" t="b">
        <f>ROUND(AM343,7)=ROUND(G343,7)</f>
        <v>1</v>
      </c>
    </row>
    <row r="344" spans="1:54" x14ac:dyDescent="0.3">
      <c r="A344" s="2">
        <v>45747.583333333336</v>
      </c>
      <c r="B344">
        <v>-5.0672103864153302</v>
      </c>
      <c r="C344">
        <v>-0.25336051932076598</v>
      </c>
      <c r="D344" t="s">
        <v>32</v>
      </c>
      <c r="E344" t="s">
        <v>1492</v>
      </c>
      <c r="F344">
        <v>82768.740000000005</v>
      </c>
      <c r="G344">
        <v>937.53984939488601</v>
      </c>
      <c r="H344">
        <v>1175.0998715949499</v>
      </c>
      <c r="I344">
        <v>0</v>
      </c>
      <c r="J344">
        <v>0</v>
      </c>
      <c r="K344">
        <v>2.8701659853716801E-3</v>
      </c>
      <c r="L344">
        <v>1175.0998715949499</v>
      </c>
      <c r="M344">
        <v>-2.8701659853716801E-3</v>
      </c>
      <c r="O344" t="str">
        <f>IF(B343=0,"NEUTRAL",IF(B343&gt;0,"LONG","SHORT"))</f>
        <v>SHORT</v>
      </c>
      <c r="P344" t="str">
        <f>IF(OR(O344="LONG",O344="SHORT"),IF(B344=0,"NEUTRAL",IF(B344&gt;0,"LONG","SHORT")),"")</f>
        <v>SHORT</v>
      </c>
      <c r="Q344" t="b">
        <f>IF(OR(O344="LONG",O344="SHORT"),IF(B344=0,"NEUTRAL",IF(B344&gt;0,"LONG","SHORT")=O344),TRUE)</f>
        <v>1</v>
      </c>
      <c r="R344">
        <f>AH343</f>
        <v>1271.5595470656508</v>
      </c>
      <c r="S344">
        <f>AI343</f>
        <v>-4.0344124846565521E-3</v>
      </c>
      <c r="T344">
        <f>R344+S344*F344</f>
        <v>937.63630907035861</v>
      </c>
      <c r="U344">
        <f>S344*F344</f>
        <v>-333.9232379952922</v>
      </c>
      <c r="V344">
        <f>U344/T344</f>
        <v>-0.35613300675863135</v>
      </c>
      <c r="W344">
        <f>C344</f>
        <v>-0.25336051932076598</v>
      </c>
      <c r="X344">
        <f>W344-V344</f>
        <v>0.10277248743786538</v>
      </c>
      <c r="Y344">
        <f>T344*W344</f>
        <v>-237.5600222000723</v>
      </c>
      <c r="Z344">
        <f>Y344/T344</f>
        <v>-0.25336051932076598</v>
      </c>
      <c r="AA344">
        <f>AI343*F344/T344</f>
        <v>-0.35613300675863135</v>
      </c>
      <c r="AB344">
        <f t="shared" si="51"/>
        <v>-0.25336051932076598</v>
      </c>
      <c r="AC344">
        <f t="shared" si="52"/>
        <v>0.10277248743786538</v>
      </c>
      <c r="AD344" t="str">
        <f t="shared" si="57"/>
        <v>S-D</v>
      </c>
      <c r="AE344">
        <f>AC344*T344</f>
        <v>96.363215795219887</v>
      </c>
      <c r="AF344">
        <f>U344+AE344</f>
        <v>-237.5600222000723</v>
      </c>
      <c r="AG344">
        <f>AE344/F344</f>
        <v>1.1642464992848735E-3</v>
      </c>
      <c r="AH344" s="9">
        <f>IF(AD344="S-D",R344-AE344/(1-0.001),IF(OR(AD344="L-D",AD344="S-I"),R344-AE344*(1-0.001),R344-AE344))</f>
        <v>1175.0998715949602</v>
      </c>
      <c r="AI344">
        <f>IF(OR(AD344="L-I"),S344+AG344*(1-0.001),S344+AG344)</f>
        <v>-2.8701659853716784E-3</v>
      </c>
      <c r="AJ344">
        <f>AI344*F344</f>
        <v>-237.56002220007227</v>
      </c>
      <c r="AK344">
        <f>AJ344/AM344</f>
        <v>-0.2533865865577869</v>
      </c>
      <c r="AL344">
        <f>W344-AK344</f>
        <v>2.6067237020921397E-5</v>
      </c>
      <c r="AM344">
        <f>AH344+AI344*F344</f>
        <v>937.53984939488794</v>
      </c>
      <c r="AN344">
        <f t="shared" si="53"/>
        <v>-2.5241673881128008</v>
      </c>
      <c r="AO344">
        <f t="shared" si="54"/>
        <v>-62.460150605112062</v>
      </c>
      <c r="AP344">
        <f t="shared" si="55"/>
        <v>-9.6459675470669026E-2</v>
      </c>
      <c r="AQ344" t="b">
        <f>IF(AH344&gt;0,ROUND(AH344,7)=ROUND(H344,7),ROUND(AH344,7)=ROUND(-J344,7))</f>
        <v>1</v>
      </c>
      <c r="AR344" t="b">
        <f>IF(AI344&gt;0,ROUND(AI344,7)=ROUND(I344,7),ROUND(AI344,7)=ROUND(-K344,7))</f>
        <v>1</v>
      </c>
      <c r="AS344" t="b">
        <f>ROUND(AM344,7)=ROUND(G344,7)</f>
        <v>1</v>
      </c>
      <c r="AU344" s="9"/>
      <c r="AZ344" s="9"/>
    </row>
    <row r="345" spans="1:54" x14ac:dyDescent="0.3">
      <c r="A345" s="2">
        <v>45747.625</v>
      </c>
      <c r="B345">
        <v>-3.6515119854624301</v>
      </c>
      <c r="C345">
        <v>-0.182575599273121</v>
      </c>
      <c r="D345" t="s">
        <v>32</v>
      </c>
      <c r="E345" t="s">
        <v>1492</v>
      </c>
      <c r="F345">
        <v>82507.990000000005</v>
      </c>
      <c r="G345">
        <v>938.22267651915001</v>
      </c>
      <c r="H345">
        <v>1109.531215173</v>
      </c>
      <c r="I345">
        <v>0</v>
      </c>
      <c r="J345">
        <v>0</v>
      </c>
      <c r="K345">
        <v>2.0762660519769698E-3</v>
      </c>
      <c r="L345">
        <v>1109.531215173</v>
      </c>
      <c r="M345">
        <v>-2.0762660519769698E-3</v>
      </c>
      <c r="O345" t="str">
        <f>IF(B344=0,"NEUTRAL",IF(B344&gt;0,"LONG","SHORT"))</f>
        <v>SHORT</v>
      </c>
      <c r="P345" t="str">
        <f>IF(OR(O345="LONG",O345="SHORT"),IF(B345=0,"NEUTRAL",IF(B345&gt;0,"LONG","SHORT")),"")</f>
        <v>SHORT</v>
      </c>
      <c r="Q345" t="b">
        <f>IF(OR(O345="LONG",O345="SHORT"),IF(B345=0,"NEUTRAL",IF(B345&gt;0,"LONG","SHORT")=O345),TRUE)</f>
        <v>1</v>
      </c>
      <c r="R345">
        <f>AH344</f>
        <v>1175.0998715949602</v>
      </c>
      <c r="S345">
        <f>AI344</f>
        <v>-2.8701659853716784E-3</v>
      </c>
      <c r="T345">
        <f>R345+S345*F345</f>
        <v>938.28824517557359</v>
      </c>
      <c r="U345">
        <f>S345*F345</f>
        <v>-236.81162641938661</v>
      </c>
      <c r="V345">
        <f>U345/T345</f>
        <v>-0.25238686260539706</v>
      </c>
      <c r="W345">
        <f>C345</f>
        <v>-0.182575599273121</v>
      </c>
      <c r="X345">
        <f>W345-V345</f>
        <v>6.9811263332276052E-2</v>
      </c>
      <c r="Y345">
        <f>T345*W345</f>
        <v>-171.30853865385544</v>
      </c>
      <c r="Z345">
        <f>Y345/T345</f>
        <v>-0.182575599273121</v>
      </c>
      <c r="AA345">
        <f>AI344*F345/T345</f>
        <v>-0.25238686260539706</v>
      </c>
      <c r="AB345">
        <f t="shared" si="51"/>
        <v>-0.182575599273121</v>
      </c>
      <c r="AC345">
        <f t="shared" si="52"/>
        <v>6.9811263332276052E-2</v>
      </c>
      <c r="AD345" t="str">
        <f t="shared" si="57"/>
        <v>S-D</v>
      </c>
      <c r="AE345">
        <f>AC345*T345</f>
        <v>65.503087765531163</v>
      </c>
      <c r="AF345">
        <f>U345+AE345</f>
        <v>-171.30853865385546</v>
      </c>
      <c r="AG345">
        <f>AE345/F345</f>
        <v>7.9389993339470705E-4</v>
      </c>
      <c r="AH345" s="9">
        <f>IF(AD345="S-D",R345-AE345/(1-0.001),IF(OR(AD345="L-D",AD345="S-I"),R345-AE345*(1-0.001),R345-AE345))</f>
        <v>1109.531215173007</v>
      </c>
      <c r="AI345">
        <f>IF(OR(AD345="L-I"),S345+AG345*(1-0.001),S345+AG345)</f>
        <v>-2.0762660519769716E-3</v>
      </c>
      <c r="AJ345">
        <f>AI345*F345</f>
        <v>-171.30853865385546</v>
      </c>
      <c r="AK345">
        <f>AJ345/AM345</f>
        <v>-0.1825883587565991</v>
      </c>
      <c r="AL345">
        <f>W345-AK345</f>
        <v>1.2759483478091971E-5</v>
      </c>
      <c r="AM345">
        <f>AH345+AI345*F345</f>
        <v>938.22267651915149</v>
      </c>
      <c r="AN345">
        <f t="shared" si="53"/>
        <v>0.68282712426355374</v>
      </c>
      <c r="AO345">
        <f t="shared" si="54"/>
        <v>-61.777323480848509</v>
      </c>
      <c r="AP345">
        <f t="shared" si="55"/>
        <v>-6.5568656422101412E-2</v>
      </c>
      <c r="AQ345" t="b">
        <f>IF(AH345&gt;0,ROUND(AH345,7)=ROUND(H345,7),ROUND(AH345,7)=ROUND(-J345,7))</f>
        <v>1</v>
      </c>
      <c r="AR345" t="b">
        <f>IF(AI345&gt;0,ROUND(AI345,7)=ROUND(I345,7),ROUND(AI345,7)=ROUND(-K345,7))</f>
        <v>1</v>
      </c>
      <c r="AS345" t="b">
        <f>ROUND(AM345,7)=ROUND(G345,7)</f>
        <v>1</v>
      </c>
    </row>
    <row r="346" spans="1:54" x14ac:dyDescent="0.3">
      <c r="A346" s="2">
        <v>45747.666666666664</v>
      </c>
      <c r="B346">
        <v>-1.6941854034253601</v>
      </c>
      <c r="C346">
        <v>-8.4709270171268197E-2</v>
      </c>
      <c r="D346" t="s">
        <v>32</v>
      </c>
      <c r="E346" t="s">
        <v>1492</v>
      </c>
      <c r="F346">
        <v>83499.179999999993</v>
      </c>
      <c r="G346">
        <v>936.07054352814396</v>
      </c>
      <c r="H346">
        <v>1015.3723722261</v>
      </c>
      <c r="I346">
        <v>0</v>
      </c>
      <c r="J346">
        <v>0</v>
      </c>
      <c r="K346">
        <v>9.4973182608449204E-4</v>
      </c>
      <c r="L346">
        <v>1015.3723722261</v>
      </c>
      <c r="M346">
        <v>-9.4973182608449204E-4</v>
      </c>
      <c r="O346" t="str">
        <f>IF(B345=0,"NEUTRAL",IF(B345&gt;0,"LONG","SHORT"))</f>
        <v>SHORT</v>
      </c>
      <c r="P346" t="str">
        <f>IF(OR(O346="LONG",O346="SHORT"),IF(B346=0,"NEUTRAL",IF(B346&gt;0,"LONG","SHORT")),"")</f>
        <v>SHORT</v>
      </c>
      <c r="Q346" t="b">
        <f>IF(OR(O346="LONG",O346="SHORT"),IF(B346=0,"NEUTRAL",IF(B346&gt;0,"LONG","SHORT")=O346),TRUE)</f>
        <v>1</v>
      </c>
      <c r="R346">
        <f>AH345</f>
        <v>1109.531215173007</v>
      </c>
      <c r="S346">
        <f>AI345</f>
        <v>-2.0762660519769716E-3</v>
      </c>
      <c r="T346">
        <f>R346+S346*F346</f>
        <v>936.16470237109252</v>
      </c>
      <c r="U346">
        <f>S346*F346</f>
        <v>-173.3665128019145</v>
      </c>
      <c r="V346">
        <f>U346/T346</f>
        <v>-0.18518804689262103</v>
      </c>
      <c r="W346">
        <f>C346</f>
        <v>-8.4709270171268197E-2</v>
      </c>
      <c r="X346">
        <f>W346-V346</f>
        <v>0.10047877672135283</v>
      </c>
      <c r="Y346">
        <f>T346*W346</f>
        <v>-79.30182869795776</v>
      </c>
      <c r="Z346">
        <f>Y346/T346</f>
        <v>-8.4709270171268197E-2</v>
      </c>
      <c r="AA346">
        <f>AI345*F346/T346</f>
        <v>-0.18518804689262103</v>
      </c>
      <c r="AB346">
        <f t="shared" si="51"/>
        <v>-8.4709270171268197E-2</v>
      </c>
      <c r="AC346">
        <f t="shared" si="52"/>
        <v>0.10047877672135283</v>
      </c>
      <c r="AD346" t="str">
        <f t="shared" si="57"/>
        <v>S-D</v>
      </c>
      <c r="AE346">
        <f>AC346*T346</f>
        <v>94.064684103956736</v>
      </c>
      <c r="AF346">
        <f>U346+AE346</f>
        <v>-79.30182869795776</v>
      </c>
      <c r="AG346">
        <f>AE346/F346</f>
        <v>1.1265342258924788E-3</v>
      </c>
      <c r="AH346" s="9">
        <f>IF(AD346="S-D",R346-AE346/(1-0.001),IF(OR(AD346="L-D",AD346="S-I"),R346-AE346*(1-0.001),R346-AE346))</f>
        <v>1015.3723722261034</v>
      </c>
      <c r="AI346">
        <f>IF(OR(AD346="L-I"),S346+AG346*(1-0.001),S346+AG346)</f>
        <v>-9.4973182608449279E-4</v>
      </c>
      <c r="AJ346">
        <f>AI346*F346</f>
        <v>-79.301828697957745</v>
      </c>
      <c r="AK346">
        <f>AJ346/AM346</f>
        <v>-8.4717791032138501E-2</v>
      </c>
      <c r="AL346">
        <f>W346-AK346</f>
        <v>8.5208608703035704E-6</v>
      </c>
      <c r="AM346">
        <f>AH346+AI346*F346</f>
        <v>936.07054352814566</v>
      </c>
      <c r="AN346">
        <f t="shared" si="53"/>
        <v>-2.1521329910058284</v>
      </c>
      <c r="AO346">
        <f t="shared" si="54"/>
        <v>-63.929456471854337</v>
      </c>
      <c r="AP346">
        <f t="shared" si="55"/>
        <v>-9.4158842946853838E-2</v>
      </c>
      <c r="AQ346" t="b">
        <f>IF(AH346&gt;0,ROUND(AH346,7)=ROUND(H346,7),ROUND(AH346,7)=ROUND(-J346,7))</f>
        <v>1</v>
      </c>
      <c r="AR346" t="b">
        <f>IF(AI346&gt;0,ROUND(AI346,7)=ROUND(I346,7),ROUND(AI346,7)=ROUND(-K346,7))</f>
        <v>1</v>
      </c>
      <c r="AS346" t="b">
        <f>ROUND(AM346,7)=ROUND(G346,7)</f>
        <v>1</v>
      </c>
    </row>
    <row r="347" spans="1:54" x14ac:dyDescent="0.3">
      <c r="A347" s="2">
        <v>45747.708333333336</v>
      </c>
      <c r="B347">
        <v>-0.14134566011636501</v>
      </c>
      <c r="C347">
        <v>-7.0672830058182701E-3</v>
      </c>
      <c r="D347" t="s">
        <v>32</v>
      </c>
      <c r="E347" t="s">
        <v>1492</v>
      </c>
      <c r="F347">
        <v>83418.78</v>
      </c>
      <c r="G347">
        <v>936.07421982965604</v>
      </c>
      <c r="H347">
        <v>942.69023492087695</v>
      </c>
      <c r="I347">
        <v>0</v>
      </c>
      <c r="J347">
        <v>0</v>
      </c>
      <c r="K347" s="3">
        <v>7.9310858912352006E-5</v>
      </c>
      <c r="L347">
        <v>942.69023492087695</v>
      </c>
      <c r="M347" s="3">
        <v>-7.9310858912352006E-5</v>
      </c>
      <c r="O347" t="str">
        <f>IF(B346=0,"NEUTRAL",IF(B346&gt;0,"LONG","SHORT"))</f>
        <v>SHORT</v>
      </c>
      <c r="P347" t="str">
        <f>IF(OR(O347="LONG",O347="SHORT"),IF(B347=0,"NEUTRAL",IF(B347&gt;0,"LONG","SHORT")),"")</f>
        <v>SHORT</v>
      </c>
      <c r="Q347" t="b">
        <f>IF(OR(O347="LONG",O347="SHORT"),IF(B347=0,"NEUTRAL",IF(B347&gt;0,"LONG","SHORT")=O347),TRUE)</f>
        <v>1</v>
      </c>
      <c r="R347">
        <f>AH346</f>
        <v>1015.3723722261034</v>
      </c>
      <c r="S347">
        <f>AI346</f>
        <v>-9.4973182608449279E-4</v>
      </c>
      <c r="T347">
        <f>R347+S347*F347</f>
        <v>936.14690196696279</v>
      </c>
      <c r="U347">
        <f>S347*F347</f>
        <v>-79.225470259140565</v>
      </c>
      <c r="V347">
        <f>U347/T347</f>
        <v>-8.4629314152167623E-2</v>
      </c>
      <c r="W347">
        <f>C347</f>
        <v>-7.0672830058182701E-3</v>
      </c>
      <c r="X347">
        <f>W347-V347</f>
        <v>7.7562031146349353E-2</v>
      </c>
      <c r="Y347">
        <f>T347*W347</f>
        <v>-6.6160150912205378</v>
      </c>
      <c r="Z347">
        <f>Y347/T347</f>
        <v>-7.0672830058182701E-3</v>
      </c>
      <c r="AA347">
        <f>AI346*F347/T347</f>
        <v>-8.4629314152167623E-2</v>
      </c>
      <c r="AB347">
        <f t="shared" si="51"/>
        <v>-7.0672830058182701E-3</v>
      </c>
      <c r="AC347">
        <f t="shared" si="52"/>
        <v>7.7562031146349353E-2</v>
      </c>
      <c r="AD347" t="str">
        <f t="shared" si="57"/>
        <v>S-D</v>
      </c>
      <c r="AE347">
        <f>AC347*T347</f>
        <v>72.609455167920018</v>
      </c>
      <c r="AF347">
        <f>U347+AE347</f>
        <v>-6.6160150912205467</v>
      </c>
      <c r="AG347">
        <f>AE347/F347</f>
        <v>8.7042096717214056E-4</v>
      </c>
      <c r="AH347" s="9">
        <f>IF(AD347="S-D",R347-AE347/(1-0.001),IF(OR(AD347="L-D",AD347="S-I"),R347-AE347*(1-0.001),R347-AE347))</f>
        <v>942.69023492087808</v>
      </c>
      <c r="AI347">
        <f>IF(OR(AD347="L-I"),S347+AG347*(1-0.001),S347+AG347)</f>
        <v>-7.9310858912352237E-5</v>
      </c>
      <c r="AJ347">
        <f>AI347*F347</f>
        <v>-6.6160150912205502</v>
      </c>
      <c r="AK347">
        <f>AJ347/AM347</f>
        <v>-7.0678317499487404E-3</v>
      </c>
      <c r="AL347">
        <f>W347-AK347</f>
        <v>5.4874413047030501E-7</v>
      </c>
      <c r="AM347">
        <f>AH347+AI347*F347</f>
        <v>936.07421982965752</v>
      </c>
      <c r="AN347">
        <f t="shared" si="53"/>
        <v>3.6763015118594922E-3</v>
      </c>
      <c r="AO347">
        <f t="shared" si="54"/>
        <v>-63.925780170342478</v>
      </c>
      <c r="AP347">
        <f t="shared" si="55"/>
        <v>-7.2682137305264405E-2</v>
      </c>
      <c r="AQ347" t="b">
        <f>IF(AH347&gt;0,ROUND(AH347,7)=ROUND(H347,7),ROUND(AH347,7)=ROUND(-J347,7))</f>
        <v>1</v>
      </c>
      <c r="AR347" t="b">
        <f>IF(AI347&gt;0,ROUND(AI347,7)=ROUND(I347,7),ROUND(AI347,7)=ROUND(-K347,7))</f>
        <v>1</v>
      </c>
      <c r="AS347" t="b">
        <f>ROUND(AM347,7)=ROUND(G347,7)</f>
        <v>1</v>
      </c>
    </row>
    <row r="348" spans="1:54" x14ac:dyDescent="0.3">
      <c r="A348" s="2">
        <v>45747.75</v>
      </c>
      <c r="B348">
        <v>1.2906147355078399</v>
      </c>
      <c r="C348">
        <v>6.45307367753922E-2</v>
      </c>
      <c r="D348" t="s">
        <v>32</v>
      </c>
      <c r="E348" t="s">
        <v>1492</v>
      </c>
      <c r="F348">
        <v>83288.89</v>
      </c>
      <c r="G348">
        <v>936.01750296753301</v>
      </c>
      <c r="H348">
        <v>875.67168533384995</v>
      </c>
      <c r="I348">
        <v>7.24536221261716E-4</v>
      </c>
      <c r="J348">
        <v>0</v>
      </c>
      <c r="K348">
        <v>0</v>
      </c>
      <c r="L348">
        <v>875.67168533384995</v>
      </c>
      <c r="M348">
        <v>7.24536221261716E-4</v>
      </c>
      <c r="O348" t="str">
        <f>IF(B347=0,"NEUTRAL",IF(B347&gt;0,"LONG","SHORT"))</f>
        <v>SHORT</v>
      </c>
      <c r="P348" t="str">
        <f>IF(OR(O348="LONG",O348="SHORT"),IF(B348=0,"NEUTRAL",IF(B348&gt;0,"LONG","SHORT")),"")</f>
        <v>LONG</v>
      </c>
      <c r="Q348" t="b">
        <f>IF(OR(O348="LONG",O348="SHORT"),IF(B348=0,"NEUTRAL",IF(B348&gt;0,"LONG","SHORT")=O348),TRUE)</f>
        <v>0</v>
      </c>
      <c r="R348">
        <f>AH347</f>
        <v>942.69023492087808</v>
      </c>
      <c r="S348">
        <f>AI347</f>
        <v>-7.9310858912352237E-5</v>
      </c>
      <c r="T348">
        <f>R348+S348*F348</f>
        <v>936.08452151712163</v>
      </c>
      <c r="U348">
        <f>S348*F348</f>
        <v>-6.6057134037564254</v>
      </c>
      <c r="V348">
        <f>U348/T348</f>
        <v>-7.0567488852934764E-3</v>
      </c>
      <c r="W348">
        <f>C348</f>
        <v>6.45307367753922E-2</v>
      </c>
      <c r="X348">
        <f>W348-V348</f>
        <v>7.1587485660685679E-2</v>
      </c>
      <c r="Y348">
        <f>T348*W348</f>
        <v>60.406223857540333</v>
      </c>
      <c r="Z348">
        <f>Y348/T348</f>
        <v>6.45307367753922E-2</v>
      </c>
      <c r="AA348">
        <f>AI347*F348/T348</f>
        <v>-7.0567488852934764E-3</v>
      </c>
      <c r="AB348">
        <f t="shared" si="51"/>
        <v>6.45307367753922E-2</v>
      </c>
      <c r="AC348">
        <f t="shared" si="52"/>
        <v>7.1587485660685679E-2</v>
      </c>
      <c r="AD348" t="str">
        <f t="shared" si="57"/>
        <v>TRANS-L</v>
      </c>
      <c r="AE348" s="8">
        <f>C348*T348</f>
        <v>60.406223857540333</v>
      </c>
      <c r="AF348">
        <f>U348+AE348</f>
        <v>53.800510453783907</v>
      </c>
      <c r="AG348" s="8">
        <f>AE348/F348</f>
        <v>7.2526148274446132E-4</v>
      </c>
      <c r="AH348" s="8">
        <f>AZ348-AE348</f>
        <v>875.67168533385188</v>
      </c>
      <c r="AI348" s="8">
        <f>BA347+AG348*(1-0.001)</f>
        <v>7.2453622126171686E-4</v>
      </c>
      <c r="AJ348">
        <f>AI348*F348</f>
        <v>60.345817633682799</v>
      </c>
      <c r="AK348">
        <f t="shared" ref="AK348" si="59">AJ348/AM348</f>
        <v>6.4470821798057618E-2</v>
      </c>
      <c r="AL348">
        <f>W348-AK348</f>
        <v>5.9914977334582509E-5</v>
      </c>
      <c r="AM348">
        <f>AH348+AI348*F348</f>
        <v>936.01750296753471</v>
      </c>
      <c r="AN348">
        <f t="shared" si="53"/>
        <v>-5.6716862122812017E-2</v>
      </c>
      <c r="AO348">
        <f t="shared" si="54"/>
        <v>-63.98249703246529</v>
      </c>
      <c r="AP348">
        <f t="shared" si="55"/>
        <v>-6.7018549586919107E-2</v>
      </c>
      <c r="AQ348" t="b">
        <f>IF(AH348&gt;0,ROUND(AH348,7)=ROUND(H348,7),ROUND(AH348,7)=ROUND(-J348,7))</f>
        <v>1</v>
      </c>
      <c r="AR348" t="b">
        <f>IF(AI348&gt;0,ROUND(AI348,7)=ROUND(I348,7),ROUND(AI348,7)=ROUND(-K348,7))</f>
        <v>1</v>
      </c>
      <c r="AS348" t="b">
        <f>ROUND(AM348,7)=ROUND(G348,7)</f>
        <v>1</v>
      </c>
      <c r="AU348" s="9">
        <f>AH347</f>
        <v>942.69023492087808</v>
      </c>
      <c r="AV348">
        <f>AI347</f>
        <v>-7.9310858912352237E-5</v>
      </c>
      <c r="AW348">
        <f>AU348+AV348*F348</f>
        <v>936.08452151712163</v>
      </c>
      <c r="AX348">
        <f>AV348*F348/(1-0.001)</f>
        <v>-6.612325729485911</v>
      </c>
      <c r="AZ348" s="9">
        <f>AU348+AX348</f>
        <v>936.07790919139222</v>
      </c>
      <c r="BA348">
        <f>AV348-AX348/F348*(1-0.001)</f>
        <v>0</v>
      </c>
      <c r="BB348">
        <f>AZ348+BA348*F348</f>
        <v>936.07790919139222</v>
      </c>
    </row>
    <row r="349" spans="1:54" x14ac:dyDescent="0.3">
      <c r="A349" s="2">
        <v>45747.791666666664</v>
      </c>
      <c r="B349">
        <v>2.3717830599923002</v>
      </c>
      <c r="C349">
        <v>0.11858915299961501</v>
      </c>
      <c r="D349" t="s">
        <v>32</v>
      </c>
      <c r="E349" t="s">
        <v>1492</v>
      </c>
      <c r="F349">
        <v>82680.34</v>
      </c>
      <c r="G349">
        <v>935.52554211624704</v>
      </c>
      <c r="H349">
        <v>824.62735149669697</v>
      </c>
      <c r="I349">
        <v>1.3412885169503299E-3</v>
      </c>
      <c r="J349">
        <v>0</v>
      </c>
      <c r="K349">
        <v>0</v>
      </c>
      <c r="L349">
        <v>824.62735149669697</v>
      </c>
      <c r="M349">
        <v>1.3412885169503299E-3</v>
      </c>
      <c r="O349" t="str">
        <f>IF(B348=0,"NEUTRAL",IF(B348&gt;0,"LONG","SHORT"))</f>
        <v>LONG</v>
      </c>
      <c r="P349" t="str">
        <f>IF(OR(O349="LONG",O349="SHORT"),IF(B349=0,"NEUTRAL",IF(B349&gt;0,"LONG","SHORT")),"")</f>
        <v>LONG</v>
      </c>
      <c r="Q349" t="b">
        <f>IF(OR(O349="LONG",O349="SHORT"),IF(B349=0,"NEUTRAL",IF(B349&gt;0,"LONG","SHORT")=O349),TRUE)</f>
        <v>1</v>
      </c>
      <c r="R349">
        <f>AH348</f>
        <v>875.67168533385188</v>
      </c>
      <c r="S349">
        <f>AI348</f>
        <v>7.2453622126171686E-4</v>
      </c>
      <c r="T349">
        <f>R349+S349*F349</f>
        <v>935.57658645008587</v>
      </c>
      <c r="U349">
        <f>S349*F349</f>
        <v>59.90490111623398</v>
      </c>
      <c r="V349">
        <f>U349/T349</f>
        <v>6.4029927623065822E-2</v>
      </c>
      <c r="W349">
        <f>C349</f>
        <v>0.11858915299961501</v>
      </c>
      <c r="X349">
        <f>W349-V349</f>
        <v>5.4559225376549184E-2</v>
      </c>
      <c r="Y349">
        <f>T349*W349</f>
        <v>110.94923495338676</v>
      </c>
      <c r="Z349">
        <f>Y349/T349</f>
        <v>0.11858915299961501</v>
      </c>
      <c r="AA349">
        <f>AI348*F349/T349</f>
        <v>6.4029927623065822E-2</v>
      </c>
      <c r="AB349">
        <f t="shared" si="51"/>
        <v>0.11858915299961501</v>
      </c>
      <c r="AC349">
        <f t="shared" si="52"/>
        <v>5.4559225376549184E-2</v>
      </c>
      <c r="AD349" t="str">
        <f t="shared" si="57"/>
        <v>L-I</v>
      </c>
      <c r="AE349">
        <f>AC349*T349</f>
        <v>51.044333837152784</v>
      </c>
      <c r="AF349">
        <f>U349+AE349</f>
        <v>110.94923495338676</v>
      </c>
      <c r="AG349">
        <f>AE349/F349</f>
        <v>6.1736966535397395E-4</v>
      </c>
      <c r="AH349" s="9">
        <f>IF(AD349="S-D",R349-AE349/(1-0.001),IF(OR(AD349="L-D",AD349="S-I"),R349-AE349*(1-0.001),R349-AE349))</f>
        <v>824.62735149669913</v>
      </c>
      <c r="AI349">
        <f>IF(OR(AD349="L-I"),S349+AG349*(1-0.001),S349+AG349)</f>
        <v>1.3412885169503369E-3</v>
      </c>
      <c r="AJ349">
        <f>AI349*F349</f>
        <v>110.89819061954961</v>
      </c>
      <c r="AK349">
        <f>AJ349/AM349</f>
        <v>0.11854106128271734</v>
      </c>
      <c r="AL349">
        <f>W349-AK349</f>
        <v>4.8091716897666337E-5</v>
      </c>
      <c r="AM349">
        <f>AH349+AI349*F349</f>
        <v>935.52554211624874</v>
      </c>
      <c r="AN349">
        <f t="shared" si="53"/>
        <v>-0.49196085128596678</v>
      </c>
      <c r="AO349">
        <f t="shared" si="54"/>
        <v>-64.474457883751256</v>
      </c>
      <c r="AP349">
        <f t="shared" si="55"/>
        <v>-5.1044333837126032E-2</v>
      </c>
      <c r="AQ349" t="b">
        <f>IF(AH349&gt;0,ROUND(AH349,7)=ROUND(H349,7),ROUND(AH349,7)=ROUND(-J349,7))</f>
        <v>1</v>
      </c>
      <c r="AR349" t="b">
        <f>IF(AI349&gt;0,ROUND(AI349,7)=ROUND(I349,7),ROUND(AI349,7)=ROUND(-K349,7))</f>
        <v>1</v>
      </c>
      <c r="AS349" t="b">
        <f>ROUND(AM349,7)=ROUND(G349,7)</f>
        <v>1</v>
      </c>
    </row>
    <row r="350" spans="1:54" x14ac:dyDescent="0.3">
      <c r="A350" s="2">
        <v>45747.833333333336</v>
      </c>
      <c r="B350">
        <v>3.9727336204560202</v>
      </c>
      <c r="C350">
        <v>0.19863668102280099</v>
      </c>
      <c r="D350" t="s">
        <v>32</v>
      </c>
      <c r="E350" t="s">
        <v>1492</v>
      </c>
      <c r="F350">
        <v>83291.42</v>
      </c>
      <c r="G350">
        <v>936.27090203019998</v>
      </c>
      <c r="H350">
        <v>750.352678511156</v>
      </c>
      <c r="I350">
        <v>2.2321413600469701E-3</v>
      </c>
      <c r="J350">
        <v>0</v>
      </c>
      <c r="K350">
        <v>0</v>
      </c>
      <c r="L350">
        <v>750.352678511156</v>
      </c>
      <c r="M350">
        <v>2.2321413600469701E-3</v>
      </c>
      <c r="O350" t="str">
        <f>IF(B349=0,"NEUTRAL",IF(B349&gt;0,"LONG","SHORT"))</f>
        <v>LONG</v>
      </c>
      <c r="P350" t="str">
        <f>IF(OR(O350="LONG",O350="SHORT"),IF(B350=0,"NEUTRAL",IF(B350&gt;0,"LONG","SHORT")),"")</f>
        <v>LONG</v>
      </c>
      <c r="Q350" t="b">
        <f>IF(OR(O350="LONG",O350="SHORT"),IF(B350=0,"NEUTRAL",IF(B350&gt;0,"LONG","SHORT")=O350),TRUE)</f>
        <v>1</v>
      </c>
      <c r="R350">
        <f>AH349</f>
        <v>824.62735149669913</v>
      </c>
      <c r="S350">
        <f>AI349</f>
        <v>1.3412885169503369E-3</v>
      </c>
      <c r="T350">
        <f>R350+S350*F350</f>
        <v>936.34517670318678</v>
      </c>
      <c r="U350">
        <f>S350*F350</f>
        <v>111.71782520648762</v>
      </c>
      <c r="V350">
        <f>U350/T350</f>
        <v>0.11931265091773009</v>
      </c>
      <c r="W350">
        <f>C350</f>
        <v>0.19863668102280099</v>
      </c>
      <c r="X350">
        <f>W350-V350</f>
        <v>7.93240301050709E-2</v>
      </c>
      <c r="Y350">
        <f>T350*W350</f>
        <v>185.99249819202913</v>
      </c>
      <c r="Z350">
        <f>Y350/T350</f>
        <v>0.19863668102280099</v>
      </c>
      <c r="AA350">
        <f>AI349*F350/T350</f>
        <v>0.11931265091773009</v>
      </c>
      <c r="AB350">
        <f t="shared" si="51"/>
        <v>0.19863668102280099</v>
      </c>
      <c r="AC350">
        <f t="shared" si="52"/>
        <v>7.93240301050709E-2</v>
      </c>
      <c r="AD350" t="str">
        <f t="shared" si="57"/>
        <v>L-I</v>
      </c>
      <c r="AE350">
        <f>AC350*T350</f>
        <v>74.274672985541514</v>
      </c>
      <c r="AF350">
        <f>U350+AE350</f>
        <v>185.99249819202913</v>
      </c>
      <c r="AG350">
        <f>AE350/F350</f>
        <v>8.9174458768431991E-4</v>
      </c>
      <c r="AH350" s="9">
        <f>IF(AD350="S-D",R350-AE350/(1-0.001),IF(OR(AD350="L-D",AD350="S-I"),R350-AE350*(1-0.001),R350-AE350))</f>
        <v>750.35267851115759</v>
      </c>
      <c r="AI350">
        <f>IF(OR(AD350="L-I"),S350+AG350*(1-0.001),S350+AG350)</f>
        <v>2.2321413600469723E-3</v>
      </c>
      <c r="AJ350">
        <f>AI350*F350</f>
        <v>185.91822351904358</v>
      </c>
      <c r="AK350">
        <f>AJ350/AM350</f>
        <v>0.19857310861194152</v>
      </c>
      <c r="AL350">
        <f>W350-AK350</f>
        <v>6.3572410859469297E-5</v>
      </c>
      <c r="AM350">
        <f>AH350+AI350*F350</f>
        <v>936.27090203020111</v>
      </c>
      <c r="AN350">
        <f t="shared" si="53"/>
        <v>0.74535991395237033</v>
      </c>
      <c r="AO350">
        <f t="shared" si="54"/>
        <v>-63.729097969798886</v>
      </c>
      <c r="AP350">
        <f t="shared" si="55"/>
        <v>-7.4274672985666257E-2</v>
      </c>
      <c r="AQ350" t="b">
        <f>IF(AH350&gt;0,ROUND(AH350,7)=ROUND(H350,7),ROUND(AH350,7)=ROUND(-J350,7))</f>
        <v>1</v>
      </c>
      <c r="AR350" t="b">
        <f>IF(AI350&gt;0,ROUND(AI350,7)=ROUND(I350,7),ROUND(AI350,7)=ROUND(-K350,7))</f>
        <v>1</v>
      </c>
      <c r="AS350" t="b">
        <f>ROUND(AM350,7)=ROUND(G350,7)</f>
        <v>1</v>
      </c>
    </row>
    <row r="351" spans="1:54" x14ac:dyDescent="0.3">
      <c r="A351" s="2">
        <v>45747.875</v>
      </c>
      <c r="B351">
        <v>5.2823189860235997</v>
      </c>
      <c r="C351">
        <v>0.26411594930117999</v>
      </c>
      <c r="D351" t="s">
        <v>32</v>
      </c>
      <c r="E351" t="s">
        <v>1492</v>
      </c>
      <c r="F351">
        <v>82462.27</v>
      </c>
      <c r="G351">
        <v>934.35739420745301</v>
      </c>
      <c r="H351">
        <v>687.62486444767899</v>
      </c>
      <c r="I351">
        <v>2.9920657018024598E-3</v>
      </c>
      <c r="J351">
        <v>0</v>
      </c>
      <c r="K351">
        <v>0</v>
      </c>
      <c r="L351">
        <v>687.62486444767899</v>
      </c>
      <c r="M351">
        <v>2.9920657018024598E-3</v>
      </c>
      <c r="O351" t="str">
        <f>IF(B350=0,"NEUTRAL",IF(B350&gt;0,"LONG","SHORT"))</f>
        <v>LONG</v>
      </c>
      <c r="P351" t="str">
        <f>IF(OR(O351="LONG",O351="SHORT"),IF(B351=0,"NEUTRAL",IF(B351&gt;0,"LONG","SHORT")),"")</f>
        <v>LONG</v>
      </c>
      <c r="Q351" t="b">
        <f>IF(OR(O351="LONG",O351="SHORT"),IF(B351=0,"NEUTRAL",IF(B351&gt;0,"LONG","SHORT")=O351),TRUE)</f>
        <v>1</v>
      </c>
      <c r="R351">
        <f>AH350</f>
        <v>750.35267851115759</v>
      </c>
      <c r="S351">
        <f>AI350</f>
        <v>2.2321413600469723E-3</v>
      </c>
      <c r="T351">
        <f>R351+S351*F351</f>
        <v>934.42012202151818</v>
      </c>
      <c r="U351">
        <f>S351*F351</f>
        <v>184.06744351036065</v>
      </c>
      <c r="V351">
        <f>U351/T351</f>
        <v>0.19698574460506094</v>
      </c>
      <c r="W351">
        <f>C351</f>
        <v>0.26411594930117999</v>
      </c>
      <c r="X351">
        <f>W351-V351</f>
        <v>6.713020469611905E-2</v>
      </c>
      <c r="Y351">
        <f>T351*W351</f>
        <v>246.79525757383772</v>
      </c>
      <c r="Z351">
        <f>Y351/T351</f>
        <v>0.26411594930117999</v>
      </c>
      <c r="AA351">
        <f>AI350*F351/T351</f>
        <v>0.19698574460506094</v>
      </c>
      <c r="AB351">
        <f t="shared" si="51"/>
        <v>0.26411594930117999</v>
      </c>
      <c r="AC351">
        <f t="shared" si="52"/>
        <v>6.713020469611905E-2</v>
      </c>
      <c r="AD351" t="str">
        <f t="shared" si="57"/>
        <v>L-I</v>
      </c>
      <c r="AE351">
        <f>AC351*T351</f>
        <v>62.727814063477055</v>
      </c>
      <c r="AF351">
        <f>U351+AE351</f>
        <v>246.79525757383772</v>
      </c>
      <c r="AG351">
        <f>AE351/F351</f>
        <v>7.6068502678227332E-4</v>
      </c>
      <c r="AH351" s="9">
        <f>IF(AD351="S-D",R351-AE351/(1-0.001),IF(OR(AD351="L-D",AD351="S-I"),R351-AE351*(1-0.001),R351-AE351))</f>
        <v>687.62486444768058</v>
      </c>
      <c r="AI351">
        <f>IF(OR(AD351="L-I"),S351+AG351*(1-0.001),S351+AG351)</f>
        <v>2.9920657018024633E-3</v>
      </c>
      <c r="AJ351">
        <f>AI351*F351</f>
        <v>246.73252975977422</v>
      </c>
      <c r="AK351">
        <f>AJ351/AM351</f>
        <v>0.26406654593776602</v>
      </c>
      <c r="AL351">
        <f>W351-AK351</f>
        <v>4.9403363413969004E-5</v>
      </c>
      <c r="AM351">
        <f>AH351+AI351*F351</f>
        <v>934.35739420745483</v>
      </c>
      <c r="AN351">
        <f t="shared" si="53"/>
        <v>-1.9135078227462827</v>
      </c>
      <c r="AO351">
        <f t="shared" si="54"/>
        <v>-65.642605792545169</v>
      </c>
      <c r="AP351">
        <f t="shared" si="55"/>
        <v>-6.2727814063350706E-2</v>
      </c>
      <c r="AQ351" t="b">
        <f>IF(AH351&gt;0,ROUND(AH351,7)=ROUND(H351,7),ROUND(AH351,7)=ROUND(-J351,7))</f>
        <v>1</v>
      </c>
      <c r="AR351" t="b">
        <f>IF(AI351&gt;0,ROUND(AI351,7)=ROUND(I351,7),ROUND(AI351,7)=ROUND(-K351,7))</f>
        <v>1</v>
      </c>
      <c r="AS351" t="b">
        <f>ROUND(AM351,7)=ROUND(G351,7)</f>
        <v>1</v>
      </c>
    </row>
    <row r="352" spans="1:54" x14ac:dyDescent="0.3">
      <c r="A352" s="2">
        <v>45748.125</v>
      </c>
      <c r="B352">
        <v>3.82985821472003</v>
      </c>
      <c r="C352">
        <v>0.191492910736001</v>
      </c>
      <c r="D352" t="s">
        <v>32</v>
      </c>
      <c r="E352" t="s">
        <v>1492</v>
      </c>
      <c r="F352">
        <v>82704.2</v>
      </c>
      <c r="G352">
        <v>935.01286969562</v>
      </c>
      <c r="H352">
        <v>755.95143655065999</v>
      </c>
      <c r="I352">
        <v>2.1650827061377798E-3</v>
      </c>
      <c r="J352">
        <v>0</v>
      </c>
      <c r="K352">
        <v>0</v>
      </c>
      <c r="L352">
        <v>755.95143655065999</v>
      </c>
      <c r="M352">
        <v>2.1650827061377798E-3</v>
      </c>
      <c r="O352" t="str">
        <f>IF(B351=0,"NEUTRAL",IF(B351&gt;0,"LONG","SHORT"))</f>
        <v>LONG</v>
      </c>
      <c r="P352" t="str">
        <f>IF(OR(O352="LONG",O352="SHORT"),IF(B352=0,"NEUTRAL",IF(B352&gt;0,"LONG","SHORT")),"")</f>
        <v>LONG</v>
      </c>
      <c r="Q352" t="b">
        <f>IF(OR(O352="LONG",O352="SHORT"),IF(B352=0,"NEUTRAL",IF(B352&gt;0,"LONG","SHORT")=O352),TRUE)</f>
        <v>1</v>
      </c>
      <c r="R352">
        <f>AH351</f>
        <v>687.62486444768058</v>
      </c>
      <c r="S352">
        <f>AI351</f>
        <v>2.9920657018024633E-3</v>
      </c>
      <c r="T352">
        <f>R352+S352*F352</f>
        <v>935.08126466269186</v>
      </c>
      <c r="U352">
        <f>S352*F352</f>
        <v>247.45640021501129</v>
      </c>
      <c r="V352">
        <f>U352/T352</f>
        <v>0.26463625095116761</v>
      </c>
      <c r="W352">
        <f>C352</f>
        <v>0.191492910736001</v>
      </c>
      <c r="X352">
        <f>W352-V352</f>
        <v>-7.3143340215166608E-2</v>
      </c>
      <c r="Y352">
        <f>T352*W352</f>
        <v>179.06143314495978</v>
      </c>
      <c r="Z352">
        <f>Y352/T352</f>
        <v>0.191492910736001</v>
      </c>
      <c r="AA352">
        <f>AI351*F352/T352</f>
        <v>0.26463625095116761</v>
      </c>
      <c r="AB352">
        <f t="shared" si="51"/>
        <v>0.191492910736001</v>
      </c>
      <c r="AC352">
        <f t="shared" si="52"/>
        <v>-7.3143340215166608E-2</v>
      </c>
      <c r="AD352" t="str">
        <f t="shared" si="57"/>
        <v>L-D</v>
      </c>
      <c r="AE352">
        <f>AC352*T352</f>
        <v>-68.394967070051521</v>
      </c>
      <c r="AF352">
        <f>U352+AE352</f>
        <v>179.06143314495978</v>
      </c>
      <c r="AG352">
        <f>AE352/F352</f>
        <v>-8.2698299566468837E-4</v>
      </c>
      <c r="AH352" s="9">
        <f>IF(AD352="S-D",R352-AE352/(1-0.001),IF(OR(AD352="L-D",AD352="S-I"),R352-AE352*(1-0.001),R352-AE352))</f>
        <v>755.95143655066204</v>
      </c>
      <c r="AI352">
        <f>IF(OR(AD352="L-I"),S352+AG352*(1-0.001),S352+AG352)</f>
        <v>2.165082706137775E-3</v>
      </c>
      <c r="AJ352">
        <f>AI352*F352</f>
        <v>179.06143314495978</v>
      </c>
      <c r="AK352">
        <f>AJ352/AM352</f>
        <v>0.19150691819167184</v>
      </c>
      <c r="AL352">
        <f>W352-AK352</f>
        <v>-1.4007455670844715E-5</v>
      </c>
      <c r="AM352">
        <f>AH352+AI352*F352</f>
        <v>935.01286969562182</v>
      </c>
      <c r="AN352">
        <f t="shared" si="53"/>
        <v>0.65547548816698509</v>
      </c>
      <c r="AO352">
        <f t="shared" si="54"/>
        <v>-64.987130304378184</v>
      </c>
      <c r="AP352">
        <f t="shared" si="55"/>
        <v>-6.8394967070048551E-2</v>
      </c>
      <c r="AQ352" t="b">
        <f>IF(AH352&gt;0,ROUND(AH352,7)=ROUND(H352,7),ROUND(AH352,7)=ROUND(-J352,7))</f>
        <v>1</v>
      </c>
      <c r="AR352" t="b">
        <f>IF(AI352&gt;0,ROUND(AI352,7)=ROUND(I352,7),ROUND(AI352,7)=ROUND(-K352,7))</f>
        <v>1</v>
      </c>
      <c r="AS352" t="b">
        <f>ROUND(AM352,7)=ROUND(G352,7)</f>
        <v>1</v>
      </c>
    </row>
    <row r="353" spans="1:52" x14ac:dyDescent="0.3">
      <c r="A353" s="2">
        <v>45748.416666666664</v>
      </c>
      <c r="B353">
        <v>5.4553765783618102</v>
      </c>
      <c r="C353">
        <v>0.27276882891809001</v>
      </c>
      <c r="D353" t="s">
        <v>32</v>
      </c>
      <c r="E353" t="s">
        <v>1492</v>
      </c>
      <c r="F353">
        <v>84121.94</v>
      </c>
      <c r="G353">
        <v>938.00864537286702</v>
      </c>
      <c r="H353">
        <v>682.20275799733497</v>
      </c>
      <c r="I353">
        <v>3.0408938188483401E-3</v>
      </c>
      <c r="J353">
        <v>0</v>
      </c>
      <c r="K353">
        <v>0</v>
      </c>
      <c r="L353">
        <v>682.20275799733497</v>
      </c>
      <c r="M353">
        <v>3.0408938188483401E-3</v>
      </c>
      <c r="O353" t="str">
        <f>IF(B352=0,"NEUTRAL",IF(B352&gt;0,"LONG","SHORT"))</f>
        <v>LONG</v>
      </c>
      <c r="P353" t="str">
        <f>IF(OR(O353="LONG",O353="SHORT"),IF(B353=0,"NEUTRAL",IF(B353&gt;0,"LONG","SHORT")),"")</f>
        <v>LONG</v>
      </c>
      <c r="Q353" t="b">
        <f>IF(OR(O353="LONG",O353="SHORT"),IF(B353=0,"NEUTRAL",IF(B353&gt;0,"LONG","SHORT")=O353),TRUE)</f>
        <v>1</v>
      </c>
      <c r="R353">
        <f>AH352</f>
        <v>755.95143655066204</v>
      </c>
      <c r="S353">
        <f>AI352</f>
        <v>2.165082706137775E-3</v>
      </c>
      <c r="T353">
        <f>R353+S353*F353</f>
        <v>938.0823940514216</v>
      </c>
      <c r="U353">
        <f>S353*F353</f>
        <v>182.13095750075954</v>
      </c>
      <c r="V353">
        <f>U353/T353</f>
        <v>0.19415240991163502</v>
      </c>
      <c r="W353">
        <f>C353</f>
        <v>0.27276882891809001</v>
      </c>
      <c r="X353">
        <f>W353-V353</f>
        <v>7.8616419006454996E-2</v>
      </c>
      <c r="Y353">
        <f>T353*W353</f>
        <v>255.87963605408453</v>
      </c>
      <c r="Z353">
        <f>Y353/T353</f>
        <v>0.27276882891809001</v>
      </c>
      <c r="AA353">
        <f>AI352*F353/T353</f>
        <v>0.19415240991163502</v>
      </c>
      <c r="AB353">
        <f t="shared" si="51"/>
        <v>0.27276882891809001</v>
      </c>
      <c r="AC353">
        <f t="shared" si="52"/>
        <v>7.8616419006454996E-2</v>
      </c>
      <c r="AD353" t="str">
        <f t="shared" si="57"/>
        <v>L-I</v>
      </c>
      <c r="AE353">
        <f>AC353*T353</f>
        <v>73.748678553324993</v>
      </c>
      <c r="AF353">
        <f>U353+AE353</f>
        <v>255.87963605408453</v>
      </c>
      <c r="AG353">
        <f>AE353/F353</f>
        <v>8.7668780051107943E-4</v>
      </c>
      <c r="AH353" s="9">
        <f>IF(AD353="S-D",R353-AE353/(1-0.001),IF(OR(AD353="L-D",AD353="S-I"),R353-AE353*(1-0.001),R353-AE353))</f>
        <v>682.20275799733702</v>
      </c>
      <c r="AI353">
        <f>IF(OR(AD353="L-I"),S353+AG353*(1-0.001),S353+AG353)</f>
        <v>3.0408938188483435E-3</v>
      </c>
      <c r="AJ353">
        <f>AI353*F353</f>
        <v>255.80588737553123</v>
      </c>
      <c r="AK353">
        <f>AJ353/AM353</f>
        <v>0.27271165211259402</v>
      </c>
      <c r="AL353">
        <f>W353-AK353</f>
        <v>5.7176805495995353E-5</v>
      </c>
      <c r="AM353">
        <f>AH353+AI353*F353</f>
        <v>938.00864537286827</v>
      </c>
      <c r="AN353">
        <f t="shared" si="53"/>
        <v>2.9957756772464563</v>
      </c>
      <c r="AO353">
        <f t="shared" si="54"/>
        <v>-61.991354627131727</v>
      </c>
      <c r="AP353">
        <f t="shared" si="55"/>
        <v>-7.3748678553329228E-2</v>
      </c>
      <c r="AQ353" t="b">
        <f>IF(AH353&gt;0,ROUND(AH353,7)=ROUND(H353,7),ROUND(AH353,7)=ROUND(-J353,7))</f>
        <v>1</v>
      </c>
      <c r="AR353" t="b">
        <f>IF(AI353&gt;0,ROUND(AI353,7)=ROUND(I353,7),ROUND(AI353,7)=ROUND(-K353,7))</f>
        <v>1</v>
      </c>
      <c r="AS353" t="b">
        <f>ROUND(AM353,7)=ROUND(G353,7)</f>
        <v>1</v>
      </c>
    </row>
    <row r="354" spans="1:52" x14ac:dyDescent="0.3">
      <c r="A354" s="2">
        <v>45748.458333333336</v>
      </c>
      <c r="B354">
        <v>6.4980938967269504</v>
      </c>
      <c r="C354">
        <v>0.32490469483634699</v>
      </c>
      <c r="D354" t="s">
        <v>32</v>
      </c>
      <c r="E354" t="s">
        <v>1492</v>
      </c>
      <c r="F354">
        <v>84362</v>
      </c>
      <c r="G354">
        <v>938.690177635243</v>
      </c>
      <c r="H354">
        <v>633.73805022147303</v>
      </c>
      <c r="I354">
        <v>3.6148043836534199E-3</v>
      </c>
      <c r="J354">
        <v>0</v>
      </c>
      <c r="K354">
        <v>0</v>
      </c>
      <c r="L354">
        <v>633.73805022147303</v>
      </c>
      <c r="M354">
        <v>3.6148043836534199E-3</v>
      </c>
      <c r="O354" t="str">
        <f>IF(B353=0,"NEUTRAL",IF(B353&gt;0,"LONG","SHORT"))</f>
        <v>LONG</v>
      </c>
      <c r="P354" t="str">
        <f>IF(OR(O354="LONG",O354="SHORT"),IF(B354=0,"NEUTRAL",IF(B354&gt;0,"LONG","SHORT")),"")</f>
        <v>LONG</v>
      </c>
      <c r="Q354" t="b">
        <f>IF(OR(O354="LONG",O354="SHORT"),IF(B354=0,"NEUTRAL",IF(B354&gt;0,"LONG","SHORT")=O354),TRUE)</f>
        <v>1</v>
      </c>
      <c r="R354">
        <f>AH353</f>
        <v>682.20275799733702</v>
      </c>
      <c r="S354">
        <f>AI353</f>
        <v>3.0408938188483435E-3</v>
      </c>
      <c r="T354">
        <f>R354+S354*F354</f>
        <v>938.73864234302096</v>
      </c>
      <c r="U354">
        <f>S354*F354</f>
        <v>256.53588434568394</v>
      </c>
      <c r="V354">
        <f>U354/T354</f>
        <v>0.27327721771992863</v>
      </c>
      <c r="W354">
        <f>C354</f>
        <v>0.32490469483634699</v>
      </c>
      <c r="X354">
        <f>W354-V354</f>
        <v>5.1627477116418352E-2</v>
      </c>
      <c r="Y354">
        <f>T354*W354</f>
        <v>305.00059212154588</v>
      </c>
      <c r="Z354">
        <f>Y354/T354</f>
        <v>0.32490469483634699</v>
      </c>
      <c r="AA354">
        <f>AI353*F354/T354</f>
        <v>0.27327721771992863</v>
      </c>
      <c r="AB354">
        <f t="shared" si="51"/>
        <v>0.32490469483634699</v>
      </c>
      <c r="AC354">
        <f t="shared" si="52"/>
        <v>5.1627477116418352E-2</v>
      </c>
      <c r="AD354" t="str">
        <f t="shared" si="57"/>
        <v>L-I</v>
      </c>
      <c r="AE354">
        <f>AC354*T354</f>
        <v>48.464707775861946</v>
      </c>
      <c r="AF354">
        <f>U354+AE354</f>
        <v>305.00059212154588</v>
      </c>
      <c r="AG354">
        <f>AE354/F354</f>
        <v>5.74485049854934E-4</v>
      </c>
      <c r="AH354" s="9">
        <f>IF(AD354="S-D",R354-AE354/(1-0.001),IF(OR(AD354="L-D",AD354="S-I"),R354-AE354*(1-0.001),R354-AE354))</f>
        <v>633.73805022147508</v>
      </c>
      <c r="AI354">
        <f>IF(OR(AD354="L-I"),S354+AG354*(1-0.001),S354+AG354)</f>
        <v>3.6148043836534225E-3</v>
      </c>
      <c r="AJ354">
        <f>AI354*F354</f>
        <v>304.95212741377003</v>
      </c>
      <c r="AK354">
        <f>AJ354/AM354</f>
        <v>0.32486983956943871</v>
      </c>
      <c r="AL354">
        <f>W354-AK354</f>
        <v>3.4855266908273563E-5</v>
      </c>
      <c r="AM354">
        <f>AH354+AI354*F354</f>
        <v>938.69017763524516</v>
      </c>
      <c r="AN354">
        <f t="shared" si="53"/>
        <v>0.68153226237689069</v>
      </c>
      <c r="AO354">
        <f t="shared" si="54"/>
        <v>-61.309822364754837</v>
      </c>
      <c r="AP354">
        <f t="shared" si="55"/>
        <v>-4.8464707775792704E-2</v>
      </c>
      <c r="AQ354" t="b">
        <f>IF(AH354&gt;0,ROUND(AH354,7)=ROUND(H354,7),ROUND(AH354,7)=ROUND(-J354,7))</f>
        <v>1</v>
      </c>
      <c r="AR354" t="b">
        <f>IF(AI354&gt;0,ROUND(AI354,7)=ROUND(I354,7),ROUND(AI354,7)=ROUND(-K354,7))</f>
        <v>1</v>
      </c>
      <c r="AS354" t="b">
        <f>ROUND(AM354,7)=ROUND(G354,7)</f>
        <v>1</v>
      </c>
    </row>
    <row r="355" spans="1:52" x14ac:dyDescent="0.3">
      <c r="A355" s="2">
        <v>45748.541666666664</v>
      </c>
      <c r="B355">
        <v>8.1602562914642096</v>
      </c>
      <c r="C355">
        <v>0.40801281457320998</v>
      </c>
      <c r="D355" t="s">
        <v>32</v>
      </c>
      <c r="E355" t="s">
        <v>1492</v>
      </c>
      <c r="F355">
        <v>83930.3</v>
      </c>
      <c r="G355">
        <v>937.05069728629906</v>
      </c>
      <c r="H355">
        <v>554.76875370030905</v>
      </c>
      <c r="I355">
        <v>4.5547548809665899E-3</v>
      </c>
      <c r="J355">
        <v>0</v>
      </c>
      <c r="K355">
        <v>0</v>
      </c>
      <c r="L355">
        <v>554.76875370030905</v>
      </c>
      <c r="M355">
        <v>4.5547548809665899E-3</v>
      </c>
      <c r="O355" t="str">
        <f>IF(B354=0,"NEUTRAL",IF(B354&gt;0,"LONG","SHORT"))</f>
        <v>LONG</v>
      </c>
      <c r="P355" t="str">
        <f>IF(OR(O355="LONG",O355="SHORT"),IF(B355=0,"NEUTRAL",IF(B355&gt;0,"LONG","SHORT")),"")</f>
        <v>LONG</v>
      </c>
      <c r="Q355" t="b">
        <f>IF(OR(O355="LONG",O355="SHORT"),IF(B355=0,"NEUTRAL",IF(B355&gt;0,"LONG","SHORT")=O355),TRUE)</f>
        <v>1</v>
      </c>
      <c r="R355">
        <f>AH354</f>
        <v>633.73805022147508</v>
      </c>
      <c r="S355">
        <f>AI354</f>
        <v>3.6148043836534225E-3</v>
      </c>
      <c r="T355">
        <f>R355+S355*F355</f>
        <v>937.12966658282198</v>
      </c>
      <c r="U355">
        <f>S355*F355</f>
        <v>303.39161636134685</v>
      </c>
      <c r="V355">
        <f>U355/T355</f>
        <v>0.3237456108583599</v>
      </c>
      <c r="W355">
        <f>C355</f>
        <v>0.40801281457320998</v>
      </c>
      <c r="X355">
        <f>W355-V355</f>
        <v>8.4267203714850081E-2</v>
      </c>
      <c r="Y355">
        <f>T355*W355</f>
        <v>382.36091288251106</v>
      </c>
      <c r="Z355">
        <f>Y355/T355</f>
        <v>0.40801281457320998</v>
      </c>
      <c r="AA355">
        <f>AI354*F355/T355</f>
        <v>0.3237456108583599</v>
      </c>
      <c r="AB355">
        <f t="shared" si="51"/>
        <v>0.40801281457320998</v>
      </c>
      <c r="AC355">
        <f t="shared" si="52"/>
        <v>8.4267203714850081E-2</v>
      </c>
      <c r="AD355" t="str">
        <f t="shared" si="57"/>
        <v>L-I</v>
      </c>
      <c r="AE355">
        <f>AC355*T355</f>
        <v>78.969296521164196</v>
      </c>
      <c r="AF355">
        <f>U355+AE355</f>
        <v>382.36091288251106</v>
      </c>
      <c r="AG355">
        <f>AE355/F355</f>
        <v>9.4089138870186563E-4</v>
      </c>
      <c r="AH355" s="9">
        <f>IF(AD355="S-D",R355-AE355/(1-0.001),IF(OR(AD355="L-D",AD355="S-I"),R355-AE355*(1-0.001),R355-AE355))</f>
        <v>554.76875370031087</v>
      </c>
      <c r="AI355">
        <f>IF(OR(AD355="L-I"),S355+AG355*(1-0.001),S355+AG355)</f>
        <v>4.5547548809665864E-3</v>
      </c>
      <c r="AJ355">
        <f>AI355*F355</f>
        <v>382.28194358598989</v>
      </c>
      <c r="AK355">
        <f>AJ355/AM355</f>
        <v>0.40796292526442651</v>
      </c>
      <c r="AL355">
        <f>W355-AK355</f>
        <v>4.9889308783468422E-5</v>
      </c>
      <c r="AM355">
        <f>AH355+AI355*F355</f>
        <v>937.05069728630076</v>
      </c>
      <c r="AN355">
        <f t="shared" si="53"/>
        <v>-1.639480348944403</v>
      </c>
      <c r="AO355">
        <f t="shared" si="54"/>
        <v>-62.94930271369924</v>
      </c>
      <c r="AP355">
        <f t="shared" si="55"/>
        <v>-7.8969296521222532E-2</v>
      </c>
      <c r="AQ355" t="b">
        <f>IF(AH355&gt;0,ROUND(AH355,7)=ROUND(H355,7),ROUND(AH355,7)=ROUND(-J355,7))</f>
        <v>1</v>
      </c>
      <c r="AR355" t="b">
        <f>IF(AI355&gt;0,ROUND(AI355,7)=ROUND(I355,7),ROUND(AI355,7)=ROUND(-K355,7))</f>
        <v>1</v>
      </c>
      <c r="AS355" t="b">
        <f>ROUND(AM355,7)=ROUND(G355,7)</f>
        <v>1</v>
      </c>
    </row>
    <row r="356" spans="1:52" x14ac:dyDescent="0.3">
      <c r="A356" s="2">
        <v>45748.708333333336</v>
      </c>
      <c r="B356">
        <v>9.8817111322915192</v>
      </c>
      <c r="C356">
        <v>0.49408555661457598</v>
      </c>
      <c r="D356" t="s">
        <v>32</v>
      </c>
      <c r="E356" t="s">
        <v>1492</v>
      </c>
      <c r="F356">
        <v>85280.87</v>
      </c>
      <c r="G356">
        <v>943.12462345456595</v>
      </c>
      <c r="H356">
        <v>477.17962238028798</v>
      </c>
      <c r="I356">
        <v>5.46365206023669E-3</v>
      </c>
      <c r="J356">
        <v>0</v>
      </c>
      <c r="K356">
        <v>0</v>
      </c>
      <c r="L356">
        <v>477.17962238028798</v>
      </c>
      <c r="M356">
        <v>5.46365206023669E-3</v>
      </c>
      <c r="O356" t="str">
        <f>IF(B355=0,"NEUTRAL",IF(B355&gt;0,"LONG","SHORT"))</f>
        <v>LONG</v>
      </c>
      <c r="P356" t="str">
        <f>IF(OR(O356="LONG",O356="SHORT"),IF(B356=0,"NEUTRAL",IF(B356&gt;0,"LONG","SHORT")),"")</f>
        <v>LONG</v>
      </c>
      <c r="Q356" t="b">
        <f>IF(OR(O356="LONG",O356="SHORT"),IF(B356=0,"NEUTRAL",IF(B356&gt;0,"LONG","SHORT")=O356),TRUE)</f>
        <v>1</v>
      </c>
      <c r="R356">
        <f>AH355</f>
        <v>554.76875370031087</v>
      </c>
      <c r="S356">
        <f>AI355</f>
        <v>4.5547548809665864E-3</v>
      </c>
      <c r="T356">
        <f>R356+S356*F356</f>
        <v>943.20221258588776</v>
      </c>
      <c r="U356">
        <f>S356*F356</f>
        <v>388.4334588855769</v>
      </c>
      <c r="V356">
        <f>U356/T356</f>
        <v>0.4118241599758824</v>
      </c>
      <c r="W356">
        <f>C356</f>
        <v>0.49408555661457598</v>
      </c>
      <c r="X356">
        <f>W356-V356</f>
        <v>8.2261396638693585E-2</v>
      </c>
      <c r="Y356">
        <f>T356*W356</f>
        <v>466.02259020559796</v>
      </c>
      <c r="Z356">
        <f>Y356/T356</f>
        <v>0.49408555661457598</v>
      </c>
      <c r="AA356">
        <f>AI355*F356/T356</f>
        <v>0.4118241599758824</v>
      </c>
      <c r="AB356">
        <f t="shared" si="51"/>
        <v>0.49408555661457598</v>
      </c>
      <c r="AC356">
        <f t="shared" si="52"/>
        <v>8.2261396638693585E-2</v>
      </c>
      <c r="AD356" t="str">
        <f t="shared" si="57"/>
        <v>L-I</v>
      </c>
      <c r="AE356">
        <f>AC356*T356</f>
        <v>77.589131320021096</v>
      </c>
      <c r="AF356">
        <f>U356+AE356</f>
        <v>466.02259020559802</v>
      </c>
      <c r="AG356">
        <f>AE356/F356</f>
        <v>9.098069862563679E-4</v>
      </c>
      <c r="AH356" s="9">
        <f>IF(AD356="S-D",R356-AE356/(1-0.001),IF(OR(AD356="L-D",AD356="S-I"),R356-AE356*(1-0.001),R356-AE356))</f>
        <v>477.17962238028974</v>
      </c>
      <c r="AI356">
        <f>IF(OR(AD356="L-I"),S356+AG356*(1-0.001),S356+AG356)</f>
        <v>5.4636520602366978E-3</v>
      </c>
      <c r="AJ356">
        <f>AI356*F356</f>
        <v>465.94500107427797</v>
      </c>
      <c r="AK356">
        <f>AJ356/AM356</f>
        <v>0.49404393596211049</v>
      </c>
      <c r="AL356">
        <f>W356-AK356</f>
        <v>4.1620652465490515E-5</v>
      </c>
      <c r="AM356">
        <f>AH356+AI356*F356</f>
        <v>943.12462345456765</v>
      </c>
      <c r="AN356">
        <f t="shared" si="53"/>
        <v>6.0739261682668939</v>
      </c>
      <c r="AO356">
        <f t="shared" si="54"/>
        <v>-56.875376545432346</v>
      </c>
      <c r="AP356">
        <f t="shared" si="55"/>
        <v>-7.7589131320110027E-2</v>
      </c>
      <c r="AQ356" t="b">
        <f>IF(AH356&gt;0,ROUND(AH356,7)=ROUND(H356,7),ROUND(AH356,7)=ROUND(-J356,7))</f>
        <v>1</v>
      </c>
      <c r="AR356" t="b">
        <f>IF(AI356&gt;0,ROUND(AI356,7)=ROUND(I356,7),ROUND(AI356,7)=ROUND(-K356,7))</f>
        <v>1</v>
      </c>
      <c r="AS356" t="b">
        <f>ROUND(AM356,7)=ROUND(G356,7)</f>
        <v>1</v>
      </c>
    </row>
    <row r="357" spans="1:52" x14ac:dyDescent="0.3">
      <c r="A357" s="2">
        <v>45748.791666666664</v>
      </c>
      <c r="B357">
        <v>11.519207035053601</v>
      </c>
      <c r="C357">
        <v>0.57596035175268001</v>
      </c>
      <c r="D357" t="s">
        <v>32</v>
      </c>
      <c r="E357" t="s">
        <v>1492</v>
      </c>
      <c r="F357">
        <v>85117.85</v>
      </c>
      <c r="G357">
        <v>942.15630382134202</v>
      </c>
      <c r="H357">
        <v>399.54454801602202</v>
      </c>
      <c r="I357">
        <v>6.3748292021628796E-3</v>
      </c>
      <c r="J357">
        <v>0</v>
      </c>
      <c r="K357">
        <v>0</v>
      </c>
      <c r="L357">
        <v>399.54454801602202</v>
      </c>
      <c r="M357">
        <v>6.3748292021628796E-3</v>
      </c>
      <c r="O357" t="str">
        <f>IF(B356=0,"NEUTRAL",IF(B356&gt;0,"LONG","SHORT"))</f>
        <v>LONG</v>
      </c>
      <c r="P357" t="str">
        <f>IF(OR(O357="LONG",O357="SHORT"),IF(B357=0,"NEUTRAL",IF(B357&gt;0,"LONG","SHORT")),"")</f>
        <v>LONG</v>
      </c>
      <c r="Q357" t="b">
        <f>IF(OR(O357="LONG",O357="SHORT"),IF(B357=0,"NEUTRAL",IF(B357&gt;0,"LONG","SHORT")=O357),TRUE)</f>
        <v>1</v>
      </c>
      <c r="R357">
        <f>AH356</f>
        <v>477.17962238028974</v>
      </c>
      <c r="S357">
        <f>AI356</f>
        <v>5.4636520602366978E-3</v>
      </c>
      <c r="T357">
        <f>R357+S357*F357</f>
        <v>942.23393889570798</v>
      </c>
      <c r="U357">
        <f>S357*F357</f>
        <v>465.05431651541824</v>
      </c>
      <c r="V357">
        <f>U357/T357</f>
        <v>0.49356566062612739</v>
      </c>
      <c r="W357">
        <f>C357</f>
        <v>0.57596035175268001</v>
      </c>
      <c r="X357">
        <f>W357-V357</f>
        <v>8.2394691126552622E-2</v>
      </c>
      <c r="Y357">
        <f>T357*W357</f>
        <v>542.68939087968522</v>
      </c>
      <c r="Z357">
        <f>Y357/T357</f>
        <v>0.57596035175268001</v>
      </c>
      <c r="AA357">
        <f>AI356*F357/T357</f>
        <v>0.49356566062612739</v>
      </c>
      <c r="AB357">
        <f t="shared" si="51"/>
        <v>0.57596035175268001</v>
      </c>
      <c r="AC357">
        <f t="shared" si="52"/>
        <v>8.2394691126552622E-2</v>
      </c>
      <c r="AD357" t="str">
        <f t="shared" si="57"/>
        <v>L-I</v>
      </c>
      <c r="AE357">
        <f>AC357*T357</f>
        <v>77.635074364266913</v>
      </c>
      <c r="AF357">
        <f>U357+AE357</f>
        <v>542.68939087968511</v>
      </c>
      <c r="AG357">
        <f>AE357/F357</f>
        <v>9.1208923115735307E-4</v>
      </c>
      <c r="AH357" s="9">
        <f>IF(AD357="S-D",R357-AE357/(1-0.001),IF(OR(AD357="L-D",AD357="S-I"),R357-AE357*(1-0.001),R357-AE357))</f>
        <v>399.54454801602282</v>
      </c>
      <c r="AI357">
        <f>IF(OR(AD357="L-I"),S357+AG357*(1-0.001),S357+AG357)</f>
        <v>6.3748292021628935E-3</v>
      </c>
      <c r="AJ357">
        <f>AI357*F357</f>
        <v>542.61175580532085</v>
      </c>
      <c r="AK357">
        <f>AJ357/AM357</f>
        <v>0.5759254102578435</v>
      </c>
      <c r="AL357">
        <f>W357-AK357</f>
        <v>3.4941494836515652E-5</v>
      </c>
      <c r="AM357">
        <f>AH357+AI357*F357</f>
        <v>942.15630382134373</v>
      </c>
      <c r="AN357">
        <f t="shared" si="53"/>
        <v>-0.96831963322392767</v>
      </c>
      <c r="AO357">
        <f t="shared" si="54"/>
        <v>-57.843696178656273</v>
      </c>
      <c r="AP357">
        <f t="shared" si="55"/>
        <v>-7.7635074364252432E-2</v>
      </c>
      <c r="AQ357" t="b">
        <f>IF(AH357&gt;0,ROUND(AH357,7)=ROUND(H357,7),ROUND(AH357,7)=ROUND(-J357,7))</f>
        <v>1</v>
      </c>
      <c r="AR357" t="b">
        <f>IF(AI357&gt;0,ROUND(AI357,7)=ROUND(I357,7),ROUND(AI357,7)=ROUND(-K357,7))</f>
        <v>1</v>
      </c>
      <c r="AS357" t="b">
        <f>ROUND(AM357,7)=ROUND(G357,7)</f>
        <v>1</v>
      </c>
    </row>
    <row r="358" spans="1:52" x14ac:dyDescent="0.3">
      <c r="A358" s="2">
        <v>45748.958333333336</v>
      </c>
      <c r="B358">
        <v>12.8877794684481</v>
      </c>
      <c r="C358">
        <v>0.64438897342240498</v>
      </c>
      <c r="D358" t="s">
        <v>32</v>
      </c>
      <c r="E358" t="s">
        <v>1492</v>
      </c>
      <c r="F358">
        <v>85223.84</v>
      </c>
      <c r="G358">
        <v>942.76770886590498</v>
      </c>
      <c r="H358">
        <v>335.28144544188899</v>
      </c>
      <c r="I358">
        <v>7.1281259260790901E-3</v>
      </c>
      <c r="J358">
        <v>0</v>
      </c>
      <c r="K358">
        <v>0</v>
      </c>
      <c r="L358">
        <v>335.28144544188899</v>
      </c>
      <c r="M358">
        <v>7.1281259260790901E-3</v>
      </c>
      <c r="O358" t="str">
        <f>IF(B357=0,"NEUTRAL",IF(B357&gt;0,"LONG","SHORT"))</f>
        <v>LONG</v>
      </c>
      <c r="P358" t="str">
        <f>IF(OR(O358="LONG",O358="SHORT"),IF(B358=0,"NEUTRAL",IF(B358&gt;0,"LONG","SHORT")),"")</f>
        <v>LONG</v>
      </c>
      <c r="Q358" t="b">
        <f>IF(OR(O358="LONG",O358="SHORT"),IF(B358=0,"NEUTRAL",IF(B358&gt;0,"LONG","SHORT")=O358),TRUE)</f>
        <v>1</v>
      </c>
      <c r="R358">
        <f>AH357</f>
        <v>399.54454801602282</v>
      </c>
      <c r="S358">
        <f>AI357</f>
        <v>6.3748292021628935E-3</v>
      </c>
      <c r="T358">
        <f>R358+S358*F358</f>
        <v>942.83197196848096</v>
      </c>
      <c r="U358">
        <f>S358*F358</f>
        <v>543.28742395245808</v>
      </c>
      <c r="V358">
        <f>U358/T358</f>
        <v>0.57622931774169861</v>
      </c>
      <c r="W358">
        <f>C358</f>
        <v>0.64438897342240498</v>
      </c>
      <c r="X358">
        <f>W358-V358</f>
        <v>6.8159655680706366E-2</v>
      </c>
      <c r="Y358">
        <f>T358*W358</f>
        <v>607.55052652659117</v>
      </c>
      <c r="Z358">
        <f>Y358/T358</f>
        <v>0.64438897342240498</v>
      </c>
      <c r="AA358">
        <f>AI357*F358/T358</f>
        <v>0.57622931774169861</v>
      </c>
      <c r="AB358">
        <f t="shared" si="51"/>
        <v>0.64438897342240498</v>
      </c>
      <c r="AC358">
        <f t="shared" si="52"/>
        <v>6.8159655680706366E-2</v>
      </c>
      <c r="AD358" t="str">
        <f t="shared" si="57"/>
        <v>L-I</v>
      </c>
      <c r="AE358">
        <f>AC358*T358</f>
        <v>64.263102574133057</v>
      </c>
      <c r="AF358">
        <f>U358+AE358</f>
        <v>607.55052652659117</v>
      </c>
      <c r="AG358">
        <f>AE358/F358</f>
        <v>7.5405077469089708E-4</v>
      </c>
      <c r="AH358" s="9">
        <f>IF(AD358="S-D",R358-AE358/(1-0.001),IF(OR(AD358="L-D",AD358="S-I"),R358-AE358*(1-0.001),R358-AE358))</f>
        <v>335.28144544188979</v>
      </c>
      <c r="AI358">
        <f>IF(OR(AD358="L-I"),S358+AG358*(1-0.001),S358+AG358)</f>
        <v>7.1281259260790996E-3</v>
      </c>
      <c r="AJ358">
        <f>AI358*F358</f>
        <v>607.48626342401701</v>
      </c>
      <c r="AK358">
        <f>AJ358/AM358</f>
        <v>0.64436473344508871</v>
      </c>
      <c r="AL358">
        <f>W358-AK358</f>
        <v>2.4239977316264927E-5</v>
      </c>
      <c r="AM358">
        <f>AH358+AI358*F358</f>
        <v>942.7677088659068</v>
      </c>
      <c r="AN358">
        <f t="shared" si="53"/>
        <v>0.61140504456307099</v>
      </c>
      <c r="AO358">
        <f t="shared" si="54"/>
        <v>-57.232291134093202</v>
      </c>
      <c r="AP358">
        <f t="shared" si="55"/>
        <v>-6.4263102574159348E-2</v>
      </c>
      <c r="AQ358" t="b">
        <f>IF(AH358&gt;0,ROUND(AH358,7)=ROUND(H358,7),ROUND(AH358,7)=ROUND(-J358,7))</f>
        <v>1</v>
      </c>
      <c r="AR358" t="b">
        <f>IF(AI358&gt;0,ROUND(AI358,7)=ROUND(I358,7),ROUND(AI358,7)=ROUND(-K358,7))</f>
        <v>1</v>
      </c>
      <c r="AS358" t="b">
        <f>ROUND(AM358,7)=ROUND(G358,7)</f>
        <v>1</v>
      </c>
    </row>
    <row r="359" spans="1:52" x14ac:dyDescent="0.3">
      <c r="A359" s="2">
        <v>45749</v>
      </c>
      <c r="B359">
        <v>13.9306870390822</v>
      </c>
      <c r="C359">
        <v>0.69653435195411395</v>
      </c>
      <c r="D359" t="s">
        <v>32</v>
      </c>
      <c r="E359" t="s">
        <v>1492</v>
      </c>
      <c r="F359">
        <v>85099.99</v>
      </c>
      <c r="G359">
        <v>941.83543873319002</v>
      </c>
      <c r="H359">
        <v>285.82970867109401</v>
      </c>
      <c r="I359">
        <v>7.7086463824742497E-3</v>
      </c>
      <c r="J359">
        <v>0</v>
      </c>
      <c r="K359">
        <v>0</v>
      </c>
      <c r="L359">
        <v>285.82970867109401</v>
      </c>
      <c r="M359">
        <v>7.7086463824742497E-3</v>
      </c>
      <c r="O359" t="str">
        <f>IF(B358=0,"NEUTRAL",IF(B358&gt;0,"LONG","SHORT"))</f>
        <v>LONG</v>
      </c>
      <c r="P359" t="str">
        <f>IF(OR(O359="LONG",O359="SHORT"),IF(B359=0,"NEUTRAL",IF(B359&gt;0,"LONG","SHORT")),"")</f>
        <v>LONG</v>
      </c>
      <c r="Q359" t="b">
        <f>IF(OR(O359="LONG",O359="SHORT"),IF(B359=0,"NEUTRAL",IF(B359&gt;0,"LONG","SHORT")=O359),TRUE)</f>
        <v>1</v>
      </c>
      <c r="R359">
        <f>AH358</f>
        <v>335.28144544188979</v>
      </c>
      <c r="S359">
        <f>AI358</f>
        <v>7.1281259260790996E-3</v>
      </c>
      <c r="T359">
        <f>R359+S359*F359</f>
        <v>941.88489046996199</v>
      </c>
      <c r="U359">
        <f>S359*F359</f>
        <v>606.6034450280722</v>
      </c>
      <c r="V359">
        <f>U359/T359</f>
        <v>0.64403140040329332</v>
      </c>
      <c r="W359">
        <f>C359</f>
        <v>0.69653435195411395</v>
      </c>
      <c r="X359">
        <f>W359-V359</f>
        <v>5.2502951550820631E-2</v>
      </c>
      <c r="Y359">
        <f>T359*W359</f>
        <v>656.05518179886656</v>
      </c>
      <c r="Z359">
        <f>Y359/T359</f>
        <v>0.69653435195411395</v>
      </c>
      <c r="AA359">
        <f>AI358*F359/T359</f>
        <v>0.64403140040329332</v>
      </c>
      <c r="AB359">
        <f t="shared" si="51"/>
        <v>0.69653435195411395</v>
      </c>
      <c r="AC359">
        <f t="shared" si="52"/>
        <v>5.2502951550820631E-2</v>
      </c>
      <c r="AD359" t="str">
        <f t="shared" si="57"/>
        <v>L-I</v>
      </c>
      <c r="AE359">
        <f>AC359*T359</f>
        <v>49.451736770794412</v>
      </c>
      <c r="AF359">
        <f>U359+AE359</f>
        <v>656.05518179886667</v>
      </c>
      <c r="AG359">
        <f>AE359/F359</f>
        <v>5.8110155795311382E-4</v>
      </c>
      <c r="AH359" s="9">
        <f>IF(AD359="S-D",R359-AE359/(1-0.001),IF(OR(AD359="L-D",AD359="S-I"),R359-AE359*(1-0.001),R359-AE359))</f>
        <v>285.82970867109537</v>
      </c>
      <c r="AI359">
        <f>IF(OR(AD359="L-I"),S359+AG359*(1-0.001),S359+AG359)</f>
        <v>7.7086463824742602E-3</v>
      </c>
      <c r="AJ359">
        <f>AI359*F359</f>
        <v>656.00573006209572</v>
      </c>
      <c r="AK359">
        <f>AJ359/AM359</f>
        <v>0.69651841827533212</v>
      </c>
      <c r="AL359">
        <f>W359-AK359</f>
        <v>1.593367878183205E-5</v>
      </c>
      <c r="AM359">
        <f>AH359+AI359*F359</f>
        <v>941.83543873319104</v>
      </c>
      <c r="AN359">
        <f t="shared" si="53"/>
        <v>-0.93227013271575743</v>
      </c>
      <c r="AO359">
        <f t="shared" si="54"/>
        <v>-58.16456126680896</v>
      </c>
      <c r="AP359">
        <f t="shared" si="55"/>
        <v>-4.9451736770947718E-2</v>
      </c>
      <c r="AQ359" t="b">
        <f>IF(AH359&gt;0,ROUND(AH359,7)=ROUND(H359,7),ROUND(AH359,7)=ROUND(-J359,7))</f>
        <v>1</v>
      </c>
      <c r="AR359" t="b">
        <f>IF(AI359&gt;0,ROUND(AI359,7)=ROUND(I359,7),ROUND(AI359,7)=ROUND(-K359,7))</f>
        <v>1</v>
      </c>
      <c r="AS359" t="b">
        <f>ROUND(AM359,7)=ROUND(G359,7)</f>
        <v>1</v>
      </c>
    </row>
    <row r="360" spans="1:52" x14ac:dyDescent="0.3">
      <c r="A360" s="2">
        <v>45749.083333333336</v>
      </c>
      <c r="B360">
        <v>15.010581997312901</v>
      </c>
      <c r="C360">
        <v>0.75052909986564798</v>
      </c>
      <c r="D360" t="s">
        <v>32</v>
      </c>
      <c r="E360" t="s">
        <v>1492</v>
      </c>
      <c r="F360">
        <v>84964.49</v>
      </c>
      <c r="G360">
        <v>940.73978739663198</v>
      </c>
      <c r="H360">
        <v>234.69995693922399</v>
      </c>
      <c r="I360">
        <v>8.3098224971091799E-3</v>
      </c>
      <c r="J360">
        <v>0</v>
      </c>
      <c r="K360">
        <v>0</v>
      </c>
      <c r="L360">
        <v>234.69995693922399</v>
      </c>
      <c r="M360">
        <v>8.3098224971091799E-3</v>
      </c>
      <c r="O360" t="str">
        <f>IF(B359=0,"NEUTRAL",IF(B359&gt;0,"LONG","SHORT"))</f>
        <v>LONG</v>
      </c>
      <c r="P360" t="str">
        <f>IF(OR(O360="LONG",O360="SHORT"),IF(B360=0,"NEUTRAL",IF(B360&gt;0,"LONG","SHORT")),"")</f>
        <v>LONG</v>
      </c>
      <c r="Q360" t="b">
        <f>IF(OR(O360="LONG",O360="SHORT"),IF(B360=0,"NEUTRAL",IF(B360&gt;0,"LONG","SHORT")=O360),TRUE)</f>
        <v>1</v>
      </c>
      <c r="R360">
        <f>AH359</f>
        <v>285.82970867109537</v>
      </c>
      <c r="S360">
        <f>AI359</f>
        <v>7.7086463824742602E-3</v>
      </c>
      <c r="T360">
        <f>R360+S360*F360</f>
        <v>940.79091714836591</v>
      </c>
      <c r="U360">
        <f>S360*F360</f>
        <v>654.96120847727047</v>
      </c>
      <c r="V360">
        <f>U360/T360</f>
        <v>0.69618147511726125</v>
      </c>
      <c r="W360">
        <f>C360</f>
        <v>0.75052909986564798</v>
      </c>
      <c r="X360">
        <f>W360-V360</f>
        <v>5.4347624748386725E-2</v>
      </c>
      <c r="Y360">
        <f>T360*W360</f>
        <v>706.09096020914046</v>
      </c>
      <c r="Z360">
        <f>Y360/T360</f>
        <v>0.75052909986564798</v>
      </c>
      <c r="AA360">
        <f>AI359*F360/T360</f>
        <v>0.69618147511726125</v>
      </c>
      <c r="AB360">
        <f t="shared" si="51"/>
        <v>0.75052909986564798</v>
      </c>
      <c r="AC360">
        <f t="shared" si="52"/>
        <v>5.4347624748386725E-2</v>
      </c>
      <c r="AD360" t="str">
        <f t="shared" si="57"/>
        <v>L-I</v>
      </c>
      <c r="AE360">
        <f>AC360*T360</f>
        <v>51.129751731869973</v>
      </c>
      <c r="AF360">
        <f>U360+AE360</f>
        <v>706.09096020914046</v>
      </c>
      <c r="AG360">
        <f>AE360/F360</f>
        <v>6.0177789252745435E-4</v>
      </c>
      <c r="AH360" s="9">
        <f>IF(AD360="S-D",R360-AE360/(1-0.001),IF(OR(AD360="L-D",AD360="S-I"),R360-AE360*(1-0.001),R360-AE360))</f>
        <v>234.69995693922539</v>
      </c>
      <c r="AI360">
        <f>IF(OR(AD360="L-I"),S360+AG360*(1-0.001),S360+AG360)</f>
        <v>8.3098224971091868E-3</v>
      </c>
      <c r="AJ360">
        <f>AI360*F360</f>
        <v>706.03983045740858</v>
      </c>
      <c r="AK360">
        <f>AJ360/AM360</f>
        <v>0.75051554097788853</v>
      </c>
      <c r="AL360">
        <f>W360-AK360</f>
        <v>1.3558887759446137E-5</v>
      </c>
      <c r="AM360">
        <f>AH360+AI360*F360</f>
        <v>940.73978739663403</v>
      </c>
      <c r="AN360">
        <f t="shared" si="53"/>
        <v>-1.0956513365570117</v>
      </c>
      <c r="AO360">
        <f t="shared" si="54"/>
        <v>-59.260212603365972</v>
      </c>
      <c r="AP360">
        <f t="shared" si="55"/>
        <v>-5.1129751731878059E-2</v>
      </c>
      <c r="AQ360" t="b">
        <f>IF(AH360&gt;0,ROUND(AH360,7)=ROUND(H360,7),ROUND(AH360,7)=ROUND(-J360,7))</f>
        <v>1</v>
      </c>
      <c r="AR360" t="b">
        <f>IF(AI360&gt;0,ROUND(AI360,7)=ROUND(I360,7),ROUND(AI360,7)=ROUND(-K360,7))</f>
        <v>1</v>
      </c>
      <c r="AS360" t="b">
        <f>ROUND(AM360,7)=ROUND(G360,7)</f>
        <v>1</v>
      </c>
    </row>
    <row r="361" spans="1:52" x14ac:dyDescent="0.3">
      <c r="A361" s="2">
        <v>45749.125</v>
      </c>
      <c r="B361">
        <v>13.769498718887199</v>
      </c>
      <c r="C361">
        <v>0.68847493594436004</v>
      </c>
      <c r="D361" t="s">
        <v>32</v>
      </c>
      <c r="E361" t="s">
        <v>1492</v>
      </c>
      <c r="F361">
        <v>85147.3</v>
      </c>
      <c r="G361">
        <v>942.200068738205</v>
      </c>
      <c r="H361">
        <v>293.47842875426602</v>
      </c>
      <c r="I361">
        <v>7.6188163333885898E-3</v>
      </c>
      <c r="J361">
        <v>0</v>
      </c>
      <c r="K361">
        <v>0</v>
      </c>
      <c r="L361">
        <v>293.47842875426602</v>
      </c>
      <c r="M361">
        <v>7.6188163333885898E-3</v>
      </c>
      <c r="O361" t="str">
        <f>IF(B360=0,"NEUTRAL",IF(B360&gt;0,"LONG","SHORT"))</f>
        <v>LONG</v>
      </c>
      <c r="P361" t="str">
        <f>IF(OR(O361="LONG",O361="SHORT"),IF(B361=0,"NEUTRAL",IF(B361&gt;0,"LONG","SHORT")),"")</f>
        <v>LONG</v>
      </c>
      <c r="Q361" t="b">
        <f>IF(OR(O361="LONG",O361="SHORT"),IF(B361=0,"NEUTRAL",IF(B361&gt;0,"LONG","SHORT")=O361),TRUE)</f>
        <v>1</v>
      </c>
      <c r="R361">
        <f>AH360</f>
        <v>234.69995693922539</v>
      </c>
      <c r="S361">
        <f>AI360</f>
        <v>8.3098224971091868E-3</v>
      </c>
      <c r="T361">
        <f>R361+S361*F361</f>
        <v>942.25890604733058</v>
      </c>
      <c r="U361">
        <f>S361*F361</f>
        <v>707.55894910810514</v>
      </c>
      <c r="V361">
        <f>U361/T361</f>
        <v>0.75091776216394157</v>
      </c>
      <c r="W361">
        <f>C361</f>
        <v>0.68847493594436004</v>
      </c>
      <c r="X361">
        <f>W361-V361</f>
        <v>-6.2442826219581526E-2</v>
      </c>
      <c r="Y361">
        <f>T361*W361</f>
        <v>648.72163998393864</v>
      </c>
      <c r="Z361">
        <f>Y361/T361</f>
        <v>0.68847493594436004</v>
      </c>
      <c r="AA361">
        <f>AI360*F361/T361</f>
        <v>0.75091776216394157</v>
      </c>
      <c r="AB361">
        <f t="shared" si="51"/>
        <v>0.68847493594436004</v>
      </c>
      <c r="AC361">
        <f t="shared" si="52"/>
        <v>-6.2442826219581526E-2</v>
      </c>
      <c r="AD361" t="str">
        <f t="shared" si="57"/>
        <v>L-D</v>
      </c>
      <c r="AE361">
        <f>AC361*T361</f>
        <v>-58.83730912416646</v>
      </c>
      <c r="AF361">
        <f>U361+AE361</f>
        <v>648.72163998393864</v>
      </c>
      <c r="AG361">
        <f>AE361/F361</f>
        <v>-6.9100616372059316E-4</v>
      </c>
      <c r="AH361" s="9">
        <f>IF(AD361="S-D",R361-AE361/(1-0.001),IF(OR(AD361="L-D",AD361="S-I"),R361-AE361*(1-0.001),R361-AE361))</f>
        <v>293.47842875426767</v>
      </c>
      <c r="AI361">
        <f>IF(OR(AD361="L-I"),S361+AG361*(1-0.001),S361+AG361)</f>
        <v>7.6188163333885933E-3</v>
      </c>
      <c r="AJ361">
        <f>AI361*F361</f>
        <v>648.72163998393864</v>
      </c>
      <c r="AK361">
        <f>AJ361/AM361</f>
        <v>0.68851792894974662</v>
      </c>
      <c r="AL361">
        <f>W361-AK361</f>
        <v>-4.2993005386571248E-5</v>
      </c>
      <c r="AM361">
        <f>AH361+AI361*F361</f>
        <v>942.20006873820626</v>
      </c>
      <c r="AN361">
        <f t="shared" si="53"/>
        <v>1.4602813415722267</v>
      </c>
      <c r="AO361">
        <f t="shared" si="54"/>
        <v>-57.799931261793745</v>
      </c>
      <c r="AP361">
        <f t="shared" si="55"/>
        <v>-5.8837309124328385E-2</v>
      </c>
      <c r="AQ361" t="b">
        <f>IF(AH361&gt;0,ROUND(AH361,7)=ROUND(H361,7),ROUND(AH361,7)=ROUND(-J361,7))</f>
        <v>1</v>
      </c>
      <c r="AR361" t="b">
        <f>IF(AI361&gt;0,ROUND(AI361,7)=ROUND(I361,7),ROUND(AI361,7)=ROUND(-K361,7))</f>
        <v>1</v>
      </c>
      <c r="AS361" t="b">
        <f>ROUND(AM361,7)=ROUND(G361,7)</f>
        <v>1</v>
      </c>
    </row>
    <row r="362" spans="1:52" x14ac:dyDescent="0.3">
      <c r="A362" s="2">
        <v>45749.166666666664</v>
      </c>
      <c r="B362">
        <v>12.368766361254799</v>
      </c>
      <c r="C362">
        <v>0.61843831806274097</v>
      </c>
      <c r="D362" t="s">
        <v>32</v>
      </c>
      <c r="E362" t="s">
        <v>1492</v>
      </c>
      <c r="F362">
        <v>84714.36</v>
      </c>
      <c r="G362">
        <v>938.83680795815599</v>
      </c>
      <c r="H362">
        <v>358.18409498920499</v>
      </c>
      <c r="I362">
        <v>6.8542418660655696E-3</v>
      </c>
      <c r="J362">
        <v>0</v>
      </c>
      <c r="K362">
        <v>0</v>
      </c>
      <c r="L362">
        <v>358.18409498920499</v>
      </c>
      <c r="M362">
        <v>6.8542418660655696E-3</v>
      </c>
      <c r="O362" t="str">
        <f>IF(B361=0,"NEUTRAL",IF(B361&gt;0,"LONG","SHORT"))</f>
        <v>LONG</v>
      </c>
      <c r="P362" t="str">
        <f>IF(OR(O362="LONG",O362="SHORT"),IF(B362=0,"NEUTRAL",IF(B362&gt;0,"LONG","SHORT")),"")</f>
        <v>LONG</v>
      </c>
      <c r="Q362" t="b">
        <f>IF(OR(O362="LONG",O362="SHORT"),IF(B362=0,"NEUTRAL",IF(B362&gt;0,"LONG","SHORT")=O362),TRUE)</f>
        <v>1</v>
      </c>
      <c r="R362">
        <f>AH361</f>
        <v>293.47842875426767</v>
      </c>
      <c r="S362">
        <f>AI361</f>
        <v>7.6188163333885933E-3</v>
      </c>
      <c r="T362">
        <f>R362+S362*F362</f>
        <v>938.9015783948289</v>
      </c>
      <c r="U362">
        <f>S362*F362</f>
        <v>645.42314964056129</v>
      </c>
      <c r="V362">
        <f>U362/T362</f>
        <v>0.68742364960552504</v>
      </c>
      <c r="W362">
        <f>C362</f>
        <v>0.61843831806274097</v>
      </c>
      <c r="X362">
        <f>W362-V362</f>
        <v>-6.8985331542784079E-2</v>
      </c>
      <c r="Y362">
        <f>T362*W362</f>
        <v>580.65271296895071</v>
      </c>
      <c r="Z362">
        <f>Y362/T362</f>
        <v>0.61843831806274097</v>
      </c>
      <c r="AA362">
        <f>AI361*F362/T362</f>
        <v>0.68742364960552504</v>
      </c>
      <c r="AB362">
        <f t="shared" si="51"/>
        <v>0.61843831806274097</v>
      </c>
      <c r="AC362">
        <f t="shared" si="52"/>
        <v>-6.8985331542784079E-2</v>
      </c>
      <c r="AD362" t="str">
        <f t="shared" si="57"/>
        <v>L-D</v>
      </c>
      <c r="AE362">
        <f>AC362*T362</f>
        <v>-64.770436671610554</v>
      </c>
      <c r="AF362">
        <f>U362+AE362</f>
        <v>580.65271296895071</v>
      </c>
      <c r="AG362">
        <f>AE362/F362</f>
        <v>-7.6457446732301998E-4</v>
      </c>
      <c r="AH362" s="9">
        <f>IF(AD362="S-D",R362-AE362/(1-0.001),IF(OR(AD362="L-D",AD362="S-I"),R362-AE362*(1-0.001),R362-AE362))</f>
        <v>358.18409498920664</v>
      </c>
      <c r="AI362">
        <f>IF(OR(AD362="L-I"),S362+AG362*(1-0.001),S362+AG362)</f>
        <v>6.8542418660655731E-3</v>
      </c>
      <c r="AJ362">
        <f>AI362*F362</f>
        <v>580.65271296895071</v>
      </c>
      <c r="AK362">
        <f>AJ362/AM362</f>
        <v>0.6184809841784874</v>
      </c>
      <c r="AL362">
        <f>W362-AK362</f>
        <v>-4.2666115746436972E-5</v>
      </c>
      <c r="AM362">
        <f>AH362+AI362*F362</f>
        <v>938.83680795815735</v>
      </c>
      <c r="AN362">
        <f t="shared" si="53"/>
        <v>-3.3632607800489041</v>
      </c>
      <c r="AO362">
        <f t="shared" si="54"/>
        <v>-61.163192041842649</v>
      </c>
      <c r="AP362">
        <f t="shared" si="55"/>
        <v>-6.4770436671551579E-2</v>
      </c>
      <c r="AQ362" t="b">
        <f>IF(AH362&gt;0,ROUND(AH362,7)=ROUND(H362,7),ROUND(AH362,7)=ROUND(-J362,7))</f>
        <v>1</v>
      </c>
      <c r="AR362" t="b">
        <f>IF(AI362&gt;0,ROUND(AI362,7)=ROUND(I362,7),ROUND(AI362,7)=ROUND(-K362,7))</f>
        <v>1</v>
      </c>
      <c r="AS362" t="b">
        <f>ROUND(AM362,7)=ROUND(G362,7)</f>
        <v>1</v>
      </c>
    </row>
    <row r="363" spans="1:52" x14ac:dyDescent="0.3">
      <c r="A363" s="2">
        <v>45749.208333333336</v>
      </c>
      <c r="B363">
        <v>10.896701782606</v>
      </c>
      <c r="C363">
        <v>0.54483508913030199</v>
      </c>
      <c r="D363" t="s">
        <v>32</v>
      </c>
      <c r="E363" t="s">
        <v>1492</v>
      </c>
      <c r="F363">
        <v>84550</v>
      </c>
      <c r="G363">
        <v>937.64161606005803</v>
      </c>
      <c r="H363">
        <v>426.74417127509503</v>
      </c>
      <c r="I363">
        <v>6.0425481346536103E-3</v>
      </c>
      <c r="J363">
        <v>0</v>
      </c>
      <c r="K363">
        <v>0</v>
      </c>
      <c r="L363">
        <v>426.74417127509503</v>
      </c>
      <c r="M363">
        <v>6.0425481346536103E-3</v>
      </c>
      <c r="O363" t="str">
        <f>IF(B362=0,"NEUTRAL",IF(B362&gt;0,"LONG","SHORT"))</f>
        <v>LONG</v>
      </c>
      <c r="P363" t="str">
        <f>IF(OR(O363="LONG",O363="SHORT"),IF(B363=0,"NEUTRAL",IF(B363&gt;0,"LONG","SHORT")),"")</f>
        <v>LONG</v>
      </c>
      <c r="Q363" t="b">
        <f>IF(OR(O363="LONG",O363="SHORT"),IF(B363=0,"NEUTRAL",IF(B363&gt;0,"LONG","SHORT")=O363),TRUE)</f>
        <v>1</v>
      </c>
      <c r="R363">
        <f>AH362</f>
        <v>358.18409498920664</v>
      </c>
      <c r="S363">
        <f>AI362</f>
        <v>6.8542418660655731E-3</v>
      </c>
      <c r="T363">
        <f>R363+S363*F363</f>
        <v>937.71024476505079</v>
      </c>
      <c r="U363">
        <f>S363*F363</f>
        <v>579.52614977584415</v>
      </c>
      <c r="V363">
        <f>U363/T363</f>
        <v>0.61802262800386498</v>
      </c>
      <c r="W363">
        <f>C363</f>
        <v>0.54483508913030199</v>
      </c>
      <c r="X363">
        <f>W363-V363</f>
        <v>-7.3187538873562996E-2</v>
      </c>
      <c r="Y363">
        <f>T363*W363</f>
        <v>510.89744478496374</v>
      </c>
      <c r="Z363">
        <f>Y363/T363</f>
        <v>0.54483508913030199</v>
      </c>
      <c r="AA363">
        <f>AI362*F363/T363</f>
        <v>0.61802262800386498</v>
      </c>
      <c r="AB363">
        <f t="shared" si="51"/>
        <v>0.54483508913030199</v>
      </c>
      <c r="AC363">
        <f t="shared" si="52"/>
        <v>-7.3187538873562996E-2</v>
      </c>
      <c r="AD363" t="str">
        <f t="shared" si="57"/>
        <v>L-D</v>
      </c>
      <c r="AE363">
        <f>AC363*T363</f>
        <v>-68.628704990880422</v>
      </c>
      <c r="AF363">
        <f>U363+AE363</f>
        <v>510.89744478496374</v>
      </c>
      <c r="AG363">
        <f>AE363/F363</f>
        <v>-8.1169373141195059E-4</v>
      </c>
      <c r="AH363" s="9">
        <f>IF(AD363="S-D",R363-AE363/(1-0.001),IF(OR(AD363="L-D",AD363="S-I"),R363-AE363*(1-0.001),R363-AE363))</f>
        <v>426.74417127509616</v>
      </c>
      <c r="AI363">
        <f>IF(OR(AD363="L-I"),S363+AG363*(1-0.001),S363+AG363)</f>
        <v>6.0425481346536225E-3</v>
      </c>
      <c r="AJ363">
        <f>AI363*F363</f>
        <v>510.8974447849638</v>
      </c>
      <c r="AK363">
        <f>AJ363/AM363</f>
        <v>0.54487496718814432</v>
      </c>
      <c r="AL363">
        <f>W363-AK363</f>
        <v>-3.9878057842335224E-5</v>
      </c>
      <c r="AM363">
        <f>AH363+AI363*F363</f>
        <v>937.64161606005996</v>
      </c>
      <c r="AN363">
        <f t="shared" si="53"/>
        <v>-1.1951918980973915</v>
      </c>
      <c r="AO363">
        <f t="shared" si="54"/>
        <v>-62.35838393994004</v>
      </c>
      <c r="AP363">
        <f t="shared" si="55"/>
        <v>-6.8628704990828737E-2</v>
      </c>
      <c r="AQ363" t="b">
        <f>IF(AH363&gt;0,ROUND(AH363,7)=ROUND(H363,7),ROUND(AH363,7)=ROUND(-J363,7))</f>
        <v>1</v>
      </c>
      <c r="AR363" t="b">
        <f>IF(AI363&gt;0,ROUND(AI363,7)=ROUND(I363,7),ROUND(AI363,7)=ROUND(-K363,7))</f>
        <v>1</v>
      </c>
      <c r="AS363" t="b">
        <f>ROUND(AM363,7)=ROUND(G363,7)</f>
        <v>1</v>
      </c>
    </row>
    <row r="364" spans="1:52" x14ac:dyDescent="0.3">
      <c r="A364" s="2">
        <v>45749.25</v>
      </c>
      <c r="B364">
        <v>9.3998352777284708</v>
      </c>
      <c r="C364">
        <v>0.469991763886423</v>
      </c>
      <c r="D364" t="s">
        <v>32</v>
      </c>
      <c r="E364" t="s">
        <v>1492</v>
      </c>
      <c r="F364">
        <v>84607</v>
      </c>
      <c r="G364">
        <v>937.91564514775803</v>
      </c>
      <c r="H364">
        <v>497.06993109457198</v>
      </c>
      <c r="I364">
        <v>5.2105111167301196E-3</v>
      </c>
      <c r="J364">
        <v>0</v>
      </c>
      <c r="K364">
        <v>0</v>
      </c>
      <c r="L364">
        <v>497.06993109457198</v>
      </c>
      <c r="M364">
        <v>5.2105111167301196E-3</v>
      </c>
      <c r="O364" t="str">
        <f>IF(B363=0,"NEUTRAL",IF(B363&gt;0,"LONG","SHORT"))</f>
        <v>LONG</v>
      </c>
      <c r="P364" t="str">
        <f>IF(OR(O364="LONG",O364="SHORT"),IF(B364=0,"NEUTRAL",IF(B364&gt;0,"LONG","SHORT")),"")</f>
        <v>LONG</v>
      </c>
      <c r="Q364" t="b">
        <f>IF(OR(O364="LONG",O364="SHORT"),IF(B364=0,"NEUTRAL",IF(B364&gt;0,"LONG","SHORT")=O364),TRUE)</f>
        <v>1</v>
      </c>
      <c r="R364">
        <f>AH363</f>
        <v>426.74417127509616</v>
      </c>
      <c r="S364">
        <f>AI363</f>
        <v>6.0425481346536225E-3</v>
      </c>
      <c r="T364">
        <f>R364+S364*F364</f>
        <v>937.98604130373519</v>
      </c>
      <c r="U364">
        <f>S364*F364</f>
        <v>511.24187002863903</v>
      </c>
      <c r="V364">
        <f>U364/T364</f>
        <v>0.54504208753261241</v>
      </c>
      <c r="W364">
        <f>C364</f>
        <v>0.469991763886423</v>
      </c>
      <c r="X364">
        <f>W364-V364</f>
        <v>-7.505032364618941E-2</v>
      </c>
      <c r="Y364">
        <f>T364*W364</f>
        <v>440.8457140531857</v>
      </c>
      <c r="Z364">
        <f>Y364/T364</f>
        <v>0.469991763886423</v>
      </c>
      <c r="AA364">
        <f>AI363*F364/T364</f>
        <v>0.54504208753261241</v>
      </c>
      <c r="AB364">
        <f t="shared" si="51"/>
        <v>0.469991763886423</v>
      </c>
      <c r="AC364">
        <f t="shared" si="52"/>
        <v>-7.505032364618941E-2</v>
      </c>
      <c r="AD364" t="str">
        <f t="shared" si="57"/>
        <v>L-D</v>
      </c>
      <c r="AE364">
        <f>AC364*T364</f>
        <v>-70.396155975453311</v>
      </c>
      <c r="AF364">
        <f>U364+AE364</f>
        <v>440.8457140531857</v>
      </c>
      <c r="AG364">
        <f>AE364/F364</f>
        <v>-8.3203701792349699E-4</v>
      </c>
      <c r="AH364" s="9">
        <f>IF(AD364="S-D",R364-AE364/(1-0.001),IF(OR(AD364="L-D",AD364="S-I"),R364-AE364*(1-0.001),R364-AE364))</f>
        <v>497.06993109457403</v>
      </c>
      <c r="AI364">
        <f>IF(OR(AD364="L-I"),S364+AG364*(1-0.001),S364+AG364)</f>
        <v>5.2105111167301257E-3</v>
      </c>
      <c r="AJ364">
        <f>AI364*F364</f>
        <v>440.84571405318576</v>
      </c>
      <c r="AK364">
        <f>AJ364/AM364</f>
        <v>0.47002703956786507</v>
      </c>
      <c r="AL364">
        <f>W364-AK364</f>
        <v>-3.5275681442070717E-5</v>
      </c>
      <c r="AM364">
        <f>AH364+AI364*F364</f>
        <v>937.91564514775973</v>
      </c>
      <c r="AN364">
        <f t="shared" si="53"/>
        <v>0.2740290876997733</v>
      </c>
      <c r="AO364">
        <f t="shared" si="54"/>
        <v>-62.084354852240267</v>
      </c>
      <c r="AP364">
        <f t="shared" si="55"/>
        <v>-7.0396155975458896E-2</v>
      </c>
      <c r="AQ364" t="b">
        <f>IF(AH364&gt;0,ROUND(AH364,7)=ROUND(H364,7),ROUND(AH364,7)=ROUND(-J364,7))</f>
        <v>1</v>
      </c>
      <c r="AR364" t="b">
        <f>IF(AI364&gt;0,ROUND(AI364,7)=ROUND(I364,7),ROUND(AI364,7)=ROUND(-K364,7))</f>
        <v>1</v>
      </c>
      <c r="AS364" t="b">
        <f>ROUND(AM364,7)=ROUND(G364,7)</f>
        <v>1</v>
      </c>
    </row>
    <row r="365" spans="1:52" x14ac:dyDescent="0.3">
      <c r="A365" s="2">
        <v>45749.291666666664</v>
      </c>
      <c r="B365">
        <v>7.7453479042823803</v>
      </c>
      <c r="C365">
        <v>0.38726739521411901</v>
      </c>
      <c r="D365" t="s">
        <v>32</v>
      </c>
      <c r="E365" t="s">
        <v>1492</v>
      </c>
      <c r="F365">
        <v>84100</v>
      </c>
      <c r="G365">
        <v>935.19791311992503</v>
      </c>
      <c r="H365">
        <v>572.99681985441202</v>
      </c>
      <c r="I365">
        <v>4.3067906452498401E-3</v>
      </c>
      <c r="J365">
        <v>0</v>
      </c>
      <c r="K365">
        <v>0</v>
      </c>
      <c r="L365">
        <v>572.99681985441202</v>
      </c>
      <c r="M365">
        <v>4.3067906452498401E-3</v>
      </c>
      <c r="O365" t="str">
        <f>IF(B364=0,"NEUTRAL",IF(B364&gt;0,"LONG","SHORT"))</f>
        <v>LONG</v>
      </c>
      <c r="P365" t="str">
        <f>IF(OR(O365="LONG",O365="SHORT"),IF(B365=0,"NEUTRAL",IF(B365&gt;0,"LONG","SHORT")),"")</f>
        <v>LONG</v>
      </c>
      <c r="Q365" t="b">
        <f>IF(OR(O365="LONG",O365="SHORT"),IF(B365=0,"NEUTRAL",IF(B365&gt;0,"LONG","SHORT")=O365),TRUE)</f>
        <v>1</v>
      </c>
      <c r="R365">
        <f>AH364</f>
        <v>497.06993109457403</v>
      </c>
      <c r="S365">
        <f>AI364</f>
        <v>5.2105111167301257E-3</v>
      </c>
      <c r="T365">
        <f>R365+S365*F365</f>
        <v>935.27391601157763</v>
      </c>
      <c r="U365">
        <f>S365*F365</f>
        <v>438.2039849170036</v>
      </c>
      <c r="V365">
        <f>U365/T365</f>
        <v>0.46853010376435977</v>
      </c>
      <c r="W365">
        <f>C365</f>
        <v>0.38726739521411901</v>
      </c>
      <c r="X365">
        <f>W365-V365</f>
        <v>-8.1262708550240759E-2</v>
      </c>
      <c r="Y365">
        <f>T365*W365</f>
        <v>362.20109326551238</v>
      </c>
      <c r="Z365">
        <f>Y365/T365</f>
        <v>0.38726739521411901</v>
      </c>
      <c r="AA365">
        <f>AI364*F365/T365</f>
        <v>0.46853010376435977</v>
      </c>
      <c r="AB365">
        <f t="shared" si="51"/>
        <v>0.38726739521411901</v>
      </c>
      <c r="AC365">
        <f t="shared" si="52"/>
        <v>-8.1262708550240759E-2</v>
      </c>
      <c r="AD365" t="str">
        <f t="shared" si="57"/>
        <v>L-D</v>
      </c>
      <c r="AE365">
        <f>AC365*T365</f>
        <v>-76.002891651491183</v>
      </c>
      <c r="AF365">
        <f>U365+AE365</f>
        <v>362.20109326551244</v>
      </c>
      <c r="AG365">
        <f>AE365/F365</f>
        <v>-9.0372047148027561E-4</v>
      </c>
      <c r="AH365" s="9">
        <f>IF(AD365="S-D",R365-AE365/(1-0.001),IF(OR(AD365="L-D",AD365="S-I"),R365-AE365*(1-0.001),R365-AE365))</f>
        <v>572.99681985441373</v>
      </c>
      <c r="AI365">
        <f>IF(OR(AD365="L-I"),S365+AG365*(1-0.001),S365+AG365)</f>
        <v>4.3067906452498497E-3</v>
      </c>
      <c r="AJ365">
        <f>AI365*F365</f>
        <v>362.20109326551238</v>
      </c>
      <c r="AK365">
        <f>AJ365/AM365</f>
        <v>0.38729886816916487</v>
      </c>
      <c r="AL365">
        <f>W365-AK365</f>
        <v>-3.1472955045852569E-5</v>
      </c>
      <c r="AM365">
        <f>AH365+AI365*F365</f>
        <v>935.19791311992617</v>
      </c>
      <c r="AN365">
        <f t="shared" si="53"/>
        <v>-2.7177320278335628</v>
      </c>
      <c r="AO365">
        <f t="shared" si="54"/>
        <v>-64.80208688007383</v>
      </c>
      <c r="AP365">
        <f t="shared" si="55"/>
        <v>-7.6002891651455684E-2</v>
      </c>
      <c r="AQ365" t="b">
        <f>IF(AH365&gt;0,ROUND(AH365,7)=ROUND(H365,7),ROUND(AH365,7)=ROUND(-J365,7))</f>
        <v>1</v>
      </c>
      <c r="AR365" t="b">
        <f>IF(AI365&gt;0,ROUND(AI365,7)=ROUND(I365,7),ROUND(AI365,7)=ROUND(-K365,7))</f>
        <v>1</v>
      </c>
      <c r="AS365" t="b">
        <f>ROUND(AM365,7)=ROUND(G365,7)</f>
        <v>1</v>
      </c>
    </row>
    <row r="366" spans="1:52" x14ac:dyDescent="0.3">
      <c r="A366" s="2">
        <v>45749.333333333336</v>
      </c>
      <c r="B366">
        <v>5.8459705787334801</v>
      </c>
      <c r="C366">
        <v>0.29229852893667402</v>
      </c>
      <c r="D366" t="s">
        <v>32</v>
      </c>
      <c r="E366" t="s">
        <v>1492</v>
      </c>
      <c r="F366">
        <v>84125.99</v>
      </c>
      <c r="G366">
        <v>935.22092327430403</v>
      </c>
      <c r="H366">
        <v>661.83123101056697</v>
      </c>
      <c r="I366">
        <v>3.2497649330930499E-3</v>
      </c>
      <c r="J366">
        <v>0</v>
      </c>
      <c r="K366">
        <v>0</v>
      </c>
      <c r="L366">
        <v>661.83123101056697</v>
      </c>
      <c r="M366">
        <v>3.2497649330930499E-3</v>
      </c>
      <c r="O366" t="str">
        <f>IF(B365=0,"NEUTRAL",IF(B365&gt;0,"LONG","SHORT"))</f>
        <v>LONG</v>
      </c>
      <c r="P366" t="str">
        <f>IF(OR(O366="LONG",O366="SHORT"),IF(B366=0,"NEUTRAL",IF(B366&gt;0,"LONG","SHORT")),"")</f>
        <v>LONG</v>
      </c>
      <c r="Q366" t="b">
        <f>IF(OR(O366="LONG",O366="SHORT"),IF(B366=0,"NEUTRAL",IF(B366&gt;0,"LONG","SHORT")=O366),TRUE)</f>
        <v>1</v>
      </c>
      <c r="R366">
        <f>AH365</f>
        <v>572.99681985441373</v>
      </c>
      <c r="S366">
        <f>AI365</f>
        <v>4.3067906452498497E-3</v>
      </c>
      <c r="T366">
        <f>R366+S366*F366</f>
        <v>935.30984660879608</v>
      </c>
      <c r="U366">
        <f>S366*F366</f>
        <v>362.31302675438241</v>
      </c>
      <c r="V366">
        <f>U366/T366</f>
        <v>0.3873721933624889</v>
      </c>
      <c r="W366">
        <f>C366</f>
        <v>0.29229852893667402</v>
      </c>
      <c r="X366">
        <f>W366-V366</f>
        <v>-9.5073664425814886E-2</v>
      </c>
      <c r="Y366">
        <f>T366*W366</f>
        <v>273.38969226373735</v>
      </c>
      <c r="Z366">
        <f>Y366/T366</f>
        <v>0.29229852893667407</v>
      </c>
      <c r="AA366">
        <f>AI365*F366/T366</f>
        <v>0.3873721933624889</v>
      </c>
      <c r="AB366">
        <f t="shared" si="51"/>
        <v>0.29229852893667402</v>
      </c>
      <c r="AC366">
        <f t="shared" si="52"/>
        <v>-9.5073664425814886E-2</v>
      </c>
      <c r="AD366" t="str">
        <f t="shared" si="57"/>
        <v>L-D</v>
      </c>
      <c r="AE366">
        <f>AC366*T366</f>
        <v>-88.923334490645075</v>
      </c>
      <c r="AF366">
        <f>U366+AE366</f>
        <v>273.38969226373735</v>
      </c>
      <c r="AG366">
        <f>AE366/F366</f>
        <v>-1.0570257121567909E-3</v>
      </c>
      <c r="AH366" s="9">
        <f>IF(AD366="S-D",R366-AE366/(1-0.001),IF(OR(AD366="L-D",AD366="S-I"),R366-AE366*(1-0.001),R366-AE366))</f>
        <v>661.83123101056822</v>
      </c>
      <c r="AI366">
        <f>IF(OR(AD366="L-I"),S366+AG366*(1-0.001),S366+AG366)</f>
        <v>3.249764933093059E-3</v>
      </c>
      <c r="AJ366">
        <f>AI366*F366</f>
        <v>273.38969226373735</v>
      </c>
      <c r="AK366">
        <f>AJ366/AM366</f>
        <v>0.29232632147126442</v>
      </c>
      <c r="AL366">
        <f>W366-AK366</f>
        <v>-2.7792534590398432E-5</v>
      </c>
      <c r="AM366">
        <f>AH366+AI366*F366</f>
        <v>935.22092327430551</v>
      </c>
      <c r="AN366">
        <f t="shared" si="53"/>
        <v>2.301015437933529E-2</v>
      </c>
      <c r="AO366">
        <f t="shared" si="54"/>
        <v>-64.779076725694495</v>
      </c>
      <c r="AP366">
        <f t="shared" si="55"/>
        <v>-8.8923334490573325E-2</v>
      </c>
      <c r="AQ366" t="b">
        <f>IF(AH366&gt;0,ROUND(AH366,7)=ROUND(H366,7),ROUND(AH366,7)=ROUND(-J366,7))</f>
        <v>1</v>
      </c>
      <c r="AR366" t="b">
        <f>IF(AI366&gt;0,ROUND(AI366,7)=ROUND(I366,7),ROUND(AI366,7)=ROUND(-K366,7))</f>
        <v>1</v>
      </c>
      <c r="AS366" t="b">
        <f>ROUND(AM366,7)=ROUND(G366,7)</f>
        <v>1</v>
      </c>
      <c r="AU366" s="9"/>
    </row>
    <row r="367" spans="1:52" x14ac:dyDescent="0.3">
      <c r="A367" s="2">
        <v>45749.375</v>
      </c>
      <c r="B367">
        <v>4.2156536315287596</v>
      </c>
      <c r="C367">
        <v>0.21078268157643701</v>
      </c>
      <c r="D367" t="s">
        <v>32</v>
      </c>
      <c r="E367" t="s">
        <v>1492</v>
      </c>
      <c r="F367">
        <v>84426.33</v>
      </c>
      <c r="G367">
        <v>936.11992605286798</v>
      </c>
      <c r="H367">
        <v>738.78582083057404</v>
      </c>
      <c r="I367">
        <v>2.3373526389491701E-3</v>
      </c>
      <c r="J367">
        <v>0</v>
      </c>
      <c r="K367">
        <v>0</v>
      </c>
      <c r="L367">
        <v>738.78582083057404</v>
      </c>
      <c r="M367">
        <v>2.3373526389491701E-3</v>
      </c>
      <c r="O367" t="str">
        <f>IF(B366=0,"NEUTRAL",IF(B366&gt;0,"LONG","SHORT"))</f>
        <v>LONG</v>
      </c>
      <c r="P367" t="str">
        <f>IF(OR(O367="LONG",O367="SHORT"),IF(B367=0,"NEUTRAL",IF(B367&gt;0,"LONG","SHORT")),"")</f>
        <v>LONG</v>
      </c>
      <c r="Q367" t="b">
        <f>IF(OR(O367="LONG",O367="SHORT"),IF(B367=0,"NEUTRAL",IF(B367&gt;0,"LONG","SHORT")=O367),TRUE)</f>
        <v>1</v>
      </c>
      <c r="R367">
        <f>AH366</f>
        <v>661.83123101056822</v>
      </c>
      <c r="S367">
        <f>AI366</f>
        <v>3.249764933093059E-3</v>
      </c>
      <c r="T367">
        <f>R367+S367*F367</f>
        <v>936.19695767431074</v>
      </c>
      <c r="U367">
        <f>S367*F367</f>
        <v>274.36572666374252</v>
      </c>
      <c r="V367">
        <f>U367/T367</f>
        <v>0.2930641083745012</v>
      </c>
      <c r="W367">
        <f>C367</f>
        <v>0.21078268157643701</v>
      </c>
      <c r="X367">
        <f>W367-V367</f>
        <v>-8.2281426798064189E-2</v>
      </c>
      <c r="Y367">
        <f>T367*W367</f>
        <v>197.33410522229332</v>
      </c>
      <c r="Z367">
        <f>Y367/T367</f>
        <v>0.21078268157643701</v>
      </c>
      <c r="AA367">
        <f>AI366*F367/T367</f>
        <v>0.2930641083745012</v>
      </c>
      <c r="AB367">
        <f t="shared" si="51"/>
        <v>0.21078268157643701</v>
      </c>
      <c r="AC367">
        <f t="shared" si="52"/>
        <v>-8.2281426798064189E-2</v>
      </c>
      <c r="AD367" t="str">
        <f t="shared" si="57"/>
        <v>L-D</v>
      </c>
      <c r="AE367">
        <f>AC367*T367</f>
        <v>-77.031621441449204</v>
      </c>
      <c r="AF367">
        <f>U367+AE367</f>
        <v>197.33410522229332</v>
      </c>
      <c r="AG367">
        <f>AE367/F367</f>
        <v>-9.1241229414389092E-4</v>
      </c>
      <c r="AH367" s="9">
        <f>IF(AD367="S-D",R367-AE367/(1-0.001),IF(OR(AD367="L-D",AD367="S-I"),R367-AE367*(1-0.001),R367-AE367))</f>
        <v>738.78582083057597</v>
      </c>
      <c r="AI367">
        <f>IF(OR(AD367="L-I"),S367+AG367*(1-0.001),S367+AG367)</f>
        <v>2.3373526389491679E-3</v>
      </c>
      <c r="AJ367">
        <f>AI367*F367</f>
        <v>197.33410522229332</v>
      </c>
      <c r="AK367">
        <f>AJ367/AM367</f>
        <v>0.21080002650338678</v>
      </c>
      <c r="AL367">
        <f>W367-AK367</f>
        <v>-1.7344926949769413E-5</v>
      </c>
      <c r="AM367">
        <f>AH367+AI367*F367</f>
        <v>936.11992605286923</v>
      </c>
      <c r="AN367">
        <f t="shared" si="53"/>
        <v>0.89900277856372668</v>
      </c>
      <c r="AO367">
        <f t="shared" si="54"/>
        <v>-63.880073947130768</v>
      </c>
      <c r="AP367">
        <f t="shared" si="55"/>
        <v>-7.7031621441506104E-2</v>
      </c>
      <c r="AQ367" t="b">
        <f>IF(AH367&gt;0,ROUND(AH367,7)=ROUND(H367,7),ROUND(AH367,7)=ROUND(-J367,7))</f>
        <v>1</v>
      </c>
      <c r="AR367" t="b">
        <f>IF(AI367&gt;0,ROUND(AI367,7)=ROUND(I367,7),ROUND(AI367,7)=ROUND(-K367,7))</f>
        <v>1</v>
      </c>
      <c r="AS367" t="b">
        <f>ROUND(AM367,7)=ROUND(G367,7)</f>
        <v>1</v>
      </c>
      <c r="AU367" s="9"/>
      <c r="AZ367" s="9"/>
    </row>
    <row r="368" spans="1:52" x14ac:dyDescent="0.3">
      <c r="A368" s="2">
        <v>45749.416666666664</v>
      </c>
      <c r="B368">
        <v>3.0888775211659301</v>
      </c>
      <c r="C368">
        <v>0.15444387605829599</v>
      </c>
      <c r="D368" t="s">
        <v>32</v>
      </c>
      <c r="E368" t="s">
        <v>1492</v>
      </c>
      <c r="F368">
        <v>84677.04</v>
      </c>
      <c r="G368">
        <v>936.65267212366405</v>
      </c>
      <c r="H368">
        <v>791.98417853557601</v>
      </c>
      <c r="I368">
        <v>1.70847367347853E-3</v>
      </c>
      <c r="J368">
        <v>0</v>
      </c>
      <c r="K368">
        <v>0</v>
      </c>
      <c r="L368">
        <v>791.98417853557601</v>
      </c>
      <c r="M368">
        <v>1.70847367347853E-3</v>
      </c>
      <c r="O368" t="str">
        <f>IF(B367=0,"NEUTRAL",IF(B367&gt;0,"LONG","SHORT"))</f>
        <v>LONG</v>
      </c>
      <c r="P368" t="str">
        <f>IF(OR(O368="LONG",O368="SHORT"),IF(B368=0,"NEUTRAL",IF(B368&gt;0,"LONG","SHORT")),"")</f>
        <v>LONG</v>
      </c>
      <c r="Q368" t="b">
        <f>IF(OR(O368="LONG",O368="SHORT"),IF(B368=0,"NEUTRAL",IF(B368&gt;0,"LONG","SHORT")=O368),TRUE)</f>
        <v>1</v>
      </c>
      <c r="R368">
        <f>AH367</f>
        <v>738.78582083057597</v>
      </c>
      <c r="S368">
        <f>AI367</f>
        <v>2.3373526389491679E-3</v>
      </c>
      <c r="T368">
        <f>R368+S368*F368</f>
        <v>936.70592373298018</v>
      </c>
      <c r="U368">
        <f>S368*F368</f>
        <v>197.92010290240424</v>
      </c>
      <c r="V368">
        <f>U368/T368</f>
        <v>0.21129374533434023</v>
      </c>
      <c r="W368">
        <f>C368</f>
        <v>0.15444387605829599</v>
      </c>
      <c r="X368">
        <f>W368-V368</f>
        <v>-5.684986927604424E-2</v>
      </c>
      <c r="Y368">
        <f>T368*W368</f>
        <v>144.66849358808804</v>
      </c>
      <c r="Z368">
        <f>Y368/T368</f>
        <v>0.15444387605829599</v>
      </c>
      <c r="AA368">
        <f>AI367*F368/T368</f>
        <v>0.21129374533434023</v>
      </c>
      <c r="AB368">
        <f t="shared" si="51"/>
        <v>0.15444387605829599</v>
      </c>
      <c r="AC368">
        <f t="shared" si="52"/>
        <v>-5.684986927604424E-2</v>
      </c>
      <c r="AD368" t="str">
        <f t="shared" si="57"/>
        <v>L-D</v>
      </c>
      <c r="AE368">
        <f>AC368*T368</f>
        <v>-53.251609314316191</v>
      </c>
      <c r="AF368">
        <f>U368+AE368</f>
        <v>144.66849358808804</v>
      </c>
      <c r="AG368">
        <f>AE368/F368</f>
        <v>-6.2887896547064227E-4</v>
      </c>
      <c r="AH368" s="9">
        <f>IF(AD368="S-D",R368-AE368/(1-0.001),IF(OR(AD368="L-D",AD368="S-I"),R368-AE368*(1-0.001),R368-AE368))</f>
        <v>791.98417853557783</v>
      </c>
      <c r="AI368">
        <f>IF(OR(AD368="L-I"),S368+AG368*(1-0.001),S368+AG368)</f>
        <v>1.7084736734785256E-3</v>
      </c>
      <c r="AJ368">
        <f>AI368*F368</f>
        <v>144.66849358808804</v>
      </c>
      <c r="AK368">
        <f>AJ368/AM368</f>
        <v>0.1544526566716371</v>
      </c>
      <c r="AL368">
        <f>W368-AK368</f>
        <v>-8.7806133411139076E-6</v>
      </c>
      <c r="AM368">
        <f>AH368+AI368*F368</f>
        <v>936.65267212366587</v>
      </c>
      <c r="AN368">
        <f t="shared" si="53"/>
        <v>0.53274607079663383</v>
      </c>
      <c r="AO368">
        <f t="shared" si="54"/>
        <v>-63.347327876334134</v>
      </c>
      <c r="AP368">
        <f t="shared" si="55"/>
        <v>-5.3251609314315829E-2</v>
      </c>
      <c r="AQ368" t="b">
        <f>IF(AH368&gt;0,ROUND(AH368,7)=ROUND(H368,7),ROUND(AH368,7)=ROUND(-J368,7))</f>
        <v>1</v>
      </c>
      <c r="AR368" t="b">
        <f>IF(AI368&gt;0,ROUND(AI368,7)=ROUND(I368,7),ROUND(AI368,7)=ROUND(-K368,7))</f>
        <v>1</v>
      </c>
      <c r="AS368" t="b">
        <f>ROUND(AM368,7)=ROUND(G368,7)</f>
        <v>1</v>
      </c>
    </row>
    <row r="369" spans="1:55" x14ac:dyDescent="0.3">
      <c r="A369" s="2">
        <v>45749.5</v>
      </c>
      <c r="B369">
        <v>1.2815083819961399</v>
      </c>
      <c r="C369">
        <v>6.4075419099807102E-2</v>
      </c>
      <c r="D369" t="s">
        <v>32</v>
      </c>
      <c r="E369" t="s">
        <v>1492</v>
      </c>
      <c r="F369">
        <v>84867.92</v>
      </c>
      <c r="G369">
        <v>936.89382827978898</v>
      </c>
      <c r="H369">
        <v>876.85651990622</v>
      </c>
      <c r="I369">
        <v>7.07420523250341E-4</v>
      </c>
      <c r="J369">
        <v>0</v>
      </c>
      <c r="K369">
        <v>0</v>
      </c>
      <c r="L369">
        <v>876.85651990622</v>
      </c>
      <c r="M369">
        <v>7.07420523250341E-4</v>
      </c>
      <c r="O369" t="str">
        <f>IF(B368=0,"NEUTRAL",IF(B368&gt;0,"LONG","SHORT"))</f>
        <v>LONG</v>
      </c>
      <c r="P369" t="str">
        <f>IF(OR(O369="LONG",O369="SHORT"),IF(B369=0,"NEUTRAL",IF(B369&gt;0,"LONG","SHORT")),"")</f>
        <v>LONG</v>
      </c>
      <c r="Q369" t="b">
        <f>IF(OR(O369="LONG",O369="SHORT"),IF(B369=0,"NEUTRAL",IF(B369&gt;0,"LONG","SHORT")=O369),TRUE)</f>
        <v>1</v>
      </c>
      <c r="R369">
        <f>AH368</f>
        <v>791.98417853557783</v>
      </c>
      <c r="S369">
        <f>AI368</f>
        <v>1.7084736734785256E-3</v>
      </c>
      <c r="T369">
        <f>R369+S369*F369</f>
        <v>936.97878557845945</v>
      </c>
      <c r="U369">
        <f>S369*F369</f>
        <v>144.99460704288163</v>
      </c>
      <c r="V369">
        <f>U369/T369</f>
        <v>0.1547469476092426</v>
      </c>
      <c r="W369">
        <f>C369</f>
        <v>6.4075419099807102E-2</v>
      </c>
      <c r="X369">
        <f>W369-V369</f>
        <v>-9.0671528509435495E-2</v>
      </c>
      <c r="Y369">
        <f>T369*W369</f>
        <v>60.037308373568081</v>
      </c>
      <c r="Z369">
        <f>Y369/T369</f>
        <v>6.4075419099807102E-2</v>
      </c>
      <c r="AA369">
        <f>AI368*F369/T369</f>
        <v>0.1547469476092426</v>
      </c>
      <c r="AB369">
        <f t="shared" si="51"/>
        <v>6.4075419099807102E-2</v>
      </c>
      <c r="AC369">
        <f t="shared" si="52"/>
        <v>-9.0671528509435495E-2</v>
      </c>
      <c r="AD369" t="str">
        <f t="shared" si="57"/>
        <v>L-D</v>
      </c>
      <c r="AE369">
        <f>AC369*T369</f>
        <v>-84.957298669313531</v>
      </c>
      <c r="AF369">
        <f>U369+AE369</f>
        <v>60.037308373568095</v>
      </c>
      <c r="AG369">
        <f>AE369/F369</f>
        <v>-1.0010531502281843E-3</v>
      </c>
      <c r="AH369" s="9">
        <f>IF(AD369="S-D",R369-AE369/(1-0.001),IF(OR(AD369="L-D",AD369="S-I"),R369-AE369*(1-0.001),R369-AE369))</f>
        <v>876.85651990622205</v>
      </c>
      <c r="AI369">
        <f>IF(OR(AD369="L-I"),S369+AG369*(1-0.001),S369+AG369)</f>
        <v>7.0742052325034133E-4</v>
      </c>
      <c r="AJ369">
        <f>AI369*F369</f>
        <v>60.037308373568109</v>
      </c>
      <c r="AK369">
        <f>AJ369/AM369</f>
        <v>6.4081229442829471E-2</v>
      </c>
      <c r="AL369">
        <f>W369-AK369</f>
        <v>-5.8103430223693797E-6</v>
      </c>
      <c r="AM369">
        <f>AH369+AI369*F369</f>
        <v>936.89382827979011</v>
      </c>
      <c r="AN369">
        <f t="shared" si="53"/>
        <v>0.2411561561242479</v>
      </c>
      <c r="AO369">
        <f t="shared" si="54"/>
        <v>-63.106171720209886</v>
      </c>
      <c r="AP369">
        <f t="shared" si="55"/>
        <v>-8.4957298669337433E-2</v>
      </c>
      <c r="AQ369" t="b">
        <f>IF(AH369&gt;0,ROUND(AH369,7)=ROUND(H369,7),ROUND(AH369,7)=ROUND(-J369,7))</f>
        <v>1</v>
      </c>
      <c r="AR369" t="b">
        <f>IF(AI369&gt;0,ROUND(AI369,7)=ROUND(I369,7),ROUND(AI369,7)=ROUND(-K369,7))</f>
        <v>1</v>
      </c>
      <c r="AS369" t="b">
        <f>ROUND(AM369,7)=ROUND(G369,7)</f>
        <v>1</v>
      </c>
    </row>
    <row r="370" spans="1:55" x14ac:dyDescent="0.3">
      <c r="A370" s="2">
        <v>45749.541666666664</v>
      </c>
      <c r="B370">
        <v>-2.05753392238383E-2</v>
      </c>
      <c r="C370">
        <v>-1.0287669611919101E-3</v>
      </c>
      <c r="D370" t="s">
        <v>32</v>
      </c>
      <c r="E370" t="s">
        <v>1492</v>
      </c>
      <c r="F370">
        <v>84566.91</v>
      </c>
      <c r="G370">
        <v>936.62009963401294</v>
      </c>
      <c r="H370">
        <v>937.58372598438496</v>
      </c>
      <c r="I370">
        <v>0</v>
      </c>
      <c r="J370">
        <v>0</v>
      </c>
      <c r="K370" s="3">
        <v>1.13948393097453E-5</v>
      </c>
      <c r="L370" s="3">
        <v>937.58372598438496</v>
      </c>
      <c r="M370" s="3">
        <v>-1.13948393097453E-5</v>
      </c>
      <c r="O370" t="str">
        <f>IF(B369=0,"NEUTRAL",IF(B369&gt;0,"LONG","SHORT"))</f>
        <v>LONG</v>
      </c>
      <c r="P370" t="str">
        <f>IF(OR(O370="LONG",O370="SHORT"),IF(B370=0,"NEUTRAL",IF(B370&gt;0,"LONG","SHORT")),"")</f>
        <v>SHORT</v>
      </c>
      <c r="Q370" t="b">
        <f>IF(OR(O370="LONG",O370="SHORT"),IF(B370=0,"NEUTRAL",IF(B370&gt;0,"LONG","SHORT")=O370),TRUE)</f>
        <v>0</v>
      </c>
      <c r="R370">
        <f>AH369</f>
        <v>876.85651990622205</v>
      </c>
      <c r="S370">
        <f>AI369</f>
        <v>7.0742052325034133E-4</v>
      </c>
      <c r="T370">
        <f>R370+S370*F370</f>
        <v>936.68088762808657</v>
      </c>
      <c r="U370">
        <f>S370*F370</f>
        <v>59.824367721864526</v>
      </c>
      <c r="V370">
        <f>U370/T370</f>
        <v>6.3868462047256019E-2</v>
      </c>
      <c r="W370">
        <f>C370</f>
        <v>-1.0287669611919101E-3</v>
      </c>
      <c r="X370">
        <f>W370-V370</f>
        <v>-6.4897229008447924E-2</v>
      </c>
      <c r="Y370">
        <f>T370*W370</f>
        <v>-0.96362635037168765</v>
      </c>
      <c r="Z370">
        <f>Y370/T370</f>
        <v>-1.0287669611919101E-3</v>
      </c>
      <c r="AA370">
        <f>AI369*F370/T370</f>
        <v>6.3868462047256019E-2</v>
      </c>
      <c r="AB370">
        <f t="shared" si="51"/>
        <v>-1.0287669611919101E-3</v>
      </c>
      <c r="AC370">
        <f t="shared" si="52"/>
        <v>-6.4897229008447924E-2</v>
      </c>
      <c r="AD370" t="str">
        <f t="shared" si="57"/>
        <v>TRANS-S</v>
      </c>
      <c r="AE370" s="8">
        <f>C370*T370</f>
        <v>-0.96362635037168765</v>
      </c>
      <c r="AF370">
        <f>U370+AE370</f>
        <v>58.860741371492836</v>
      </c>
      <c r="AG370" s="8">
        <f>AE370/F370</f>
        <v>-1.1394839309745237E-5</v>
      </c>
      <c r="AH370" s="8">
        <f>AZ370-AE370*(1-0.001)</f>
        <v>937.58372598438609</v>
      </c>
      <c r="AI370" s="8">
        <f>BA370+AG370</f>
        <v>-1.1394839309745237E-5</v>
      </c>
      <c r="AJ370">
        <f>AI370*F370</f>
        <v>-0.96362635037168765</v>
      </c>
      <c r="AK370">
        <f t="shared" ref="AK370:AK371" si="60">AJ370/AM370</f>
        <v>-1.0288337296500748E-3</v>
      </c>
      <c r="AL370">
        <f>W370-AK370</f>
        <v>6.6768458164678107E-8</v>
      </c>
      <c r="AM370" s="8">
        <f>AH370+AI370*F370</f>
        <v>936.62009963401442</v>
      </c>
      <c r="AN370">
        <f t="shared" si="53"/>
        <v>-0.27372864577569089</v>
      </c>
      <c r="AO370">
        <f t="shared" si="54"/>
        <v>-63.379900365985577</v>
      </c>
      <c r="AP370">
        <f t="shared" si="55"/>
        <v>-6.0787994072143192E-2</v>
      </c>
      <c r="AQ370" t="b">
        <f>IF(AH370&gt;0,ROUND(AH370,7)=ROUND(H370,7),ROUND(AH370,7)=ROUND(-J370,7))</f>
        <v>1</v>
      </c>
      <c r="AR370" t="b">
        <f>IF(AI370&gt;0,ROUND(AI370,7)=ROUND(I370,7),ROUND(AI370,7)=ROUND(-K370,7))</f>
        <v>1</v>
      </c>
      <c r="AS370" t="b">
        <f>ROUND(AM370,7)=ROUND(G370,7)</f>
        <v>1</v>
      </c>
      <c r="AU370" s="9">
        <f>AH369</f>
        <v>876.85651990622205</v>
      </c>
      <c r="AV370">
        <f>AI369</f>
        <v>7.0742052325034133E-4</v>
      </c>
      <c r="AW370">
        <f>AU370+AV370*F370</f>
        <v>936.68088762808657</v>
      </c>
      <c r="AZ370">
        <f>AU370+AV370*F370*(1-0.001)</f>
        <v>936.62106326036474</v>
      </c>
      <c r="BA370">
        <v>0</v>
      </c>
      <c r="BB370">
        <f>AZ370+BA370*F370</f>
        <v>936.62106326036474</v>
      </c>
    </row>
    <row r="371" spans="1:55" x14ac:dyDescent="0.3">
      <c r="A371" s="2">
        <v>45749.708333333336</v>
      </c>
      <c r="B371">
        <v>2.8376032311510002</v>
      </c>
      <c r="C371">
        <v>0.14188016155755001</v>
      </c>
      <c r="D371" t="s">
        <v>32</v>
      </c>
      <c r="E371" t="s">
        <v>1492</v>
      </c>
      <c r="F371">
        <v>86757.67</v>
      </c>
      <c r="G371">
        <v>936.46126242730998</v>
      </c>
      <c r="H371">
        <v>803.70987744772594</v>
      </c>
      <c r="I371">
        <v>1.53014004386683E-3</v>
      </c>
      <c r="J371">
        <v>0</v>
      </c>
      <c r="K371">
        <v>0</v>
      </c>
      <c r="L371">
        <v>803.70987744772594</v>
      </c>
      <c r="M371">
        <v>1.53014004386683E-3</v>
      </c>
      <c r="O371" t="str">
        <f>IF(B370=0,"NEUTRAL",IF(B370&gt;0,"LONG","SHORT"))</f>
        <v>SHORT</v>
      </c>
      <c r="P371" t="str">
        <f>IF(OR(O371="LONG",O371="SHORT"),IF(B371=0,"NEUTRAL",IF(B371&gt;0,"LONG","SHORT")),"")</f>
        <v>LONG</v>
      </c>
      <c r="Q371" t="b">
        <f>IF(OR(O371="LONG",O371="SHORT"),IF(B371=0,"NEUTRAL",IF(B371&gt;0,"LONG","SHORT")=O371),TRUE)</f>
        <v>0</v>
      </c>
      <c r="R371">
        <f>AH370</f>
        <v>937.58372598438609</v>
      </c>
      <c r="S371">
        <f>AI370</f>
        <v>-1.1394839309745237E-5</v>
      </c>
      <c r="T371">
        <f>R371+S371*F371</f>
        <v>936.59513627584818</v>
      </c>
      <c r="U371">
        <f>S371*F371</f>
        <v>-0.98858970853790507</v>
      </c>
      <c r="V371">
        <f>U371/T371</f>
        <v>-1.0555144589676187E-3</v>
      </c>
      <c r="W371">
        <f>C371</f>
        <v>0.14188016155755001</v>
      </c>
      <c r="X371">
        <f>W371-V371</f>
        <v>0.14293567601651763</v>
      </c>
      <c r="Y371">
        <f>T371*W371</f>
        <v>132.88426924883291</v>
      </c>
      <c r="Z371">
        <f>Y371/T371</f>
        <v>0.14188016155755001</v>
      </c>
      <c r="AA371">
        <f>AI370*F371/T371</f>
        <v>-1.0555144589676187E-3</v>
      </c>
      <c r="AB371">
        <f t="shared" si="51"/>
        <v>0.14188016155755001</v>
      </c>
      <c r="AC371">
        <f t="shared" si="52"/>
        <v>0.14293567601651763</v>
      </c>
      <c r="AD371" t="str">
        <f t="shared" si="57"/>
        <v>TRANS-L</v>
      </c>
      <c r="AE371" s="8">
        <f>C371*T371</f>
        <v>132.88426924883291</v>
      </c>
      <c r="AF371">
        <f>U371+AE371</f>
        <v>131.89567954029499</v>
      </c>
      <c r="AG371" s="8">
        <f>AE371/F371</f>
        <v>1.5316717155824137E-3</v>
      </c>
      <c r="AH371" s="8">
        <f>AZ371-AE371</f>
        <v>803.70987744772754</v>
      </c>
      <c r="AI371" s="8">
        <f>BA370+AG371*(1-0.001)</f>
        <v>1.5301400438668313E-3</v>
      </c>
      <c r="AJ371">
        <f>AI371*F371</f>
        <v>132.75138497958406</v>
      </c>
      <c r="AK371">
        <f t="shared" si="60"/>
        <v>0.14175854389907375</v>
      </c>
      <c r="AL371">
        <f>W371-AK371</f>
        <v>1.2161765847626405E-4</v>
      </c>
      <c r="AM371">
        <f>AH371+AI371*F371</f>
        <v>936.46126242731157</v>
      </c>
      <c r="AN371">
        <f t="shared" si="53"/>
        <v>-0.15883720670285584</v>
      </c>
      <c r="AO371">
        <f t="shared" si="54"/>
        <v>-63.538737572688433</v>
      </c>
      <c r="AP371">
        <f t="shared" si="55"/>
        <v>-0.13387384853660933</v>
      </c>
      <c r="AQ371" t="b">
        <f>IF(AH371&gt;0,ROUND(AH371,7)=ROUND(H371,7),ROUND(AH371,7)=ROUND(-J371,7))</f>
        <v>1</v>
      </c>
      <c r="AR371" t="b">
        <f>IF(AI371&gt;0,ROUND(AI371,7)=ROUND(I371,7),ROUND(AI371,7)=ROUND(-K371,7))</f>
        <v>1</v>
      </c>
      <c r="AS371" t="b">
        <f>ROUND(AM371,7)=ROUND(G371,7)</f>
        <v>1</v>
      </c>
      <c r="AU371" s="9">
        <f>AH370</f>
        <v>937.58372598438609</v>
      </c>
      <c r="AV371">
        <f>AI370</f>
        <v>-1.1394839309745237E-5</v>
      </c>
      <c r="AW371">
        <f>AU371+AV371*F371</f>
        <v>936.59513627584818</v>
      </c>
      <c r="AX371">
        <f>AV371*F371/(1-0.001)</f>
        <v>-0.98957928782573079</v>
      </c>
      <c r="AZ371" s="9">
        <f>AU371+AX371</f>
        <v>936.59414669656041</v>
      </c>
      <c r="BA371">
        <f>AV371-AX371/F371*(1-0.001)</f>
        <v>0</v>
      </c>
      <c r="BB371">
        <f>AZ371+BA371*F371</f>
        <v>936.59414669656041</v>
      </c>
    </row>
    <row r="372" spans="1:55" s="7" customFormat="1" x14ac:dyDescent="0.3">
      <c r="A372" s="2">
        <v>45749.75</v>
      </c>
      <c r="B372">
        <v>5.1615908310948999</v>
      </c>
      <c r="C372">
        <v>0.258079541554745</v>
      </c>
      <c r="D372" t="s">
        <v>32</v>
      </c>
      <c r="E372" t="s">
        <v>1492</v>
      </c>
      <c r="F372">
        <v>87065.18</v>
      </c>
      <c r="G372">
        <v>936.82321478221797</v>
      </c>
      <c r="H372">
        <v>695.12886746608399</v>
      </c>
      <c r="I372">
        <v>2.77601616761297E-3</v>
      </c>
      <c r="J372">
        <v>0</v>
      </c>
      <c r="K372">
        <v>0</v>
      </c>
      <c r="L372">
        <v>695.12886746608399</v>
      </c>
      <c r="M372">
        <v>2.77601616761297E-3</v>
      </c>
      <c r="O372" t="str">
        <f>IF(B371=0,"NEUTRAL",IF(B371&gt;0,"LONG","SHORT"))</f>
        <v>LONG</v>
      </c>
      <c r="P372" t="str">
        <f>IF(OR(O372="LONG",O372="SHORT"),IF(B372=0,"NEUTRAL",IF(B372&gt;0,"LONG","SHORT")),"")</f>
        <v>LONG</v>
      </c>
      <c r="Q372" t="b">
        <f>IF(OR(O372="LONG",O372="SHORT"),IF(B372=0,"NEUTRAL",IF(B372&gt;0,"LONG","SHORT")=O372),TRUE)</f>
        <v>1</v>
      </c>
      <c r="R372">
        <f>AH371</f>
        <v>803.70987744772754</v>
      </c>
      <c r="S372">
        <f>AI371</f>
        <v>1.5301400438668313E-3</v>
      </c>
      <c r="T372">
        <f>R372+S372*F372</f>
        <v>936.93179579220111</v>
      </c>
      <c r="U372">
        <f>S372*F372</f>
        <v>133.22191834447355</v>
      </c>
      <c r="V372">
        <f>U372/T372</f>
        <v>0.14218955845321785</v>
      </c>
      <c r="W372">
        <f>C372</f>
        <v>0.258079541554745</v>
      </c>
      <c r="X372">
        <f>W372-V372</f>
        <v>0.11588998310152715</v>
      </c>
      <c r="Y372">
        <f>T372*W372</f>
        <v>241.80292832611522</v>
      </c>
      <c r="Z372">
        <f>Y372/T372</f>
        <v>0.258079541554745</v>
      </c>
      <c r="AA372">
        <f>AI371*F372/T372</f>
        <v>0.14218955845321785</v>
      </c>
      <c r="AB372">
        <f t="shared" si="51"/>
        <v>0.258079541554745</v>
      </c>
      <c r="AC372">
        <f t="shared" si="52"/>
        <v>0.11588998310152715</v>
      </c>
      <c r="AD372" t="str">
        <f t="shared" si="57"/>
        <v>L-I</v>
      </c>
      <c r="AE372">
        <f>AC372*T372</f>
        <v>108.58100998164167</v>
      </c>
      <c r="AF372">
        <f>U372+AE372</f>
        <v>241.80292832611522</v>
      </c>
      <c r="AG372">
        <f>AE372/F372</f>
        <v>1.247123246993134E-3</v>
      </c>
      <c r="AH372" s="9">
        <f>IF(AD372="S-D",R372-AE372/(1-0.001),IF(OR(AD372="L-D",AD372="S-I"),R372-AE372*(1-0.001),R372-AE372))</f>
        <v>695.12886746608592</v>
      </c>
      <c r="AI372">
        <f>IF(OR(AD372="L-I"),S372+AG372*(1-0.001),S372+AG372)</f>
        <v>2.7760161676129722E-3</v>
      </c>
      <c r="AJ372">
        <f>AI372*F372</f>
        <v>241.69434731613359</v>
      </c>
      <c r="AK372">
        <f>AJ372/AM372</f>
        <v>0.25799355043984423</v>
      </c>
      <c r="AL372">
        <f>W372-AK372</f>
        <v>8.5991114900763055E-5</v>
      </c>
      <c r="AM372">
        <f>AH372+AI372*F372</f>
        <v>936.82321478221957</v>
      </c>
      <c r="AN372">
        <f t="shared" si="53"/>
        <v>0.3619523549079986</v>
      </c>
      <c r="AO372">
        <f t="shared" si="54"/>
        <v>-63.176785217780434</v>
      </c>
      <c r="AP372">
        <f t="shared" si="55"/>
        <v>-0.10858100998154896</v>
      </c>
      <c r="AQ372" t="b">
        <f>IF(AH372&gt;0,ROUND(AH372,7)=ROUND(H372,7),ROUND(AH372,7)=ROUND(-J372,7))</f>
        <v>1</v>
      </c>
      <c r="AR372" t="b">
        <f>IF(AI372&gt;0,ROUND(AI372,7)=ROUND(I372,7),ROUND(AI372,7)=ROUND(-K372,7))</f>
        <v>1</v>
      </c>
      <c r="AS372" t="b">
        <f>ROUND(AM372,7)=ROUND(G372,7)</f>
        <v>1</v>
      </c>
      <c r="AT372"/>
      <c r="AU372"/>
      <c r="AV372"/>
      <c r="AW372"/>
      <c r="AX372"/>
      <c r="AY372"/>
      <c r="AZ372"/>
      <c r="BA372"/>
      <c r="BB372"/>
      <c r="BC372"/>
    </row>
    <row r="373" spans="1:55" x14ac:dyDescent="0.3">
      <c r="A373" s="2">
        <v>45749.791666666664</v>
      </c>
      <c r="B373">
        <v>6.6784322815756001</v>
      </c>
      <c r="C373">
        <v>0.33392161407878002</v>
      </c>
      <c r="D373" t="s">
        <v>32</v>
      </c>
      <c r="E373" t="s">
        <v>1492</v>
      </c>
      <c r="F373">
        <v>86615.33</v>
      </c>
      <c r="G373">
        <v>935.50246094393799</v>
      </c>
      <c r="H373">
        <v>623.165902186626</v>
      </c>
      <c r="I373">
        <v>3.6060193819882798E-3</v>
      </c>
      <c r="J373">
        <v>0</v>
      </c>
      <c r="K373">
        <v>0</v>
      </c>
      <c r="L373">
        <v>623.165902186626</v>
      </c>
      <c r="M373">
        <v>3.6060193819882798E-3</v>
      </c>
      <c r="O373" t="str">
        <f>IF(B372=0,"NEUTRAL",IF(B372&gt;0,"LONG","SHORT"))</f>
        <v>LONG</v>
      </c>
      <c r="P373" t="str">
        <f>IF(OR(O373="LONG",O373="SHORT"),IF(B373=0,"NEUTRAL",IF(B373&gt;0,"LONG","SHORT")),"")</f>
        <v>LONG</v>
      </c>
      <c r="Q373" t="b">
        <f>IF(OR(O373="LONG",O373="SHORT"),IF(B373=0,"NEUTRAL",IF(B373&gt;0,"LONG","SHORT")=O373),TRUE)</f>
        <v>1</v>
      </c>
      <c r="R373">
        <f>AH372</f>
        <v>695.12886746608592</v>
      </c>
      <c r="S373">
        <f>AI372</f>
        <v>2.7760161676129722E-3</v>
      </c>
      <c r="T373">
        <f>R373+S373*F373</f>
        <v>935.57442390921881</v>
      </c>
      <c r="U373">
        <f>S373*F373</f>
        <v>240.44555644313292</v>
      </c>
      <c r="V373">
        <f>U373/T373</f>
        <v>0.25700313122974378</v>
      </c>
      <c r="W373">
        <f>C373</f>
        <v>0.33392161407878002</v>
      </c>
      <c r="X373">
        <f>W373-V373</f>
        <v>7.691848284903624E-2</v>
      </c>
      <c r="Y373">
        <f>T373*W373</f>
        <v>312.4085217225911</v>
      </c>
      <c r="Z373">
        <f>Y373/T373</f>
        <v>0.33392161407878002</v>
      </c>
      <c r="AA373">
        <f>AI372*F373/T373</f>
        <v>0.25700313122974378</v>
      </c>
      <c r="AB373">
        <f t="shared" si="51"/>
        <v>0.33392161407878002</v>
      </c>
      <c r="AC373">
        <f t="shared" si="52"/>
        <v>7.691848284903624E-2</v>
      </c>
      <c r="AD373" t="str">
        <f t="shared" si="57"/>
        <v>L-I</v>
      </c>
      <c r="AE373">
        <f>AC373*T373</f>
        <v>71.962965279458203</v>
      </c>
      <c r="AF373">
        <f>U373+AE373</f>
        <v>312.4085217225911</v>
      </c>
      <c r="AG373">
        <f>AE373/F373</f>
        <v>8.3083404842373976E-4</v>
      </c>
      <c r="AH373" s="9">
        <f>IF(AD373="S-D",R373-AE373/(1-0.001),IF(OR(AD373="L-D",AD373="S-I"),R373-AE373*(1-0.001),R373-AE373))</f>
        <v>623.1659021866277</v>
      </c>
      <c r="AI373">
        <f>IF(OR(AD373="L-I"),S373+AG373*(1-0.001),S373+AG373)</f>
        <v>3.6060193819882885E-3</v>
      </c>
      <c r="AJ373">
        <f>AI373*F373</f>
        <v>312.33655875731165</v>
      </c>
      <c r="AK373">
        <f>AJ373/AM373</f>
        <v>0.33387037639875183</v>
      </c>
      <c r="AL373">
        <f>W373-AK373</f>
        <v>5.1237680028182186E-5</v>
      </c>
      <c r="AM373">
        <f>AH373+AI373*F373</f>
        <v>935.50246094393935</v>
      </c>
      <c r="AN373">
        <f t="shared" si="53"/>
        <v>-1.3207538382802113</v>
      </c>
      <c r="AO373">
        <f t="shared" si="54"/>
        <v>-64.497539056060646</v>
      </c>
      <c r="AP373">
        <f t="shared" si="55"/>
        <v>-7.1962965279453783E-2</v>
      </c>
      <c r="AQ373" t="b">
        <f>IF(AH373&gt;0,ROUND(AH373,7)=ROUND(H373,7),ROUND(AH373,7)=ROUND(-J373,7))</f>
        <v>1</v>
      </c>
      <c r="AR373" t="b">
        <f>IF(AI373&gt;0,ROUND(AI373,7)=ROUND(I373,7),ROUND(AI373,7)=ROUND(-K373,7))</f>
        <v>1</v>
      </c>
      <c r="AS373" t="b">
        <f>ROUND(AM373,7)=ROUND(G373,7)</f>
        <v>1</v>
      </c>
    </row>
    <row r="374" spans="1:55" x14ac:dyDescent="0.3">
      <c r="A374" s="2">
        <v>45749.875</v>
      </c>
      <c r="B374">
        <v>8.4294998049558796</v>
      </c>
      <c r="C374">
        <v>0.421474990247794</v>
      </c>
      <c r="D374" t="s">
        <v>32</v>
      </c>
      <c r="E374" t="s">
        <v>1492</v>
      </c>
      <c r="F374">
        <v>86900.02</v>
      </c>
      <c r="G374">
        <v>936.44769818237</v>
      </c>
      <c r="H374">
        <v>541.805482760828</v>
      </c>
      <c r="I374">
        <v>4.5413363014363203E-3</v>
      </c>
      <c r="J374">
        <v>0</v>
      </c>
      <c r="K374">
        <v>0</v>
      </c>
      <c r="L374">
        <v>541.805482760828</v>
      </c>
      <c r="M374">
        <v>4.5413363014363203E-3</v>
      </c>
      <c r="O374" t="str">
        <f>IF(B373=0,"NEUTRAL",IF(B373&gt;0,"LONG","SHORT"))</f>
        <v>LONG</v>
      </c>
      <c r="P374" t="str">
        <f>IF(OR(O374="LONG",O374="SHORT"),IF(B374=0,"NEUTRAL",IF(B374&gt;0,"LONG","SHORT")),"")</f>
        <v>LONG</v>
      </c>
      <c r="Q374" t="b">
        <f>IF(OR(O374="LONG",O374="SHORT"),IF(B374=0,"NEUTRAL",IF(B374&gt;0,"LONG","SHORT")=O374),TRUE)</f>
        <v>1</v>
      </c>
      <c r="R374">
        <f>AH373</f>
        <v>623.1659021866277</v>
      </c>
      <c r="S374">
        <f>AI373</f>
        <v>3.6060193819882885E-3</v>
      </c>
      <c r="T374">
        <f>R374+S374*F374</f>
        <v>936.5290586017976</v>
      </c>
      <c r="U374">
        <f>S374*F374</f>
        <v>313.3631564151699</v>
      </c>
      <c r="V374">
        <f>U374/T374</f>
        <v>0.33460056955734957</v>
      </c>
      <c r="W374">
        <f>C374</f>
        <v>0.421474990247794</v>
      </c>
      <c r="X374">
        <f>W374-V374</f>
        <v>8.6874420690444432E-2</v>
      </c>
      <c r="Y374">
        <f>T374*W374</f>
        <v>394.72357584096835</v>
      </c>
      <c r="Z374">
        <f>Y374/T374</f>
        <v>0.421474990247794</v>
      </c>
      <c r="AA374">
        <f>AI373*F374/T374</f>
        <v>0.33460056955734957</v>
      </c>
      <c r="AB374">
        <f t="shared" si="51"/>
        <v>0.421474990247794</v>
      </c>
      <c r="AC374">
        <f t="shared" si="52"/>
        <v>8.6874420690444432E-2</v>
      </c>
      <c r="AD374" t="str">
        <f t="shared" si="57"/>
        <v>L-I</v>
      </c>
      <c r="AE374">
        <f>AC374*T374</f>
        <v>81.360419425798455</v>
      </c>
      <c r="AF374">
        <f>U374+AE374</f>
        <v>394.72357584096835</v>
      </c>
      <c r="AG374">
        <f>AE374/F374</f>
        <v>9.362531726206559E-4</v>
      </c>
      <c r="AH374" s="9">
        <f>IF(AD374="S-D",R374-AE374/(1-0.001),IF(OR(AD374="L-D",AD374="S-I"),R374-AE374*(1-0.001),R374-AE374))</f>
        <v>541.80548276082925</v>
      </c>
      <c r="AI374">
        <f>IF(OR(AD374="L-I"),S374+AG374*(1-0.001),S374+AG374)</f>
        <v>4.5413363014363238E-3</v>
      </c>
      <c r="AJ374">
        <f>AI374*F374</f>
        <v>394.64221542154257</v>
      </c>
      <c r="AK374">
        <f>AJ374/AM374</f>
        <v>0.42142472685611382</v>
      </c>
      <c r="AL374">
        <f>W374-AK374</f>
        <v>5.0263391680183123E-5</v>
      </c>
      <c r="AM374">
        <f>AH374+AI374*F374</f>
        <v>936.44769818237182</v>
      </c>
      <c r="AN374">
        <f t="shared" si="53"/>
        <v>0.94523723843246898</v>
      </c>
      <c r="AO374">
        <f t="shared" si="54"/>
        <v>-63.552301817628177</v>
      </c>
      <c r="AP374">
        <f t="shared" si="55"/>
        <v>-8.1360419425777764E-2</v>
      </c>
      <c r="AQ374" t="b">
        <f>IF(AH374&gt;0,ROUND(AH374,7)=ROUND(H374,7),ROUND(AH374,7)=ROUND(-J374,7))</f>
        <v>1</v>
      </c>
      <c r="AR374" t="b">
        <f>IF(AI374&gt;0,ROUND(AI374,7)=ROUND(I374,7),ROUND(AI374,7)=ROUND(-K374,7))</f>
        <v>1</v>
      </c>
      <c r="AS374" t="b">
        <f>ROUND(AM374,7)=ROUND(G374,7)</f>
        <v>1</v>
      </c>
      <c r="AU374" s="9"/>
    </row>
    <row r="375" spans="1:55" x14ac:dyDescent="0.3">
      <c r="A375" s="2">
        <v>45750.041666666664</v>
      </c>
      <c r="B375">
        <v>5.43325208815659</v>
      </c>
      <c r="C375">
        <v>0.27166260440782902</v>
      </c>
      <c r="D375" t="s">
        <v>32</v>
      </c>
      <c r="E375" t="s">
        <v>1492</v>
      </c>
      <c r="F375">
        <v>82516.289999999994</v>
      </c>
      <c r="G375">
        <v>916.41396133801197</v>
      </c>
      <c r="H375">
        <v>667.42439776349704</v>
      </c>
      <c r="I375">
        <v>3.0174595049597399E-3</v>
      </c>
      <c r="J375">
        <v>0</v>
      </c>
      <c r="K375">
        <v>0</v>
      </c>
      <c r="L375">
        <v>667.42439776349704</v>
      </c>
      <c r="M375">
        <v>3.0174595049597399E-3</v>
      </c>
      <c r="O375" t="str">
        <f>IF(B374=0,"NEUTRAL",IF(B374&gt;0,"LONG","SHORT"))</f>
        <v>LONG</v>
      </c>
      <c r="P375" t="str">
        <f>IF(OR(O375="LONG",O375="SHORT"),IF(B375=0,"NEUTRAL",IF(B375&gt;0,"LONG","SHORT")),"")</f>
        <v>LONG</v>
      </c>
      <c r="Q375" t="b">
        <f>IF(OR(O375="LONG",O375="SHORT"),IF(B375=0,"NEUTRAL",IF(B375&gt;0,"LONG","SHORT")=O375),TRUE)</f>
        <v>1</v>
      </c>
      <c r="R375">
        <f>AH374</f>
        <v>541.80548276082925</v>
      </c>
      <c r="S375">
        <f>AI374</f>
        <v>4.5413363014363238E-3</v>
      </c>
      <c r="T375">
        <f>R375+S375*F375</f>
        <v>916.53970599767626</v>
      </c>
      <c r="U375">
        <f>S375*F375</f>
        <v>374.73422323684707</v>
      </c>
      <c r="V375">
        <f>U375/T375</f>
        <v>0.40885759862300736</v>
      </c>
      <c r="W375">
        <f>C375</f>
        <v>0.27166260440782902</v>
      </c>
      <c r="X375">
        <f>W375-V375</f>
        <v>-0.13719499421517833</v>
      </c>
      <c r="Y375">
        <f>T375*W375</f>
        <v>248.98956357451465</v>
      </c>
      <c r="Z375">
        <f>Y375/T375</f>
        <v>0.27166260440782902</v>
      </c>
      <c r="AA375">
        <f>AI374*F375/T375</f>
        <v>0.40885759862300736</v>
      </c>
      <c r="AB375">
        <f t="shared" si="51"/>
        <v>0.27166260440782902</v>
      </c>
      <c r="AC375">
        <f t="shared" si="52"/>
        <v>-0.13719499421517833</v>
      </c>
      <c r="AD375" t="str">
        <f t="shared" si="57"/>
        <v>L-D</v>
      </c>
      <c r="AE375">
        <f>AC375*T375</f>
        <v>-125.74465966233245</v>
      </c>
      <c r="AF375">
        <f>U375+AE375</f>
        <v>248.98956357451462</v>
      </c>
      <c r="AG375">
        <f>AE375/F375</f>
        <v>-1.5238767964765802E-3</v>
      </c>
      <c r="AH375" s="9">
        <f>IF(AD375="S-D",R375-AE375/(1-0.001),IF(OR(AD375="L-D",AD375="S-I"),R375-AE375*(1-0.001),R375-AE375))</f>
        <v>667.42439776349943</v>
      </c>
      <c r="AI375">
        <f>IF(OR(AD375="L-I"),S375+AG375*(1-0.001),S375+AG375)</f>
        <v>3.0174595049597434E-3</v>
      </c>
      <c r="AJ375">
        <f>AI375*F375</f>
        <v>248.98956357451462</v>
      </c>
      <c r="AK375">
        <f>AJ375/AM375</f>
        <v>0.27169988027133107</v>
      </c>
      <c r="AL375">
        <f>W375-AK375</f>
        <v>-3.7275863502050921E-5</v>
      </c>
      <c r="AM375">
        <f>AH375+AI375*F375</f>
        <v>916.41396133801402</v>
      </c>
      <c r="AN375">
        <f t="shared" si="53"/>
        <v>-20.033736844357804</v>
      </c>
      <c r="AO375">
        <f t="shared" si="54"/>
        <v>-83.586038661985981</v>
      </c>
      <c r="AP375">
        <f t="shared" si="55"/>
        <v>-0.12574465966224579</v>
      </c>
      <c r="AQ375" t="b">
        <f>IF(AH375&gt;0,ROUND(AH375,7)=ROUND(H375,7),ROUND(AH375,7)=ROUND(-J375,7))</f>
        <v>1</v>
      </c>
      <c r="AR375" t="b">
        <f>IF(AI375&gt;0,ROUND(AI375,7)=ROUND(I375,7),ROUND(AI375,7)=ROUND(-K375,7))</f>
        <v>1</v>
      </c>
      <c r="AS375" t="b">
        <f>ROUND(AM375,7)=ROUND(G375,7)</f>
        <v>1</v>
      </c>
    </row>
    <row r="376" spans="1:55" x14ac:dyDescent="0.3">
      <c r="A376" s="2">
        <v>45750.083333333336</v>
      </c>
      <c r="B376">
        <v>3.0644532275538801</v>
      </c>
      <c r="C376">
        <v>0.153222661377694</v>
      </c>
      <c r="D376" t="s">
        <v>32</v>
      </c>
      <c r="E376" t="s">
        <v>1492</v>
      </c>
      <c r="F376">
        <v>83227.55</v>
      </c>
      <c r="G376">
        <v>918.44976805597503</v>
      </c>
      <c r="H376">
        <v>777.70553576876398</v>
      </c>
      <c r="I376">
        <v>1.6910774411503301E-3</v>
      </c>
      <c r="J376">
        <v>0</v>
      </c>
      <c r="K376">
        <v>0</v>
      </c>
      <c r="L376">
        <v>777.70553576876398</v>
      </c>
      <c r="M376">
        <v>1.6910774411503301E-3</v>
      </c>
      <c r="O376" t="str">
        <f>IF(B375=0,"NEUTRAL",IF(B375&gt;0,"LONG","SHORT"))</f>
        <v>LONG</v>
      </c>
      <c r="P376" t="str">
        <f>IF(OR(O376="LONG",O376="SHORT"),IF(B376=0,"NEUTRAL",IF(B376&gt;0,"LONG","SHORT")),"")</f>
        <v>LONG</v>
      </c>
      <c r="Q376" t="b">
        <f>IF(OR(O376="LONG",O376="SHORT"),IF(B376=0,"NEUTRAL",IF(B376&gt;0,"LONG","SHORT")=O376),TRUE)</f>
        <v>1</v>
      </c>
      <c r="R376">
        <f>AH375</f>
        <v>667.42439776349943</v>
      </c>
      <c r="S376">
        <f>AI375</f>
        <v>3.0174595049597434E-3</v>
      </c>
      <c r="T376">
        <f>R376+S376*F376</f>
        <v>918.56015958551177</v>
      </c>
      <c r="U376">
        <f>S376*F376</f>
        <v>251.13576182201231</v>
      </c>
      <c r="V376">
        <f>U376/T376</f>
        <v>0.27340153957399377</v>
      </c>
      <c r="W376">
        <f>C376</f>
        <v>0.153222661377694</v>
      </c>
      <c r="X376">
        <f>W376-V376</f>
        <v>-0.12017887819629977</v>
      </c>
      <c r="Y376">
        <f>T376*W376</f>
        <v>140.74423228721142</v>
      </c>
      <c r="Z376">
        <f>Y376/T376</f>
        <v>0.153222661377694</v>
      </c>
      <c r="AA376">
        <f>AI375*F376/T376</f>
        <v>0.27340153957399377</v>
      </c>
      <c r="AB376">
        <f t="shared" si="51"/>
        <v>0.153222661377694</v>
      </c>
      <c r="AC376">
        <f t="shared" si="52"/>
        <v>-0.12017887819629977</v>
      </c>
      <c r="AD376" t="str">
        <f t="shared" si="57"/>
        <v>L-D</v>
      </c>
      <c r="AE376">
        <f>AC376*T376</f>
        <v>-110.3915295348009</v>
      </c>
      <c r="AF376">
        <f>U376+AE376</f>
        <v>140.74423228721142</v>
      </c>
      <c r="AG376">
        <f>AE376/F376</f>
        <v>-1.3263820638094103E-3</v>
      </c>
      <c r="AH376" s="9">
        <f>IF(AD376="S-D",R376-AE376/(1-0.001),IF(OR(AD376="L-D",AD376="S-I"),R376-AE376*(1-0.001),R376-AE376))</f>
        <v>777.70553576876557</v>
      </c>
      <c r="AI376">
        <f>IF(OR(AD376="L-I"),S376+AG376*(1-0.001),S376+AG376)</f>
        <v>1.6910774411503331E-3</v>
      </c>
      <c r="AJ376">
        <f>AI376*F376</f>
        <v>140.74423228721142</v>
      </c>
      <c r="AK376">
        <f>AJ376/AM376</f>
        <v>0.15324107771850778</v>
      </c>
      <c r="AL376">
        <f>W376-AK376</f>
        <v>-1.841634081378718E-5</v>
      </c>
      <c r="AM376">
        <f>AH376+AI376*F376</f>
        <v>918.44976805597696</v>
      </c>
      <c r="AN376">
        <f t="shared" si="53"/>
        <v>2.0358067179629415</v>
      </c>
      <c r="AO376">
        <f t="shared" si="54"/>
        <v>-81.550231944023039</v>
      </c>
      <c r="AP376">
        <f t="shared" si="55"/>
        <v>-0.1103915295348088</v>
      </c>
      <c r="AQ376" t="b">
        <f>IF(AH376&gt;0,ROUND(AH376,7)=ROUND(H376,7),ROUND(AH376,7)=ROUND(-J376,7))</f>
        <v>1</v>
      </c>
      <c r="AR376" t="b">
        <f>IF(AI376&gt;0,ROUND(AI376,7)=ROUND(I376,7),ROUND(AI376,7)=ROUND(-K376,7))</f>
        <v>1</v>
      </c>
      <c r="AS376" t="b">
        <f>ROUND(AM376,7)=ROUND(G376,7)</f>
        <v>1</v>
      </c>
    </row>
    <row r="377" spans="1:55" s="21" customFormat="1" x14ac:dyDescent="0.3">
      <c r="A377" s="2">
        <v>45750.125</v>
      </c>
      <c r="B377">
        <v>1.47189711006134E-2</v>
      </c>
      <c r="C377">
        <v>7.3594855503067403E-4</v>
      </c>
      <c r="D377" t="s">
        <v>32</v>
      </c>
      <c r="E377" t="s">
        <v>1492</v>
      </c>
      <c r="F377">
        <v>83761.62</v>
      </c>
      <c r="G377">
        <v>919.21195099540898</v>
      </c>
      <c r="H377">
        <v>918.53535454105804</v>
      </c>
      <c r="I377" s="3">
        <v>8.0776428912298308E-6</v>
      </c>
      <c r="J377">
        <v>0</v>
      </c>
      <c r="K377">
        <v>0</v>
      </c>
      <c r="L377">
        <v>918.53535454105804</v>
      </c>
      <c r="M377" s="3">
        <v>8.0776428912298308E-6</v>
      </c>
      <c r="O377" s="21" t="str">
        <f>IF(B376=0,"NEUTRAL",IF(B376&gt;0,"LONG","SHORT"))</f>
        <v>LONG</v>
      </c>
      <c r="P377" s="21" t="str">
        <f>IF(OR(O377="LONG",O377="SHORT"),IF(B377=0,"NEUTRAL",IF(B377&gt;0,"LONG","SHORT")),"")</f>
        <v>LONG</v>
      </c>
      <c r="Q377" s="21" t="b">
        <f>IF(OR(O377="LONG",O377="SHORT"),IF(B377=0,"NEUTRAL",IF(B377&gt;0,"LONG","SHORT")=O377),TRUE)</f>
        <v>1</v>
      </c>
      <c r="R377" s="21">
        <f>AH376</f>
        <v>777.70553576876557</v>
      </c>
      <c r="S377" s="21">
        <f>AI376</f>
        <v>1.6910774411503331E-3</v>
      </c>
      <c r="T377" s="21">
        <f>R377+S377*F377</f>
        <v>919.35292178497207</v>
      </c>
      <c r="U377" s="21">
        <f>S377*F377</f>
        <v>141.64738601620655</v>
      </c>
      <c r="V377" s="21">
        <f>U377/T377</f>
        <v>0.15407291656961367</v>
      </c>
      <c r="W377" s="21">
        <f>C377</f>
        <v>7.3594855503067403E-4</v>
      </c>
      <c r="X377" s="21">
        <f>W377-V377</f>
        <v>-0.15333696801458299</v>
      </c>
      <c r="Y377" s="21">
        <f>T377*W377</f>
        <v>0.67659645435087845</v>
      </c>
      <c r="Z377" s="21">
        <f>Y377/T377</f>
        <v>7.3594855503067403E-4</v>
      </c>
      <c r="AA377" s="21">
        <f>AI376*F377/T377</f>
        <v>0.15407291656961367</v>
      </c>
      <c r="AB377" s="21">
        <f t="shared" si="51"/>
        <v>7.3594855503067403E-4</v>
      </c>
      <c r="AC377" s="21">
        <f t="shared" si="52"/>
        <v>-0.15333696801458299</v>
      </c>
      <c r="AD377" s="21" t="str">
        <f t="shared" si="57"/>
        <v>L-D</v>
      </c>
      <c r="AE377" s="21">
        <f>AC377*T377</f>
        <v>-140.97078956185567</v>
      </c>
      <c r="AF377" s="21">
        <f>U377+AE377</f>
        <v>0.67659645435088578</v>
      </c>
      <c r="AG377" s="21">
        <f>AE377/F377</f>
        <v>-1.6829997982591033E-3</v>
      </c>
      <c r="AH377" s="37">
        <f>IF(AD377="S-D",R377-AE377/(1-0.001),IF(OR(AD377="L-D",AD377="S-I"),R377-AE377*(1-0.001),R377-AE377))</f>
        <v>918.53535454105941</v>
      </c>
      <c r="AI377" s="21">
        <f>IF(OR(AD377="L-I"),S377+AG377*(1-0.001),S377+AG377)</f>
        <v>8.0776428912298325E-6</v>
      </c>
      <c r="AJ377" s="21">
        <f>AI377*F377</f>
        <v>0.67659645435089455</v>
      </c>
      <c r="AK377" s="21">
        <f>AJ377/AM377</f>
        <v>7.3606142045717676E-4</v>
      </c>
      <c r="AL377" s="21">
        <f>W377-AK377</f>
        <v>-1.1286542650273349E-7</v>
      </c>
      <c r="AM377" s="21">
        <f>AH377+AI377*F377</f>
        <v>919.21195099541035</v>
      </c>
      <c r="AN377">
        <f t="shared" si="53"/>
        <v>0.76218293943338722</v>
      </c>
      <c r="AO377">
        <f t="shared" si="54"/>
        <v>-80.788049004589652</v>
      </c>
      <c r="AP377" s="21">
        <f t="shared" si="55"/>
        <v>-0.14097078956172027</v>
      </c>
      <c r="AQ377" s="21" t="b">
        <f>IF(AH377&gt;0,ROUND(AH377,7)=ROUND(H377,7),ROUND(AH377,7)=ROUND(-J377,7))</f>
        <v>1</v>
      </c>
      <c r="AR377" s="21" t="b">
        <f>IF(AI377&gt;0,ROUND(AI377,7)=ROUND(I377,7),ROUND(AI377,7)=ROUND(-K377,7))</f>
        <v>1</v>
      </c>
      <c r="AS377" s="21" t="b">
        <f>ROUND(AM377,7)=ROUND(G377,7)</f>
        <v>1</v>
      </c>
    </row>
    <row r="378" spans="1:55" s="35" customFormat="1" x14ac:dyDescent="0.3">
      <c r="A378" s="2">
        <v>45750.166666666664</v>
      </c>
      <c r="B378">
        <v>-3.2935421359305801</v>
      </c>
      <c r="C378">
        <v>-0.164677106796529</v>
      </c>
      <c r="D378" t="s">
        <v>32</v>
      </c>
      <c r="E378" t="s">
        <v>1492</v>
      </c>
      <c r="F378">
        <v>83768.009999999995</v>
      </c>
      <c r="G378">
        <v>919.05995279035301</v>
      </c>
      <c r="H378">
        <v>1070.4331259130599</v>
      </c>
      <c r="I378" s="3">
        <v>0</v>
      </c>
      <c r="J378">
        <v>0</v>
      </c>
      <c r="K378">
        <v>1.8070522759549E-3</v>
      </c>
      <c r="L378">
        <v>1070.4331259130599</v>
      </c>
      <c r="M378">
        <v>-1.8070522759549E-3</v>
      </c>
      <c r="O378" s="35" t="str">
        <f>IF(B377=0,"NEUTRAL",IF(B377&gt;0,"LONG","SHORT"))</f>
        <v>LONG</v>
      </c>
      <c r="P378" s="35" t="str">
        <f>IF(OR(O378="LONG",O378="SHORT"),IF(B378=0,"NEUTRAL",IF(B378&gt;0,"LONG","SHORT")),"")</f>
        <v>SHORT</v>
      </c>
      <c r="Q378" s="35" t="b">
        <f>IF(OR(O378="LONG",O378="SHORT"),IF(B378=0,"NEUTRAL",IF(B378&gt;0,"LONG","SHORT")=O378),TRUE)</f>
        <v>0</v>
      </c>
      <c r="R378" s="35">
        <f>AH377</f>
        <v>918.53535454105941</v>
      </c>
      <c r="S378" s="35">
        <f>AI377</f>
        <v>8.0776428912298325E-6</v>
      </c>
      <c r="T378" s="35">
        <f>R378+S378*F378</f>
        <v>919.21200261154843</v>
      </c>
      <c r="U378" s="35">
        <f>S378*F378</f>
        <v>0.67664807048896947</v>
      </c>
      <c r="V378" s="35">
        <f>U378/T378</f>
        <v>7.3611753171908424E-4</v>
      </c>
      <c r="W378" s="35">
        <f>C378</f>
        <v>-0.164677106796529</v>
      </c>
      <c r="X378" s="35">
        <f>W378-V378</f>
        <v>-0.16541322432824809</v>
      </c>
      <c r="Y378" s="35">
        <f>T378*W378</f>
        <v>-151.37317312271324</v>
      </c>
      <c r="Z378" s="35">
        <f>Y378/T378</f>
        <v>-0.16467710679652897</v>
      </c>
      <c r="AA378" s="35">
        <f>AI377*F378/T378</f>
        <v>7.3611753171908424E-4</v>
      </c>
      <c r="AB378" s="35">
        <f t="shared" si="51"/>
        <v>-0.164677106796529</v>
      </c>
      <c r="AC378" s="35">
        <f t="shared" si="52"/>
        <v>-0.16541322432824809</v>
      </c>
      <c r="AD378" s="35" t="str">
        <f t="shared" si="57"/>
        <v>TRANS-S</v>
      </c>
      <c r="AE378" s="30">
        <f>C378*T378</f>
        <v>-151.37317312271324</v>
      </c>
      <c r="AF378" s="18">
        <f>U378+AE378</f>
        <v>-150.69652505222427</v>
      </c>
      <c r="AG378" s="39">
        <f>AE378/F378</f>
        <v>-1.8070522759549052E-3</v>
      </c>
      <c r="AH378" s="30">
        <f>AZ378-AE378*(1-0.001)</f>
        <v>1070.4331259130684</v>
      </c>
      <c r="AI378" s="30">
        <f>BA378+AG378</f>
        <v>-1.8070522759549052E-3</v>
      </c>
      <c r="AJ378" s="18">
        <f>AI378*F378</f>
        <v>-151.37317312271324</v>
      </c>
      <c r="AK378" s="18">
        <f t="shared" ref="AK378" si="61">AJ378/AM378</f>
        <v>-0.16470435107430112</v>
      </c>
      <c r="AL378" s="18">
        <f>W378-AK378</f>
        <v>2.7244277772120462E-5</v>
      </c>
      <c r="AM378" s="30">
        <f>AH378+AI378*F378</f>
        <v>919.05995279035506</v>
      </c>
      <c r="AN378">
        <f t="shared" si="53"/>
        <v>-0.1519982050552926</v>
      </c>
      <c r="AO378">
        <f t="shared" si="54"/>
        <v>-80.940047209644945</v>
      </c>
      <c r="AP378" s="35">
        <f>AM378-T378</f>
        <v>-0.15204982119337274</v>
      </c>
      <c r="AQ378" s="35" t="b">
        <f>IF(AH378&gt;0,ROUND(AH378,7)=ROUND(H378,7),ROUND(AH378,7)=ROUND(-J378,7))</f>
        <v>1</v>
      </c>
      <c r="AR378" s="35" t="b">
        <f>IF(AI378&gt;0,ROUND(AI378,7)=ROUND(I378,7),ROUND(AI378,7)=ROUND(-K378,7))</f>
        <v>1</v>
      </c>
      <c r="AS378" s="35" t="b">
        <f>ROUND(AM378,7)=ROUND(G378,7)</f>
        <v>1</v>
      </c>
      <c r="AU378" s="36">
        <f>AH377</f>
        <v>918.53535454105941</v>
      </c>
      <c r="AV378" s="35">
        <f>AI377</f>
        <v>8.0776428912298325E-6</v>
      </c>
      <c r="AW378" s="35">
        <f>AU378+AV378*F378</f>
        <v>919.21200261154843</v>
      </c>
      <c r="AZ378" s="35">
        <f>AU378+AV378*F378*(1-0.001)</f>
        <v>919.21132596347786</v>
      </c>
      <c r="BA378" s="35">
        <v>0</v>
      </c>
      <c r="BB378" s="35">
        <f>AZ378+BA378*F378</f>
        <v>919.21132596347786</v>
      </c>
    </row>
    <row r="379" spans="1:55" x14ac:dyDescent="0.3">
      <c r="A379" s="2">
        <v>45750.208333333336</v>
      </c>
      <c r="B379">
        <v>-6.3022919687809598</v>
      </c>
      <c r="C379">
        <v>-0.31511459843904799</v>
      </c>
      <c r="D379" t="s">
        <v>32</v>
      </c>
      <c r="E379" t="s">
        <v>1492</v>
      </c>
      <c r="F379">
        <v>83483.97</v>
      </c>
      <c r="G379">
        <v>919.43431686835902</v>
      </c>
      <c r="H379">
        <v>1209.20526531929</v>
      </c>
      <c r="I379" s="3">
        <v>0</v>
      </c>
      <c r="J379">
        <v>0</v>
      </c>
      <c r="K379">
        <v>3.4709771043583198E-3</v>
      </c>
      <c r="L379">
        <v>1209.20526531929</v>
      </c>
      <c r="M379">
        <v>-3.4709771043583198E-3</v>
      </c>
      <c r="O379" t="str">
        <f>IF(B378=0,"NEUTRAL",IF(B378&gt;0,"LONG","SHORT"))</f>
        <v>SHORT</v>
      </c>
      <c r="P379" t="str">
        <f>IF(OR(O379="LONG",O379="SHORT"),IF(B379=0,"NEUTRAL",IF(B379&gt;0,"LONG","SHORT")),"")</f>
        <v>SHORT</v>
      </c>
      <c r="Q379" t="b">
        <f>IF(OR(O379="LONG",O379="SHORT"),IF(B379=0,"NEUTRAL",IF(B379&gt;0,"LONG","SHORT")=O379),TRUE)</f>
        <v>1</v>
      </c>
      <c r="R379">
        <f>AH378</f>
        <v>1070.4331259130684</v>
      </c>
      <c r="S379">
        <f>AI378</f>
        <v>-1.8070522759549052E-3</v>
      </c>
      <c r="T379">
        <f>R379+S379*F379</f>
        <v>919.57322791881734</v>
      </c>
      <c r="U379">
        <f>S379*F379</f>
        <v>-150.85989799425101</v>
      </c>
      <c r="V379">
        <f>U379/T379</f>
        <v>-0.16405425192257703</v>
      </c>
      <c r="W379">
        <f>C379</f>
        <v>-0.31511459843904799</v>
      </c>
      <c r="X379">
        <f>W379-V379</f>
        <v>-0.15106034651647096</v>
      </c>
      <c r="Y379">
        <f>T379*W379</f>
        <v>-289.77094845093728</v>
      </c>
      <c r="Z379">
        <f>Y379/T379</f>
        <v>-0.31511459843904799</v>
      </c>
      <c r="AA379">
        <f>AI378*F379/T379</f>
        <v>-0.16405425192257703</v>
      </c>
      <c r="AB379">
        <f t="shared" si="51"/>
        <v>-0.31511459843904799</v>
      </c>
      <c r="AC379">
        <f t="shared" si="52"/>
        <v>-0.15106034651647096</v>
      </c>
      <c r="AD379" t="str">
        <f t="shared" si="57"/>
        <v>S-I</v>
      </c>
      <c r="AE379">
        <f>AC379*T379</f>
        <v>-138.91105045668627</v>
      </c>
      <c r="AF379">
        <f>U379+AE379</f>
        <v>-289.77094845093728</v>
      </c>
      <c r="AG379">
        <f>AE379/F379</f>
        <v>-1.6639248284034201E-3</v>
      </c>
      <c r="AH379" s="9">
        <f>IF(AD379="S-D",R379-AE379/(1-0.001),IF(OR(AD379="L-D",AD379="S-I"),R379-AE379*(1-0.001),R379-AE379))</f>
        <v>1209.205265319298</v>
      </c>
      <c r="AI379">
        <f>IF(OR(AD379="L-I"),S379+AG379*(1-0.001),S379+AG379)</f>
        <v>-3.470977104358325E-3</v>
      </c>
      <c r="AJ379">
        <f>AI379*F379</f>
        <v>-289.77094845093728</v>
      </c>
      <c r="AK379">
        <f>AJ379/AM379</f>
        <v>-0.31516220695123898</v>
      </c>
      <c r="AL379">
        <f>W379-AK379</f>
        <v>4.7608512190988606E-5</v>
      </c>
      <c r="AM379">
        <f>AH379+AI379*F379</f>
        <v>919.43431686836061</v>
      </c>
      <c r="AN379">
        <f t="shared" si="53"/>
        <v>0.37436407800555571</v>
      </c>
      <c r="AO379">
        <f t="shared" si="54"/>
        <v>-80.565683131639389</v>
      </c>
      <c r="AP379">
        <f t="shared" si="55"/>
        <v>-0.13891105045672703</v>
      </c>
      <c r="AQ379" t="b">
        <f>IF(AH379&gt;0,ROUND(AH379,7)=ROUND(H379,7),ROUND(AH379,7)=ROUND(-J379,7))</f>
        <v>1</v>
      </c>
      <c r="AR379" t="b">
        <f>IF(AI379&gt;0,ROUND(AI379,7)=ROUND(I379,7),ROUND(AI379,7)=ROUND(-K379,7))</f>
        <v>1</v>
      </c>
      <c r="AS379" t="b">
        <f>ROUND(AM379,7)=ROUND(G379,7)</f>
        <v>1</v>
      </c>
      <c r="BB379" s="13">
        <f>BB378-T378</f>
        <v>-6.7664807056644349E-4</v>
      </c>
    </row>
    <row r="380" spans="1:55" x14ac:dyDescent="0.3">
      <c r="A380" s="2">
        <v>45750.25</v>
      </c>
      <c r="B380">
        <v>-8.9160012296907105</v>
      </c>
      <c r="C380">
        <v>-0.44580006148453499</v>
      </c>
      <c r="D380" t="s">
        <v>32</v>
      </c>
      <c r="E380" t="s">
        <v>1492</v>
      </c>
      <c r="F380">
        <v>83558.8</v>
      </c>
      <c r="G380">
        <v>919.05484624740097</v>
      </c>
      <c r="H380">
        <v>1328.8229321543199</v>
      </c>
      <c r="I380" s="3">
        <v>0</v>
      </c>
      <c r="J380">
        <v>0</v>
      </c>
      <c r="K380">
        <v>4.9039489067210602E-3</v>
      </c>
      <c r="L380">
        <v>1328.8229321543199</v>
      </c>
      <c r="M380">
        <v>-4.9039489067210602E-3</v>
      </c>
      <c r="O380" t="str">
        <f>IF(B379=0,"NEUTRAL",IF(B379&gt;0,"LONG","SHORT"))</f>
        <v>SHORT</v>
      </c>
      <c r="P380" t="str">
        <f>IF(OR(O380="LONG",O380="SHORT"),IF(B380=0,"NEUTRAL",IF(B380&gt;0,"LONG","SHORT")),"")</f>
        <v>SHORT</v>
      </c>
      <c r="Q380" t="b">
        <f>IF(OR(O380="LONG",O380="SHORT"),IF(B380=0,"NEUTRAL",IF(B380&gt;0,"LONG","SHORT")=O380),TRUE)</f>
        <v>1</v>
      </c>
      <c r="R380">
        <f>AH379</f>
        <v>1209.205265319298</v>
      </c>
      <c r="S380">
        <f>AI379</f>
        <v>-3.470977104358325E-3</v>
      </c>
      <c r="T380">
        <f>R380+S380*F380</f>
        <v>919.17458365164157</v>
      </c>
      <c r="U380">
        <f>S380*F380</f>
        <v>-290.03068166765644</v>
      </c>
      <c r="V380">
        <f>U380/T380</f>
        <v>-0.31553383527581885</v>
      </c>
      <c r="W380">
        <f>C380</f>
        <v>-0.44580006148453499</v>
      </c>
      <c r="X380">
        <f>W380-V380</f>
        <v>-0.13026622620871614</v>
      </c>
      <c r="Y380">
        <f>T380*W380</f>
        <v>-409.76808590692366</v>
      </c>
      <c r="Z380">
        <f>Y380/T380</f>
        <v>-0.44580006148453499</v>
      </c>
      <c r="AA380">
        <f>AI379*F380/T380</f>
        <v>-0.31553383527581885</v>
      </c>
      <c r="AB380">
        <f t="shared" si="51"/>
        <v>-0.44580006148453499</v>
      </c>
      <c r="AC380">
        <f t="shared" si="52"/>
        <v>-0.13026622620871614</v>
      </c>
      <c r="AD380" t="str">
        <f t="shared" si="57"/>
        <v>S-I</v>
      </c>
      <c r="AE380">
        <f>AC380*T380</f>
        <v>-119.73740423926722</v>
      </c>
      <c r="AF380">
        <f>U380+AE380</f>
        <v>-409.76808590692366</v>
      </c>
      <c r="AG380">
        <f>AE380/F380</f>
        <v>-1.4329718023627341E-3</v>
      </c>
      <c r="AH380" s="9">
        <f>IF(AD380="S-D",R380-AE380/(1-0.001),IF(OR(AD380="L-D",AD380="S-I"),R380-AE380*(1-0.001),R380-AE380))</f>
        <v>1328.8229321543258</v>
      </c>
      <c r="AI380">
        <f>IF(OR(AD380="L-I"),S380+AG380*(1-0.001),S380+AG380)</f>
        <v>-4.9039489067210593E-3</v>
      </c>
      <c r="AJ380">
        <f>AI380*F380</f>
        <v>-409.76808590692366</v>
      </c>
      <c r="AK380">
        <f>AJ380/AM380</f>
        <v>-0.44585814174208427</v>
      </c>
      <c r="AL380">
        <f>W380-AK380</f>
        <v>5.8080257549275593E-5</v>
      </c>
      <c r="AM380">
        <f>AH380+AI380*F380</f>
        <v>919.05484624740211</v>
      </c>
      <c r="AN380">
        <f t="shared" si="53"/>
        <v>-0.37947062095850015</v>
      </c>
      <c r="AO380">
        <f t="shared" si="54"/>
        <v>-80.945153752597889</v>
      </c>
      <c r="AP380">
        <f t="shared" si="55"/>
        <v>-0.11973740423945856</v>
      </c>
      <c r="AQ380" t="b">
        <f>IF(AH380&gt;0,ROUND(AH380,7)=ROUND(H380,7),ROUND(AH380,7)=ROUND(-J380,7))</f>
        <v>1</v>
      </c>
      <c r="AR380" t="b">
        <f>IF(AI380&gt;0,ROUND(AI380,7)=ROUND(I380,7),ROUND(AI380,7)=ROUND(-K380,7))</f>
        <v>1</v>
      </c>
      <c r="AS380" t="b">
        <f>ROUND(AM380,7)=ROUND(G380,7)</f>
        <v>1</v>
      </c>
      <c r="BB380" s="12">
        <f>AM378-BB378</f>
        <v>-0.15137317312280629</v>
      </c>
    </row>
    <row r="381" spans="1:55" x14ac:dyDescent="0.3">
      <c r="A381" s="2">
        <v>45750.291666666664</v>
      </c>
      <c r="B381">
        <v>-12.404806027439401</v>
      </c>
      <c r="C381">
        <v>-0.62024030137197095</v>
      </c>
      <c r="D381" t="s">
        <v>32</v>
      </c>
      <c r="E381" t="s">
        <v>1492</v>
      </c>
      <c r="F381">
        <v>83343.75</v>
      </c>
      <c r="G381">
        <v>919.94746499483904</v>
      </c>
      <c r="H381">
        <v>1490.6364216408101</v>
      </c>
      <c r="I381" s="3">
        <v>0</v>
      </c>
      <c r="J381">
        <v>0</v>
      </c>
      <c r="K381">
        <v>6.8474115533075598E-3</v>
      </c>
      <c r="L381">
        <v>1490.6364216408101</v>
      </c>
      <c r="M381">
        <v>-6.8474115533075598E-3</v>
      </c>
      <c r="O381" t="str">
        <f>IF(B380=0,"NEUTRAL",IF(B380&gt;0,"LONG","SHORT"))</f>
        <v>SHORT</v>
      </c>
      <c r="P381" t="str">
        <f>IF(OR(O381="LONG",O381="SHORT"),IF(B381=0,"NEUTRAL",IF(B381&gt;0,"LONG","SHORT")),"")</f>
        <v>SHORT</v>
      </c>
      <c r="Q381" t="b">
        <f>IF(OR(O381="LONG",O381="SHORT"),IF(B381=0,"NEUTRAL",IF(B381&gt;0,"LONG","SHORT")=O381),TRUE)</f>
        <v>1</v>
      </c>
      <c r="R381">
        <f>AH380</f>
        <v>1328.8229321543258</v>
      </c>
      <c r="S381">
        <f>AI380</f>
        <v>-4.9039489067210593E-3</v>
      </c>
      <c r="T381">
        <f>R381+S381*F381</f>
        <v>920.10944045979249</v>
      </c>
      <c r="U381">
        <f>S381*F381</f>
        <v>-408.71349169453327</v>
      </c>
      <c r="V381">
        <f>U381/T381</f>
        <v>-0.44420095449764435</v>
      </c>
      <c r="W381">
        <f>C381</f>
        <v>-0.62024030137197095</v>
      </c>
      <c r="X381">
        <f>W381-V381</f>
        <v>-0.1760393468743266</v>
      </c>
      <c r="Y381">
        <f>T381*W381</f>
        <v>-570.68895664597721</v>
      </c>
      <c r="Z381">
        <f>Y381/T381</f>
        <v>-0.62024030137197095</v>
      </c>
      <c r="AA381">
        <f>AI380*F381/T381</f>
        <v>-0.44420095449764435</v>
      </c>
      <c r="AB381">
        <f t="shared" si="51"/>
        <v>-0.62024030137197095</v>
      </c>
      <c r="AC381">
        <f t="shared" si="52"/>
        <v>-0.1760393468743266</v>
      </c>
      <c r="AD381" t="str">
        <f t="shared" si="57"/>
        <v>S-I</v>
      </c>
      <c r="AE381">
        <f>AC381*T381</f>
        <v>-161.97546495144397</v>
      </c>
      <c r="AF381">
        <f>U381+AE381</f>
        <v>-570.68895664597721</v>
      </c>
      <c r="AG381">
        <f>AE381/F381</f>
        <v>-1.9434626465865044E-3</v>
      </c>
      <c r="AH381" s="9">
        <f>IF(AD381="S-D",R381-AE381/(1-0.001),IF(OR(AD381="L-D",AD381="S-I"),R381-AE381*(1-0.001),R381-AE381))</f>
        <v>1490.6364216408183</v>
      </c>
      <c r="AI381">
        <f>IF(OR(AD381="L-I"),S381+AG381*(1-0.001),S381+AG381)</f>
        <v>-6.8474115533075641E-3</v>
      </c>
      <c r="AJ381">
        <f>AI381*F381</f>
        <v>-570.68895664597733</v>
      </c>
      <c r="AK381">
        <f>AJ381/AM381</f>
        <v>-0.6203495072940689</v>
      </c>
      <c r="AL381">
        <f>W381-AK381</f>
        <v>1.0920592209795466E-4</v>
      </c>
      <c r="AM381">
        <f>AH381+AI381*F381</f>
        <v>919.94746499484097</v>
      </c>
      <c r="AN381">
        <f t="shared" si="53"/>
        <v>0.89261874743885983</v>
      </c>
      <c r="AO381">
        <f t="shared" si="54"/>
        <v>-80.052535005159029</v>
      </c>
      <c r="AP381">
        <f t="shared" si="55"/>
        <v>-0.16197546495152437</v>
      </c>
      <c r="AQ381" t="b">
        <f>IF(AH381&gt;0,ROUND(AH381,7)=ROUND(H381,7),ROUND(AH381,7)=ROUND(-J381,7))</f>
        <v>1</v>
      </c>
      <c r="AR381" t="b">
        <f>IF(AI381&gt;0,ROUND(AI381,7)=ROUND(I381,7),ROUND(AI381,7)=ROUND(-K381,7))</f>
        <v>1</v>
      </c>
      <c r="AS381" t="b">
        <f>ROUND(AM381,7)=ROUND(G381,7)</f>
        <v>1</v>
      </c>
      <c r="AV381" s="5"/>
      <c r="AW381" s="10"/>
      <c r="BB381" s="13" t="s">
        <v>7923</v>
      </c>
    </row>
    <row r="382" spans="1:55" x14ac:dyDescent="0.3">
      <c r="A382" s="2">
        <v>45750.333333333336</v>
      </c>
      <c r="B382">
        <v>-14.7356569686357</v>
      </c>
      <c r="C382">
        <v>-0.73678284843178798</v>
      </c>
      <c r="D382" t="s">
        <v>32</v>
      </c>
      <c r="E382" t="s">
        <v>1492</v>
      </c>
      <c r="F382">
        <v>83058.649999999994</v>
      </c>
      <c r="G382">
        <v>921.78915892934197</v>
      </c>
      <c r="H382">
        <v>1601.0290178871401</v>
      </c>
      <c r="I382" s="3">
        <v>0</v>
      </c>
      <c r="J382">
        <v>0</v>
      </c>
      <c r="K382">
        <v>8.1778340842019407E-3</v>
      </c>
      <c r="L382">
        <v>1601.0290178871401</v>
      </c>
      <c r="M382">
        <v>-8.1778340842019407E-3</v>
      </c>
      <c r="O382" t="str">
        <f>IF(B381=0,"NEUTRAL",IF(B381&gt;0,"LONG","SHORT"))</f>
        <v>SHORT</v>
      </c>
      <c r="P382" t="str">
        <f>IF(OR(O382="LONG",O382="SHORT"),IF(B382=0,"NEUTRAL",IF(B382&gt;0,"LONG","SHORT")),"")</f>
        <v>SHORT</v>
      </c>
      <c r="Q382" t="b">
        <f>IF(OR(O382="LONG",O382="SHORT"),IF(B382=0,"NEUTRAL",IF(B382&gt;0,"LONG","SHORT")=O382),TRUE)</f>
        <v>1</v>
      </c>
      <c r="R382">
        <f>AH381</f>
        <v>1490.6364216408183</v>
      </c>
      <c r="S382">
        <f>AI381</f>
        <v>-6.8474115533075641E-3</v>
      </c>
      <c r="T382">
        <f>R382+S382*F382</f>
        <v>921.89966202868902</v>
      </c>
      <c r="U382">
        <f>S382*F382</f>
        <v>-568.73675961212928</v>
      </c>
      <c r="V382">
        <f>U382/T382</f>
        <v>-0.61691828627054046</v>
      </c>
      <c r="W382">
        <f>C382</f>
        <v>-0.73678284843178798</v>
      </c>
      <c r="X382">
        <f>W382-V382</f>
        <v>-0.11986456216124752</v>
      </c>
      <c r="Y382">
        <f>T382*W382</f>
        <v>-679.23985895780015</v>
      </c>
      <c r="Z382">
        <f>Y382/T382</f>
        <v>-0.73678284843178798</v>
      </c>
      <c r="AA382">
        <f>AI381*F382/T382</f>
        <v>-0.61691828627054046</v>
      </c>
      <c r="AB382">
        <f t="shared" si="51"/>
        <v>-0.73678284843178798</v>
      </c>
      <c r="AC382">
        <f t="shared" si="52"/>
        <v>-0.11986456216124752</v>
      </c>
      <c r="AD382" t="str">
        <f t="shared" si="57"/>
        <v>S-I</v>
      </c>
      <c r="AE382">
        <f>AC382*T382</f>
        <v>-110.50309934567088</v>
      </c>
      <c r="AF382">
        <f>U382+AE382</f>
        <v>-679.23985895780015</v>
      </c>
      <c r="AG382">
        <f>AE382/F382</f>
        <v>-1.3304225308943846E-3</v>
      </c>
      <c r="AH382" s="9">
        <f>IF(AD382="S-D",R382-AE382/(1-0.001),IF(OR(AD382="L-D",AD382="S-I"),R382-AE382*(1-0.001),R382-AE382))</f>
        <v>1601.0290178871435</v>
      </c>
      <c r="AI382">
        <f>IF(OR(AD382="L-I"),S382+AG382*(1-0.001),S382+AG382)</f>
        <v>-8.1778340842019494E-3</v>
      </c>
      <c r="AJ382">
        <f>AI382*F382</f>
        <v>-679.23985895780015</v>
      </c>
      <c r="AK382">
        <f>AJ382/AM382</f>
        <v>-0.73687117317232953</v>
      </c>
      <c r="AL382">
        <f>W382-AK382</f>
        <v>8.8324740541545488E-5</v>
      </c>
      <c r="AM382">
        <f>AH382+AI382*F382</f>
        <v>921.78915892934333</v>
      </c>
      <c r="AN382">
        <f t="shared" si="53"/>
        <v>1.8416939345023593</v>
      </c>
      <c r="AO382">
        <f t="shared" si="54"/>
        <v>-78.21084107065667</v>
      </c>
      <c r="AP382">
        <f t="shared" si="55"/>
        <v>-0.11050309934569214</v>
      </c>
      <c r="AQ382" t="b">
        <f>IF(AH382&gt;0,ROUND(AH382,7)=ROUND(H382,7),ROUND(AH382,7)=ROUND(-J382,7))</f>
        <v>1</v>
      </c>
      <c r="AR382" t="b">
        <f>IF(AI382&gt;0,ROUND(AI382,7)=ROUND(I382,7),ROUND(AI382,7)=ROUND(-K382,7))</f>
        <v>1</v>
      </c>
      <c r="AS382" t="b">
        <f>ROUND(AM382,7)=ROUND(G382,7)</f>
        <v>1</v>
      </c>
    </row>
    <row r="383" spans="1:55" x14ac:dyDescent="0.3">
      <c r="A383" s="2">
        <v>45750.458333333336</v>
      </c>
      <c r="B383">
        <v>-12.759274935619599</v>
      </c>
      <c r="C383">
        <v>-0.637963746780984</v>
      </c>
      <c r="D383" t="s">
        <v>32</v>
      </c>
      <c r="E383" t="s">
        <v>1492</v>
      </c>
      <c r="F383">
        <v>83483.05</v>
      </c>
      <c r="G383">
        <v>918.22153256083902</v>
      </c>
      <c r="H383">
        <v>1504.07543471951</v>
      </c>
      <c r="I383" s="3">
        <v>0</v>
      </c>
      <c r="J383">
        <v>0</v>
      </c>
      <c r="K383">
        <v>7.0176389357920104E-3</v>
      </c>
      <c r="L383">
        <v>1504.07543471951</v>
      </c>
      <c r="M383">
        <v>-7.0176389357920104E-3</v>
      </c>
      <c r="O383" t="str">
        <f>IF(B382=0,"NEUTRAL",IF(B382&gt;0,"LONG","SHORT"))</f>
        <v>SHORT</v>
      </c>
      <c r="P383" t="str">
        <f>IF(OR(O383="LONG",O383="SHORT"),IF(B383=0,"NEUTRAL",IF(B383&gt;0,"LONG","SHORT")),"")</f>
        <v>SHORT</v>
      </c>
      <c r="Q383" t="b">
        <f>IF(OR(O383="LONG",O383="SHORT"),IF(B383=0,"NEUTRAL",IF(B383&gt;0,"LONG","SHORT")=O383),TRUE)</f>
        <v>1</v>
      </c>
      <c r="R383">
        <f>AH382</f>
        <v>1601.0290178871435</v>
      </c>
      <c r="S383">
        <f>AI382</f>
        <v>-8.1778340842019494E-3</v>
      </c>
      <c r="T383">
        <f>R383+S383*F383</f>
        <v>918.31848614400792</v>
      </c>
      <c r="U383">
        <f>S383*F383</f>
        <v>-682.71053174313556</v>
      </c>
      <c r="V383">
        <f>U383/T383</f>
        <v>-0.74343546606560962</v>
      </c>
      <c r="W383">
        <f>C383</f>
        <v>-0.637963746780984</v>
      </c>
      <c r="X383">
        <f>W383-V383</f>
        <v>0.10547171928462562</v>
      </c>
      <c r="Y383">
        <f>T383*W383</f>
        <v>-585.85390215867244</v>
      </c>
      <c r="Z383">
        <f>Y383/T383</f>
        <v>-0.637963746780984</v>
      </c>
      <c r="AA383">
        <f>AI382*F383/T383</f>
        <v>-0.74343546606560962</v>
      </c>
      <c r="AB383">
        <f t="shared" si="51"/>
        <v>-0.637963746780984</v>
      </c>
      <c r="AC383">
        <f t="shared" si="52"/>
        <v>0.10547171928462562</v>
      </c>
      <c r="AD383" t="str">
        <f t="shared" si="57"/>
        <v>S-D</v>
      </c>
      <c r="AE383">
        <f>AC383*T383</f>
        <v>96.856629584463164</v>
      </c>
      <c r="AF383">
        <f>U383+AE383</f>
        <v>-585.85390215867244</v>
      </c>
      <c r="AG383">
        <f>AE383/F383</f>
        <v>1.1601951484099247E-3</v>
      </c>
      <c r="AH383" s="9">
        <f>IF(AD383="S-D",R383-AE383/(1-0.001),IF(OR(AD383="L-D",AD383="S-I"),R383-AE383*(1-0.001),R383-AE383))</f>
        <v>1504.0754347195127</v>
      </c>
      <c r="AI383">
        <f>IF(OR(AD383="L-I"),S383+AG383*(1-0.001),S383+AG383)</f>
        <v>-7.0176389357920251E-3</v>
      </c>
      <c r="AJ383">
        <f>AI383*F383</f>
        <v>-585.85390215867244</v>
      </c>
      <c r="AK383">
        <f>AJ383/AM383</f>
        <v>-0.63803110838054156</v>
      </c>
      <c r="AL383">
        <f>W383-AK383</f>
        <v>6.7361599557558272E-5</v>
      </c>
      <c r="AM383">
        <f>AH383+AI383*F383</f>
        <v>918.22153256084027</v>
      </c>
      <c r="AN383">
        <f t="shared" si="53"/>
        <v>-3.5676263685030563</v>
      </c>
      <c r="AO383">
        <f t="shared" si="54"/>
        <v>-81.778467439159726</v>
      </c>
      <c r="AP383">
        <f t="shared" si="55"/>
        <v>-9.6953583167646684E-2</v>
      </c>
      <c r="AQ383" t="b">
        <f>IF(AH383&gt;0,ROUND(AH383,7)=ROUND(H383,7),ROUND(AH383,7)=ROUND(-J383,7))</f>
        <v>1</v>
      </c>
      <c r="AR383" t="b">
        <f>IF(AI383&gt;0,ROUND(AI383,7)=ROUND(I383,7),ROUND(AI383,7)=ROUND(-K383,7))</f>
        <v>1</v>
      </c>
      <c r="AS383" t="b">
        <f>ROUND(AM383,7)=ROUND(G383,7)</f>
        <v>1</v>
      </c>
    </row>
    <row r="384" spans="1:55" x14ac:dyDescent="0.3">
      <c r="A384" s="2">
        <v>45750.583333333336</v>
      </c>
      <c r="B384">
        <v>-13.930823431282301</v>
      </c>
      <c r="C384">
        <v>-0.69654117156411899</v>
      </c>
      <c r="D384" t="s">
        <v>32</v>
      </c>
      <c r="E384" t="s">
        <v>1492</v>
      </c>
      <c r="F384">
        <v>81949.06</v>
      </c>
      <c r="G384">
        <v>928.91453206679705</v>
      </c>
      <c r="H384">
        <v>1575.9918914314601</v>
      </c>
      <c r="I384" s="3">
        <v>0</v>
      </c>
      <c r="J384">
        <v>0</v>
      </c>
      <c r="K384">
        <v>7.8960925160663394E-3</v>
      </c>
      <c r="L384">
        <v>1575.9918914314601</v>
      </c>
      <c r="M384">
        <v>-7.8960925160663394E-3</v>
      </c>
      <c r="O384" t="str">
        <f>IF(B383=0,"NEUTRAL",IF(B383&gt;0,"LONG","SHORT"))</f>
        <v>SHORT</v>
      </c>
      <c r="P384" t="str">
        <f>IF(OR(O384="LONG",O384="SHORT"),IF(B384=0,"NEUTRAL",IF(B384&gt;0,"LONG","SHORT")),"")</f>
        <v>SHORT</v>
      </c>
      <c r="Q384" t="b">
        <f>IF(OR(O384="LONG",O384="SHORT"),IF(B384=0,"NEUTRAL",IF(B384&gt;0,"LONG","SHORT")=O384),TRUE)</f>
        <v>1</v>
      </c>
      <c r="R384">
        <f>AH383</f>
        <v>1504.0754347195127</v>
      </c>
      <c r="S384">
        <f>AI383</f>
        <v>-7.0176389357920251E-3</v>
      </c>
      <c r="T384">
        <f>R384+S384*F384</f>
        <v>928.98652051195586</v>
      </c>
      <c r="U384">
        <f>S384*F384</f>
        <v>-575.08891420755685</v>
      </c>
      <c r="V384">
        <f>U384/T384</f>
        <v>-0.61904979406012339</v>
      </c>
      <c r="W384">
        <f>C384</f>
        <v>-0.69654117156411899</v>
      </c>
      <c r="X384">
        <f>W384-V384</f>
        <v>-7.7491377503995595E-2</v>
      </c>
      <c r="Y384">
        <f>T384*W384</f>
        <v>-647.07735936467213</v>
      </c>
      <c r="Z384">
        <f>Y384/T384</f>
        <v>-0.69654117156411888</v>
      </c>
      <c r="AA384">
        <f>AI383*F384/T384</f>
        <v>-0.61904979406012339</v>
      </c>
      <c r="AB384">
        <f t="shared" si="51"/>
        <v>-0.69654117156411899</v>
      </c>
      <c r="AC384">
        <f t="shared" si="52"/>
        <v>-7.7491377503995595E-2</v>
      </c>
      <c r="AD384" t="str">
        <f t="shared" si="57"/>
        <v>S-I</v>
      </c>
      <c r="AE384">
        <f>AC384*T384</f>
        <v>-71.988445157115322</v>
      </c>
      <c r="AF384">
        <f>U384+AE384</f>
        <v>-647.07735936467213</v>
      </c>
      <c r="AG384">
        <f>AE384/F384</f>
        <v>-8.7845358027432313E-4</v>
      </c>
      <c r="AH384" s="9">
        <f>IF(AD384="S-D",R384-AE384/(1-0.001),IF(OR(AD384="L-D",AD384="S-I"),R384-AE384*(1-0.001),R384-AE384))</f>
        <v>1575.991891431471</v>
      </c>
      <c r="AI384">
        <f>IF(OR(AD384="L-I"),S384+AG384*(1-0.001),S384+AG384)</f>
        <v>-7.896092516066348E-3</v>
      </c>
      <c r="AJ384">
        <f>AI384*F384</f>
        <v>-647.07735936467213</v>
      </c>
      <c r="AK384">
        <f>AJ384/AM384</f>
        <v>-0.69659515168198527</v>
      </c>
      <c r="AL384">
        <f>W384-AK384</f>
        <v>5.3980117866281319E-5</v>
      </c>
      <c r="AM384">
        <f>AH384+AI384*F384</f>
        <v>928.91453206679887</v>
      </c>
      <c r="AN384">
        <f t="shared" si="53"/>
        <v>10.692999505958596</v>
      </c>
      <c r="AO384">
        <f t="shared" si="54"/>
        <v>-71.08546793320113</v>
      </c>
      <c r="AP384">
        <f t="shared" si="55"/>
        <v>-7.1988445156989656E-2</v>
      </c>
      <c r="AQ384" t="b">
        <f>IF(AH384&gt;0,ROUND(AH384,7)=ROUND(H384,7),ROUND(AH384,7)=ROUND(-J384,7))</f>
        <v>1</v>
      </c>
      <c r="AR384" t="b">
        <f>IF(AI384&gt;0,ROUND(AI384,7)=ROUND(I384,7),ROUND(AI384,7)=ROUND(-K384,7))</f>
        <v>1</v>
      </c>
      <c r="AS384" t="b">
        <f>ROUND(AM384,7)=ROUND(G384,7)</f>
        <v>1</v>
      </c>
      <c r="BA384" s="38" t="s">
        <v>7921</v>
      </c>
    </row>
    <row r="385" spans="1:54" x14ac:dyDescent="0.3">
      <c r="A385" s="2">
        <v>45750.666666666664</v>
      </c>
      <c r="B385">
        <v>-15.6269344916828</v>
      </c>
      <c r="C385">
        <v>-0.78134672458414201</v>
      </c>
      <c r="D385" t="s">
        <v>32</v>
      </c>
      <c r="E385" t="s">
        <v>1492</v>
      </c>
      <c r="F385">
        <v>81532</v>
      </c>
      <c r="G385">
        <v>932.12308321197099</v>
      </c>
      <c r="H385">
        <v>1660.50049780832</v>
      </c>
      <c r="I385" s="3">
        <v>0</v>
      </c>
      <c r="J385">
        <v>0</v>
      </c>
      <c r="K385">
        <v>8.93363850508214E-3</v>
      </c>
      <c r="L385">
        <v>1660.50049780832</v>
      </c>
      <c r="M385">
        <v>-8.93363850508214E-3</v>
      </c>
      <c r="O385" t="str">
        <f>IF(B384=0,"NEUTRAL",IF(B384&gt;0,"LONG","SHORT"))</f>
        <v>SHORT</v>
      </c>
      <c r="P385" t="str">
        <f>IF(OR(O385="LONG",O385="SHORT"),IF(B385=0,"NEUTRAL",IF(B385&gt;0,"LONG","SHORT")),"")</f>
        <v>SHORT</v>
      </c>
      <c r="Q385" t="b">
        <f>IF(OR(O385="LONG",O385="SHORT"),IF(B385=0,"NEUTRAL",IF(B385&gt;0,"LONG","SHORT")=O385),TRUE)</f>
        <v>1</v>
      </c>
      <c r="R385">
        <f>AH384</f>
        <v>1575.991891431471</v>
      </c>
      <c r="S385">
        <f>AI384</f>
        <v>-7.896092516066348E-3</v>
      </c>
      <c r="T385">
        <f>R385+S385*F385</f>
        <v>932.20767641154953</v>
      </c>
      <c r="U385">
        <f>S385*F385</f>
        <v>-643.78421501992148</v>
      </c>
      <c r="V385">
        <f>U385/T385</f>
        <v>-0.69060170958697908</v>
      </c>
      <c r="W385">
        <f>C385</f>
        <v>-0.78134672458414201</v>
      </c>
      <c r="X385">
        <f>W385-V385</f>
        <v>-9.0745014997162921E-2</v>
      </c>
      <c r="Y385">
        <f>T385*W385</f>
        <v>-728.37741459635799</v>
      </c>
      <c r="Z385">
        <f>Y385/T385</f>
        <v>-0.78134672458414201</v>
      </c>
      <c r="AA385">
        <f>AI384*F385/T385</f>
        <v>-0.69060170958697908</v>
      </c>
      <c r="AB385">
        <f t="shared" si="51"/>
        <v>-0.78134672458414201</v>
      </c>
      <c r="AC385">
        <f t="shared" si="52"/>
        <v>-9.0745014997162921E-2</v>
      </c>
      <c r="AD385" t="str">
        <f t="shared" si="57"/>
        <v>S-I</v>
      </c>
      <c r="AE385">
        <f>AC385*T385</f>
        <v>-84.593199576436461</v>
      </c>
      <c r="AF385">
        <f>U385+AE385</f>
        <v>-728.37741459635799</v>
      </c>
      <c r="AG385">
        <f>AE385/F385</f>
        <v>-1.0375459890158032E-3</v>
      </c>
      <c r="AH385" s="9">
        <f>IF(AD385="S-D",R385-AE385/(1-0.001),IF(OR(AD385="L-D",AD385="S-I"),R385-AE385*(1-0.001),R385-AE385))</f>
        <v>1660.5004978083311</v>
      </c>
      <c r="AI385">
        <f>IF(OR(AD385="L-I"),S385+AG385*(1-0.001),S385+AG385)</f>
        <v>-8.9336385050821504E-3</v>
      </c>
      <c r="AJ385">
        <f>AI385*F385</f>
        <v>-728.37741459635788</v>
      </c>
      <c r="AK385">
        <f>AJ385/AM385</f>
        <v>-0.78141763433908895</v>
      </c>
      <c r="AL385">
        <f>W385-AK385</f>
        <v>7.090975494694618E-5</v>
      </c>
      <c r="AM385">
        <f>AH385+AI385*F385</f>
        <v>932.12308321197327</v>
      </c>
      <c r="AN385">
        <f t="shared" si="53"/>
        <v>3.2085511451743969</v>
      </c>
      <c r="AO385">
        <f t="shared" si="54"/>
        <v>-67.876916788026733</v>
      </c>
      <c r="AP385">
        <f t="shared" si="55"/>
        <v>-8.4593199576261213E-2</v>
      </c>
      <c r="AQ385" t="b">
        <f>IF(AH385&gt;0,ROUND(AH385,7)=ROUND(H385,7),ROUND(AH385,7)=ROUND(-J385,7))</f>
        <v>1</v>
      </c>
      <c r="AR385" t="b">
        <f>IF(AI385&gt;0,ROUND(AI385,7)=ROUND(I385,7),ROUND(AI385,7)=ROUND(-K385,7))</f>
        <v>1</v>
      </c>
      <c r="AS385" t="b">
        <f>ROUND(AM385,7)=ROUND(G385,7)</f>
        <v>1</v>
      </c>
      <c r="BA385" s="16">
        <v>83768.009999999995</v>
      </c>
    </row>
    <row r="386" spans="1:54" x14ac:dyDescent="0.3">
      <c r="A386" s="2">
        <v>45750.791666666664</v>
      </c>
      <c r="B386">
        <v>-17.1597245255705</v>
      </c>
      <c r="C386">
        <v>-0.85798622627852805</v>
      </c>
      <c r="D386" t="s">
        <v>32</v>
      </c>
      <c r="E386" t="s">
        <v>1492</v>
      </c>
      <c r="F386">
        <v>81830.009999999995</v>
      </c>
      <c r="G386">
        <v>929.39434479109502</v>
      </c>
      <c r="H386">
        <v>1726.8588829750499</v>
      </c>
      <c r="I386" s="3">
        <v>0</v>
      </c>
      <c r="J386">
        <v>0</v>
      </c>
      <c r="K386">
        <v>9.7453799429324407E-3</v>
      </c>
      <c r="L386">
        <v>1726.8588829750499</v>
      </c>
      <c r="M386">
        <v>-9.7453799429324407E-3</v>
      </c>
      <c r="O386" t="str">
        <f>IF(B385=0,"NEUTRAL",IF(B385&gt;0,"LONG","SHORT"))</f>
        <v>SHORT</v>
      </c>
      <c r="P386" t="str">
        <f>IF(OR(O386="LONG",O386="SHORT"),IF(B386=0,"NEUTRAL",IF(B386&gt;0,"LONG","SHORT")),"")</f>
        <v>SHORT</v>
      </c>
      <c r="Q386" t="b">
        <f>IF(OR(O386="LONG",O386="SHORT"),IF(B386=0,"NEUTRAL",IF(B386&gt;0,"LONG","SHORT")=O386),TRUE)</f>
        <v>1</v>
      </c>
      <c r="R386">
        <f>AH385</f>
        <v>1660.5004978083311</v>
      </c>
      <c r="S386">
        <f>AI385</f>
        <v>-8.9336385050821504E-3</v>
      </c>
      <c r="T386">
        <f>R386+S386*F386</f>
        <v>929.46076960107382</v>
      </c>
      <c r="U386">
        <f>S386*F386</f>
        <v>-731.03972820725733</v>
      </c>
      <c r="V386">
        <f>U386/T386</f>
        <v>-0.78652026219570392</v>
      </c>
      <c r="W386">
        <f>C386</f>
        <v>-0.85798622627852805</v>
      </c>
      <c r="X386">
        <f>W386-V386</f>
        <v>-7.1465964082824129E-2</v>
      </c>
      <c r="Y386">
        <f>T386*W386</f>
        <v>-797.46453818396174</v>
      </c>
      <c r="Z386">
        <f>Y386/T386</f>
        <v>-0.85798622627852805</v>
      </c>
      <c r="AA386">
        <f>AI385*F386/T386</f>
        <v>-0.78652026219570392</v>
      </c>
      <c r="AB386">
        <f t="shared" si="51"/>
        <v>-0.85798622627852805</v>
      </c>
      <c r="AC386">
        <f t="shared" si="52"/>
        <v>-7.1465964082824129E-2</v>
      </c>
      <c r="AD386" t="str">
        <f t="shared" si="57"/>
        <v>S-I</v>
      </c>
      <c r="AE386">
        <f>AC386*T386</f>
        <v>-66.42480997670441</v>
      </c>
      <c r="AF386">
        <f>U386+AE386</f>
        <v>-797.46453818396174</v>
      </c>
      <c r="AG386">
        <f>AE386/F386</f>
        <v>-8.1174143785029979E-4</v>
      </c>
      <c r="AH386" s="9">
        <f>IF(AD386="S-D",R386-AE386/(1-0.001),IF(OR(AD386="L-D",AD386="S-I"),R386-AE386*(1-0.001),R386-AE386))</f>
        <v>1726.8588829750588</v>
      </c>
      <c r="AI386">
        <f>IF(OR(AD386="L-I"),S386+AG386*(1-0.001),S386+AG386)</f>
        <v>-9.7453799429324493E-3</v>
      </c>
      <c r="AJ386">
        <f>AI386*F386</f>
        <v>-797.46453818396174</v>
      </c>
      <c r="AK386">
        <f>AJ386/AM386</f>
        <v>-0.85804754747373724</v>
      </c>
      <c r="AL386">
        <f>W386-AK386</f>
        <v>6.132119520918522E-5</v>
      </c>
      <c r="AM386">
        <f>AH386+AI386*F386</f>
        <v>929.39434479109707</v>
      </c>
      <c r="AN386">
        <f t="shared" si="53"/>
        <v>-2.7287384208761978</v>
      </c>
      <c r="AO386">
        <f t="shared" si="54"/>
        <v>-70.605655208902931</v>
      </c>
      <c r="AP386">
        <f t="shared" si="55"/>
        <v>-6.6424809976751931E-2</v>
      </c>
      <c r="AQ386" t="b">
        <f>IF(AH386&gt;0,ROUND(AH386,7)=ROUND(H386,7),ROUND(AH386,7)=ROUND(-J386,7))</f>
        <v>1</v>
      </c>
      <c r="AR386" t="b">
        <f>IF(AI386&gt;0,ROUND(AI386,7)=ROUND(I386,7),ROUND(AI386,7)=ROUND(-K386,7))</f>
        <v>1</v>
      </c>
      <c r="AS386" t="b">
        <f>ROUND(AM386,7)=ROUND(G386,7)</f>
        <v>1</v>
      </c>
      <c r="BA386" s="16">
        <v>-1.8070522759549052E-3</v>
      </c>
    </row>
    <row r="387" spans="1:54" x14ac:dyDescent="0.3">
      <c r="A387" s="2">
        <v>45750.875</v>
      </c>
      <c r="B387">
        <v>-18.390734474599</v>
      </c>
      <c r="C387">
        <v>-0.91953672372995199</v>
      </c>
      <c r="D387" t="s">
        <v>32</v>
      </c>
      <c r="E387" t="s">
        <v>1492</v>
      </c>
      <c r="F387">
        <v>82008.7</v>
      </c>
      <c r="G387">
        <v>927.59913784139303</v>
      </c>
      <c r="H387">
        <v>1780.6100856672899</v>
      </c>
      <c r="I387" s="3">
        <v>0</v>
      </c>
      <c r="J387">
        <v>0</v>
      </c>
      <c r="K387">
        <v>1.04014689639746E-2</v>
      </c>
      <c r="L387">
        <v>1780.6100856672899</v>
      </c>
      <c r="M387">
        <v>-1.04014689639746E-2</v>
      </c>
      <c r="O387" t="str">
        <f>IF(B386=0,"NEUTRAL",IF(B386&gt;0,"LONG","SHORT"))</f>
        <v>SHORT</v>
      </c>
      <c r="P387" t="str">
        <f>IF(OR(O387="LONG",O387="SHORT"),IF(B387=0,"NEUTRAL",IF(B387&gt;0,"LONG","SHORT")),"")</f>
        <v>SHORT</v>
      </c>
      <c r="Q387" t="b">
        <f>IF(OR(O387="LONG",O387="SHORT"),IF(B387=0,"NEUTRAL",IF(B387&gt;0,"LONG","SHORT")=O387),TRUE)</f>
        <v>1</v>
      </c>
      <c r="R387">
        <f>AH386</f>
        <v>1726.8588829750588</v>
      </c>
      <c r="S387">
        <f>AI386</f>
        <v>-9.7453799429324493E-3</v>
      </c>
      <c r="T387">
        <f>R387+S387*F387</f>
        <v>927.65294284909453</v>
      </c>
      <c r="U387">
        <f>S387*F387</f>
        <v>-799.20594012596428</v>
      </c>
      <c r="V387">
        <f>U387/T387</f>
        <v>-0.86153549804021345</v>
      </c>
      <c r="W387">
        <f>C387</f>
        <v>-0.91953672372995199</v>
      </c>
      <c r="X387">
        <f>W387-V387</f>
        <v>-5.8001225689738534E-2</v>
      </c>
      <c r="Y387">
        <f>T387*W387</f>
        <v>-853.01094782590474</v>
      </c>
      <c r="Z387">
        <f>Y387/T387</f>
        <v>-0.91953672372995199</v>
      </c>
      <c r="AA387">
        <f>AI386*F387/T387</f>
        <v>-0.86153549804021345</v>
      </c>
      <c r="AB387">
        <f t="shared" si="51"/>
        <v>-0.91953672372995199</v>
      </c>
      <c r="AC387">
        <f t="shared" si="52"/>
        <v>-5.8001225689738534E-2</v>
      </c>
      <c r="AD387" t="str">
        <f t="shared" si="57"/>
        <v>S-I</v>
      </c>
      <c r="AE387">
        <f>AC387*T387</f>
        <v>-53.805007699940454</v>
      </c>
      <c r="AF387">
        <f>U387+AE387</f>
        <v>-853.01094782590474</v>
      </c>
      <c r="AG387">
        <f>AE387/F387</f>
        <v>-6.5608902104216324E-4</v>
      </c>
      <c r="AH387" s="9">
        <f>IF(AD387="S-D",R387-AE387/(1-0.001),IF(OR(AD387="L-D",AD387="S-I"),R387-AE387*(1-0.001),R387-AE387))</f>
        <v>1780.6100856672992</v>
      </c>
      <c r="AI387">
        <f>IF(OR(AD387="L-I"),S387+AG387*(1-0.001),S387+AG387)</f>
        <v>-1.0401468963974612E-2</v>
      </c>
      <c r="AJ387">
        <f>AI387*F387</f>
        <v>-853.01094782590474</v>
      </c>
      <c r="AK387">
        <f>AJ387/AM387</f>
        <v>-0.9195900610806268</v>
      </c>
      <c r="AL387">
        <f>W387-AK387</f>
        <v>5.3337350674809159E-5</v>
      </c>
      <c r="AM387">
        <f>AH387+AI387*F387</f>
        <v>927.59913784139451</v>
      </c>
      <c r="AN387">
        <f t="shared" si="53"/>
        <v>-1.7952069497025605</v>
      </c>
      <c r="AO387">
        <f t="shared" si="54"/>
        <v>-72.400862158605491</v>
      </c>
      <c r="AP387">
        <f t="shared" si="55"/>
        <v>-5.3805007700020724E-2</v>
      </c>
      <c r="AQ387" t="b">
        <f>IF(AH387&gt;0,ROUND(AH387,7)=ROUND(H387,7),ROUND(AH387,7)=ROUND(-J387,7))</f>
        <v>1</v>
      </c>
      <c r="AR387" t="b">
        <f>IF(AI387&gt;0,ROUND(AI387,7)=ROUND(I387,7),ROUND(AI387,7)=ROUND(-K387,7))</f>
        <v>1</v>
      </c>
      <c r="AS387" t="b">
        <f>ROUND(AM387,7)=ROUND(G387,7)</f>
        <v>1</v>
      </c>
      <c r="AZ387" t="s">
        <v>7922</v>
      </c>
      <c r="BA387" s="16">
        <f>BA386*BA385*(0.001/(1-0.001))</f>
        <v>-0.15152469782053377</v>
      </c>
    </row>
    <row r="388" spans="1:54" s="18" customFormat="1" ht="16.2" customHeight="1" x14ac:dyDescent="0.3">
      <c r="A388" s="2">
        <v>45750.958333333336</v>
      </c>
      <c r="B388">
        <v>-16.908869309965301</v>
      </c>
      <c r="C388">
        <v>-0.84544346549826899</v>
      </c>
      <c r="D388" t="s">
        <v>32</v>
      </c>
      <c r="E388" t="s">
        <v>1492</v>
      </c>
      <c r="F388">
        <v>82717.539999999994</v>
      </c>
      <c r="G388">
        <v>920.14369338292795</v>
      </c>
      <c r="H388">
        <v>1698.14288762667</v>
      </c>
      <c r="I388" s="3">
        <v>0</v>
      </c>
      <c r="J388">
        <v>0</v>
      </c>
      <c r="K388">
        <v>9.4054924051626895E-3</v>
      </c>
      <c r="L388">
        <v>1698.14288762667</v>
      </c>
      <c r="M388">
        <v>-9.4054924051626895E-3</v>
      </c>
      <c r="O388" s="18" t="str">
        <f>IF(B387=0,"NEUTRAL",IF(B387&gt;0,"LONG","SHORT"))</f>
        <v>SHORT</v>
      </c>
      <c r="P388" s="18" t="str">
        <f>IF(OR(O388="LONG",O388="SHORT"),IF(B388=0,"NEUTRAL",IF(B388&gt;0,"LONG","SHORT")),"")</f>
        <v>SHORT</v>
      </c>
      <c r="Q388" s="18" t="b">
        <f>IF(OR(O388="LONG",O388="SHORT"),IF(B388=0,"NEUTRAL",IF(B388&gt;0,"LONG","SHORT")=O388),TRUE)</f>
        <v>1</v>
      </c>
      <c r="R388" s="18">
        <f>AH387</f>
        <v>1780.6100856672992</v>
      </c>
      <c r="S388" s="18">
        <f>AI387</f>
        <v>-1.0401468963974612E-2</v>
      </c>
      <c r="T388" s="18">
        <f>R388+S388*F388</f>
        <v>920.22616058097071</v>
      </c>
      <c r="U388" s="18">
        <f>S388*F388</f>
        <v>-860.38392508632853</v>
      </c>
      <c r="V388" s="18">
        <f>U388/T388</f>
        <v>-0.93497007794598919</v>
      </c>
      <c r="W388" s="18">
        <f>C388</f>
        <v>-0.84544346549826899</v>
      </c>
      <c r="X388" s="18">
        <f>W388-V388</f>
        <v>8.95266124477202E-2</v>
      </c>
      <c r="Y388" s="18">
        <f>T388*W388</f>
        <v>-777.99919424374241</v>
      </c>
      <c r="Z388" s="18">
        <f>Y388/T388</f>
        <v>-0.84544346549826899</v>
      </c>
      <c r="AA388" s="18">
        <f>AI387*F388/T388</f>
        <v>-0.93497007794598919</v>
      </c>
      <c r="AB388" s="18">
        <f t="shared" ref="AB388:AB451" si="62">C388</f>
        <v>-0.84544346549826899</v>
      </c>
      <c r="AC388" s="18">
        <f t="shared" ref="AC388:AC451" si="63">AB388-AA388</f>
        <v>8.95266124477202E-2</v>
      </c>
      <c r="AD388" s="18" t="str">
        <f t="shared" si="57"/>
        <v>S-D</v>
      </c>
      <c r="AE388" s="18">
        <f>AC388*T388</f>
        <v>82.384730842586094</v>
      </c>
      <c r="AF388" s="18">
        <f>U388+AE388</f>
        <v>-777.99919424374241</v>
      </c>
      <c r="AG388" s="18">
        <f>AE388/F388</f>
        <v>9.9597655881190493E-4</v>
      </c>
      <c r="AH388" s="19">
        <f>IF(AD388="S-D",R388-AE388/(1-0.001),IF(OR(AD388="L-D",AD388="S-I"),R388-AE388*(1-0.001),R388-AE388))</f>
        <v>1698.1428876266725</v>
      </c>
      <c r="AI388" s="18">
        <f>IF(OR(AD388="L-I"),S388+AG388*(1-0.001),S388+AG388)</f>
        <v>-9.4054924051627069E-3</v>
      </c>
      <c r="AJ388" s="18">
        <f>AI388*F388</f>
        <v>-777.99919424374241</v>
      </c>
      <c r="AK388" s="18">
        <f>AJ388/AM388</f>
        <v>-0.8455192377436288</v>
      </c>
      <c r="AL388" s="18">
        <f>W388-AK388</f>
        <v>7.5772245359817525E-5</v>
      </c>
      <c r="AM388" s="18">
        <f>AH388+AI388*F388</f>
        <v>920.14369338293011</v>
      </c>
      <c r="AN388">
        <f t="shared" ref="AN388:AN451" si="64">AM388-AM387</f>
        <v>-7.4554444584643988</v>
      </c>
      <c r="AO388">
        <f t="shared" ref="AO388:AO451" si="65">AM388-$AM$2</f>
        <v>-79.85630661706989</v>
      </c>
      <c r="AP388" s="18">
        <f t="shared" ref="AP388:AP451" si="66">AM388-T388</f>
        <v>-8.2467198040603762E-2</v>
      </c>
      <c r="AQ388" s="18" t="b">
        <f>IF(AH388&gt;0,ROUND(AH388,7)=ROUND(H388,7),ROUND(AH388,7)=ROUND(-J388,7))</f>
        <v>1</v>
      </c>
      <c r="AR388" s="18" t="b">
        <f>IF(AI388&gt;0,ROUND(AI388,7)=ROUND(I388,7),ROUND(AI388,7)=ROUND(-K388,7))</f>
        <v>1</v>
      </c>
      <c r="AS388" s="18" t="b">
        <f>ROUND(AM388,7)=ROUND(G388,7)</f>
        <v>1</v>
      </c>
    </row>
    <row r="389" spans="1:54" x14ac:dyDescent="0.3">
      <c r="A389" s="2">
        <v>45751</v>
      </c>
      <c r="B389">
        <v>-14.256440265224199</v>
      </c>
      <c r="C389">
        <v>-0.71282201326120997</v>
      </c>
      <c r="D389" t="s">
        <v>32</v>
      </c>
      <c r="E389" t="s">
        <v>1492</v>
      </c>
      <c r="F389">
        <v>82743.460000000006</v>
      </c>
      <c r="G389">
        <v>919.77726229532402</v>
      </c>
      <c r="H389">
        <v>1575.50216316468</v>
      </c>
      <c r="I389" s="3">
        <v>0</v>
      </c>
      <c r="J389">
        <v>0</v>
      </c>
      <c r="K389">
        <v>7.9247943084487498E-3</v>
      </c>
      <c r="L389">
        <v>1575.50216316468</v>
      </c>
      <c r="M389">
        <v>-7.9247943084487498E-3</v>
      </c>
      <c r="O389" t="str">
        <f>IF(B388=0,"NEUTRAL",IF(B388&gt;0,"LONG","SHORT"))</f>
        <v>SHORT</v>
      </c>
      <c r="P389" t="str">
        <f>IF(OR(O389="LONG",O389="SHORT"),IF(B389=0,"NEUTRAL",IF(B389&gt;0,"LONG","SHORT")),"")</f>
        <v>SHORT</v>
      </c>
      <c r="Q389" t="b">
        <f>IF(OR(O389="LONG",O389="SHORT"),IF(B389=0,"NEUTRAL",IF(B389&gt;0,"LONG","SHORT")=O389),TRUE)</f>
        <v>1</v>
      </c>
      <c r="R389">
        <f>AH388</f>
        <v>1698.1428876266725</v>
      </c>
      <c r="S389">
        <f>AI388</f>
        <v>-9.4054924051627069E-3</v>
      </c>
      <c r="T389">
        <f>R389+S389*F389</f>
        <v>919.89990301978821</v>
      </c>
      <c r="U389">
        <f>S389*F389</f>
        <v>-778.24298460688431</v>
      </c>
      <c r="V389">
        <f>U389/T389</f>
        <v>-0.84600833422431976</v>
      </c>
      <c r="W389">
        <f>C389</f>
        <v>-0.71282201326120997</v>
      </c>
      <c r="X389">
        <f>W389-V389</f>
        <v>0.13318632096310978</v>
      </c>
      <c r="Y389">
        <f>T389*W389</f>
        <v>-655.72490086935727</v>
      </c>
      <c r="Z389">
        <f>Y389/T389</f>
        <v>-0.71282201326120997</v>
      </c>
      <c r="AA389">
        <f>AI388*F389/T389</f>
        <v>-0.84600833422431976</v>
      </c>
      <c r="AB389">
        <f t="shared" si="62"/>
        <v>-0.71282201326120997</v>
      </c>
      <c r="AC389">
        <f t="shared" si="63"/>
        <v>0.13318632096310978</v>
      </c>
      <c r="AD389" t="str">
        <f t="shared" si="57"/>
        <v>S-D</v>
      </c>
      <c r="AE389">
        <f>AC389*T389</f>
        <v>122.51808373752708</v>
      </c>
      <c r="AF389">
        <f>U389+AE389</f>
        <v>-655.72490086935727</v>
      </c>
      <c r="AG389">
        <f>AE389/F389</f>
        <v>1.4806980967139525E-3</v>
      </c>
      <c r="AH389" s="9">
        <f>IF(AD389="S-D",R389-AE389/(1-0.001),IF(OR(AD389="L-D",AD389="S-I"),R389-AE389*(1-0.001),R389-AE389))</f>
        <v>1575.5021631646835</v>
      </c>
      <c r="AI389">
        <f>IF(OR(AD389="L-I"),S389+AG389*(1-0.001),S389+AG389)</f>
        <v>-7.924794308448755E-3</v>
      </c>
      <c r="AJ389">
        <f>AI389*F389</f>
        <v>-655.72490086935727</v>
      </c>
      <c r="AK389">
        <f>AJ389/AM389</f>
        <v>-0.71291705910731051</v>
      </c>
      <c r="AL389">
        <f>W389-AK389</f>
        <v>9.5045846100538789E-5</v>
      </c>
      <c r="AM389">
        <f>AH389+AI389*F389</f>
        <v>919.77726229532618</v>
      </c>
      <c r="AN389">
        <f t="shared" si="64"/>
        <v>-0.36643108760392806</v>
      </c>
      <c r="AO389">
        <f t="shared" si="65"/>
        <v>-80.222737704673818</v>
      </c>
      <c r="AP389">
        <f t="shared" si="66"/>
        <v>-0.12264072446203045</v>
      </c>
      <c r="AQ389" t="b">
        <f>IF(AH389&gt;0,ROUND(AH389,7)=ROUND(H389,7),ROUND(AH389,7)=ROUND(-J389,7))</f>
        <v>1</v>
      </c>
      <c r="AR389" t="b">
        <f>IF(AI389&gt;0,ROUND(AI389,7)=ROUND(I389,7),ROUND(AI389,7)=ROUND(-K389,7))</f>
        <v>1</v>
      </c>
      <c r="AS389" t="b">
        <f>ROUND(AM389,7)=ROUND(G389,7)</f>
        <v>1</v>
      </c>
    </row>
    <row r="390" spans="1:54" x14ac:dyDescent="0.3">
      <c r="A390" s="2">
        <v>45751.041666666664</v>
      </c>
      <c r="B390">
        <v>-11.904606997698099</v>
      </c>
      <c r="C390">
        <v>-0.59523034988490597</v>
      </c>
      <c r="D390" t="s">
        <v>32</v>
      </c>
      <c r="E390" t="s">
        <v>1492</v>
      </c>
      <c r="F390">
        <v>83213.09</v>
      </c>
      <c r="G390">
        <v>915.94124428563805</v>
      </c>
      <c r="H390">
        <v>1461.2053045549301</v>
      </c>
      <c r="I390" s="3">
        <v>0</v>
      </c>
      <c r="J390">
        <v>0</v>
      </c>
      <c r="K390">
        <v>6.5526236349268798E-3</v>
      </c>
      <c r="L390">
        <v>1461.2053045549301</v>
      </c>
      <c r="M390">
        <v>-6.5526236349268798E-3</v>
      </c>
      <c r="O390" t="str">
        <f>IF(B389=0,"NEUTRAL",IF(B389&gt;0,"LONG","SHORT"))</f>
        <v>SHORT</v>
      </c>
      <c r="P390" t="str">
        <f>IF(OR(O390="LONG",O390="SHORT"),IF(B390=0,"NEUTRAL",IF(B390&gt;0,"LONG","SHORT")),"")</f>
        <v>SHORT</v>
      </c>
      <c r="Q390" t="b">
        <f>IF(OR(O390="LONG",O390="SHORT"),IF(B390=0,"NEUTRAL",IF(B390&gt;0,"LONG","SHORT")=O390),TRUE)</f>
        <v>1</v>
      </c>
      <c r="R390">
        <f>AH389</f>
        <v>1575.5021631646835</v>
      </c>
      <c r="S390">
        <f>AI389</f>
        <v>-7.924794308448755E-3</v>
      </c>
      <c r="T390">
        <f>R390+S390*F390</f>
        <v>916.05554114424945</v>
      </c>
      <c r="U390">
        <f>S390*F390</f>
        <v>-659.44662202043401</v>
      </c>
      <c r="V390">
        <f>U390/T390</f>
        <v>-0.71987624374469261</v>
      </c>
      <c r="W390">
        <f>C390</f>
        <v>-0.59523034988490597</v>
      </c>
      <c r="X390">
        <f>W390-V390</f>
        <v>0.12464589385978664</v>
      </c>
      <c r="Y390">
        <f>T390*W390</f>
        <v>-545.26406026929851</v>
      </c>
      <c r="Z390">
        <f>Y390/T390</f>
        <v>-0.59523034988490597</v>
      </c>
      <c r="AA390">
        <f>AI389*F390/T390</f>
        <v>-0.71987624374469261</v>
      </c>
      <c r="AB390">
        <f t="shared" si="62"/>
        <v>-0.59523034988490597</v>
      </c>
      <c r="AC390">
        <f t="shared" si="63"/>
        <v>0.12464589385978664</v>
      </c>
      <c r="AD390" t="str">
        <f t="shared" si="57"/>
        <v>S-D</v>
      </c>
      <c r="AE390">
        <f>AC390*T390</f>
        <v>114.18256175113552</v>
      </c>
      <c r="AF390">
        <f>U390+AE390</f>
        <v>-545.26406026929851</v>
      </c>
      <c r="AG390">
        <f>AE390/F390</f>
        <v>1.3721706735218646E-3</v>
      </c>
      <c r="AH390" s="9">
        <f>IF(AD390="S-D",R390-AE390/(1-0.001),IF(OR(AD390="L-D",AD390="S-I"),R390-AE390*(1-0.001),R390-AE390))</f>
        <v>1461.2053045549383</v>
      </c>
      <c r="AI390">
        <f>IF(OR(AD390="L-I"),S390+AG390*(1-0.001),S390+AG390)</f>
        <v>-6.5526236349268902E-3</v>
      </c>
      <c r="AJ390">
        <f>AI390*F390</f>
        <v>-545.2640602692984</v>
      </c>
      <c r="AK390">
        <f>AJ390/AM390</f>
        <v>-0.59530462643874094</v>
      </c>
      <c r="AL390">
        <f>W390-AK390</f>
        <v>7.4276553834962122E-5</v>
      </c>
      <c r="AM390">
        <f>AH390+AI390*F390</f>
        <v>915.94124428563987</v>
      </c>
      <c r="AN390">
        <f t="shared" si="64"/>
        <v>-3.8360180096863132</v>
      </c>
      <c r="AO390">
        <f t="shared" si="65"/>
        <v>-84.058755714360132</v>
      </c>
      <c r="AP390">
        <f t="shared" si="66"/>
        <v>-0.11429685860957761</v>
      </c>
      <c r="AQ390" t="b">
        <f>IF(AH390&gt;0,ROUND(AH390,7)=ROUND(H390,7),ROUND(AH390,7)=ROUND(-J390,7))</f>
        <v>1</v>
      </c>
      <c r="AR390" t="b">
        <f>IF(AI390&gt;0,ROUND(AI390,7)=ROUND(I390,7),ROUND(AI390,7)=ROUND(-K390,7))</f>
        <v>1</v>
      </c>
      <c r="AS390" t="b">
        <f>ROUND(AM390,7)=ROUND(G390,7)</f>
        <v>1</v>
      </c>
    </row>
    <row r="391" spans="1:54" x14ac:dyDescent="0.3">
      <c r="A391" s="2">
        <v>45751.083333333336</v>
      </c>
      <c r="B391">
        <v>-8.7990807976987497</v>
      </c>
      <c r="C391">
        <v>-0.43995403988493698</v>
      </c>
      <c r="D391" t="s">
        <v>32</v>
      </c>
      <c r="E391" t="s">
        <v>1492</v>
      </c>
      <c r="F391">
        <v>83046.320000000007</v>
      </c>
      <c r="G391">
        <v>916.89316601484995</v>
      </c>
      <c r="H391">
        <v>1320.34599017039</v>
      </c>
      <c r="I391" s="3">
        <v>0</v>
      </c>
      <c r="J391">
        <v>0</v>
      </c>
      <c r="K391">
        <v>4.8581661915367601E-3</v>
      </c>
      <c r="L391">
        <v>1320.34599017039</v>
      </c>
      <c r="M391">
        <v>-4.8581661915367601E-3</v>
      </c>
      <c r="O391" t="str">
        <f>IF(B390=0,"NEUTRAL",IF(B390&gt;0,"LONG","SHORT"))</f>
        <v>SHORT</v>
      </c>
      <c r="P391" t="str">
        <f>IF(OR(O391="LONG",O391="SHORT"),IF(B391=0,"NEUTRAL",IF(B391&gt;0,"LONG","SHORT")),"")</f>
        <v>SHORT</v>
      </c>
      <c r="Q391" t="b">
        <f>IF(OR(O391="LONG",O391="SHORT"),IF(B391=0,"NEUTRAL",IF(B391&gt;0,"LONG","SHORT")=O391),TRUE)</f>
        <v>1</v>
      </c>
      <c r="R391">
        <f>AH390</f>
        <v>1461.2053045549383</v>
      </c>
      <c r="S391">
        <f>AI390</f>
        <v>-6.5526236349268902E-3</v>
      </c>
      <c r="T391">
        <f>R391+S391*F391</f>
        <v>917.03402532923656</v>
      </c>
      <c r="U391">
        <f>S391*F391</f>
        <v>-544.17127922570171</v>
      </c>
      <c r="V391">
        <f>U391/T391</f>
        <v>-0.5934035861213891</v>
      </c>
      <c r="W391">
        <f>C391</f>
        <v>-0.43995403988493698</v>
      </c>
      <c r="X391">
        <f>W391-V391</f>
        <v>0.15344954623645213</v>
      </c>
      <c r="Y391">
        <f>T391*W391</f>
        <v>-403.45282415554323</v>
      </c>
      <c r="Z391">
        <f>Y391/T391</f>
        <v>-0.43995403988493698</v>
      </c>
      <c r="AA391">
        <f>AI390*F391/T391</f>
        <v>-0.5934035861213891</v>
      </c>
      <c r="AB391">
        <f t="shared" si="62"/>
        <v>-0.43995403988493698</v>
      </c>
      <c r="AC391">
        <f t="shared" si="63"/>
        <v>0.15344954623645213</v>
      </c>
      <c r="AD391" t="str">
        <f t="shared" si="57"/>
        <v>S-D</v>
      </c>
      <c r="AE391">
        <f>AC391*T391</f>
        <v>140.71845507015848</v>
      </c>
      <c r="AF391">
        <f>U391+AE391</f>
        <v>-403.45282415554323</v>
      </c>
      <c r="AG391">
        <f>AE391/F391</f>
        <v>1.6944574433901281E-3</v>
      </c>
      <c r="AH391" s="9">
        <f>IF(AD391="S-D",R391-AE391/(1-0.001),IF(OR(AD391="L-D",AD391="S-I"),R391-AE391*(1-0.001),R391-AE391))</f>
        <v>1320.3459901703952</v>
      </c>
      <c r="AI391">
        <f>IF(OR(AD391="L-I"),S391+AG391*(1-0.001),S391+AG391)</f>
        <v>-4.8581661915367618E-3</v>
      </c>
      <c r="AJ391">
        <f>AI391*F391</f>
        <v>-403.45282415554323</v>
      </c>
      <c r="AK391">
        <f>AJ391/AM391</f>
        <v>-0.44002162859288674</v>
      </c>
      <c r="AL391">
        <f>W391-AK391</f>
        <v>6.7588707949761684E-5</v>
      </c>
      <c r="AM391">
        <f>AH391+AI391*F391</f>
        <v>916.893166014852</v>
      </c>
      <c r="AN391">
        <f t="shared" si="64"/>
        <v>0.95192172921213114</v>
      </c>
      <c r="AO391">
        <f t="shared" si="65"/>
        <v>-83.106833985148</v>
      </c>
      <c r="AP391">
        <f t="shared" si="66"/>
        <v>-0.14085931438455646</v>
      </c>
      <c r="AQ391" t="b">
        <f>IF(AH391&gt;0,ROUND(AH391,7)=ROUND(H391,7),ROUND(AH391,7)=ROUND(-J391,7))</f>
        <v>1</v>
      </c>
      <c r="AR391" t="b">
        <f>IF(AI391&gt;0,ROUND(AI391,7)=ROUND(I391,7),ROUND(AI391,7)=ROUND(-K391,7))</f>
        <v>1</v>
      </c>
      <c r="AS391" t="b">
        <f>ROUND(AM391,7)=ROUND(G391,7)</f>
        <v>1</v>
      </c>
      <c r="AU391" s="9"/>
      <c r="AZ391" s="9"/>
    </row>
    <row r="392" spans="1:54" x14ac:dyDescent="0.3">
      <c r="A392" s="2">
        <v>45751.125</v>
      </c>
      <c r="B392">
        <v>-6.3339057500767497</v>
      </c>
      <c r="C392">
        <v>-0.31669528750383702</v>
      </c>
      <c r="D392" t="s">
        <v>32</v>
      </c>
      <c r="E392" t="s">
        <v>1492</v>
      </c>
      <c r="F392">
        <v>82695.91</v>
      </c>
      <c r="G392">
        <v>918.48456948038495</v>
      </c>
      <c r="H392">
        <v>1209.3994405292499</v>
      </c>
      <c r="I392" s="3">
        <v>0</v>
      </c>
      <c r="J392">
        <v>0</v>
      </c>
      <c r="K392">
        <v>3.5178870520786898E-3</v>
      </c>
      <c r="L392">
        <v>1209.3994405292499</v>
      </c>
      <c r="M392">
        <v>-3.5178870520786898E-3</v>
      </c>
      <c r="O392" t="str">
        <f>IF(B391=0,"NEUTRAL",IF(B391&gt;0,"LONG","SHORT"))</f>
        <v>SHORT</v>
      </c>
      <c r="P392" t="str">
        <f>IF(OR(O392="LONG",O392="SHORT"),IF(B392=0,"NEUTRAL",IF(B392&gt;0,"LONG","SHORT")),"")</f>
        <v>SHORT</v>
      </c>
      <c r="Q392" t="b">
        <f>IF(OR(O392="LONG",O392="SHORT"),IF(B392=0,"NEUTRAL",IF(B392&gt;0,"LONG","SHORT")=O392),TRUE)</f>
        <v>1</v>
      </c>
      <c r="R392">
        <f>AH391</f>
        <v>1320.3459901703952</v>
      </c>
      <c r="S392">
        <f>AI391</f>
        <v>-4.8581661915367618E-3</v>
      </c>
      <c r="T392">
        <f>R392+S392*F392</f>
        <v>918.59551603002842</v>
      </c>
      <c r="U392">
        <f>S392*F392</f>
        <v>-401.75047414036686</v>
      </c>
      <c r="V392">
        <f>U392/T392</f>
        <v>-0.43735296670796492</v>
      </c>
      <c r="W392">
        <f>C392</f>
        <v>-0.31669528750383702</v>
      </c>
      <c r="X392">
        <f>W392-V392</f>
        <v>0.1206576792041279</v>
      </c>
      <c r="Y392">
        <f>T392*W392</f>
        <v>-290.91487104886539</v>
      </c>
      <c r="Z392">
        <f>Y392/T392</f>
        <v>-0.31669528750383702</v>
      </c>
      <c r="AA392">
        <f>AI391*F392/T392</f>
        <v>-0.43735296670796492</v>
      </c>
      <c r="AB392">
        <f t="shared" si="62"/>
        <v>-0.31669528750383702</v>
      </c>
      <c r="AC392">
        <f t="shared" si="63"/>
        <v>0.1206576792041279</v>
      </c>
      <c r="AD392" t="str">
        <f t="shared" si="57"/>
        <v>S-D</v>
      </c>
      <c r="AE392">
        <f>AC392*T392</f>
        <v>110.8356030915015</v>
      </c>
      <c r="AF392">
        <f>U392+AE392</f>
        <v>-290.91487104886539</v>
      </c>
      <c r="AG392">
        <f>AE392/F392</f>
        <v>1.3402791394580638E-3</v>
      </c>
      <c r="AH392" s="9">
        <f>IF(AD392="S-D",R392-AE392/(1-0.001),IF(OR(AD392="L-D",AD392="S-I"),R392-AE392*(1-0.001),R392-AE392))</f>
        <v>1209.3994405292526</v>
      </c>
      <c r="AI392">
        <f>IF(OR(AD392="L-I"),S392+AG392*(1-0.001),S392+AG392)</f>
        <v>-3.517887052078698E-3</v>
      </c>
      <c r="AJ392">
        <f>AI392*F392</f>
        <v>-290.91487104886534</v>
      </c>
      <c r="AK392">
        <f>AJ392/AM392</f>
        <v>-0.31673354209254062</v>
      </c>
      <c r="AL392">
        <f>W392-AK392</f>
        <v>3.8254588703601211E-5</v>
      </c>
      <c r="AM392">
        <f>AH392+AI392*F392</f>
        <v>918.48456948038734</v>
      </c>
      <c r="AN392">
        <f t="shared" si="64"/>
        <v>1.5914034655353362</v>
      </c>
      <c r="AO392">
        <f t="shared" si="65"/>
        <v>-81.515430519612664</v>
      </c>
      <c r="AP392">
        <f t="shared" si="66"/>
        <v>-0.11094654964108486</v>
      </c>
      <c r="AQ392" t="b">
        <f>IF(AH392&gt;0,ROUND(AH392,7)=ROUND(H392,7),ROUND(AH392,7)=ROUND(-J392,7))</f>
        <v>1</v>
      </c>
      <c r="AR392" t="b">
        <f>IF(AI392&gt;0,ROUND(AI392,7)=ROUND(I392,7),ROUND(AI392,7)=ROUND(-K392,7))</f>
        <v>1</v>
      </c>
      <c r="AS392" t="b">
        <f>ROUND(AM392,7)=ROUND(G392,7)</f>
        <v>1</v>
      </c>
    </row>
    <row r="393" spans="1:54" x14ac:dyDescent="0.3">
      <c r="A393" s="2">
        <v>45751.166666666664</v>
      </c>
      <c r="B393">
        <v>-3.9320771462091302</v>
      </c>
      <c r="C393">
        <v>-0.19660385731045599</v>
      </c>
      <c r="D393" t="s">
        <v>32</v>
      </c>
      <c r="E393" t="s">
        <v>1492</v>
      </c>
      <c r="F393">
        <v>82910.86</v>
      </c>
      <c r="G393">
        <v>917.61704620755495</v>
      </c>
      <c r="H393">
        <v>1098.04598954377</v>
      </c>
      <c r="I393" s="3">
        <v>0</v>
      </c>
      <c r="J393">
        <v>0</v>
      </c>
      <c r="K393">
        <v>2.1761798555246098E-3</v>
      </c>
      <c r="L393">
        <v>1098.04598954377</v>
      </c>
      <c r="M393">
        <v>-2.1761798555246098E-3</v>
      </c>
      <c r="O393" t="str">
        <f>IF(B392=0,"NEUTRAL",IF(B392&gt;0,"LONG","SHORT"))</f>
        <v>SHORT</v>
      </c>
      <c r="P393" t="str">
        <f>IF(OR(O393="LONG",O393="SHORT"),IF(B393=0,"NEUTRAL",IF(B393&gt;0,"LONG","SHORT")),"")</f>
        <v>SHORT</v>
      </c>
      <c r="Q393" t="b">
        <f>IF(OR(O393="LONG",O393="SHORT"),IF(B393=0,"NEUTRAL",IF(B393&gt;0,"LONG","SHORT")=O393),TRUE)</f>
        <v>1</v>
      </c>
      <c r="R393">
        <f>AH392</f>
        <v>1209.3994405292526</v>
      </c>
      <c r="S393">
        <f>AI392</f>
        <v>-3.517887052078698E-3</v>
      </c>
      <c r="T393">
        <f>R393+S393*F393</f>
        <v>917.72839965854291</v>
      </c>
      <c r="U393">
        <f>S393*F393</f>
        <v>-291.67104087070965</v>
      </c>
      <c r="V393">
        <f>U393/T393</f>
        <v>-0.31781847546532399</v>
      </c>
      <c r="W393">
        <f>C393</f>
        <v>-0.19660385731045599</v>
      </c>
      <c r="X393">
        <f>W393-V393</f>
        <v>0.121214618154868</v>
      </c>
      <c r="Y393">
        <f>T393*W393</f>
        <v>-180.42894333622129</v>
      </c>
      <c r="Z393">
        <f>Y393/T393</f>
        <v>-0.19660385731045599</v>
      </c>
      <c r="AA393">
        <f>AI392*F393/T393</f>
        <v>-0.31781847546532399</v>
      </c>
      <c r="AB393">
        <f t="shared" si="62"/>
        <v>-0.19660385731045599</v>
      </c>
      <c r="AC393">
        <f t="shared" si="63"/>
        <v>0.121214618154868</v>
      </c>
      <c r="AD393" t="str">
        <f t="shared" si="57"/>
        <v>S-D</v>
      </c>
      <c r="AE393">
        <f>AC393*T393</f>
        <v>111.24209753448838</v>
      </c>
      <c r="AF393">
        <f>U393+AE393</f>
        <v>-180.42894333622127</v>
      </c>
      <c r="AG393">
        <f>AE393/F393</f>
        <v>1.341707196554087E-3</v>
      </c>
      <c r="AH393" s="9">
        <f>IF(AD393="S-D",R393-AE393/(1-0.001),IF(OR(AD393="L-D",AD393="S-I"),R393-AE393*(1-0.001),R393-AE393))</f>
        <v>1098.0459895437787</v>
      </c>
      <c r="AI393">
        <f>IF(OR(AD393="L-I"),S393+AG393*(1-0.001),S393+AG393)</f>
        <v>-2.1761798555246111E-3</v>
      </c>
      <c r="AJ393">
        <f>AI393*F393</f>
        <v>-180.42894333622127</v>
      </c>
      <c r="AK393">
        <f>AJ393/AM393</f>
        <v>-0.19662771532189879</v>
      </c>
      <c r="AL393">
        <f>W393-AK393</f>
        <v>2.3858011442806637E-5</v>
      </c>
      <c r="AM393">
        <f>AH393+AI393*F393</f>
        <v>917.61704620755745</v>
      </c>
      <c r="AN393">
        <f t="shared" si="64"/>
        <v>-0.86752327282988517</v>
      </c>
      <c r="AO393">
        <f t="shared" si="65"/>
        <v>-82.382953792442549</v>
      </c>
      <c r="AP393">
        <f t="shared" si="66"/>
        <v>-0.11135345098546168</v>
      </c>
      <c r="AQ393" t="b">
        <f>IF(AH393&gt;0,ROUND(AH393,7)=ROUND(H393,7),ROUND(AH393,7)=ROUND(-J393,7))</f>
        <v>1</v>
      </c>
      <c r="AR393" t="b">
        <f>IF(AI393&gt;0,ROUND(AI393,7)=ROUND(I393,7),ROUND(AI393,7)=ROUND(-K393,7))</f>
        <v>1</v>
      </c>
      <c r="AS393" t="b">
        <f>ROUND(AM393,7)=ROUND(G393,7)</f>
        <v>1</v>
      </c>
    </row>
    <row r="394" spans="1:54" x14ac:dyDescent="0.3">
      <c r="A394" s="2">
        <v>45751.208333333336</v>
      </c>
      <c r="B394">
        <v>-1.9217450575899</v>
      </c>
      <c r="C394">
        <v>-9.6087252879495405E-2</v>
      </c>
      <c r="D394" t="s">
        <v>32</v>
      </c>
      <c r="E394" t="s">
        <v>1492</v>
      </c>
      <c r="F394">
        <v>82818.52</v>
      </c>
      <c r="G394">
        <v>917.72586514076102</v>
      </c>
      <c r="H394">
        <v>1005.91647489056</v>
      </c>
      <c r="I394" s="3">
        <v>0</v>
      </c>
      <c r="J394">
        <v>0</v>
      </c>
      <c r="K394">
        <v>1.0648658023568399E-3</v>
      </c>
      <c r="L394">
        <v>1005.91647489056</v>
      </c>
      <c r="M394">
        <v>-1.0648658023568399E-3</v>
      </c>
      <c r="O394" t="str">
        <f>IF(B393=0,"NEUTRAL",IF(B393&gt;0,"LONG","SHORT"))</f>
        <v>SHORT</v>
      </c>
      <c r="P394" t="str">
        <f>IF(OR(O394="LONG",O394="SHORT"),IF(B394=0,"NEUTRAL",IF(B394&gt;0,"LONG","SHORT")),"")</f>
        <v>SHORT</v>
      </c>
      <c r="Q394" t="b">
        <f>IF(OR(O394="LONG",O394="SHORT"),IF(B394=0,"NEUTRAL",IF(B394&gt;0,"LONG","SHORT")=O394),TRUE)</f>
        <v>1</v>
      </c>
      <c r="R394">
        <f>AH393</f>
        <v>1098.0459895437787</v>
      </c>
      <c r="S394">
        <f>AI393</f>
        <v>-2.1761798555246111E-3</v>
      </c>
      <c r="T394">
        <f>R394+S394*F394</f>
        <v>917.81799465541656</v>
      </c>
      <c r="U394">
        <f>S394*F394</f>
        <v>-180.22799488836213</v>
      </c>
      <c r="V394">
        <f>U394/T394</f>
        <v>-0.19636572385577003</v>
      </c>
      <c r="W394">
        <f>C394</f>
        <v>-9.6087252879495405E-2</v>
      </c>
      <c r="X394">
        <f>W394-V394</f>
        <v>0.10027847097627463</v>
      </c>
      <c r="Y394">
        <f>T394*W394</f>
        <v>-88.19060974980637</v>
      </c>
      <c r="Z394">
        <f>Y394/T394</f>
        <v>-9.6087252879495405E-2</v>
      </c>
      <c r="AA394">
        <f>AI393*F394/T394</f>
        <v>-0.19636572385577003</v>
      </c>
      <c r="AB394">
        <f t="shared" si="62"/>
        <v>-9.6087252879495405E-2</v>
      </c>
      <c r="AC394">
        <f t="shared" si="63"/>
        <v>0.10027847097627463</v>
      </c>
      <c r="AD394" t="str">
        <f t="shared" si="57"/>
        <v>S-D</v>
      </c>
      <c r="AE394">
        <f>AC394*T394</f>
        <v>92.037385138555763</v>
      </c>
      <c r="AF394">
        <f>U394+AE394</f>
        <v>-88.19060974980637</v>
      </c>
      <c r="AG394">
        <f>AE394/F394</f>
        <v>1.1113140531677668E-3</v>
      </c>
      <c r="AH394" s="9">
        <f>IF(AD394="S-D",R394-AE394/(1-0.001),IF(OR(AD394="L-D",AD394="S-I"),R394-AE394*(1-0.001),R394-AE394))</f>
        <v>1005.9164748905697</v>
      </c>
      <c r="AI394">
        <f>IF(OR(AD394="L-I"),S394+AG394*(1-0.001),S394+AG394)</f>
        <v>-1.0648658023568443E-3</v>
      </c>
      <c r="AJ394">
        <f>AI394*F394</f>
        <v>-88.190609749806356</v>
      </c>
      <c r="AK394">
        <f>AJ394/AM394</f>
        <v>-9.6096898975686421E-2</v>
      </c>
      <c r="AL394">
        <f>W394-AK394</f>
        <v>9.6460961910155296E-6</v>
      </c>
      <c r="AM394">
        <f>AH394+AI394*F394</f>
        <v>917.72586514076329</v>
      </c>
      <c r="AN394">
        <f t="shared" si="64"/>
        <v>0.10881893320583913</v>
      </c>
      <c r="AO394">
        <f t="shared" si="65"/>
        <v>-82.27413485923671</v>
      </c>
      <c r="AP394">
        <f t="shared" si="66"/>
        <v>-9.2129514653265687E-2</v>
      </c>
      <c r="AQ394" t="b">
        <f>IF(AH394&gt;0,ROUND(AH394,7)=ROUND(H394,7),ROUND(AH394,7)=ROUND(-J394,7))</f>
        <v>1</v>
      </c>
      <c r="AR394" t="b">
        <f>IF(AI394&gt;0,ROUND(AI394,7)=ROUND(I394,7),ROUND(AI394,7)=ROUND(-K394,7))</f>
        <v>1</v>
      </c>
      <c r="AS394" t="b">
        <f>ROUND(AM394,7)=ROUND(G394,7)</f>
        <v>1</v>
      </c>
    </row>
    <row r="395" spans="1:54" x14ac:dyDescent="0.3">
      <c r="A395" s="2">
        <v>45751.291666666664</v>
      </c>
      <c r="B395">
        <v>1.97928503380406E-2</v>
      </c>
      <c r="C395">
        <v>9.8964251690203398E-4</v>
      </c>
      <c r="D395" t="s">
        <v>32</v>
      </c>
      <c r="E395" t="s">
        <v>1492</v>
      </c>
      <c r="F395">
        <v>83200</v>
      </c>
      <c r="G395">
        <v>917.23004679568396</v>
      </c>
      <c r="H395">
        <v>916.32313609673599</v>
      </c>
      <c r="I395" s="3">
        <v>1.0900368977750999E-5</v>
      </c>
      <c r="J395">
        <v>0</v>
      </c>
      <c r="K395" s="3">
        <v>0</v>
      </c>
      <c r="L395">
        <v>916.32313609673599</v>
      </c>
      <c r="M395" s="3">
        <v>1.0900368977750999E-5</v>
      </c>
      <c r="O395" t="str">
        <f>IF(B394=0,"NEUTRAL",IF(B394&gt;0,"LONG","SHORT"))</f>
        <v>SHORT</v>
      </c>
      <c r="P395" t="str">
        <f>IF(OR(O395="LONG",O395="SHORT"),IF(B395=0,"NEUTRAL",IF(B395&gt;0,"LONG","SHORT")),"")</f>
        <v>LONG</v>
      </c>
      <c r="Q395" t="b">
        <f>IF(OR(O395="LONG",O395="SHORT"),IF(B395=0,"NEUTRAL",IF(B395&gt;0,"LONG","SHORT")=O395),TRUE)</f>
        <v>0</v>
      </c>
      <c r="R395">
        <f>AH394</f>
        <v>1005.9164748905697</v>
      </c>
      <c r="S395">
        <f>AI394</f>
        <v>-1.0648658023568443E-3</v>
      </c>
      <c r="T395">
        <f>R395+S395*F395</f>
        <v>917.31964013448021</v>
      </c>
      <c r="U395">
        <f>S395*F395</f>
        <v>-88.59683475608945</v>
      </c>
      <c r="V395">
        <f>U395/T395</f>
        <v>-9.6582293542849515E-2</v>
      </c>
      <c r="W395">
        <f>C395</f>
        <v>9.8964251690203398E-4</v>
      </c>
      <c r="X395">
        <f>W395-V395</f>
        <v>9.7571936059751549E-2</v>
      </c>
      <c r="Y395">
        <f>T395*W395</f>
        <v>0.907818517466355</v>
      </c>
      <c r="Z395">
        <f>Y395/T395</f>
        <v>9.8964251690203398E-4</v>
      </c>
      <c r="AA395">
        <f>AI394*F395/T395</f>
        <v>-9.6582293542849515E-2</v>
      </c>
      <c r="AB395">
        <f t="shared" si="62"/>
        <v>9.8964251690203398E-4</v>
      </c>
      <c r="AC395">
        <f t="shared" si="63"/>
        <v>9.7571936059751549E-2</v>
      </c>
      <c r="AD395" t="str">
        <f t="shared" si="57"/>
        <v>TRANS-L</v>
      </c>
      <c r="AE395" s="8">
        <f>C395*T395</f>
        <v>0.907818517466355</v>
      </c>
      <c r="AF395">
        <f>U395+AE395</f>
        <v>-87.689016238623097</v>
      </c>
      <c r="AG395" s="8">
        <f>AE395/F395</f>
        <v>1.0911280258009075E-5</v>
      </c>
      <c r="AH395" s="8">
        <f>AZ395-AE395</f>
        <v>916.32313609673758</v>
      </c>
      <c r="AI395" s="8">
        <f>BA394+AG395*(1-0.001)</f>
        <v>1.0900368977751067E-5</v>
      </c>
      <c r="AJ395">
        <f>AI395*F395</f>
        <v>0.90691069894888876</v>
      </c>
      <c r="AK395">
        <f t="shared" ref="AK395" si="67">AJ395/AM395</f>
        <v>9.8874944417395839E-4</v>
      </c>
      <c r="AL395">
        <f>W395-AK395</f>
        <v>8.9307272807558936E-7</v>
      </c>
      <c r="AM395">
        <f>AH395+AI395*F395</f>
        <v>917.23004679568646</v>
      </c>
      <c r="AN395">
        <f t="shared" si="64"/>
        <v>-0.49581834507682743</v>
      </c>
      <c r="AO395">
        <f t="shared" si="65"/>
        <v>-82.769953204313538</v>
      </c>
      <c r="AP395">
        <f t="shared" si="66"/>
        <v>-8.9593338793747535E-2</v>
      </c>
      <c r="AQ395" t="b">
        <f>IF(AH395&gt;0,ROUND(AH395,7)=ROUND(H395,7),ROUND(AH395,7)=ROUND(-J395,7))</f>
        <v>1</v>
      </c>
      <c r="AR395" t="b">
        <f>IF(AI395&gt;0,ROUND(AI395,7)=ROUND(I395,7),ROUND(AI395,7)=ROUND(-K395,7))</f>
        <v>1</v>
      </c>
      <c r="AS395" t="b">
        <f>ROUND(AM395,7)=ROUND(G395,7)</f>
        <v>1</v>
      </c>
      <c r="AU395" s="9">
        <f>AH394</f>
        <v>1005.9164748905697</v>
      </c>
      <c r="AV395">
        <f>AI394</f>
        <v>-1.0648658023568443E-3</v>
      </c>
      <c r="AW395">
        <f>AU395+AV395*F395</f>
        <v>917.31964013448021</v>
      </c>
      <c r="AX395">
        <f>AV395*F395/(1-0.001)</f>
        <v>-88.685520276365821</v>
      </c>
      <c r="AZ395" s="9">
        <f>AU395+AX395</f>
        <v>917.23095461420394</v>
      </c>
      <c r="BA395">
        <f>AV395-AX395/F395*(1-0.001)</f>
        <v>0</v>
      </c>
      <c r="BB395">
        <f>AZ395+BA395*F395</f>
        <v>917.23095461420394</v>
      </c>
    </row>
    <row r="396" spans="1:54" x14ac:dyDescent="0.3">
      <c r="A396" s="2">
        <v>45751.375</v>
      </c>
      <c r="B396">
        <v>2.36949736483249</v>
      </c>
      <c r="C396">
        <v>0.118474868241624</v>
      </c>
      <c r="D396" t="s">
        <v>32</v>
      </c>
      <c r="E396" t="s">
        <v>1492</v>
      </c>
      <c r="F396">
        <v>83992.85</v>
      </c>
      <c r="G396">
        <v>917.13093497344096</v>
      </c>
      <c r="H396">
        <v>808.56895630967904</v>
      </c>
      <c r="I396">
        <v>1.2925145255073701E-3</v>
      </c>
      <c r="J396">
        <v>0</v>
      </c>
      <c r="K396" s="3">
        <v>0</v>
      </c>
      <c r="L396">
        <v>808.56895630967904</v>
      </c>
      <c r="M396">
        <v>1.2925145255073701E-3</v>
      </c>
      <c r="O396" t="str">
        <f>IF(B395=0,"NEUTRAL",IF(B395&gt;0,"LONG","SHORT"))</f>
        <v>LONG</v>
      </c>
      <c r="P396" t="str">
        <f>IF(OR(O396="LONG",O396="SHORT"),IF(B396=0,"NEUTRAL",IF(B396&gt;0,"LONG","SHORT")),"")</f>
        <v>LONG</v>
      </c>
      <c r="Q396" t="b">
        <f>IF(OR(O396="LONG",O396="SHORT"),IF(B396=0,"NEUTRAL",IF(B396&gt;0,"LONG","SHORT")=O396),TRUE)</f>
        <v>1</v>
      </c>
      <c r="R396">
        <f>AH395</f>
        <v>916.32313609673758</v>
      </c>
      <c r="S396">
        <f>AI395</f>
        <v>1.0900368977751067E-5</v>
      </c>
      <c r="T396">
        <f>R396+S396*F396</f>
        <v>917.23868915323044</v>
      </c>
      <c r="U396">
        <f>S396*F396</f>
        <v>0.91555305649289875</v>
      </c>
      <c r="V396">
        <f>U396/T396</f>
        <v>9.9816227479252112E-4</v>
      </c>
      <c r="W396">
        <f>C396</f>
        <v>0.118474868241624</v>
      </c>
      <c r="X396">
        <f>W396-V396</f>
        <v>0.11747670596683148</v>
      </c>
      <c r="Y396">
        <f>T396*W396</f>
        <v>108.66973284354889</v>
      </c>
      <c r="Z396">
        <f>Y396/T396</f>
        <v>0.118474868241624</v>
      </c>
      <c r="AA396">
        <f>AI395*F396/T396</f>
        <v>9.9816227479252112E-4</v>
      </c>
      <c r="AB396">
        <f t="shared" si="62"/>
        <v>0.118474868241624</v>
      </c>
      <c r="AC396">
        <f t="shared" si="63"/>
        <v>0.11747670596683148</v>
      </c>
      <c r="AD396" t="str">
        <f t="shared" si="57"/>
        <v>L-I</v>
      </c>
      <c r="AE396">
        <f>AC396*T396</f>
        <v>107.75417978705599</v>
      </c>
      <c r="AF396">
        <f>U396+AE396</f>
        <v>108.66973284354889</v>
      </c>
      <c r="AG396">
        <f>AE396/F396</f>
        <v>1.2828970535832035E-3</v>
      </c>
      <c r="AH396" s="9">
        <f>IF(AD396="S-D",R396-AE396/(1-0.001),IF(OR(AD396="L-D",AD396="S-I"),R396-AE396*(1-0.001),R396-AE396))</f>
        <v>808.56895630968165</v>
      </c>
      <c r="AI396">
        <f>IF(OR(AD396="L-I"),S396+AG396*(1-0.001),S396+AG396)</f>
        <v>1.2925145255073714E-3</v>
      </c>
      <c r="AJ396">
        <f>AI396*F396</f>
        <v>108.56197866376182</v>
      </c>
      <c r="AK396">
        <f>AJ396/AM396</f>
        <v>0.1183712974057574</v>
      </c>
      <c r="AL396">
        <f>W396-AK396</f>
        <v>1.0357083586659543E-4</v>
      </c>
      <c r="AM396">
        <f>AH396+AI396*F396</f>
        <v>917.13093497344346</v>
      </c>
      <c r="AN396">
        <f t="shared" si="64"/>
        <v>-9.9111822243003189E-2</v>
      </c>
      <c r="AO396">
        <f t="shared" si="65"/>
        <v>-82.869065026556541</v>
      </c>
      <c r="AP396">
        <f t="shared" si="66"/>
        <v>-0.10775417978697988</v>
      </c>
      <c r="AQ396" t="b">
        <f>IF(AH396&gt;0,ROUND(AH396,7)=ROUND(H396,7),ROUND(AH396,7)=ROUND(-J396,7))</f>
        <v>1</v>
      </c>
      <c r="AR396" t="b">
        <f>IF(AI396&gt;0,ROUND(AI396,7)=ROUND(I396,7),ROUND(AI396,7)=ROUND(-K396,7))</f>
        <v>1</v>
      </c>
      <c r="AS396" t="b">
        <f>ROUND(AM396,7)=ROUND(G396,7)</f>
        <v>1</v>
      </c>
    </row>
    <row r="397" spans="1:54" x14ac:dyDescent="0.3">
      <c r="A397" s="2">
        <v>45751.416666666664</v>
      </c>
      <c r="B397">
        <v>4.1266041038472396</v>
      </c>
      <c r="C397">
        <v>0.206330205192362</v>
      </c>
      <c r="D397" t="s">
        <v>32</v>
      </c>
      <c r="E397" t="s">
        <v>1492</v>
      </c>
      <c r="F397">
        <v>84415.99</v>
      </c>
      <c r="G397">
        <v>917.59761380402301</v>
      </c>
      <c r="H397">
        <v>728.33319056754897</v>
      </c>
      <c r="I397">
        <v>2.2420447031003599E-3</v>
      </c>
      <c r="J397">
        <v>0</v>
      </c>
      <c r="K397" s="3">
        <v>0</v>
      </c>
      <c r="L397">
        <v>728.33319056754897</v>
      </c>
      <c r="M397">
        <v>2.2420447031003599E-3</v>
      </c>
      <c r="O397" t="str">
        <f>IF(B396=0,"NEUTRAL",IF(B396&gt;0,"LONG","SHORT"))</f>
        <v>LONG</v>
      </c>
      <c r="P397" t="str">
        <f>IF(OR(O397="LONG",O397="SHORT"),IF(B397=0,"NEUTRAL",IF(B397&gt;0,"LONG","SHORT")),"")</f>
        <v>LONG</v>
      </c>
      <c r="Q397" t="b">
        <f>IF(OR(O397="LONG",O397="SHORT"),IF(B397=0,"NEUTRAL",IF(B397&gt;0,"LONG","SHORT")=O397),TRUE)</f>
        <v>1</v>
      </c>
      <c r="R397">
        <f>AH396</f>
        <v>808.56895630968165</v>
      </c>
      <c r="S397">
        <f>AI396</f>
        <v>1.2925145255073714E-3</v>
      </c>
      <c r="T397">
        <f>R397+S397*F397</f>
        <v>917.67784956976664</v>
      </c>
      <c r="U397">
        <f>S397*F397</f>
        <v>109.10889326008501</v>
      </c>
      <c r="V397">
        <f>U397/T397</f>
        <v>0.11889672755121893</v>
      </c>
      <c r="W397">
        <f>C397</f>
        <v>0.206330205192362</v>
      </c>
      <c r="X397">
        <f>W397-V397</f>
        <v>8.7433477641143079E-2</v>
      </c>
      <c r="Y397">
        <f>T397*W397</f>
        <v>189.34465900221545</v>
      </c>
      <c r="Z397">
        <f>Y397/T397</f>
        <v>0.206330205192362</v>
      </c>
      <c r="AA397">
        <f>AI396*F397/T397</f>
        <v>0.11889672755121893</v>
      </c>
      <c r="AB397">
        <f t="shared" si="62"/>
        <v>0.206330205192362</v>
      </c>
      <c r="AC397">
        <f t="shared" si="63"/>
        <v>8.7433477641143079E-2</v>
      </c>
      <c r="AD397" t="str">
        <f t="shared" si="57"/>
        <v>L-I</v>
      </c>
      <c r="AE397">
        <f>AC397*T397</f>
        <v>80.235765742130454</v>
      </c>
      <c r="AF397">
        <f>U397+AE397</f>
        <v>189.34465900221545</v>
      </c>
      <c r="AG397">
        <f>AE397/F397</f>
        <v>9.5048065825124417E-4</v>
      </c>
      <c r="AH397" s="9">
        <f>IF(AD397="S-D",R397-AE397/(1-0.001),IF(OR(AD397="L-D",AD397="S-I"),R397-AE397*(1-0.001),R397-AE397))</f>
        <v>728.33319056755124</v>
      </c>
      <c r="AI397">
        <f>IF(OR(AD397="L-I"),S397+AG397*(1-0.001),S397+AG397)</f>
        <v>2.2420447031003643E-3</v>
      </c>
      <c r="AJ397">
        <f>AI397*F397</f>
        <v>189.26442323647333</v>
      </c>
      <c r="AK397">
        <f>AJ397/AM397</f>
        <v>0.20626080581427425</v>
      </c>
      <c r="AL397">
        <f>W397-AK397</f>
        <v>6.9399378087753316E-5</v>
      </c>
      <c r="AM397">
        <f>AH397+AI397*F397</f>
        <v>917.5976138040246</v>
      </c>
      <c r="AN397">
        <f t="shared" si="64"/>
        <v>0.46667883058114512</v>
      </c>
      <c r="AO397">
        <f t="shared" si="65"/>
        <v>-82.402386195975396</v>
      </c>
      <c r="AP397">
        <f t="shared" si="66"/>
        <v>-8.0235765742031617E-2</v>
      </c>
      <c r="AQ397" t="b">
        <f>IF(AH397&gt;0,ROUND(AH397,7)=ROUND(H397,7),ROUND(AH397,7)=ROUND(-J397,7))</f>
        <v>1</v>
      </c>
      <c r="AR397" t="b">
        <f>IF(AI397&gt;0,ROUND(AI397,7)=ROUND(I397,7),ROUND(AI397,7)=ROUND(-K397,7))</f>
        <v>1</v>
      </c>
      <c r="AS397" t="b">
        <f>ROUND(AM397,7)=ROUND(G397,7)</f>
        <v>1</v>
      </c>
    </row>
    <row r="398" spans="1:54" x14ac:dyDescent="0.3">
      <c r="A398" s="2">
        <v>45751.458333333336</v>
      </c>
      <c r="B398">
        <v>5.3260134942309998</v>
      </c>
      <c r="C398">
        <v>0.26630067471155</v>
      </c>
      <c r="D398" t="s">
        <v>32</v>
      </c>
      <c r="E398" t="s">
        <v>1492</v>
      </c>
      <c r="F398">
        <v>84571.38</v>
      </c>
      <c r="G398">
        <v>917.89116830448495</v>
      </c>
      <c r="H398">
        <v>673.496364615429</v>
      </c>
      <c r="I398">
        <v>2.88980508168432E-3</v>
      </c>
      <c r="J398">
        <v>0</v>
      </c>
      <c r="K398" s="3">
        <v>0</v>
      </c>
      <c r="L398">
        <v>673.496364615429</v>
      </c>
      <c r="M398">
        <v>2.88980508168432E-3</v>
      </c>
      <c r="O398" t="str">
        <f>IF(B397=0,"NEUTRAL",IF(B397&gt;0,"LONG","SHORT"))</f>
        <v>LONG</v>
      </c>
      <c r="P398" t="str">
        <f>IF(OR(O398="LONG",O398="SHORT"),IF(B398=0,"NEUTRAL",IF(B398&gt;0,"LONG","SHORT")),"")</f>
        <v>LONG</v>
      </c>
      <c r="Q398" t="b">
        <f>IF(OR(O398="LONG",O398="SHORT"),IF(B398=0,"NEUTRAL",IF(B398&gt;0,"LONG","SHORT")=O398),TRUE)</f>
        <v>1</v>
      </c>
      <c r="R398">
        <f>AH397</f>
        <v>728.33319056755124</v>
      </c>
      <c r="S398">
        <f>AI397</f>
        <v>2.2420447031003643E-3</v>
      </c>
      <c r="T398">
        <f>R398+S398*F398</f>
        <v>917.94600513043929</v>
      </c>
      <c r="U398">
        <f>S398*F398</f>
        <v>189.6128145628881</v>
      </c>
      <c r="V398">
        <f>U398/T398</f>
        <v>0.20656205648603951</v>
      </c>
      <c r="W398">
        <f>C398</f>
        <v>0.26630067471155</v>
      </c>
      <c r="X398">
        <f>W398-V398</f>
        <v>5.9738618225510492E-2</v>
      </c>
      <c r="Y398">
        <f>T398*W398</f>
        <v>244.44964051500793</v>
      </c>
      <c r="Z398">
        <f>Y398/T398</f>
        <v>0.26630067471155</v>
      </c>
      <c r="AA398">
        <f>AI397*F398/T398</f>
        <v>0.20656205648603951</v>
      </c>
      <c r="AB398">
        <f t="shared" si="62"/>
        <v>0.26630067471155</v>
      </c>
      <c r="AC398">
        <f t="shared" si="63"/>
        <v>5.9738618225510492E-2</v>
      </c>
      <c r="AD398" t="str">
        <f t="shared" si="57"/>
        <v>L-I</v>
      </c>
      <c r="AE398">
        <f>AC398*T398</f>
        <v>54.83682595211981</v>
      </c>
      <c r="AF398">
        <f>U398+AE398</f>
        <v>244.4496405150079</v>
      </c>
      <c r="AG398">
        <f>AE398/F398</f>
        <v>6.4840878737132835E-4</v>
      </c>
      <c r="AH398" s="9">
        <f>IF(AD398="S-D",R398-AE398/(1-0.001),IF(OR(AD398="L-D",AD398="S-I"),R398-AE398*(1-0.001),R398-AE398))</f>
        <v>673.49636461543139</v>
      </c>
      <c r="AI398">
        <f>IF(OR(AD398="L-I"),S398+AG398*(1-0.001),S398+AG398)</f>
        <v>2.8898050816843213E-3</v>
      </c>
      <c r="AJ398">
        <f>AI398*F398</f>
        <v>244.39480368905578</v>
      </c>
      <c r="AK398">
        <f>AJ398/AM398</f>
        <v>0.26625684190915322</v>
      </c>
      <c r="AL398">
        <f>W398-AK398</f>
        <v>4.3832802396781556E-5</v>
      </c>
      <c r="AM398">
        <f>AH398+AI398*F398</f>
        <v>917.89116830448711</v>
      </c>
      <c r="AN398">
        <f t="shared" si="64"/>
        <v>0.29355450046250553</v>
      </c>
      <c r="AO398">
        <f t="shared" si="65"/>
        <v>-82.10883169551289</v>
      </c>
      <c r="AP398">
        <f t="shared" si="66"/>
        <v>-5.4836825952179424E-2</v>
      </c>
      <c r="AQ398" t="b">
        <f>IF(AH398&gt;0,ROUND(AH398,7)=ROUND(H398,7),ROUND(AH398,7)=ROUND(-J398,7))</f>
        <v>1</v>
      </c>
      <c r="AR398" t="b">
        <f>IF(AI398&gt;0,ROUND(AI398,7)=ROUND(I398,7),ROUND(AI398,7)=ROUND(-K398,7))</f>
        <v>1</v>
      </c>
      <c r="AS398" t="b">
        <f>ROUND(AM398,7)=ROUND(G398,7)</f>
        <v>1</v>
      </c>
    </row>
    <row r="399" spans="1:54" x14ac:dyDescent="0.3">
      <c r="A399" s="2">
        <v>45751.666666666664</v>
      </c>
      <c r="B399">
        <v>6.3780897750329499</v>
      </c>
      <c r="C399">
        <v>0.31890448875164701</v>
      </c>
      <c r="D399" t="s">
        <v>32</v>
      </c>
      <c r="E399" t="s">
        <v>1492</v>
      </c>
      <c r="F399">
        <v>82573.98</v>
      </c>
      <c r="G399">
        <v>912.06681547512801</v>
      </c>
      <c r="H399">
        <v>621.24020541415496</v>
      </c>
      <c r="I399">
        <v>3.52201274615771E-3</v>
      </c>
      <c r="J399">
        <v>0</v>
      </c>
      <c r="K399" s="3">
        <v>0</v>
      </c>
      <c r="L399">
        <v>621.24020541415496</v>
      </c>
      <c r="M399">
        <v>3.52201274615771E-3</v>
      </c>
      <c r="O399" t="str">
        <f>IF(B398=0,"NEUTRAL",IF(B398&gt;0,"LONG","SHORT"))</f>
        <v>LONG</v>
      </c>
      <c r="P399" t="str">
        <f>IF(OR(O399="LONG",O399="SHORT"),IF(B399=0,"NEUTRAL",IF(B399&gt;0,"LONG","SHORT")),"")</f>
        <v>LONG</v>
      </c>
      <c r="Q399" t="b">
        <f>IF(OR(O399="LONG",O399="SHORT"),IF(B399=0,"NEUTRAL",IF(B399&gt;0,"LONG","SHORT")=O399),TRUE)</f>
        <v>1</v>
      </c>
      <c r="R399">
        <f>AH398</f>
        <v>673.49636461543139</v>
      </c>
      <c r="S399">
        <f>AI398</f>
        <v>2.8898050816843213E-3</v>
      </c>
      <c r="T399">
        <f>R399+S399*F399</f>
        <v>912.11907163433091</v>
      </c>
      <c r="U399">
        <f>S399*F399</f>
        <v>238.62270701889949</v>
      </c>
      <c r="V399">
        <f>U399/T399</f>
        <v>0.26161354853740354</v>
      </c>
      <c r="W399">
        <f>C399</f>
        <v>0.31890448875164701</v>
      </c>
      <c r="X399">
        <f>W399-V399</f>
        <v>5.7290940214243469E-2</v>
      </c>
      <c r="Y399">
        <f>T399*W399</f>
        <v>290.87886622017317</v>
      </c>
      <c r="Z399">
        <f>Y399/T399</f>
        <v>0.31890448875164695</v>
      </c>
      <c r="AA399">
        <f>AI398*F399/T399</f>
        <v>0.26161354853740354</v>
      </c>
      <c r="AB399">
        <f t="shared" si="62"/>
        <v>0.31890448875164701</v>
      </c>
      <c r="AC399">
        <f t="shared" si="63"/>
        <v>5.7290940214243469E-2</v>
      </c>
      <c r="AD399" t="str">
        <f t="shared" si="57"/>
        <v>L-I</v>
      </c>
      <c r="AE399">
        <f>AC399*T399</f>
        <v>52.256159201273711</v>
      </c>
      <c r="AF399">
        <f>U399+AE399</f>
        <v>290.87886622017322</v>
      </c>
      <c r="AG399">
        <f>AE399/F399</f>
        <v>6.3284050497836866E-4</v>
      </c>
      <c r="AH399" s="9">
        <f>IF(AD399="S-D",R399-AE399/(1-0.001),IF(OR(AD399="L-D",AD399="S-I"),R399-AE399*(1-0.001),R399-AE399))</f>
        <v>621.24020541415769</v>
      </c>
      <c r="AI399">
        <f>IF(OR(AD399="L-I"),S399+AG399*(1-0.001),S399+AG399)</f>
        <v>3.5220127461577117E-3</v>
      </c>
      <c r="AJ399">
        <f>AI399*F399</f>
        <v>290.82661006097197</v>
      </c>
      <c r="AK399">
        <f>AJ399/AM399</f>
        <v>0.31886546591377685</v>
      </c>
      <c r="AL399">
        <f>W399-AK399</f>
        <v>3.9022837870161808E-5</v>
      </c>
      <c r="AM399">
        <f>AH399+AI399*F399</f>
        <v>912.06681547512972</v>
      </c>
      <c r="AN399">
        <f t="shared" si="64"/>
        <v>-5.8243528293573945</v>
      </c>
      <c r="AO399">
        <f t="shared" si="65"/>
        <v>-87.933184524870285</v>
      </c>
      <c r="AP399">
        <f t="shared" si="66"/>
        <v>-5.2256159201192531E-2</v>
      </c>
      <c r="AQ399" t="b">
        <f>IF(AH399&gt;0,ROUND(AH399,7)=ROUND(H399,7),ROUND(AH399,7)=ROUND(-J399,7))</f>
        <v>1</v>
      </c>
      <c r="AR399" t="b">
        <f>IF(AI399&gt;0,ROUND(AI399,7)=ROUND(I399,7),ROUND(AI399,7)=ROUND(-K399,7))</f>
        <v>1</v>
      </c>
      <c r="AS399" t="b">
        <f>ROUND(AM399,7)=ROUND(G399,7)</f>
        <v>1</v>
      </c>
    </row>
    <row r="400" spans="1:54" x14ac:dyDescent="0.3">
      <c r="A400" s="2">
        <v>45751.833333333336</v>
      </c>
      <c r="B400">
        <v>5.2295832525659502</v>
      </c>
      <c r="C400">
        <v>0.26147916262829701</v>
      </c>
      <c r="D400" t="s">
        <v>32</v>
      </c>
      <c r="E400" t="s">
        <v>1492</v>
      </c>
      <c r="F400">
        <v>83989.87</v>
      </c>
      <c r="G400">
        <v>916.99757511651399</v>
      </c>
      <c r="H400">
        <v>677.20716819946097</v>
      </c>
      <c r="I400">
        <v>2.8549919998334598E-3</v>
      </c>
      <c r="J400">
        <v>0</v>
      </c>
      <c r="K400" s="3">
        <v>0</v>
      </c>
      <c r="L400">
        <v>677.20716819946097</v>
      </c>
      <c r="M400">
        <v>2.8549919998334598E-3</v>
      </c>
      <c r="O400" t="str">
        <f>IF(B399=0,"NEUTRAL",IF(B399&gt;0,"LONG","SHORT"))</f>
        <v>LONG</v>
      </c>
      <c r="P400" t="str">
        <f>IF(OR(O400="LONG",O400="SHORT"),IF(B400=0,"NEUTRAL",IF(B400&gt;0,"LONG","SHORT")),"")</f>
        <v>LONG</v>
      </c>
      <c r="Q400" t="b">
        <f>IF(OR(O400="LONG",O400="SHORT"),IF(B400=0,"NEUTRAL",IF(B400&gt;0,"LONG","SHORT")=O400),TRUE)</f>
        <v>1</v>
      </c>
      <c r="R400">
        <f>AH399</f>
        <v>621.24020541415769</v>
      </c>
      <c r="S400">
        <f>AI399</f>
        <v>3.5220127461577117E-3</v>
      </c>
      <c r="T400">
        <f>R400+S400*F400</f>
        <v>917.05359810228686</v>
      </c>
      <c r="U400">
        <f>S400*F400</f>
        <v>295.81339268812917</v>
      </c>
      <c r="V400">
        <f>U400/T400</f>
        <v>0.32256936050441687</v>
      </c>
      <c r="W400">
        <f>C400</f>
        <v>0.26147916262829701</v>
      </c>
      <c r="X400">
        <f>W400-V400</f>
        <v>-6.1090197876119856E-2</v>
      </c>
      <c r="Y400">
        <f>T400*W400</f>
        <v>239.79040691705279</v>
      </c>
      <c r="Z400">
        <f>Y400/T400</f>
        <v>0.26147916262829701</v>
      </c>
      <c r="AA400">
        <f>AI399*F400/T400</f>
        <v>0.32256936050441687</v>
      </c>
      <c r="AB400">
        <f t="shared" si="62"/>
        <v>0.26147916262829701</v>
      </c>
      <c r="AC400">
        <f t="shared" si="63"/>
        <v>-6.1090197876119856E-2</v>
      </c>
      <c r="AD400" t="str">
        <f t="shared" ref="AD400:AD463" si="68">IF(Q400,IF(O400="LONG",IF(AC400&gt;0,"L-I","L-D"),IF(O400="SHORT",IF(AC400&lt;0,"S-I","S-D"),IF(AC400&gt;0,"L-I","S-I"))),IF(AB400&gt;0,"TRANS-L","TRANS-S"))</f>
        <v>L-D</v>
      </c>
      <c r="AE400">
        <f>AC400*T400</f>
        <v>-56.022985771076399</v>
      </c>
      <c r="AF400">
        <f>U400+AE400</f>
        <v>239.79040691705276</v>
      </c>
      <c r="AG400">
        <f>AE400/F400</f>
        <v>-6.6702074632424605E-4</v>
      </c>
      <c r="AH400" s="9">
        <f>IF(AD400="S-D",R400-AE400/(1-0.001),IF(OR(AD400="L-D",AD400="S-I"),R400-AE400*(1-0.001),R400-AE400))</f>
        <v>677.20716819946301</v>
      </c>
      <c r="AI400">
        <f>IF(OR(AD400="L-I"),S400+AG400*(1-0.001),S400+AG400)</f>
        <v>2.8549919998334655E-3</v>
      </c>
      <c r="AJ400">
        <f>AI400*F400</f>
        <v>239.79040691705276</v>
      </c>
      <c r="AK400">
        <f>AJ400/AM400</f>
        <v>0.26149513741798547</v>
      </c>
      <c r="AL400">
        <f>W400-AK400</f>
        <v>-1.5974789688455449E-5</v>
      </c>
      <c r="AM400">
        <f>AH400+AI400*F400</f>
        <v>916.9975751165158</v>
      </c>
      <c r="AN400">
        <f t="shared" si="64"/>
        <v>4.9307596413860892</v>
      </c>
      <c r="AO400">
        <f t="shared" si="65"/>
        <v>-83.002424883484196</v>
      </c>
      <c r="AP400">
        <f t="shared" si="66"/>
        <v>-5.6022985771051026E-2</v>
      </c>
      <c r="AQ400" t="b">
        <f>IF(AH400&gt;0,ROUND(AH400,7)=ROUND(H400,7),ROUND(AH400,7)=ROUND(-J400,7))</f>
        <v>1</v>
      </c>
      <c r="AR400" t="b">
        <f>IF(AI400&gt;0,ROUND(AI400,7)=ROUND(I400,7),ROUND(AI400,7)=ROUND(-K400,7))</f>
        <v>1</v>
      </c>
      <c r="AS400" t="b">
        <f>ROUND(AM400,7)=ROUND(G400,7)</f>
        <v>1</v>
      </c>
    </row>
    <row r="401" spans="1:54" x14ac:dyDescent="0.3">
      <c r="A401" s="2">
        <v>45751.875</v>
      </c>
      <c r="B401">
        <v>3.8918091662605199</v>
      </c>
      <c r="C401">
        <v>0.19459045831302599</v>
      </c>
      <c r="D401" t="s">
        <v>32</v>
      </c>
      <c r="E401" t="s">
        <v>1492</v>
      </c>
      <c r="F401">
        <v>84009.99</v>
      </c>
      <c r="G401">
        <v>916.99361986235897</v>
      </c>
      <c r="H401">
        <v>738.54346369796394</v>
      </c>
      <c r="I401">
        <v>2.1241539984041798E-3</v>
      </c>
      <c r="J401">
        <v>0</v>
      </c>
      <c r="K401" s="3">
        <v>0</v>
      </c>
      <c r="L401">
        <v>738.54346369796394</v>
      </c>
      <c r="M401">
        <v>2.1241539984041798E-3</v>
      </c>
      <c r="O401" t="str">
        <f>IF(B400=0,"NEUTRAL",IF(B400&gt;0,"LONG","SHORT"))</f>
        <v>LONG</v>
      </c>
      <c r="P401" t="str">
        <f>IF(OR(O401="LONG",O401="SHORT"),IF(B401=0,"NEUTRAL",IF(B401&gt;0,"LONG","SHORT")),"")</f>
        <v>LONG</v>
      </c>
      <c r="Q401" t="b">
        <f>IF(OR(O401="LONG",O401="SHORT"),IF(B401=0,"NEUTRAL",IF(B401&gt;0,"LONG","SHORT")=O401),TRUE)</f>
        <v>1</v>
      </c>
      <c r="R401">
        <f>AH400</f>
        <v>677.20716819946301</v>
      </c>
      <c r="S401">
        <f>AI400</f>
        <v>2.8549919998334655E-3</v>
      </c>
      <c r="T401">
        <f>R401+S401*F401</f>
        <v>917.05501755555247</v>
      </c>
      <c r="U401">
        <f>S401*F401</f>
        <v>239.84784935608945</v>
      </c>
      <c r="V401">
        <f>U401/T401</f>
        <v>0.26154139584276381</v>
      </c>
      <c r="W401">
        <f>C401</f>
        <v>0.19459045831302599</v>
      </c>
      <c r="X401">
        <f>W401-V401</f>
        <v>-6.6950937529737825E-2</v>
      </c>
      <c r="Y401">
        <f>T401*W401</f>
        <v>178.45015616439505</v>
      </c>
      <c r="Z401">
        <f>Y401/T401</f>
        <v>0.19459045831302599</v>
      </c>
      <c r="AA401">
        <f>AI400*F401/T401</f>
        <v>0.26154139584276381</v>
      </c>
      <c r="AB401">
        <f t="shared" si="62"/>
        <v>0.19459045831302599</v>
      </c>
      <c r="AC401">
        <f t="shared" si="63"/>
        <v>-6.6950937529737825E-2</v>
      </c>
      <c r="AD401" t="str">
        <f t="shared" si="68"/>
        <v>L-D</v>
      </c>
      <c r="AE401">
        <f>AC401*T401</f>
        <v>-61.397693191694415</v>
      </c>
      <c r="AF401">
        <f>U401+AE401</f>
        <v>178.45015616439503</v>
      </c>
      <c r="AG401">
        <f>AE401/F401</f>
        <v>-7.3083800142928728E-4</v>
      </c>
      <c r="AH401" s="9">
        <f>IF(AD401="S-D",R401-AE401/(1-0.001),IF(OR(AD401="L-D",AD401="S-I"),R401-AE401*(1-0.001),R401-AE401))</f>
        <v>738.54346369796576</v>
      </c>
      <c r="AI401">
        <f>IF(OR(AD401="L-I"),S401+AG401*(1-0.001),S401+AG401)</f>
        <v>2.1241539984041781E-3</v>
      </c>
      <c r="AJ401">
        <f>AI401*F401</f>
        <v>178.45015616439503</v>
      </c>
      <c r="AK401">
        <f>AJ401/AM401</f>
        <v>0.19460348719894049</v>
      </c>
      <c r="AL401">
        <f>W401-AK401</f>
        <v>-1.3028885914506683E-5</v>
      </c>
      <c r="AM401">
        <f>AH401+AI401*F401</f>
        <v>916.99361986236079</v>
      </c>
      <c r="AN401">
        <f t="shared" si="64"/>
        <v>-3.9552541550165188E-3</v>
      </c>
      <c r="AO401">
        <f t="shared" si="65"/>
        <v>-83.006380137639212</v>
      </c>
      <c r="AP401">
        <f t="shared" si="66"/>
        <v>-6.1397693191679537E-2</v>
      </c>
      <c r="AQ401" t="b">
        <f>IF(AH401&gt;0,ROUND(AH401,7)=ROUND(H401,7),ROUND(AH401,7)=ROUND(-J401,7))</f>
        <v>1</v>
      </c>
      <c r="AR401" t="b">
        <f>IF(AI401&gt;0,ROUND(AI401,7)=ROUND(I401,7),ROUND(AI401,7)=ROUND(-K401,7))</f>
        <v>1</v>
      </c>
      <c r="AS401" t="b">
        <f>ROUND(AM401,7)=ROUND(G401,7)</f>
        <v>1</v>
      </c>
    </row>
    <row r="402" spans="1:54" x14ac:dyDescent="0.3">
      <c r="A402" s="2">
        <v>45751.958333333336</v>
      </c>
      <c r="B402">
        <v>5.7005904148412698</v>
      </c>
      <c r="C402">
        <v>0.285029520742063</v>
      </c>
      <c r="D402" t="s">
        <v>32</v>
      </c>
      <c r="E402" t="s">
        <v>1492</v>
      </c>
      <c r="F402">
        <v>84185.8</v>
      </c>
      <c r="G402">
        <v>917.28441428493795</v>
      </c>
      <c r="H402">
        <v>655.89037181785102</v>
      </c>
      <c r="I402">
        <v>3.1049659499236999E-3</v>
      </c>
      <c r="J402">
        <v>0</v>
      </c>
      <c r="K402" s="3">
        <v>0</v>
      </c>
      <c r="L402">
        <v>655.89037181785102</v>
      </c>
      <c r="M402">
        <v>3.1049659499236999E-3</v>
      </c>
      <c r="O402" t="str">
        <f>IF(B401=0,"NEUTRAL",IF(B401&gt;0,"LONG","SHORT"))</f>
        <v>LONG</v>
      </c>
      <c r="P402" t="str">
        <f>IF(OR(O402="LONG",O402="SHORT"),IF(B402=0,"NEUTRAL",IF(B402&gt;0,"LONG","SHORT")),"")</f>
        <v>LONG</v>
      </c>
      <c r="Q402" t="b">
        <f>IF(OR(O402="LONG",O402="SHORT"),IF(B402=0,"NEUTRAL",IF(B402&gt;0,"LONG","SHORT")=O402),TRUE)</f>
        <v>1</v>
      </c>
      <c r="R402">
        <f>AH401</f>
        <v>738.54346369796576</v>
      </c>
      <c r="S402">
        <f>AI401</f>
        <v>2.1241539984041781E-3</v>
      </c>
      <c r="T402">
        <f>R402+S402*F402</f>
        <v>917.36706737682016</v>
      </c>
      <c r="U402">
        <f>S402*F402</f>
        <v>178.82360367885445</v>
      </c>
      <c r="V402">
        <f>U402/T402</f>
        <v>0.19493135304082199</v>
      </c>
      <c r="W402">
        <f>C402</f>
        <v>0.285029520742063</v>
      </c>
      <c r="X402">
        <f>W402-V402</f>
        <v>9.0098167701241016E-2</v>
      </c>
      <c r="Y402">
        <f>T402*W402</f>
        <v>261.47669555896687</v>
      </c>
      <c r="Z402">
        <f>Y402/T402</f>
        <v>0.285029520742063</v>
      </c>
      <c r="AA402">
        <f>AI401*F402/T402</f>
        <v>0.19493135304082199</v>
      </c>
      <c r="AB402">
        <f t="shared" si="62"/>
        <v>0.285029520742063</v>
      </c>
      <c r="AC402">
        <f t="shared" si="63"/>
        <v>9.0098167701241016E-2</v>
      </c>
      <c r="AD402" t="str">
        <f t="shared" si="68"/>
        <v>L-I</v>
      </c>
      <c r="AE402">
        <f>AC402*T402</f>
        <v>82.653091880112413</v>
      </c>
      <c r="AF402">
        <f>U402+AE402</f>
        <v>261.47669555896687</v>
      </c>
      <c r="AG402">
        <f>AE402/F402</f>
        <v>9.8179374526478815E-4</v>
      </c>
      <c r="AH402" s="9">
        <f>IF(AD402="S-D",R402-AE402/(1-0.001),IF(OR(AD402="L-D",AD402="S-I"),R402-AE402*(1-0.001),R402-AE402))</f>
        <v>655.89037181785329</v>
      </c>
      <c r="AI402">
        <f>IF(OR(AD402="L-I"),S402+AG402*(1-0.001),S402+AG402)</f>
        <v>3.1049659499237017E-3</v>
      </c>
      <c r="AJ402">
        <f>AI402*F402</f>
        <v>261.39404246708676</v>
      </c>
      <c r="AK402">
        <f>AJ402/AM402</f>
        <v>0.28496509740749698</v>
      </c>
      <c r="AL402">
        <f>W402-AK402</f>
        <v>6.4423334566021673E-5</v>
      </c>
      <c r="AM402">
        <f>AH402+AI402*F402</f>
        <v>917.28441428494011</v>
      </c>
      <c r="AN402">
        <f t="shared" si="64"/>
        <v>0.29079442257932442</v>
      </c>
      <c r="AO402">
        <f t="shared" si="65"/>
        <v>-82.715585715059888</v>
      </c>
      <c r="AP402">
        <f t="shared" si="66"/>
        <v>-8.2653091880047214E-2</v>
      </c>
      <c r="AQ402" t="b">
        <f>IF(AH402&gt;0,ROUND(AH402,7)=ROUND(H402,7),ROUND(AH402,7)=ROUND(-J402,7))</f>
        <v>1</v>
      </c>
      <c r="AR402" t="b">
        <f>IF(AI402&gt;0,ROUND(AI402,7)=ROUND(I402,7),ROUND(AI402,7)=ROUND(-K402,7))</f>
        <v>1</v>
      </c>
      <c r="AS402" t="b">
        <f>ROUND(AM402,7)=ROUND(G402,7)</f>
        <v>1</v>
      </c>
    </row>
    <row r="403" spans="1:54" x14ac:dyDescent="0.3">
      <c r="A403" s="2">
        <v>45752.083333333336</v>
      </c>
      <c r="B403">
        <v>6.8347287277572502</v>
      </c>
      <c r="C403">
        <v>0.341736436387862</v>
      </c>
      <c r="D403" t="s">
        <v>32</v>
      </c>
      <c r="E403" t="s">
        <v>1492</v>
      </c>
      <c r="F403">
        <v>83787.600000000006</v>
      </c>
      <c r="G403">
        <v>915.99512750386805</v>
      </c>
      <c r="H403">
        <v>603.001032007351</v>
      </c>
      <c r="I403">
        <v>3.7355658295083901E-3</v>
      </c>
      <c r="J403">
        <v>0</v>
      </c>
      <c r="K403" s="3">
        <v>0</v>
      </c>
      <c r="L403">
        <v>603.001032007351</v>
      </c>
      <c r="M403">
        <v>3.7355658295083901E-3</v>
      </c>
      <c r="O403" t="str">
        <f>IF(B402=0,"NEUTRAL",IF(B402&gt;0,"LONG","SHORT"))</f>
        <v>LONG</v>
      </c>
      <c r="P403" t="str">
        <f>IF(OR(O403="LONG",O403="SHORT"),IF(B403=0,"NEUTRAL",IF(B403&gt;0,"LONG","SHORT")),"")</f>
        <v>LONG</v>
      </c>
      <c r="Q403" t="b">
        <f>IF(OR(O403="LONG",O403="SHORT"),IF(B403=0,"NEUTRAL",IF(B403&gt;0,"LONG","SHORT")=O403),TRUE)</f>
        <v>1</v>
      </c>
      <c r="R403">
        <f>AH402</f>
        <v>655.89037181785329</v>
      </c>
      <c r="S403">
        <f>AI402</f>
        <v>3.1049659499237017E-3</v>
      </c>
      <c r="T403">
        <f>R403+S403*F403</f>
        <v>916.04801684368044</v>
      </c>
      <c r="U403">
        <f>S403*F403</f>
        <v>260.15764502582715</v>
      </c>
      <c r="V403">
        <f>U403/T403</f>
        <v>0.28400000899758721</v>
      </c>
      <c r="W403">
        <f>C403</f>
        <v>0.341736436387862</v>
      </c>
      <c r="X403">
        <f>W403-V403</f>
        <v>5.7736427390274792E-2</v>
      </c>
      <c r="Y403">
        <f>T403*W403</f>
        <v>313.04698483632751</v>
      </c>
      <c r="Z403">
        <f>Y403/T403</f>
        <v>0.34173643638786194</v>
      </c>
      <c r="AA403">
        <f>AI402*F403/T403</f>
        <v>0.28400000899758721</v>
      </c>
      <c r="AB403">
        <f t="shared" si="62"/>
        <v>0.341736436387862</v>
      </c>
      <c r="AC403">
        <f t="shared" si="63"/>
        <v>5.7736427390274792E-2</v>
      </c>
      <c r="AD403" t="str">
        <f t="shared" si="68"/>
        <v>L-I</v>
      </c>
      <c r="AE403">
        <f>AC403*T403</f>
        <v>52.889339810500374</v>
      </c>
      <c r="AF403">
        <f>U403+AE403</f>
        <v>313.04698483632751</v>
      </c>
      <c r="AG403">
        <f>AE403/F403</f>
        <v>6.3123111069538179E-4</v>
      </c>
      <c r="AH403" s="9">
        <f>IF(AD403="S-D",R403-AE403/(1-0.001),IF(OR(AD403="L-D",AD403="S-I"),R403-AE403*(1-0.001),R403-AE403))</f>
        <v>603.00103200735293</v>
      </c>
      <c r="AI403">
        <f>IF(OR(AD403="L-I"),S403+AG403*(1-0.001),S403+AG403)</f>
        <v>3.7355658295083879E-3</v>
      </c>
      <c r="AJ403">
        <f>AI403*F403</f>
        <v>312.99409549651705</v>
      </c>
      <c r="AK403">
        <f>AJ403/AM403</f>
        <v>0.34169842840697279</v>
      </c>
      <c r="AL403">
        <f>W403-AK403</f>
        <v>3.8007980889209758E-5</v>
      </c>
      <c r="AM403">
        <f>AH403+AI403*F403</f>
        <v>915.99512750386998</v>
      </c>
      <c r="AN403">
        <f t="shared" si="64"/>
        <v>-1.2892867810701318</v>
      </c>
      <c r="AO403">
        <f t="shared" si="65"/>
        <v>-84.004872496130019</v>
      </c>
      <c r="AP403">
        <f t="shared" si="66"/>
        <v>-5.2889339810462843E-2</v>
      </c>
      <c r="AQ403" t="b">
        <f>IF(AH403&gt;0,ROUND(AH403,7)=ROUND(H403,7),ROUND(AH403,7)=ROUND(-J403,7))</f>
        <v>1</v>
      </c>
      <c r="AR403" t="b">
        <f>IF(AI403&gt;0,ROUND(AI403,7)=ROUND(I403,7),ROUND(AI403,7)=ROUND(-K403,7))</f>
        <v>1</v>
      </c>
      <c r="AS403" t="b">
        <f>ROUND(AM403,7)=ROUND(G403,7)</f>
        <v>1</v>
      </c>
    </row>
    <row r="404" spans="1:54" x14ac:dyDescent="0.3">
      <c r="A404" s="2">
        <v>45752.25</v>
      </c>
      <c r="B404">
        <v>5.3197502872390698</v>
      </c>
      <c r="C404">
        <v>0.265987514361953</v>
      </c>
      <c r="D404" t="s">
        <v>32</v>
      </c>
      <c r="E404" t="s">
        <v>1492</v>
      </c>
      <c r="F404">
        <v>83677.75</v>
      </c>
      <c r="G404">
        <v>915.51572597255495</v>
      </c>
      <c r="H404">
        <v>671.98160732373003</v>
      </c>
      <c r="I404">
        <v>2.9103808198574299E-3</v>
      </c>
      <c r="J404">
        <v>0</v>
      </c>
      <c r="K404" s="3">
        <v>0</v>
      </c>
      <c r="L404">
        <v>671.98160732373003</v>
      </c>
      <c r="M404">
        <v>2.9103808198574299E-3</v>
      </c>
      <c r="O404" t="str">
        <f>IF(B403=0,"NEUTRAL",IF(B403&gt;0,"LONG","SHORT"))</f>
        <v>LONG</v>
      </c>
      <c r="P404" t="str">
        <f>IF(OR(O404="LONG",O404="SHORT"),IF(B404=0,"NEUTRAL",IF(B404&gt;0,"LONG","SHORT")),"")</f>
        <v>LONG</v>
      </c>
      <c r="Q404" t="b">
        <f>IF(OR(O404="LONG",O404="SHORT"),IF(B404=0,"NEUTRAL",IF(B404&gt;0,"LONG","SHORT")=O404),TRUE)</f>
        <v>1</v>
      </c>
      <c r="R404">
        <f>AH403</f>
        <v>603.00103200735293</v>
      </c>
      <c r="S404">
        <f>AI403</f>
        <v>3.7355658295083879E-3</v>
      </c>
      <c r="T404">
        <f>R404+S404*F404</f>
        <v>915.58477559749849</v>
      </c>
      <c r="U404">
        <f>S404*F404</f>
        <v>312.5837435901455</v>
      </c>
      <c r="V404">
        <f>U404/T404</f>
        <v>0.34140338712617574</v>
      </c>
      <c r="W404">
        <f>C404</f>
        <v>0.265987514361953</v>
      </c>
      <c r="X404">
        <f>W404-V404</f>
        <v>-7.5415872764222736E-2</v>
      </c>
      <c r="Y404">
        <f>T404*W404</f>
        <v>243.53411864882514</v>
      </c>
      <c r="Z404">
        <f>Y404/T404</f>
        <v>0.265987514361953</v>
      </c>
      <c r="AA404">
        <f>AI403*F404/T404</f>
        <v>0.34140338712617574</v>
      </c>
      <c r="AB404">
        <f t="shared" si="62"/>
        <v>0.265987514361953</v>
      </c>
      <c r="AC404">
        <f t="shared" si="63"/>
        <v>-7.5415872764222736E-2</v>
      </c>
      <c r="AD404" t="str">
        <f t="shared" si="68"/>
        <v>L-D</v>
      </c>
      <c r="AE404">
        <f>AC404*T404</f>
        <v>-69.049624941320374</v>
      </c>
      <c r="AF404">
        <f>U404+AE404</f>
        <v>243.53411864882514</v>
      </c>
      <c r="AG404">
        <f>AE404/F404</f>
        <v>-8.251850096509571E-4</v>
      </c>
      <c r="AH404" s="9">
        <f>IF(AD404="S-D",R404-AE404/(1-0.001),IF(OR(AD404="L-D",AD404="S-I"),R404-AE404*(1-0.001),R404-AE404))</f>
        <v>671.98160732373196</v>
      </c>
      <c r="AI404">
        <f>IF(OR(AD404="L-I"),S404+AG404*(1-0.001),S404+AG404)</f>
        <v>2.9103808198574308E-3</v>
      </c>
      <c r="AJ404">
        <f>AI404*F404</f>
        <v>243.53411864882514</v>
      </c>
      <c r="AK404">
        <f>AJ404/AM404</f>
        <v>0.26600757555542542</v>
      </c>
      <c r="AL404">
        <f>W404-AK404</f>
        <v>-2.0061193472420413E-5</v>
      </c>
      <c r="AM404">
        <f>AH404+AI404*F404</f>
        <v>915.51572597255711</v>
      </c>
      <c r="AN404">
        <f t="shared" si="64"/>
        <v>-0.47940153131287389</v>
      </c>
      <c r="AO404">
        <f t="shared" si="65"/>
        <v>-84.484274027442893</v>
      </c>
      <c r="AP404">
        <f t="shared" si="66"/>
        <v>-6.9049624941385446E-2</v>
      </c>
      <c r="AQ404" t="b">
        <f>IF(AH404&gt;0,ROUND(AH404,7)=ROUND(H404,7),ROUND(AH404,7)=ROUND(-J404,7))</f>
        <v>1</v>
      </c>
      <c r="AR404" t="b">
        <f>IF(AI404&gt;0,ROUND(AI404,7)=ROUND(I404,7),ROUND(AI404,7)=ROUND(-K404,7))</f>
        <v>1</v>
      </c>
      <c r="AS404" t="b">
        <f>ROUND(AM404,7)=ROUND(G404,7)</f>
        <v>1</v>
      </c>
    </row>
    <row r="405" spans="1:54" x14ac:dyDescent="0.3">
      <c r="A405" s="2">
        <v>45752.333333333336</v>
      </c>
      <c r="B405">
        <v>3.7490918633169499</v>
      </c>
      <c r="C405">
        <v>0.18745459316584701</v>
      </c>
      <c r="D405" t="s">
        <v>32</v>
      </c>
      <c r="E405" t="s">
        <v>1492</v>
      </c>
      <c r="F405">
        <v>83477.3</v>
      </c>
      <c r="G405">
        <v>914.86089767399596</v>
      </c>
      <c r="H405">
        <v>743.35262807929701</v>
      </c>
      <c r="I405">
        <v>2.0545497949106899E-3</v>
      </c>
      <c r="J405">
        <v>0</v>
      </c>
      <c r="K405" s="3">
        <v>0</v>
      </c>
      <c r="L405">
        <v>743.35262807929701</v>
      </c>
      <c r="M405">
        <v>2.0545497949106899E-3</v>
      </c>
      <c r="O405" t="str">
        <f>IF(B404=0,"NEUTRAL",IF(B404&gt;0,"LONG","SHORT"))</f>
        <v>LONG</v>
      </c>
      <c r="P405" t="str">
        <f>IF(OR(O405="LONG",O405="SHORT"),IF(B405=0,"NEUTRAL",IF(B405&gt;0,"LONG","SHORT")),"")</f>
        <v>LONG</v>
      </c>
      <c r="Q405" t="b">
        <f>IF(OR(O405="LONG",O405="SHORT"),IF(B405=0,"NEUTRAL",IF(B405&gt;0,"LONG","SHORT")=O405),TRUE)</f>
        <v>1</v>
      </c>
      <c r="R405">
        <f>AH404</f>
        <v>671.98160732373196</v>
      </c>
      <c r="S405">
        <f>AI404</f>
        <v>2.9103808198574308E-3</v>
      </c>
      <c r="T405">
        <f>R405+S405*F405</f>
        <v>914.93234013721667</v>
      </c>
      <c r="U405">
        <f>S405*F405</f>
        <v>242.95073281348471</v>
      </c>
      <c r="V405">
        <f>U405/T405</f>
        <v>0.26553956194951883</v>
      </c>
      <c r="W405">
        <f>C405</f>
        <v>0.18745459316584701</v>
      </c>
      <c r="X405">
        <f>W405-V405</f>
        <v>-7.8084968783671826E-2</v>
      </c>
      <c r="Y405">
        <f>T405*W405</f>
        <v>171.50826959469831</v>
      </c>
      <c r="Z405">
        <f>Y405/T405</f>
        <v>0.18745459316584701</v>
      </c>
      <c r="AA405">
        <f>AI404*F405/T405</f>
        <v>0.26553956194951883</v>
      </c>
      <c r="AB405">
        <f t="shared" si="62"/>
        <v>0.18745459316584701</v>
      </c>
      <c r="AC405">
        <f t="shared" si="63"/>
        <v>-7.8084968783671826E-2</v>
      </c>
      <c r="AD405" t="str">
        <f t="shared" si="68"/>
        <v>L-D</v>
      </c>
      <c r="AE405">
        <f>AC405*T405</f>
        <v>-71.442463218786372</v>
      </c>
      <c r="AF405">
        <f>U405+AE405</f>
        <v>171.50826959469833</v>
      </c>
      <c r="AG405">
        <f>AE405/F405</f>
        <v>-8.558310249467384E-4</v>
      </c>
      <c r="AH405" s="9">
        <f>IF(AD405="S-D",R405-AE405/(1-0.001),IF(OR(AD405="L-D",AD405="S-I"),R405-AE405*(1-0.001),R405-AE405))</f>
        <v>743.35262807929951</v>
      </c>
      <c r="AI405">
        <f>IF(OR(AD405="L-I"),S405+AG405*(1-0.001),S405+AG405)</f>
        <v>2.0545497949106925E-3</v>
      </c>
      <c r="AJ405">
        <f>AI405*F405</f>
        <v>171.50826959469836</v>
      </c>
      <c r="AK405">
        <f>AJ405/AM405</f>
        <v>0.18746923169495186</v>
      </c>
      <c r="AL405">
        <f>W405-AK405</f>
        <v>-1.4638529104854525E-5</v>
      </c>
      <c r="AM405">
        <f>AH405+AI405*F405</f>
        <v>914.8608976739979</v>
      </c>
      <c r="AN405">
        <f t="shared" si="64"/>
        <v>-0.65482829855920954</v>
      </c>
      <c r="AO405">
        <f t="shared" si="65"/>
        <v>-85.139102326002103</v>
      </c>
      <c r="AP405">
        <f t="shared" si="66"/>
        <v>-7.14424632187729E-2</v>
      </c>
      <c r="AQ405" t="b">
        <f>IF(AH405&gt;0,ROUND(AH405,7)=ROUND(H405,7),ROUND(AH405,7)=ROUND(-J405,7))</f>
        <v>1</v>
      </c>
      <c r="AR405" t="b">
        <f>IF(AI405&gt;0,ROUND(AI405,7)=ROUND(I405,7),ROUND(AI405,7)=ROUND(-K405,7))</f>
        <v>1</v>
      </c>
      <c r="AS405" t="b">
        <f>ROUND(AM405,7)=ROUND(G405,7)</f>
        <v>1</v>
      </c>
      <c r="AU405" s="9"/>
    </row>
    <row r="406" spans="1:54" x14ac:dyDescent="0.3">
      <c r="A406" s="2">
        <v>45752.375</v>
      </c>
      <c r="B406">
        <v>2.6264286726123101</v>
      </c>
      <c r="C406">
        <v>0.13132143363061499</v>
      </c>
      <c r="D406" t="s">
        <v>32</v>
      </c>
      <c r="E406" t="s">
        <v>1492</v>
      </c>
      <c r="F406">
        <v>83525.34</v>
      </c>
      <c r="G406">
        <v>914.90814508213202</v>
      </c>
      <c r="H406">
        <v>794.75433892635704</v>
      </c>
      <c r="I406">
        <v>1.4385311829413099E-3</v>
      </c>
      <c r="J406">
        <v>0</v>
      </c>
      <c r="K406" s="3">
        <v>0</v>
      </c>
      <c r="L406">
        <v>794.75433892635704</v>
      </c>
      <c r="M406">
        <v>1.4385311829413099E-3</v>
      </c>
      <c r="O406" t="str">
        <f>IF(B405=0,"NEUTRAL",IF(B405&gt;0,"LONG","SHORT"))</f>
        <v>LONG</v>
      </c>
      <c r="P406" t="str">
        <f>IF(OR(O406="LONG",O406="SHORT"),IF(B406=0,"NEUTRAL",IF(B406&gt;0,"LONG","SHORT")),"")</f>
        <v>LONG</v>
      </c>
      <c r="Q406" t="b">
        <f>IF(OR(O406="LONG",O406="SHORT"),IF(B406=0,"NEUTRAL",IF(B406&gt;0,"LONG","SHORT")=O406),TRUE)</f>
        <v>1</v>
      </c>
      <c r="R406">
        <f>AH405</f>
        <v>743.35262807929951</v>
      </c>
      <c r="S406">
        <f>AI405</f>
        <v>2.0545497949106925E-3</v>
      </c>
      <c r="T406">
        <f>R406+S406*F406</f>
        <v>914.95959824614533</v>
      </c>
      <c r="U406">
        <f>S406*F406</f>
        <v>171.60697016684585</v>
      </c>
      <c r="V406">
        <f>U406/T406</f>
        <v>0.18755688283481955</v>
      </c>
      <c r="W406">
        <f>C406</f>
        <v>0.13132143363061499</v>
      </c>
      <c r="X406">
        <f>W406-V406</f>
        <v>-5.6235449204204563E-2</v>
      </c>
      <c r="Y406">
        <f>T406*W406</f>
        <v>120.15380615577533</v>
      </c>
      <c r="Z406">
        <f>Y406/T406</f>
        <v>0.13132143363061499</v>
      </c>
      <c r="AA406">
        <f>AI405*F406/T406</f>
        <v>0.18755688283481955</v>
      </c>
      <c r="AB406">
        <f t="shared" si="62"/>
        <v>0.13132143363061499</v>
      </c>
      <c r="AC406">
        <f t="shared" si="63"/>
        <v>-5.6235449204204563E-2</v>
      </c>
      <c r="AD406" t="str">
        <f t="shared" si="68"/>
        <v>L-D</v>
      </c>
      <c r="AE406">
        <f>AC406*T406</f>
        <v>-51.45316401107052</v>
      </c>
      <c r="AF406">
        <f>U406+AE406</f>
        <v>120.15380615577533</v>
      </c>
      <c r="AG406">
        <f>AE406/F406</f>
        <v>-6.1601861196937987E-4</v>
      </c>
      <c r="AH406" s="9">
        <f>IF(AD406="S-D",R406-AE406/(1-0.001),IF(OR(AD406="L-D",AD406="S-I"),R406-AE406*(1-0.001),R406-AE406))</f>
        <v>794.75433892635897</v>
      </c>
      <c r="AI406">
        <f>IF(OR(AD406="L-I"),S406+AG406*(1-0.001),S406+AG406)</f>
        <v>1.4385311829413125E-3</v>
      </c>
      <c r="AJ406">
        <f>AI406*F406</f>
        <v>120.15380615577533</v>
      </c>
      <c r="AK406">
        <f>AJ406/AM406</f>
        <v>0.13132881896574297</v>
      </c>
      <c r="AL406">
        <f>W406-AK406</f>
        <v>-7.3853351279795643E-6</v>
      </c>
      <c r="AM406">
        <f>AH406+AI406*F406</f>
        <v>914.9081450821343</v>
      </c>
      <c r="AN406">
        <f t="shared" si="64"/>
        <v>4.7247408136399827E-2</v>
      </c>
      <c r="AO406">
        <f t="shared" si="65"/>
        <v>-85.091854917865703</v>
      </c>
      <c r="AP406">
        <f t="shared" si="66"/>
        <v>-5.1453164011036279E-2</v>
      </c>
      <c r="AQ406" t="b">
        <f>IF(AH406&gt;0,ROUND(AH406,7)=ROUND(H406,7),ROUND(AH406,7)=ROUND(-J406,7))</f>
        <v>1</v>
      </c>
      <c r="AR406" t="b">
        <f>IF(AI406&gt;0,ROUND(AI406,7)=ROUND(I406,7),ROUND(AI406,7)=ROUND(-K406,7))</f>
        <v>1</v>
      </c>
      <c r="AS406" t="b">
        <f>ROUND(AM406,7)=ROUND(G406,7)</f>
        <v>1</v>
      </c>
    </row>
    <row r="407" spans="1:54" x14ac:dyDescent="0.3">
      <c r="A407" s="2">
        <v>45752.458333333336</v>
      </c>
      <c r="B407">
        <v>1.27551028036498</v>
      </c>
      <c r="C407">
        <v>6.3775514018249393E-2</v>
      </c>
      <c r="D407" t="s">
        <v>32</v>
      </c>
      <c r="E407" t="s">
        <v>1492</v>
      </c>
      <c r="F407">
        <v>83843.289999999994</v>
      </c>
      <c r="G407">
        <v>915.30329279154296</v>
      </c>
      <c r="H407">
        <v>856.92538585173202</v>
      </c>
      <c r="I407">
        <v>6.9627404816546498E-4</v>
      </c>
      <c r="J407">
        <v>0</v>
      </c>
      <c r="K407" s="3">
        <v>0</v>
      </c>
      <c r="L407">
        <v>856.92538585173202</v>
      </c>
      <c r="M407">
        <v>6.9627404816546498E-4</v>
      </c>
      <c r="O407" t="str">
        <f>IF(B406=0,"NEUTRAL",IF(B406&gt;0,"LONG","SHORT"))</f>
        <v>LONG</v>
      </c>
      <c r="P407" t="str">
        <f>IF(OR(O407="LONG",O407="SHORT"),IF(B407=0,"NEUTRAL",IF(B407&gt;0,"LONG","SHORT")),"")</f>
        <v>LONG</v>
      </c>
      <c r="Q407" t="b">
        <f>IF(OR(O407="LONG",O407="SHORT"),IF(B407=0,"NEUTRAL",IF(B407&gt;0,"LONG","SHORT")=O407),TRUE)</f>
        <v>1</v>
      </c>
      <c r="R407">
        <f>AH406</f>
        <v>794.75433892635897</v>
      </c>
      <c r="S407">
        <f>AI406</f>
        <v>1.4385311829413125E-3</v>
      </c>
      <c r="T407">
        <f>R407+S407*F407</f>
        <v>915.36552607175054</v>
      </c>
      <c r="U407">
        <f>S407*F407</f>
        <v>120.61118714539151</v>
      </c>
      <c r="V407">
        <f>U407/T407</f>
        <v>0.1317628681768134</v>
      </c>
      <c r="W407">
        <f>C407</f>
        <v>6.3775514018249393E-2</v>
      </c>
      <c r="X407">
        <f>W407-V407</f>
        <v>-6.7987354158564009E-2</v>
      </c>
      <c r="Y407">
        <f>T407*W407</f>
        <v>58.377906939811155</v>
      </c>
      <c r="Z407">
        <f>Y407/T407</f>
        <v>6.3775514018249393E-2</v>
      </c>
      <c r="AA407">
        <f>AI406*F407/T407</f>
        <v>0.1317628681768134</v>
      </c>
      <c r="AB407">
        <f t="shared" si="62"/>
        <v>6.3775514018249393E-2</v>
      </c>
      <c r="AC407">
        <f t="shared" si="63"/>
        <v>-6.7987354158564009E-2</v>
      </c>
      <c r="AD407" t="str">
        <f t="shared" si="68"/>
        <v>L-D</v>
      </c>
      <c r="AE407">
        <f>AC407*T407</f>
        <v>-62.233280205580364</v>
      </c>
      <c r="AF407">
        <f>U407+AE407</f>
        <v>58.377906939811147</v>
      </c>
      <c r="AG407">
        <f>AE407/F407</f>
        <v>-7.4225713477584637E-4</v>
      </c>
      <c r="AH407" s="9">
        <f>IF(AD407="S-D",R407-AE407/(1-0.001),IF(OR(AD407="L-D",AD407="S-I"),R407-AE407*(1-0.001),R407-AE407))</f>
        <v>856.92538585173372</v>
      </c>
      <c r="AI407">
        <f>IF(OR(AD407="L-I"),S407+AG407*(1-0.001),S407+AG407)</f>
        <v>6.9627404816546617E-4</v>
      </c>
      <c r="AJ407">
        <f>AI407*F407</f>
        <v>58.37790693981114</v>
      </c>
      <c r="AK407">
        <f>AJ407/AM407</f>
        <v>6.3779850241515931E-2</v>
      </c>
      <c r="AL407">
        <f>W407-AK407</f>
        <v>-4.3362232665378198E-6</v>
      </c>
      <c r="AM407">
        <f>AH407+AI407*F407</f>
        <v>915.30329279154489</v>
      </c>
      <c r="AN407">
        <f t="shared" si="64"/>
        <v>0.39514770941059396</v>
      </c>
      <c r="AO407">
        <f t="shared" si="65"/>
        <v>-84.696707208455109</v>
      </c>
      <c r="AP407">
        <f t="shared" si="66"/>
        <v>-6.2233280205646224E-2</v>
      </c>
      <c r="AQ407" t="b">
        <f>IF(AH407&gt;0,ROUND(AH407,7)=ROUND(H407,7),ROUND(AH407,7)=ROUND(-J407,7))</f>
        <v>1</v>
      </c>
      <c r="AR407" t="b">
        <f>IF(AI407&gt;0,ROUND(AI407,7)=ROUND(I407,7),ROUND(AI407,7)=ROUND(-K407,7))</f>
        <v>1</v>
      </c>
      <c r="AS407" t="b">
        <f>ROUND(AM407,7)=ROUND(G407,7)</f>
        <v>1</v>
      </c>
    </row>
    <row r="408" spans="1:54" x14ac:dyDescent="0.3">
      <c r="A408" s="2">
        <v>45752.541666666664</v>
      </c>
      <c r="B408">
        <v>2.1599856152576501E-3</v>
      </c>
      <c r="C408">
        <v>1.07999280762882E-4</v>
      </c>
      <c r="D408" t="s">
        <v>32</v>
      </c>
      <c r="E408" t="s">
        <v>1492</v>
      </c>
      <c r="F408">
        <v>83452.69</v>
      </c>
      <c r="G408">
        <v>914.97332102875805</v>
      </c>
      <c r="H408">
        <v>914.87449830344303</v>
      </c>
      <c r="I408" s="3">
        <v>1.18417663128088E-6</v>
      </c>
      <c r="J408">
        <v>0</v>
      </c>
      <c r="K408" s="3">
        <v>0</v>
      </c>
      <c r="L408">
        <v>914.87449830344303</v>
      </c>
      <c r="M408" s="3">
        <v>1.18417663128088E-6</v>
      </c>
      <c r="O408" t="str">
        <f>IF(B407=0,"NEUTRAL",IF(B407&gt;0,"LONG","SHORT"))</f>
        <v>LONG</v>
      </c>
      <c r="P408" t="str">
        <f>IF(OR(O408="LONG",O408="SHORT"),IF(B408=0,"NEUTRAL",IF(B408&gt;0,"LONG","SHORT")),"")</f>
        <v>LONG</v>
      </c>
      <c r="Q408" t="b">
        <f>IF(OR(O408="LONG",O408="SHORT"),IF(B408=0,"NEUTRAL",IF(B408&gt;0,"LONG","SHORT")=O408),TRUE)</f>
        <v>1</v>
      </c>
      <c r="R408">
        <f>AH407</f>
        <v>856.92538585173372</v>
      </c>
      <c r="S408">
        <f>AI407</f>
        <v>6.9627404816546617E-4</v>
      </c>
      <c r="T408">
        <f>R408+S408*F408</f>
        <v>915.03132814833145</v>
      </c>
      <c r="U408">
        <f>S408*F408</f>
        <v>58.105942296597718</v>
      </c>
      <c r="V408">
        <f>U408/T408</f>
        <v>6.3501587879162144E-2</v>
      </c>
      <c r="W408">
        <f>C408</f>
        <v>1.07999280762882E-4</v>
      </c>
      <c r="X408">
        <f>W408-V408</f>
        <v>-6.3393588598399261E-2</v>
      </c>
      <c r="Y408">
        <f>T408*W408</f>
        <v>9.8822725315524454E-2</v>
      </c>
      <c r="Z408">
        <f>Y408/T408</f>
        <v>1.07999280762882E-4</v>
      </c>
      <c r="AA408">
        <f>AI407*F408/T408</f>
        <v>6.3501587879162144E-2</v>
      </c>
      <c r="AB408">
        <f t="shared" si="62"/>
        <v>1.07999280762882E-4</v>
      </c>
      <c r="AC408">
        <f t="shared" si="63"/>
        <v>-6.3393588598399261E-2</v>
      </c>
      <c r="AD408" t="str">
        <f t="shared" si="68"/>
        <v>L-D</v>
      </c>
      <c r="AE408">
        <f>AC408*T408</f>
        <v>-58.007119571282196</v>
      </c>
      <c r="AF408">
        <f>U408+AE408</f>
        <v>9.8822725315521609E-2</v>
      </c>
      <c r="AG408">
        <f>AE408/F408</f>
        <v>-6.950898715341854E-4</v>
      </c>
      <c r="AH408" s="9">
        <f>IF(AD408="S-D",R408-AE408/(1-0.001),IF(OR(AD408="L-D",AD408="S-I"),R408-AE408*(1-0.001),R408-AE408))</f>
        <v>914.87449830344462</v>
      </c>
      <c r="AI408">
        <f>IF(OR(AD408="L-I"),S408+AG408*(1-0.001),S408+AG408)</f>
        <v>1.1841766312807762E-6</v>
      </c>
      <c r="AJ408">
        <f>AI408*F408</f>
        <v>9.8822725315518931E-2</v>
      </c>
      <c r="AK408">
        <f>AJ408/AM408</f>
        <v>1.0800612765889888E-4</v>
      </c>
      <c r="AL408">
        <f>W408-AK408</f>
        <v>-6.8468960168834329E-9</v>
      </c>
      <c r="AM408">
        <f>AH408+AI408*F408</f>
        <v>914.9733210287601</v>
      </c>
      <c r="AN408">
        <f t="shared" si="64"/>
        <v>-0.32997176278479401</v>
      </c>
      <c r="AO408">
        <f t="shared" si="65"/>
        <v>-85.026678971239903</v>
      </c>
      <c r="AP408">
        <f t="shared" si="66"/>
        <v>-5.800711957135718E-2</v>
      </c>
      <c r="AQ408" t="b">
        <f>IF(AH408&gt;0,ROUND(AH408,7)=ROUND(H408,7),ROUND(AH408,7)=ROUND(-J408,7))</f>
        <v>1</v>
      </c>
      <c r="AR408" t="b">
        <f>IF(AI408&gt;0,ROUND(AI408,7)=ROUND(I408,7),ROUND(AI408,7)=ROUND(-K408,7))</f>
        <v>1</v>
      </c>
      <c r="AS408" t="b">
        <f>ROUND(AM408,7)=ROUND(G408,7)</f>
        <v>1</v>
      </c>
    </row>
    <row r="409" spans="1:54" x14ac:dyDescent="0.3">
      <c r="A409" s="2">
        <v>45752.625</v>
      </c>
      <c r="B409">
        <v>-1.4653435157230199</v>
      </c>
      <c r="C409">
        <v>-7.3267175786151301E-2</v>
      </c>
      <c r="D409" t="s">
        <v>32</v>
      </c>
      <c r="E409" t="s">
        <v>1492</v>
      </c>
      <c r="F409">
        <v>82755.289999999994</v>
      </c>
      <c r="G409">
        <v>914.90535973645103</v>
      </c>
      <c r="H409">
        <v>981.94281038058898</v>
      </c>
      <c r="I409" s="3">
        <v>0</v>
      </c>
      <c r="J409">
        <v>0</v>
      </c>
      <c r="K409">
        <v>8.1006846383038398E-4</v>
      </c>
      <c r="L409">
        <v>981.94281038058898</v>
      </c>
      <c r="M409">
        <v>-8.1006846383038398E-4</v>
      </c>
      <c r="O409" t="str">
        <f>IF(B408=0,"NEUTRAL",IF(B408&gt;0,"LONG","SHORT"))</f>
        <v>LONG</v>
      </c>
      <c r="P409" t="str">
        <f>IF(OR(O409="LONG",O409="SHORT"),IF(B409=0,"NEUTRAL",IF(B409&gt;0,"LONG","SHORT")),"")</f>
        <v>SHORT</v>
      </c>
      <c r="Q409" t="b">
        <f>IF(OR(O409="LONG",O409="SHORT"),IF(B409=0,"NEUTRAL",IF(B409&gt;0,"LONG","SHORT")=O409),TRUE)</f>
        <v>0</v>
      </c>
      <c r="R409">
        <f>AH408</f>
        <v>914.87449830344462</v>
      </c>
      <c r="S409">
        <f>AI408</f>
        <v>1.1841766312807762E-6</v>
      </c>
      <c r="T409">
        <f>R409+S409*F409</f>
        <v>914.97249518397746</v>
      </c>
      <c r="U409">
        <f>S409*F409</f>
        <v>9.7996880532863706E-2</v>
      </c>
      <c r="V409">
        <f>U409/T409</f>
        <v>1.071036354083617E-4</v>
      </c>
      <c r="W409">
        <f>C409</f>
        <v>-7.3267175786151301E-2</v>
      </c>
      <c r="X409">
        <f>W409-V409</f>
        <v>-7.3374279421559663E-2</v>
      </c>
      <c r="Y409">
        <f>T409*W409</f>
        <v>-67.037450644137948</v>
      </c>
      <c r="Z409">
        <f>Y409/T409</f>
        <v>-7.3267175786151301E-2</v>
      </c>
      <c r="AA409">
        <f>AI408*F409/T409</f>
        <v>1.071036354083617E-4</v>
      </c>
      <c r="AB409">
        <f t="shared" si="62"/>
        <v>-7.3267175786151301E-2</v>
      </c>
      <c r="AC409">
        <f t="shared" si="63"/>
        <v>-7.3374279421559663E-2</v>
      </c>
      <c r="AD409" t="str">
        <f t="shared" si="68"/>
        <v>TRANS-S</v>
      </c>
      <c r="AE409" s="8">
        <f>C409*T409</f>
        <v>-67.037450644137948</v>
      </c>
      <c r="AF409">
        <f>U409+AE409</f>
        <v>-66.939453763605087</v>
      </c>
      <c r="AG409" s="8">
        <f>AE409/F409</f>
        <v>-8.100684638303842E-4</v>
      </c>
      <c r="AH409" s="8">
        <f>AZ409-AE409*(1-0.001)</f>
        <v>981.9428103805908</v>
      </c>
      <c r="AI409" s="8">
        <f>BA409+AG409</f>
        <v>-8.100684638303842E-4</v>
      </c>
      <c r="AJ409">
        <f>AI409*F409</f>
        <v>-67.037450644137948</v>
      </c>
      <c r="AK409">
        <f t="shared" ref="AK409" si="69">AJ409/AM409</f>
        <v>-7.3272552106863509E-2</v>
      </c>
      <c r="AL409">
        <f>W409-AK409</f>
        <v>5.3763207122081713E-6</v>
      </c>
      <c r="AM409" s="8">
        <f>AH409+AI409*F409</f>
        <v>914.90535973645285</v>
      </c>
      <c r="AN409">
        <f t="shared" si="64"/>
        <v>-6.7961292307245458E-2</v>
      </c>
      <c r="AO409">
        <f t="shared" si="65"/>
        <v>-85.094640263547149</v>
      </c>
      <c r="AP409">
        <f t="shared" si="66"/>
        <v>-6.7135447524606207E-2</v>
      </c>
      <c r="AQ409" t="b">
        <f>IF(AH409&gt;0,ROUND(AH409,7)=ROUND(H409,7),ROUND(AH409,7)=ROUND(-J409,7))</f>
        <v>1</v>
      </c>
      <c r="AR409" t="b">
        <f>IF(AI409&gt;0,ROUND(AI409,7)=ROUND(I409,7),ROUND(AI409,7)=ROUND(-K409,7))</f>
        <v>1</v>
      </c>
      <c r="AS409" t="b">
        <f>ROUND(AM409,7)=ROUND(G409,7)</f>
        <v>1</v>
      </c>
      <c r="AU409" s="9">
        <f>AH408</f>
        <v>914.87449830344462</v>
      </c>
      <c r="AV409">
        <f>AI408</f>
        <v>1.1841766312807762E-6</v>
      </c>
      <c r="AW409">
        <f>AU409+AV409*F409</f>
        <v>914.97249518397746</v>
      </c>
      <c r="AZ409">
        <f>AU409+AV409*F409*(1-0.001)</f>
        <v>914.97239718709693</v>
      </c>
      <c r="BA409">
        <v>0</v>
      </c>
      <c r="BB409">
        <f>AZ409+BA409*F409</f>
        <v>914.97239718709693</v>
      </c>
    </row>
    <row r="410" spans="1:54" x14ac:dyDescent="0.3">
      <c r="A410" s="2">
        <v>45752.75</v>
      </c>
      <c r="B410">
        <v>-3.23612898398284</v>
      </c>
      <c r="C410">
        <v>-0.161806449199142</v>
      </c>
      <c r="D410" t="s">
        <v>32</v>
      </c>
      <c r="E410" t="s">
        <v>1492</v>
      </c>
      <c r="F410">
        <v>82739.960000000006</v>
      </c>
      <c r="G410">
        <v>914.83676352131499</v>
      </c>
      <c r="H410">
        <v>1062.8763605025799</v>
      </c>
      <c r="I410" s="3">
        <v>0</v>
      </c>
      <c r="J410">
        <v>0</v>
      </c>
      <c r="K410">
        <v>1.7892152350722E-3</v>
      </c>
      <c r="L410">
        <v>1062.8763605025799</v>
      </c>
      <c r="M410">
        <v>-1.7892152350722E-3</v>
      </c>
      <c r="O410" t="str">
        <f>IF(B409=0,"NEUTRAL",IF(B409&gt;0,"LONG","SHORT"))</f>
        <v>SHORT</v>
      </c>
      <c r="P410" t="str">
        <f>IF(OR(O410="LONG",O410="SHORT"),IF(B410=0,"NEUTRAL",IF(B410&gt;0,"LONG","SHORT")),"")</f>
        <v>SHORT</v>
      </c>
      <c r="Q410" t="b">
        <f>IF(OR(O410="LONG",O410="SHORT"),IF(B410=0,"NEUTRAL",IF(B410&gt;0,"LONG","SHORT")=O410),TRUE)</f>
        <v>1</v>
      </c>
      <c r="R410">
        <f>AH409</f>
        <v>981.9428103805908</v>
      </c>
      <c r="S410">
        <f>AI409</f>
        <v>-8.100684638303842E-4</v>
      </c>
      <c r="T410">
        <f>R410+S410*F410</f>
        <v>914.91777808600341</v>
      </c>
      <c r="U410">
        <f>S410*F410</f>
        <v>-67.025032294587447</v>
      </c>
      <c r="V410">
        <f>U410/T410</f>
        <v>-7.3257984378446536E-2</v>
      </c>
      <c r="W410">
        <f>C410</f>
        <v>-0.161806449199142</v>
      </c>
      <c r="X410">
        <f>W410-V410</f>
        <v>-8.8548464820695463E-2</v>
      </c>
      <c r="Y410">
        <f>T410*W410</f>
        <v>-148.03959698126479</v>
      </c>
      <c r="Z410">
        <f>Y410/T410</f>
        <v>-0.161806449199142</v>
      </c>
      <c r="AA410">
        <f>AI409*F410/T410</f>
        <v>-7.3257984378446536E-2</v>
      </c>
      <c r="AB410">
        <f t="shared" si="62"/>
        <v>-0.161806449199142</v>
      </c>
      <c r="AC410">
        <f t="shared" si="63"/>
        <v>-8.8548464820695463E-2</v>
      </c>
      <c r="AD410" t="str">
        <f t="shared" si="68"/>
        <v>S-I</v>
      </c>
      <c r="AE410">
        <f>AC410*T410</f>
        <v>-81.014564686677332</v>
      </c>
      <c r="AF410">
        <f>U410+AE410</f>
        <v>-148.03959698126476</v>
      </c>
      <c r="AG410">
        <f>AE410/F410</f>
        <v>-9.7914677124181994E-4</v>
      </c>
      <c r="AH410" s="9">
        <f>IF(AD410="S-D",R410-AE410/(1-0.001),IF(OR(AD410="L-D",AD410="S-I"),R410-AE410*(1-0.001),R410-AE410))</f>
        <v>1062.8763605025815</v>
      </c>
      <c r="AI410">
        <f>IF(OR(AD410="L-I"),S410+AG410*(1-0.001),S410+AG410)</f>
        <v>-1.7892152350722041E-3</v>
      </c>
      <c r="AJ410">
        <f>AI410*F410</f>
        <v>-148.03959698126476</v>
      </c>
      <c r="AK410">
        <f>AJ410/AM410</f>
        <v>-0.16182077818062596</v>
      </c>
      <c r="AL410">
        <f>W410-AK410</f>
        <v>1.4328981483957559E-5</v>
      </c>
      <c r="AM410">
        <f>AH410+AI410*F410</f>
        <v>914.8367635213167</v>
      </c>
      <c r="AN410">
        <f t="shared" si="64"/>
        <v>-6.859621513615366E-2</v>
      </c>
      <c r="AO410">
        <f t="shared" si="65"/>
        <v>-85.163236478683302</v>
      </c>
      <c r="AP410">
        <f t="shared" si="66"/>
        <v>-8.101456468671131E-2</v>
      </c>
      <c r="AQ410" t="b">
        <f>IF(AH410&gt;0,ROUND(AH410,7)=ROUND(H410,7),ROUND(AH410,7)=ROUND(-J410,7))</f>
        <v>1</v>
      </c>
      <c r="AR410" t="b">
        <f>IF(AI410&gt;0,ROUND(AI410,7)=ROUND(I410,7),ROUND(AI410,7)=ROUND(-K410,7))</f>
        <v>1</v>
      </c>
      <c r="AS410" t="b">
        <f>ROUND(AM410,7)=ROUND(G410,7)</f>
        <v>1</v>
      </c>
    </row>
    <row r="411" spans="1:54" x14ac:dyDescent="0.3">
      <c r="A411" s="2">
        <v>45752.833333333336</v>
      </c>
      <c r="B411">
        <v>-4.7381365482319602</v>
      </c>
      <c r="C411">
        <v>-0.23690682741159799</v>
      </c>
      <c r="D411" t="s">
        <v>32</v>
      </c>
      <c r="E411" t="s">
        <v>1492</v>
      </c>
      <c r="F411">
        <v>83036.13</v>
      </c>
      <c r="G411">
        <v>914.23881561849703</v>
      </c>
      <c r="H411">
        <v>1130.84435112243</v>
      </c>
      <c r="I411" s="3">
        <v>0</v>
      </c>
      <c r="J411">
        <v>0</v>
      </c>
      <c r="K411">
        <v>2.60856973348755E-3</v>
      </c>
      <c r="L411">
        <v>1130.84435112243</v>
      </c>
      <c r="M411">
        <v>-2.60856973348755E-3</v>
      </c>
      <c r="O411" t="str">
        <f>IF(B410=0,"NEUTRAL",IF(B410&gt;0,"LONG","SHORT"))</f>
        <v>SHORT</v>
      </c>
      <c r="P411" t="str">
        <f>IF(OR(O411="LONG",O411="SHORT"),IF(B411=0,"NEUTRAL",IF(B411&gt;0,"LONG","SHORT")),"")</f>
        <v>SHORT</v>
      </c>
      <c r="Q411" t="b">
        <f>IF(OR(O411="LONG",O411="SHORT"),IF(B411=0,"NEUTRAL",IF(B411&gt;0,"LONG","SHORT")=O411),TRUE)</f>
        <v>1</v>
      </c>
      <c r="R411">
        <f>AH410</f>
        <v>1062.8763605025815</v>
      </c>
      <c r="S411">
        <f>AI410</f>
        <v>-1.7892152350722041E-3</v>
      </c>
      <c r="T411">
        <f>R411+S411*F411</f>
        <v>914.30685164514534</v>
      </c>
      <c r="U411">
        <f>S411*F411</f>
        <v>-148.56950885743612</v>
      </c>
      <c r="V411">
        <f>U411/T411</f>
        <v>-0.16249414361284686</v>
      </c>
      <c r="W411">
        <f>C411</f>
        <v>-0.23690682741159799</v>
      </c>
      <c r="X411">
        <f>W411-V411</f>
        <v>-7.4412683798751128E-2</v>
      </c>
      <c r="Y411">
        <f>T411*W411</f>
        <v>-216.60553550393797</v>
      </c>
      <c r="Z411">
        <f>Y411/T411</f>
        <v>-0.23690682741159799</v>
      </c>
      <c r="AA411">
        <f>AI410*F411/T411</f>
        <v>-0.16249414361284686</v>
      </c>
      <c r="AB411">
        <f t="shared" si="62"/>
        <v>-0.23690682741159799</v>
      </c>
      <c r="AC411">
        <f t="shared" si="63"/>
        <v>-7.4412683798751128E-2</v>
      </c>
      <c r="AD411" t="str">
        <f t="shared" si="68"/>
        <v>S-I</v>
      </c>
      <c r="AE411">
        <f>AC411*T411</f>
        <v>-68.036026646501853</v>
      </c>
      <c r="AF411">
        <f>U411+AE411</f>
        <v>-216.60553550393797</v>
      </c>
      <c r="AG411">
        <f>AE411/F411</f>
        <v>-8.1935449841535066E-4</v>
      </c>
      <c r="AH411" s="9">
        <f>IF(AD411="S-D",R411-AE411/(1-0.001),IF(OR(AD411="L-D",AD411="S-I"),R411-AE411*(1-0.001),R411-AE411))</f>
        <v>1130.8443511224368</v>
      </c>
      <c r="AI411">
        <f>IF(OR(AD411="L-I"),S411+AG411*(1-0.001),S411+AG411)</f>
        <v>-2.6085697334875548E-3</v>
      </c>
      <c r="AJ411">
        <f>AI411*F411</f>
        <v>-216.60553550393797</v>
      </c>
      <c r="AK411">
        <f>AJ411/AM411</f>
        <v>-0.23692445759634528</v>
      </c>
      <c r="AL411">
        <f>W411-AK411</f>
        <v>1.76301847472915E-5</v>
      </c>
      <c r="AM411">
        <f>AH411+AI411*F411</f>
        <v>914.23881561849885</v>
      </c>
      <c r="AN411">
        <f t="shared" si="64"/>
        <v>-0.59794790281785026</v>
      </c>
      <c r="AO411">
        <f t="shared" si="65"/>
        <v>-85.761184381501153</v>
      </c>
      <c r="AP411">
        <f t="shared" si="66"/>
        <v>-6.8036026646495884E-2</v>
      </c>
      <c r="AQ411" t="b">
        <f>IF(AH411&gt;0,ROUND(AH411,7)=ROUND(H411,7),ROUND(AH411,7)=ROUND(-J411,7))</f>
        <v>1</v>
      </c>
      <c r="AR411" t="b">
        <f>IF(AI411&gt;0,ROUND(AI411,7)=ROUND(I411,7),ROUND(AI411,7)=ROUND(-K411,7))</f>
        <v>1</v>
      </c>
      <c r="AS411" t="b">
        <f>ROUND(AM411,7)=ROUND(G411,7)</f>
        <v>1</v>
      </c>
    </row>
    <row r="412" spans="1:54" x14ac:dyDescent="0.3">
      <c r="A412" s="2">
        <v>45752.875</v>
      </c>
      <c r="B412">
        <v>-5.7266717970276799</v>
      </c>
      <c r="C412">
        <v>-0.28633358985138402</v>
      </c>
      <c r="D412" t="s">
        <v>32</v>
      </c>
      <c r="E412" t="s">
        <v>1492</v>
      </c>
      <c r="F412">
        <v>82860</v>
      </c>
      <c r="G412">
        <v>914.65250025649595</v>
      </c>
      <c r="H412">
        <v>1176.56133753373</v>
      </c>
      <c r="I412" s="3">
        <v>0</v>
      </c>
      <c r="J412">
        <v>0</v>
      </c>
      <c r="K412">
        <v>3.1608597305966099E-3</v>
      </c>
      <c r="L412">
        <v>1176.56133753373</v>
      </c>
      <c r="M412">
        <v>-3.1608597305966099E-3</v>
      </c>
      <c r="O412" t="str">
        <f>IF(B411=0,"NEUTRAL",IF(B411&gt;0,"LONG","SHORT"))</f>
        <v>SHORT</v>
      </c>
      <c r="P412" t="str">
        <f>IF(OR(O412="LONG",O412="SHORT"),IF(B412=0,"NEUTRAL",IF(B412&gt;0,"LONG","SHORT")),"")</f>
        <v>SHORT</v>
      </c>
      <c r="Q412" t="b">
        <f>IF(OR(O412="LONG",O412="SHORT"),IF(B412=0,"NEUTRAL",IF(B412&gt;0,"LONG","SHORT")=O412),TRUE)</f>
        <v>1</v>
      </c>
      <c r="R412">
        <f>AH411</f>
        <v>1130.8443511224368</v>
      </c>
      <c r="S412">
        <f>AI411</f>
        <v>-2.6085697334875548E-3</v>
      </c>
      <c r="T412">
        <f>R412+S412*F412</f>
        <v>914.69826300565796</v>
      </c>
      <c r="U412">
        <f>S412*F412</f>
        <v>-216.1460881167788</v>
      </c>
      <c r="V412">
        <f>U412/T412</f>
        <v>-0.23630315794689752</v>
      </c>
      <c r="W412">
        <f>C412</f>
        <v>-0.28633358985138402</v>
      </c>
      <c r="X412">
        <f>W412-V412</f>
        <v>-5.00304319044865E-2</v>
      </c>
      <c r="Y412">
        <f>T412*W412</f>
        <v>-261.90883727723548</v>
      </c>
      <c r="Z412">
        <f>Y412/T412</f>
        <v>-0.28633358985138402</v>
      </c>
      <c r="AA412">
        <f>AI411*F412/T412</f>
        <v>-0.23630315794689752</v>
      </c>
      <c r="AB412">
        <f t="shared" si="62"/>
        <v>-0.28633358985138402</v>
      </c>
      <c r="AC412">
        <f t="shared" si="63"/>
        <v>-5.00304319044865E-2</v>
      </c>
      <c r="AD412" t="str">
        <f t="shared" si="68"/>
        <v>S-I</v>
      </c>
      <c r="AE412">
        <f>AC412*T412</f>
        <v>-45.76274916045665</v>
      </c>
      <c r="AF412">
        <f>U412+AE412</f>
        <v>-261.90883727723542</v>
      </c>
      <c r="AG412">
        <f>AE412/F412</f>
        <v>-5.5228999710905924E-4</v>
      </c>
      <c r="AH412" s="9">
        <f>IF(AD412="S-D",R412-AE412/(1-0.001),IF(OR(AD412="L-D",AD412="S-I"),R412-AE412*(1-0.001),R412-AE412))</f>
        <v>1176.561337533733</v>
      </c>
      <c r="AI412">
        <f>IF(OR(AD412="L-I"),S412+AG412*(1-0.001),S412+AG412)</f>
        <v>-3.1608597305966138E-3</v>
      </c>
      <c r="AJ412">
        <f>AI412*F412</f>
        <v>-261.90883727723542</v>
      </c>
      <c r="AK412">
        <f>AJ412/AM412</f>
        <v>-0.28634791596129444</v>
      </c>
      <c r="AL412">
        <f>W412-AK412</f>
        <v>1.4326109910423046E-5</v>
      </c>
      <c r="AM412">
        <f>AH412+AI412*F412</f>
        <v>914.65250025649755</v>
      </c>
      <c r="AN412">
        <f t="shared" si="64"/>
        <v>0.41368463799869915</v>
      </c>
      <c r="AO412">
        <f t="shared" si="65"/>
        <v>-85.347499743502453</v>
      </c>
      <c r="AP412">
        <f t="shared" si="66"/>
        <v>-4.5762749160417115E-2</v>
      </c>
      <c r="AQ412" t="b">
        <f>IF(AH412&gt;0,ROUND(AH412,7)=ROUND(H412,7),ROUND(AH412,7)=ROUND(-J412,7))</f>
        <v>1</v>
      </c>
      <c r="AR412" t="b">
        <f>IF(AI412&gt;0,ROUND(AI412,7)=ROUND(I412,7),ROUND(AI412,7)=ROUND(-K412,7))</f>
        <v>1</v>
      </c>
      <c r="AS412" t="b">
        <f>ROUND(AM412,7)=ROUND(G412,7)</f>
        <v>1</v>
      </c>
    </row>
    <row r="413" spans="1:54" x14ac:dyDescent="0.3">
      <c r="A413" s="2">
        <v>45752.958333333336</v>
      </c>
      <c r="B413">
        <v>-7.2700209091677204</v>
      </c>
      <c r="C413">
        <v>-0.36350104545838602</v>
      </c>
      <c r="D413" t="s">
        <v>32</v>
      </c>
      <c r="E413" t="s">
        <v>1492</v>
      </c>
      <c r="F413">
        <v>82913.89</v>
      </c>
      <c r="G413">
        <v>914.411825479855</v>
      </c>
      <c r="H413">
        <v>1246.8270472474601</v>
      </c>
      <c r="I413" s="3">
        <v>0</v>
      </c>
      <c r="J413">
        <v>0</v>
      </c>
      <c r="K413">
        <v>4.0091620567748697E-3</v>
      </c>
      <c r="L413">
        <v>1246.8270472474601</v>
      </c>
      <c r="M413">
        <v>-4.0091620567748697E-3</v>
      </c>
      <c r="O413" t="str">
        <f>IF(B412=0,"NEUTRAL",IF(B412&gt;0,"LONG","SHORT"))</f>
        <v>SHORT</v>
      </c>
      <c r="P413" t="str">
        <f>IF(OR(O413="LONG",O413="SHORT"),IF(B413=0,"NEUTRAL",IF(B413&gt;0,"LONG","SHORT")),"")</f>
        <v>SHORT</v>
      </c>
      <c r="Q413" t="b">
        <f>IF(OR(O413="LONG",O413="SHORT"),IF(B413=0,"NEUTRAL",IF(B413&gt;0,"LONG","SHORT")=O413),TRUE)</f>
        <v>1</v>
      </c>
      <c r="R413">
        <f>AH412</f>
        <v>1176.561337533733</v>
      </c>
      <c r="S413">
        <f>AI412</f>
        <v>-3.1608597305966138E-3</v>
      </c>
      <c r="T413">
        <f>R413+S413*F413</f>
        <v>914.48216152561577</v>
      </c>
      <c r="U413">
        <f>S413*F413</f>
        <v>-262.07917600811726</v>
      </c>
      <c r="V413">
        <f>U413/T413</f>
        <v>-0.286587521369356</v>
      </c>
      <c r="W413">
        <f>C413</f>
        <v>-0.36350104545838602</v>
      </c>
      <c r="X413">
        <f>W413-V413</f>
        <v>-7.6913524089030016E-2</v>
      </c>
      <c r="Y413">
        <f>T413*W413</f>
        <v>-332.41522176760594</v>
      </c>
      <c r="Z413">
        <f>Y413/T413</f>
        <v>-0.36350104545838602</v>
      </c>
      <c r="AA413">
        <f>AI412*F413/T413</f>
        <v>-0.286587521369356</v>
      </c>
      <c r="AB413">
        <f t="shared" si="62"/>
        <v>-0.36350104545838602</v>
      </c>
      <c r="AC413">
        <f t="shared" si="63"/>
        <v>-7.6913524089030016E-2</v>
      </c>
      <c r="AD413" t="str">
        <f t="shared" si="68"/>
        <v>S-I</v>
      </c>
      <c r="AE413">
        <f>AC413*T413</f>
        <v>-70.336045759488684</v>
      </c>
      <c r="AF413">
        <f>U413+AE413</f>
        <v>-332.41522176760594</v>
      </c>
      <c r="AG413">
        <f>AE413/F413</f>
        <v>-8.4830232617826376E-4</v>
      </c>
      <c r="AH413" s="9">
        <f>IF(AD413="S-D",R413-AE413/(1-0.001),IF(OR(AD413="L-D",AD413="S-I"),R413-AE413*(1-0.001),R413-AE413))</f>
        <v>1246.8270472474621</v>
      </c>
      <c r="AI413">
        <f>IF(OR(AD413="L-I"),S413+AG413*(1-0.001),S413+AG413)</f>
        <v>-4.0091620567748775E-3</v>
      </c>
      <c r="AJ413">
        <f>AI413*F413</f>
        <v>-332.41522176760594</v>
      </c>
      <c r="AK413">
        <f>AJ413/AM413</f>
        <v>-0.36352900575532726</v>
      </c>
      <c r="AL413">
        <f>W413-AK413</f>
        <v>2.7960296941242913E-5</v>
      </c>
      <c r="AM413">
        <f>AH413+AI413*F413</f>
        <v>914.41182547985613</v>
      </c>
      <c r="AN413">
        <f t="shared" si="64"/>
        <v>-0.24067477664141279</v>
      </c>
      <c r="AO413">
        <f t="shared" si="65"/>
        <v>-85.588174520143866</v>
      </c>
      <c r="AP413">
        <f t="shared" si="66"/>
        <v>-7.0336045759631816E-2</v>
      </c>
      <c r="AQ413" t="b">
        <f>IF(AH413&gt;0,ROUND(AH413,7)=ROUND(H413,7),ROUND(AH413,7)=ROUND(-J413,7))</f>
        <v>1</v>
      </c>
      <c r="AR413" t="b">
        <f>IF(AI413&gt;0,ROUND(AI413,7)=ROUND(I413,7),ROUND(AI413,7)=ROUND(-K413,7))</f>
        <v>1</v>
      </c>
      <c r="AS413" t="b">
        <f>ROUND(AM413,7)=ROUND(G413,7)</f>
        <v>1</v>
      </c>
    </row>
    <row r="414" spans="1:54" s="18" customFormat="1" x14ac:dyDescent="0.3">
      <c r="A414" s="2">
        <v>45753.041666666664</v>
      </c>
      <c r="B414">
        <v>-5.9973160369849401</v>
      </c>
      <c r="C414">
        <v>-0.29986580184924699</v>
      </c>
      <c r="D414" t="s">
        <v>32</v>
      </c>
      <c r="E414" t="s">
        <v>1492</v>
      </c>
      <c r="F414">
        <v>83537.990000000005</v>
      </c>
      <c r="G414">
        <v>911.84817910771699</v>
      </c>
      <c r="H414">
        <v>1185.2987147433901</v>
      </c>
      <c r="I414" s="3">
        <v>0</v>
      </c>
      <c r="J414">
        <v>0</v>
      </c>
      <c r="K414">
        <v>3.2733674300240399E-3</v>
      </c>
      <c r="L414">
        <v>1185.2987147433901</v>
      </c>
      <c r="M414">
        <v>-3.2733674300240399E-3</v>
      </c>
      <c r="O414" s="18" t="str">
        <f>IF(B413=0,"NEUTRAL",IF(B413&gt;0,"LONG","SHORT"))</f>
        <v>SHORT</v>
      </c>
      <c r="P414" s="18" t="str">
        <f>IF(OR(O414="LONG",O414="SHORT"),IF(B414=0,"NEUTRAL",IF(B414&gt;0,"LONG","SHORT")),"")</f>
        <v>SHORT</v>
      </c>
      <c r="Q414" s="18" t="b">
        <f>IF(OR(O414="LONG",O414="SHORT"),IF(B414=0,"NEUTRAL",IF(B414&gt;0,"LONG","SHORT")=O414),TRUE)</f>
        <v>1</v>
      </c>
      <c r="R414" s="18">
        <f>AH413</f>
        <v>1246.8270472474621</v>
      </c>
      <c r="S414" s="18">
        <f>AI413</f>
        <v>-4.0091620567748775E-3</v>
      </c>
      <c r="T414" s="18">
        <f>R414+S414*F414</f>
        <v>911.90970744022297</v>
      </c>
      <c r="U414" s="18">
        <f>S414*F414</f>
        <v>-334.91733980723916</v>
      </c>
      <c r="V414" s="18">
        <f>U414/T414</f>
        <v>-0.36727028682189294</v>
      </c>
      <c r="W414" s="18">
        <f>C414</f>
        <v>-0.29986580184924699</v>
      </c>
      <c r="X414" s="18">
        <f>W414-V414</f>
        <v>6.7404484972645951E-2</v>
      </c>
      <c r="Y414" s="18">
        <f>T414*W414</f>
        <v>-273.45053563567473</v>
      </c>
      <c r="Z414" s="18">
        <f>Y414/T414</f>
        <v>-0.29986580184924705</v>
      </c>
      <c r="AA414" s="18">
        <f>AI413*F414/T414</f>
        <v>-0.36727028682189294</v>
      </c>
      <c r="AB414" s="18">
        <f t="shared" si="62"/>
        <v>-0.29986580184924699</v>
      </c>
      <c r="AC414" s="18">
        <f t="shared" si="63"/>
        <v>6.7404484972645951E-2</v>
      </c>
      <c r="AD414" s="18" t="str">
        <f t="shared" si="68"/>
        <v>S-D</v>
      </c>
      <c r="AE414" s="18">
        <f>AC414*T414</f>
        <v>61.466804171564476</v>
      </c>
      <c r="AF414" s="18">
        <f>U414+AE414</f>
        <v>-273.45053563567467</v>
      </c>
      <c r="AG414" s="18">
        <f>AE414/F414</f>
        <v>7.3579462675082887E-4</v>
      </c>
      <c r="AH414" s="19">
        <f>IF(AD414="S-D",R414-AE414/(1-0.001),IF(OR(AD414="L-D",AD414="S-I"),R414-AE414*(1-0.001),R414-AE414))</f>
        <v>1185.2987147433937</v>
      </c>
      <c r="AI414" s="18">
        <f>IF(OR(AD414="L-I"),S414+AG414*(1-0.001),S414+AG414)</f>
        <v>-3.2733674300240486E-3</v>
      </c>
      <c r="AJ414" s="18">
        <f>AI414*F414</f>
        <v>-273.45053563567467</v>
      </c>
      <c r="AK414" s="18">
        <f>AJ414/AM414</f>
        <v>-0.29988603574693462</v>
      </c>
      <c r="AL414" s="18">
        <f>W414-AK414</f>
        <v>2.0233897687627067E-5</v>
      </c>
      <c r="AM414" s="18">
        <f>AH414+AI414*F414</f>
        <v>911.84817910771903</v>
      </c>
      <c r="AN414">
        <f t="shared" si="64"/>
        <v>-2.5636463721371001</v>
      </c>
      <c r="AO414">
        <f t="shared" si="65"/>
        <v>-88.151820892280966</v>
      </c>
      <c r="AP414" s="18">
        <f t="shared" si="66"/>
        <v>-6.1528332503939964E-2</v>
      </c>
      <c r="AQ414" s="18" t="b">
        <f>IF(AH414&gt;0,ROUND(AH414,7)=ROUND(H414,7),ROUND(AH414,7)=ROUND(-J414,7))</f>
        <v>1</v>
      </c>
      <c r="AR414" s="18" t="b">
        <f>IF(AI414&gt;0,ROUND(AI414,7)=ROUND(I414,7),ROUND(AI414,7)=ROUND(-K414,7))</f>
        <v>1</v>
      </c>
      <c r="AS414" s="18" t="b">
        <f>ROUND(AM414,7)=ROUND(G414,7)</f>
        <v>1</v>
      </c>
      <c r="AU414" s="19"/>
      <c r="AZ414" s="19"/>
    </row>
    <row r="415" spans="1:54" x14ac:dyDescent="0.3">
      <c r="A415" s="2">
        <v>45753.125</v>
      </c>
      <c r="B415">
        <v>-3.8771859121059502</v>
      </c>
      <c r="C415">
        <v>-0.19385929560529699</v>
      </c>
      <c r="D415" t="s">
        <v>32</v>
      </c>
      <c r="E415" t="s">
        <v>1492</v>
      </c>
      <c r="F415">
        <v>83428.97</v>
      </c>
      <c r="G415">
        <v>912.10869102803997</v>
      </c>
      <c r="H415">
        <v>1088.9481178450501</v>
      </c>
      <c r="I415" s="3">
        <v>0</v>
      </c>
      <c r="J415">
        <v>0</v>
      </c>
      <c r="K415">
        <v>2.1196405375376402E-3</v>
      </c>
      <c r="L415">
        <v>1088.9481178450501</v>
      </c>
      <c r="M415">
        <v>-2.1196405375376402E-3</v>
      </c>
      <c r="O415" t="str">
        <f>IF(B414=0,"NEUTRAL",IF(B414&gt;0,"LONG","SHORT"))</f>
        <v>SHORT</v>
      </c>
      <c r="P415" t="str">
        <f>IF(OR(O415="LONG",O415="SHORT"),IF(B415=0,"NEUTRAL",IF(B415&gt;0,"LONG","SHORT")),"")</f>
        <v>SHORT</v>
      </c>
      <c r="Q415" t="b">
        <f>IF(OR(O415="LONG",O415="SHORT"),IF(B415=0,"NEUTRAL",IF(B415&gt;0,"LONG","SHORT")=O415),TRUE)</f>
        <v>1</v>
      </c>
      <c r="R415">
        <f>AH414</f>
        <v>1185.2987147433937</v>
      </c>
      <c r="S415">
        <f>AI414</f>
        <v>-3.2733674300240486E-3</v>
      </c>
      <c r="T415">
        <f>R415+S415*F415</f>
        <v>912.20504162494024</v>
      </c>
      <c r="U415">
        <f>S415*F415</f>
        <v>-273.09367311845347</v>
      </c>
      <c r="V415">
        <f>U415/T415</f>
        <v>-0.29937750906526772</v>
      </c>
      <c r="W415">
        <f>C415</f>
        <v>-0.19385929560529699</v>
      </c>
      <c r="X415">
        <f>W415-V415</f>
        <v>0.10551821345997073</v>
      </c>
      <c r="Y415">
        <f>T415*W415</f>
        <v>-176.83942681701154</v>
      </c>
      <c r="Z415">
        <f>Y415/T415</f>
        <v>-0.19385929560529699</v>
      </c>
      <c r="AA415">
        <f>AI414*F415/T415</f>
        <v>-0.29937750906526772</v>
      </c>
      <c r="AB415">
        <f t="shared" si="62"/>
        <v>-0.19385929560529699</v>
      </c>
      <c r="AC415">
        <f t="shared" si="63"/>
        <v>0.10551821345997073</v>
      </c>
      <c r="AD415" t="str">
        <f t="shared" si="68"/>
        <v>S-D</v>
      </c>
      <c r="AE415">
        <f>AC415*T415</f>
        <v>96.254246301441924</v>
      </c>
      <c r="AF415">
        <f>U415+AE415</f>
        <v>-176.83942681701154</v>
      </c>
      <c r="AG415">
        <f>AE415/F415</f>
        <v>1.15372689248641E-3</v>
      </c>
      <c r="AH415" s="9">
        <f>IF(AD415="S-D",R415-AE415/(1-0.001),IF(OR(AD415="L-D",AD415="S-I"),R415-AE415*(1-0.001),R415-AE415))</f>
        <v>1088.9481178450535</v>
      </c>
      <c r="AI415">
        <f>IF(OR(AD415="L-I"),S415+AG415*(1-0.001),S415+AG415)</f>
        <v>-2.1196405375376384E-3</v>
      </c>
      <c r="AJ415">
        <f>AI415*F415</f>
        <v>-176.83942681701151</v>
      </c>
      <c r="AK415">
        <f>AJ415/AM415</f>
        <v>-0.19387977393099387</v>
      </c>
      <c r="AL415">
        <f>W415-AK415</f>
        <v>2.0478325696876576E-5</v>
      </c>
      <c r="AM415">
        <f>AH415+AI415*F415</f>
        <v>912.10869102804202</v>
      </c>
      <c r="AN415">
        <f t="shared" si="64"/>
        <v>0.26051192032298331</v>
      </c>
      <c r="AO415">
        <f t="shared" si="65"/>
        <v>-87.891308971957983</v>
      </c>
      <c r="AP415">
        <f t="shared" si="66"/>
        <v>-9.635059689821901E-2</v>
      </c>
      <c r="AQ415" t="b">
        <f>IF(AH415&gt;0,ROUND(AH415,7)=ROUND(H415,7),ROUND(AH415,7)=ROUND(-J415,7))</f>
        <v>1</v>
      </c>
      <c r="AR415" t="b">
        <f>IF(AI415&gt;0,ROUND(AI415,7)=ROUND(I415,7),ROUND(AI415,7)=ROUND(-K415,7))</f>
        <v>1</v>
      </c>
      <c r="AS415" t="b">
        <f>ROUND(AM415,7)=ROUND(G415,7)</f>
        <v>1</v>
      </c>
      <c r="AU415" s="9"/>
    </row>
    <row r="416" spans="1:54" x14ac:dyDescent="0.3">
      <c r="A416" s="2">
        <v>45753.166666666664</v>
      </c>
      <c r="B416">
        <v>-2.8618261580396398</v>
      </c>
      <c r="C416">
        <v>-0.14309130790198199</v>
      </c>
      <c r="D416" t="s">
        <v>32</v>
      </c>
      <c r="E416" t="s">
        <v>1492</v>
      </c>
      <c r="F416">
        <v>83300.009999999995</v>
      </c>
      <c r="G416">
        <v>912.33598167498303</v>
      </c>
      <c r="H416">
        <v>1042.8899210665099</v>
      </c>
      <c r="I416" s="3">
        <v>0</v>
      </c>
      <c r="J416">
        <v>0</v>
      </c>
      <c r="K416">
        <v>1.5672739942231501E-3</v>
      </c>
      <c r="L416">
        <v>1042.8899210665099</v>
      </c>
      <c r="M416">
        <v>-1.5672739942231501E-3</v>
      </c>
      <c r="O416" t="str">
        <f>IF(B415=0,"NEUTRAL",IF(B415&gt;0,"LONG","SHORT"))</f>
        <v>SHORT</v>
      </c>
      <c r="P416" t="str">
        <f>IF(OR(O416="LONG",O416="SHORT"),IF(B416=0,"NEUTRAL",IF(B416&gt;0,"LONG","SHORT")),"")</f>
        <v>SHORT</v>
      </c>
      <c r="Q416" t="b">
        <f>IF(OR(O416="LONG",O416="SHORT"),IF(B416=0,"NEUTRAL",IF(B416&gt;0,"LONG","SHORT")=O416),TRUE)</f>
        <v>1</v>
      </c>
      <c r="R416">
        <f>AH415</f>
        <v>1088.9481178450535</v>
      </c>
      <c r="S416">
        <f>AI415</f>
        <v>-2.1196405375376384E-3</v>
      </c>
      <c r="T416">
        <f>R416+S416*F416</f>
        <v>912.3820398717628</v>
      </c>
      <c r="U416">
        <f>S416*F416</f>
        <v>-176.56607797329065</v>
      </c>
      <c r="V416">
        <f>U416/T416</f>
        <v>-0.19352208861773229</v>
      </c>
      <c r="W416">
        <f>C416</f>
        <v>-0.14309130790198199</v>
      </c>
      <c r="X416">
        <f>W416-V416</f>
        <v>5.0430780715750301E-2</v>
      </c>
      <c r="Y416">
        <f>T416*W416</f>
        <v>-130.55393939152881</v>
      </c>
      <c r="Z416">
        <f>Y416/T416</f>
        <v>-0.14309130790198199</v>
      </c>
      <c r="AA416">
        <f>AI415*F416/T416</f>
        <v>-0.19352208861773229</v>
      </c>
      <c r="AB416">
        <f t="shared" si="62"/>
        <v>-0.14309130790198199</v>
      </c>
      <c r="AC416">
        <f t="shared" si="63"/>
        <v>5.0430780715750301E-2</v>
      </c>
      <c r="AD416" t="str">
        <f t="shared" si="68"/>
        <v>S-D</v>
      </c>
      <c r="AE416">
        <f>AC416*T416</f>
        <v>46.012138581761818</v>
      </c>
      <c r="AF416">
        <f>U416+AE416</f>
        <v>-130.55393939152884</v>
      </c>
      <c r="AG416">
        <f>AE416/F416</f>
        <v>5.5236654331448248E-4</v>
      </c>
      <c r="AH416" s="9">
        <f>IF(AD416="S-D",R416-AE416/(1-0.001),IF(OR(AD416="L-D",AD416="S-I"),R416-AE416*(1-0.001),R416-AE416))</f>
        <v>1042.8899210665131</v>
      </c>
      <c r="AI416">
        <f>IF(OR(AD416="L-I"),S416+AG416*(1-0.001),S416+AG416)</f>
        <v>-1.5672739942231559E-3</v>
      </c>
      <c r="AJ416">
        <f>AI416*F416</f>
        <v>-130.55393939152881</v>
      </c>
      <c r="AK416">
        <f>AJ416/AM416</f>
        <v>-0.14309853169644918</v>
      </c>
      <c r="AL416">
        <f>W416-AK416</f>
        <v>7.2237944671871279E-6</v>
      </c>
      <c r="AM416">
        <f>AH416+AI416*F416</f>
        <v>912.33598167498428</v>
      </c>
      <c r="AN416">
        <f t="shared" si="64"/>
        <v>0.22729064694226508</v>
      </c>
      <c r="AO416">
        <f t="shared" si="65"/>
        <v>-87.664018325015718</v>
      </c>
      <c r="AP416">
        <f t="shared" si="66"/>
        <v>-4.6058196778517413E-2</v>
      </c>
      <c r="AQ416" t="b">
        <f>IF(AH416&gt;0,ROUND(AH416,7)=ROUND(H416,7),ROUND(AH416,7)=ROUND(-J416,7))</f>
        <v>1</v>
      </c>
      <c r="AR416" t="b">
        <f>IF(AI416&gt;0,ROUND(AI416,7)=ROUND(I416,7),ROUND(AI416,7)=ROUND(-K416,7))</f>
        <v>1</v>
      </c>
      <c r="AS416" t="b">
        <f>ROUND(AM416,7)=ROUND(G416,7)</f>
        <v>1</v>
      </c>
    </row>
    <row r="417" spans="1:54" x14ac:dyDescent="0.3">
      <c r="A417" s="2">
        <v>45753.25</v>
      </c>
      <c r="B417">
        <v>-1.1785559813153299</v>
      </c>
      <c r="C417">
        <v>-5.8927799065766701E-2</v>
      </c>
      <c r="D417" t="s">
        <v>32</v>
      </c>
      <c r="E417" t="s">
        <v>1492</v>
      </c>
      <c r="F417">
        <v>83499.990000000005</v>
      </c>
      <c r="G417">
        <v>911.94535713974506</v>
      </c>
      <c r="H417">
        <v>965.68883919407494</v>
      </c>
      <c r="I417" s="3">
        <v>0</v>
      </c>
      <c r="J417">
        <v>0</v>
      </c>
      <c r="K417">
        <v>6.4363459270270595E-4</v>
      </c>
      <c r="L417">
        <v>965.68883919407494</v>
      </c>
      <c r="M417">
        <v>-6.4363459270270595E-4</v>
      </c>
      <c r="O417" t="str">
        <f>IF(B416=0,"NEUTRAL",IF(B416&gt;0,"LONG","SHORT"))</f>
        <v>SHORT</v>
      </c>
      <c r="P417" t="str">
        <f>IF(OR(O417="LONG",O417="SHORT"),IF(B417=0,"NEUTRAL",IF(B417&gt;0,"LONG","SHORT")),"")</f>
        <v>SHORT</v>
      </c>
      <c r="Q417" t="b">
        <f>IF(OR(O417="LONG",O417="SHORT"),IF(B417=0,"NEUTRAL",IF(B417&gt;0,"LONG","SHORT")=O417),TRUE)</f>
        <v>1</v>
      </c>
      <c r="R417">
        <f>AH416</f>
        <v>1042.8899210665131</v>
      </c>
      <c r="S417">
        <f>AI416</f>
        <v>-1.5672739942231559E-3</v>
      </c>
      <c r="T417">
        <f>R417+S417*F417</f>
        <v>912.02255822161953</v>
      </c>
      <c r="U417">
        <f>S417*F417</f>
        <v>-130.86736284489359</v>
      </c>
      <c r="V417">
        <f>U417/T417</f>
        <v>-0.14349136615663963</v>
      </c>
      <c r="W417">
        <f>C417</f>
        <v>-5.8927799065766701E-2</v>
      </c>
      <c r="X417">
        <f>W417-V417</f>
        <v>8.4563567090872926E-2</v>
      </c>
      <c r="Y417">
        <f>T417*W417</f>
        <v>-53.743482054330109</v>
      </c>
      <c r="Z417">
        <f>Y417/T417</f>
        <v>-5.8927799065766701E-2</v>
      </c>
      <c r="AA417">
        <f>AI416*F417/T417</f>
        <v>-0.14349136615663963</v>
      </c>
      <c r="AB417">
        <f t="shared" si="62"/>
        <v>-5.8927799065766701E-2</v>
      </c>
      <c r="AC417">
        <f t="shared" si="63"/>
        <v>8.4563567090872926E-2</v>
      </c>
      <c r="AD417" t="str">
        <f t="shared" si="68"/>
        <v>S-D</v>
      </c>
      <c r="AE417">
        <f>AC417*T417</f>
        <v>77.12388079056349</v>
      </c>
      <c r="AF417">
        <f>U417+AE417</f>
        <v>-53.743482054330102</v>
      </c>
      <c r="AG417">
        <f>AE417/F417</f>
        <v>9.2363940152044913E-4</v>
      </c>
      <c r="AH417" s="9">
        <f>IF(AD417="S-D",R417-AE417/(1-0.001),IF(OR(AD417="L-D",AD417="S-I"),R417-AE417*(1-0.001),R417-AE417))</f>
        <v>965.68883919407722</v>
      </c>
      <c r="AI417">
        <f>IF(OR(AD417="L-I"),S417+AG417*(1-0.001),S417+AG417)</f>
        <v>-6.4363459270270682E-4</v>
      </c>
      <c r="AJ417">
        <f>AI417*F417</f>
        <v>-53.743482054330094</v>
      </c>
      <c r="AK417">
        <f>AJ417/AM417</f>
        <v>-5.8932787621061827E-2</v>
      </c>
      <c r="AL417">
        <f>W417-AK417</f>
        <v>4.988555295126762E-6</v>
      </c>
      <c r="AM417">
        <f>AH417+AI417*F417</f>
        <v>911.9453571397471</v>
      </c>
      <c r="AN417">
        <f t="shared" si="64"/>
        <v>-0.39062453523717977</v>
      </c>
      <c r="AO417">
        <f t="shared" si="65"/>
        <v>-88.054642860252898</v>
      </c>
      <c r="AP417">
        <f t="shared" si="66"/>
        <v>-7.7201081872431132E-2</v>
      </c>
      <c r="AQ417" t="b">
        <f>IF(AH417&gt;0,ROUND(AH417,7)=ROUND(H417,7),ROUND(AH417,7)=ROUND(-J417,7))</f>
        <v>1</v>
      </c>
      <c r="AR417" t="b">
        <f>IF(AI417&gt;0,ROUND(AI417,7)=ROUND(I417,7),ROUND(AI417,7)=ROUND(-K417,7))</f>
        <v>1</v>
      </c>
      <c r="AS417" t="b">
        <f>ROUND(AM417,7)=ROUND(G417,7)</f>
        <v>1</v>
      </c>
    </row>
    <row r="418" spans="1:54" x14ac:dyDescent="0.3">
      <c r="A418" s="2">
        <v>45753.333333333336</v>
      </c>
      <c r="B418">
        <v>1.7608996035089999E-2</v>
      </c>
      <c r="C418">
        <v>8.8044980175450095E-4</v>
      </c>
      <c r="D418" t="s">
        <v>32</v>
      </c>
      <c r="E418" t="s">
        <v>1492</v>
      </c>
      <c r="F418">
        <v>83110.240000000005</v>
      </c>
      <c r="G418">
        <v>912.14186440763206</v>
      </c>
      <c r="H418">
        <v>911.33952457507496</v>
      </c>
      <c r="I418" s="3">
        <v>9.6539227002283997E-6</v>
      </c>
      <c r="J418">
        <v>0</v>
      </c>
      <c r="K418" s="3">
        <v>0</v>
      </c>
      <c r="L418">
        <v>911.33952457507496</v>
      </c>
      <c r="M418" s="3">
        <v>9.6539227002283997E-6</v>
      </c>
      <c r="O418" t="str">
        <f>IF(B417=0,"NEUTRAL",IF(B417&gt;0,"LONG","SHORT"))</f>
        <v>SHORT</v>
      </c>
      <c r="P418" t="str">
        <f>IF(OR(O418="LONG",O418="SHORT"),IF(B418=0,"NEUTRAL",IF(B418&gt;0,"LONG","SHORT")),"")</f>
        <v>LONG</v>
      </c>
      <c r="Q418" t="b">
        <f>IF(OR(O418="LONG",O418="SHORT"),IF(B418=0,"NEUTRAL",IF(B418&gt;0,"LONG","SHORT")=O418),TRUE)</f>
        <v>0</v>
      </c>
      <c r="R418">
        <f>AH417</f>
        <v>965.68883919407722</v>
      </c>
      <c r="S418">
        <f>AI417</f>
        <v>-6.4363459270270682E-4</v>
      </c>
      <c r="T418">
        <f>R418+S418*F418</f>
        <v>912.19621372225299</v>
      </c>
      <c r="U418">
        <f>S418*F418</f>
        <v>-53.492625471824219</v>
      </c>
      <c r="V418">
        <f>U418/T418</f>
        <v>-5.8641578058678222E-2</v>
      </c>
      <c r="W418">
        <f>C418</f>
        <v>8.8044980175450095E-4</v>
      </c>
      <c r="X418">
        <f>W418-V418</f>
        <v>5.9522027860432723E-2</v>
      </c>
      <c r="Y418">
        <f>T418*W418</f>
        <v>0.80314297553296399</v>
      </c>
      <c r="Z418">
        <f>Y418/T418</f>
        <v>8.8044980175450095E-4</v>
      </c>
      <c r="AA418">
        <f>AI417*F418/T418</f>
        <v>-5.8641578058678222E-2</v>
      </c>
      <c r="AB418">
        <f t="shared" si="62"/>
        <v>8.8044980175450095E-4</v>
      </c>
      <c r="AC418">
        <f t="shared" si="63"/>
        <v>5.9522027860432723E-2</v>
      </c>
      <c r="AD418" t="str">
        <f t="shared" si="68"/>
        <v>TRANS-L</v>
      </c>
      <c r="AE418" s="8">
        <f>C418*T418</f>
        <v>0.80314297553296399</v>
      </c>
      <c r="AF418">
        <f>U418+AE418</f>
        <v>-52.689482496291255</v>
      </c>
      <c r="AG418" s="8">
        <f>AE418/F418</f>
        <v>9.663586286514922E-6</v>
      </c>
      <c r="AH418" s="8">
        <f>AZ418-AE418</f>
        <v>911.33952457507655</v>
      </c>
      <c r="AI418" s="8">
        <f>BA417+AG418*(1-0.001)</f>
        <v>9.6539227002284064E-6</v>
      </c>
      <c r="AJ418">
        <f>AI418*F418</f>
        <v>0.80233983255743091</v>
      </c>
      <c r="AK418">
        <f t="shared" ref="AK418:AK419" si="70">AJ418/AM418</f>
        <v>8.7962176045772102E-4</v>
      </c>
      <c r="AL418">
        <f>W418-AK418</f>
        <v>8.2804129677993294E-7</v>
      </c>
      <c r="AM418">
        <f>AH418+AI418*F418</f>
        <v>912.14186440763399</v>
      </c>
      <c r="AN418">
        <f t="shared" si="64"/>
        <v>0.19650726788688644</v>
      </c>
      <c r="AO418">
        <f t="shared" si="65"/>
        <v>-87.858135592366011</v>
      </c>
      <c r="AP418">
        <f t="shared" si="66"/>
        <v>-5.4349314619003053E-2</v>
      </c>
      <c r="AQ418" t="b">
        <f>IF(AH418&gt;0,ROUND(AH418,7)=ROUND(H418,7),ROUND(AH418,7)=ROUND(-J418,7))</f>
        <v>1</v>
      </c>
      <c r="AR418" t="b">
        <f>IF(AI418&gt;0,ROUND(AI418,7)=ROUND(I418,7),ROUND(AI418,7)=ROUND(-K418,7))</f>
        <v>1</v>
      </c>
      <c r="AS418" t="b">
        <f>ROUND(AM418,7)=ROUND(G418,7)</f>
        <v>1</v>
      </c>
      <c r="AU418" s="9">
        <f>AH417</f>
        <v>965.68883919407722</v>
      </c>
      <c r="AV418">
        <f>AI417</f>
        <v>-6.4363459270270682E-4</v>
      </c>
      <c r="AW418">
        <f>AU418+AV418*F418</f>
        <v>912.19621372225299</v>
      </c>
      <c r="AX418">
        <f>AV418*F418/(1-0.001)</f>
        <v>-53.546171643467687</v>
      </c>
      <c r="AZ418" s="9">
        <f>AU418+AX418</f>
        <v>912.14266755060953</v>
      </c>
      <c r="BA418">
        <f>AV418-AX418/F418*(1-0.001)</f>
        <v>0</v>
      </c>
      <c r="BB418">
        <f>AZ418+BA418*F418</f>
        <v>912.14266755060953</v>
      </c>
    </row>
    <row r="419" spans="1:54" x14ac:dyDescent="0.3">
      <c r="A419" s="2">
        <v>45753.625</v>
      </c>
      <c r="B419">
        <v>-1.6036339144093099</v>
      </c>
      <c r="C419">
        <v>-8.0181695720465906E-2</v>
      </c>
      <c r="D419" t="s">
        <v>32</v>
      </c>
      <c r="E419" t="s">
        <v>1492</v>
      </c>
      <c r="F419">
        <v>82306.009999999995</v>
      </c>
      <c r="G419">
        <v>912.06016939862297</v>
      </c>
      <c r="H419">
        <v>985.19662829583399</v>
      </c>
      <c r="I419" s="3">
        <v>0</v>
      </c>
      <c r="J419">
        <v>0</v>
      </c>
      <c r="K419">
        <v>8.8859196184106295E-4</v>
      </c>
      <c r="L419">
        <v>985.19662829583399</v>
      </c>
      <c r="M419">
        <v>-8.8859196184106295E-4</v>
      </c>
      <c r="O419" t="str">
        <f>IF(B418=0,"NEUTRAL",IF(B418&gt;0,"LONG","SHORT"))</f>
        <v>LONG</v>
      </c>
      <c r="P419" t="str">
        <f>IF(OR(O419="LONG",O419="SHORT"),IF(B419=0,"NEUTRAL",IF(B419&gt;0,"LONG","SHORT")),"")</f>
        <v>SHORT</v>
      </c>
      <c r="Q419" t="b">
        <f>IF(OR(O419="LONG",O419="SHORT"),IF(B419=0,"NEUTRAL",IF(B419&gt;0,"LONG","SHORT")=O419),TRUE)</f>
        <v>0</v>
      </c>
      <c r="R419">
        <f>AH418</f>
        <v>911.33952457507655</v>
      </c>
      <c r="S419">
        <f>AI418</f>
        <v>9.6539227002284064E-6</v>
      </c>
      <c r="T419">
        <f>R419+S419*F419</f>
        <v>912.13410043338081</v>
      </c>
      <c r="U419">
        <f>S419*F419</f>
        <v>0.79457585830422617</v>
      </c>
      <c r="V419">
        <f>U419/T419</f>
        <v>8.7111736961341607E-4</v>
      </c>
      <c r="W419">
        <f>C419</f>
        <v>-8.0181695720465906E-2</v>
      </c>
      <c r="X419">
        <f>W419-V419</f>
        <v>-8.105281309007932E-2</v>
      </c>
      <c r="Y419">
        <f>T419*W419</f>
        <v>-73.136458897210233</v>
      </c>
      <c r="Z419">
        <f>Y419/T419</f>
        <v>-8.0181695720465906E-2</v>
      </c>
      <c r="AA419">
        <f>AI418*F419/T419</f>
        <v>8.7111736961341607E-4</v>
      </c>
      <c r="AB419">
        <f t="shared" si="62"/>
        <v>-8.0181695720465906E-2</v>
      </c>
      <c r="AC419">
        <f t="shared" si="63"/>
        <v>-8.105281309007932E-2</v>
      </c>
      <c r="AD419" t="str">
        <f t="shared" si="68"/>
        <v>TRANS-S</v>
      </c>
      <c r="AE419" s="8">
        <f>C419*T419</f>
        <v>-73.136458897210233</v>
      </c>
      <c r="AF419">
        <f>U419+AE419</f>
        <v>-72.341883038906005</v>
      </c>
      <c r="AG419" s="8">
        <f>AE419/F419</f>
        <v>-8.8859196184106403E-4</v>
      </c>
      <c r="AH419" s="8">
        <f>AZ419-AE419*(1-0.001)</f>
        <v>985.19662829583547</v>
      </c>
      <c r="AI419" s="8">
        <f>BA419+AG419</f>
        <v>-8.8859196184106403E-4</v>
      </c>
      <c r="AJ419">
        <f>AI419*F419</f>
        <v>-73.136458897210233</v>
      </c>
      <c r="AK419">
        <f t="shared" si="70"/>
        <v>-8.0188195199263429E-2</v>
      </c>
      <c r="AL419">
        <f>W419-AK419</f>
        <v>6.499478797522551E-6</v>
      </c>
      <c r="AM419" s="8">
        <f>AH419+AI419*F419</f>
        <v>912.06016939862525</v>
      </c>
      <c r="AN419">
        <f t="shared" si="64"/>
        <v>-8.1695009008740271E-2</v>
      </c>
      <c r="AO419">
        <f t="shared" si="65"/>
        <v>-87.939830601374751</v>
      </c>
      <c r="AP419">
        <f t="shared" si="66"/>
        <v>-7.3931034755560177E-2</v>
      </c>
      <c r="AQ419" t="b">
        <f>IF(AH419&gt;0,ROUND(AH419,7)=ROUND(H419,7),ROUND(AH419,7)=ROUND(-J419,7))</f>
        <v>1</v>
      </c>
      <c r="AR419" t="b">
        <f>IF(AI419&gt;0,ROUND(AI419,7)=ROUND(I419,7),ROUND(AI419,7)=ROUND(-K419,7))</f>
        <v>1</v>
      </c>
      <c r="AS419" t="b">
        <f>ROUND(AM419,7)=ROUND(G419,7)</f>
        <v>1</v>
      </c>
      <c r="AU419" s="9">
        <f>AH418</f>
        <v>911.33952457507655</v>
      </c>
      <c r="AV419">
        <f>AI418</f>
        <v>9.6539227002284064E-6</v>
      </c>
      <c r="AW419">
        <f>AU419+AV419*F419</f>
        <v>912.13410043338081</v>
      </c>
      <c r="AZ419">
        <f>AU419+AV419*F419*(1-0.001)</f>
        <v>912.13330585752249</v>
      </c>
      <c r="BA419">
        <v>0</v>
      </c>
      <c r="BB419">
        <f>AZ419+BA419*F419</f>
        <v>912.13330585752249</v>
      </c>
    </row>
    <row r="420" spans="1:54" x14ac:dyDescent="0.3">
      <c r="A420" s="2">
        <v>45753.708333333336</v>
      </c>
      <c r="B420">
        <v>-2.8314805196895101</v>
      </c>
      <c r="C420">
        <v>-0.14157402598447499</v>
      </c>
      <c r="D420" t="s">
        <v>32</v>
      </c>
      <c r="E420" t="s">
        <v>1492</v>
      </c>
      <c r="F420">
        <v>82548.36</v>
      </c>
      <c r="G420">
        <v>911.78907740371199</v>
      </c>
      <c r="H420">
        <v>1040.8826195219699</v>
      </c>
      <c r="I420" s="3">
        <v>0</v>
      </c>
      <c r="J420">
        <v>0</v>
      </c>
      <c r="K420">
        <v>1.5638535050031799E-3</v>
      </c>
      <c r="L420">
        <v>1040.8826195219699</v>
      </c>
      <c r="M420">
        <v>-1.5638535050031799E-3</v>
      </c>
      <c r="O420" t="str">
        <f>IF(B419=0,"NEUTRAL",IF(B419&gt;0,"LONG","SHORT"))</f>
        <v>SHORT</v>
      </c>
      <c r="P420" t="str">
        <f>IF(OR(O420="LONG",O420="SHORT"),IF(B420=0,"NEUTRAL",IF(B420&gt;0,"LONG","SHORT")),"")</f>
        <v>SHORT</v>
      </c>
      <c r="Q420" t="b">
        <f>IF(OR(O420="LONG",O420="SHORT"),IF(B420=0,"NEUTRAL",IF(B420&gt;0,"LONG","SHORT")=O420),TRUE)</f>
        <v>1</v>
      </c>
      <c r="R420">
        <f>AH419</f>
        <v>985.19662829583547</v>
      </c>
      <c r="S420">
        <f>AI419</f>
        <v>-8.8859196184106403E-4</v>
      </c>
      <c r="T420">
        <f>R420+S420*F420</f>
        <v>911.8448191366731</v>
      </c>
      <c r="U420">
        <f>S420*F420</f>
        <v>-73.351809159162414</v>
      </c>
      <c r="V420">
        <f>U420/T420</f>
        <v>-8.0443303092527604E-2</v>
      </c>
      <c r="W420">
        <f>C420</f>
        <v>-0.14157402598447499</v>
      </c>
      <c r="X420">
        <f>W420-V420</f>
        <v>-6.1130722891947389E-2</v>
      </c>
      <c r="Y420">
        <f>T420*W420</f>
        <v>-129.09354211826425</v>
      </c>
      <c r="Z420">
        <f>Y420/T420</f>
        <v>-0.14157402598447499</v>
      </c>
      <c r="AA420">
        <f>AI419*F420/T420</f>
        <v>-8.0443303092527604E-2</v>
      </c>
      <c r="AB420">
        <f t="shared" si="62"/>
        <v>-0.14157402598447499</v>
      </c>
      <c r="AC420">
        <f t="shared" si="63"/>
        <v>-6.1130722891947389E-2</v>
      </c>
      <c r="AD420" t="str">
        <f t="shared" si="68"/>
        <v>S-I</v>
      </c>
      <c r="AE420">
        <f>AC420*T420</f>
        <v>-55.741732959101846</v>
      </c>
      <c r="AF420">
        <f>U420+AE420</f>
        <v>-129.09354211826425</v>
      </c>
      <c r="AG420">
        <f>AE420/F420</f>
        <v>-6.7526154316211546E-4</v>
      </c>
      <c r="AH420" s="9">
        <f>IF(AD420="S-D",R420-AE420/(1-0.001),IF(OR(AD420="L-D",AD420="S-I"),R420-AE420*(1-0.001),R420-AE420))</f>
        <v>1040.8826195219783</v>
      </c>
      <c r="AI420">
        <f>IF(OR(AD420="L-I"),S420+AG420*(1-0.001),S420+AG420)</f>
        <v>-1.5638535050031795E-3</v>
      </c>
      <c r="AJ420">
        <f>AI420*F420</f>
        <v>-129.09354211826425</v>
      </c>
      <c r="AK420">
        <f>AJ420/AM420</f>
        <v>-0.14158268103611571</v>
      </c>
      <c r="AL420">
        <f>W420-AK420</f>
        <v>8.6550516407157829E-6</v>
      </c>
      <c r="AM420">
        <f>AH420+AI420*F420</f>
        <v>911.78907740371403</v>
      </c>
      <c r="AN420">
        <f t="shared" si="64"/>
        <v>-0.27109199491121672</v>
      </c>
      <c r="AO420">
        <f t="shared" si="65"/>
        <v>-88.210922596285968</v>
      </c>
      <c r="AP420">
        <f t="shared" si="66"/>
        <v>-5.5741732959063484E-2</v>
      </c>
      <c r="AQ420" t="b">
        <f>IF(AH420&gt;0,ROUND(AH420,7)=ROUND(H420,7),ROUND(AH420,7)=ROUND(-J420,7))</f>
        <v>1</v>
      </c>
      <c r="AR420" t="b">
        <f>IF(AI420&gt;0,ROUND(AI420,7)=ROUND(I420,7),ROUND(AI420,7)=ROUND(-K420,7))</f>
        <v>1</v>
      </c>
      <c r="AS420" t="b">
        <f>ROUND(AM420,7)=ROUND(G420,7)</f>
        <v>1</v>
      </c>
    </row>
    <row r="421" spans="1:54" x14ac:dyDescent="0.3">
      <c r="A421" s="2">
        <v>45753.791666666664</v>
      </c>
      <c r="B421">
        <v>-5.1496467003130304</v>
      </c>
      <c r="C421">
        <v>-0.25748233501565099</v>
      </c>
      <c r="D421" t="s">
        <v>32</v>
      </c>
      <c r="E421" t="s">
        <v>1492</v>
      </c>
      <c r="F421">
        <v>80808.81</v>
      </c>
      <c r="G421">
        <v>914.40038187310699</v>
      </c>
      <c r="H421">
        <v>1149.87041786032</v>
      </c>
      <c r="I421" s="3">
        <v>0</v>
      </c>
      <c r="J421">
        <v>0</v>
      </c>
      <c r="K421">
        <v>2.9139154008977299E-3</v>
      </c>
      <c r="L421">
        <v>1149.87041786032</v>
      </c>
      <c r="M421">
        <v>-2.9139154008977299E-3</v>
      </c>
      <c r="O421" t="str">
        <f>IF(B420=0,"NEUTRAL",IF(B420&gt;0,"LONG","SHORT"))</f>
        <v>SHORT</v>
      </c>
      <c r="P421" t="str">
        <f>IF(OR(O421="LONG",O421="SHORT"),IF(B421=0,"NEUTRAL",IF(B421&gt;0,"LONG","SHORT")),"")</f>
        <v>SHORT</v>
      </c>
      <c r="Q421" t="b">
        <f>IF(OR(O421="LONG",O421="SHORT"),IF(B421=0,"NEUTRAL",IF(B421&gt;0,"LONG","SHORT")=O421),TRUE)</f>
        <v>1</v>
      </c>
      <c r="R421">
        <f>AH420</f>
        <v>1040.8826195219783</v>
      </c>
      <c r="S421">
        <f>AI420</f>
        <v>-1.5638535050031795E-3</v>
      </c>
      <c r="T421">
        <f>R421+S421*F421</f>
        <v>914.50947876834232</v>
      </c>
      <c r="U421">
        <f>S421*F421</f>
        <v>-126.37314075363598</v>
      </c>
      <c r="V421">
        <f>U421/T421</f>
        <v>-0.13818680252919283</v>
      </c>
      <c r="W421">
        <f>C421</f>
        <v>-0.25748233501565099</v>
      </c>
      <c r="X421">
        <f>W421-V421</f>
        <v>-0.11929553248645816</v>
      </c>
      <c r="Y421">
        <f>T421*W421</f>
        <v>-235.47003598721869</v>
      </c>
      <c r="Z421">
        <f>Y421/T421</f>
        <v>-0.25748233501565099</v>
      </c>
      <c r="AA421">
        <f>AI420*F421/T421</f>
        <v>-0.13818680252919283</v>
      </c>
      <c r="AB421">
        <f t="shared" si="62"/>
        <v>-0.25748233501565099</v>
      </c>
      <c r="AC421">
        <f t="shared" si="63"/>
        <v>-0.11929553248645816</v>
      </c>
      <c r="AD421" t="str">
        <f t="shared" si="68"/>
        <v>S-I</v>
      </c>
      <c r="AE421">
        <f>AC421*T421</f>
        <v>-109.0968952335827</v>
      </c>
      <c r="AF421">
        <f>U421+AE421</f>
        <v>-235.47003598721869</v>
      </c>
      <c r="AG421">
        <f>AE421/F421</f>
        <v>-1.3500618958945528E-3</v>
      </c>
      <c r="AH421" s="9">
        <f>IF(AD421="S-D",R421-AE421/(1-0.001),IF(OR(AD421="L-D",AD421="S-I"),R421-AE421*(1-0.001),R421-AE421))</f>
        <v>1149.8704178603275</v>
      </c>
      <c r="AI421">
        <f>IF(OR(AD421="L-I"),S421+AG421*(1-0.001),S421+AG421)</f>
        <v>-2.9139154008977321E-3</v>
      </c>
      <c r="AJ421">
        <f>AI421*F421</f>
        <v>-235.47003598721867</v>
      </c>
      <c r="AK421">
        <f>AJ421/AM421</f>
        <v>-0.25751305517268996</v>
      </c>
      <c r="AL421">
        <f>W421-AK421</f>
        <v>3.0720157038977014E-5</v>
      </c>
      <c r="AM421">
        <f>AH421+AI421*F421</f>
        <v>914.40038187310881</v>
      </c>
      <c r="AN421">
        <f t="shared" si="64"/>
        <v>2.6113044693947813</v>
      </c>
      <c r="AO421">
        <f t="shared" si="65"/>
        <v>-85.599618126891187</v>
      </c>
      <c r="AP421">
        <f t="shared" si="66"/>
        <v>-0.10909689523350607</v>
      </c>
      <c r="AQ421" t="b">
        <f>IF(AH421&gt;0,ROUND(AH421,7)=ROUND(H421,7),ROUND(AH421,7)=ROUND(-J421,7))</f>
        <v>1</v>
      </c>
      <c r="AR421" t="b">
        <f>IF(AI421&gt;0,ROUND(AI421,7)=ROUND(I421,7),ROUND(AI421,7)=ROUND(-K421,7))</f>
        <v>1</v>
      </c>
      <c r="AS421" t="b">
        <f>ROUND(AM421,7)=ROUND(G421,7)</f>
        <v>1</v>
      </c>
    </row>
    <row r="422" spans="1:54" x14ac:dyDescent="0.3">
      <c r="A422" s="2">
        <v>45753.833333333336</v>
      </c>
      <c r="B422">
        <v>-8.2216750459285208</v>
      </c>
      <c r="C422">
        <v>-0.41108375229642602</v>
      </c>
      <c r="D422" t="s">
        <v>32</v>
      </c>
      <c r="E422" t="s">
        <v>1492</v>
      </c>
      <c r="F422">
        <v>79107.3</v>
      </c>
      <c r="G422">
        <v>919.21101673025601</v>
      </c>
      <c r="H422">
        <v>1297.14433315617</v>
      </c>
      <c r="I422" s="3">
        <v>0</v>
      </c>
      <c r="J422">
        <v>0</v>
      </c>
      <c r="K422">
        <v>4.7774771282285897E-3</v>
      </c>
      <c r="L422">
        <v>1297.14433315617</v>
      </c>
      <c r="M422">
        <v>-4.7774771282285897E-3</v>
      </c>
      <c r="O422" t="str">
        <f>IF(B421=0,"NEUTRAL",IF(B421&gt;0,"LONG","SHORT"))</f>
        <v>SHORT</v>
      </c>
      <c r="P422" t="str">
        <f>IF(OR(O422="LONG",O422="SHORT"),IF(B422=0,"NEUTRAL",IF(B422&gt;0,"LONG","SHORT")),"")</f>
        <v>SHORT</v>
      </c>
      <c r="Q422" t="b">
        <f>IF(OR(O422="LONG",O422="SHORT"),IF(B422=0,"NEUTRAL",IF(B422&gt;0,"LONG","SHORT")=O422),TRUE)</f>
        <v>1</v>
      </c>
      <c r="R422">
        <f>AH421</f>
        <v>1149.8704178603275</v>
      </c>
      <c r="S422">
        <f>AI421</f>
        <v>-2.9139154008977321E-3</v>
      </c>
      <c r="T422">
        <f>R422+S422*F422</f>
        <v>919.35843806689036</v>
      </c>
      <c r="U422">
        <f>S422*F422</f>
        <v>-230.51197979343718</v>
      </c>
      <c r="V422">
        <f>U422/T422</f>
        <v>-0.25073134726225865</v>
      </c>
      <c r="W422">
        <f>C422</f>
        <v>-0.41108375229642602</v>
      </c>
      <c r="X422">
        <f>W422-V422</f>
        <v>-0.16035240503416737</v>
      </c>
      <c r="Y422">
        <f>T422*W422</f>
        <v>-377.93331642591869</v>
      </c>
      <c r="Z422">
        <f>Y422/T422</f>
        <v>-0.41108375229642602</v>
      </c>
      <c r="AA422">
        <f>AI421*F422/T422</f>
        <v>-0.25073134726225865</v>
      </c>
      <c r="AB422">
        <f t="shared" si="62"/>
        <v>-0.41108375229642602</v>
      </c>
      <c r="AC422">
        <f t="shared" si="63"/>
        <v>-0.16035240503416737</v>
      </c>
      <c r="AD422" t="str">
        <f t="shared" si="68"/>
        <v>S-I</v>
      </c>
      <c r="AE422">
        <f>AC422*T422</f>
        <v>-147.42133663248148</v>
      </c>
      <c r="AF422">
        <f>U422+AE422</f>
        <v>-377.93331642591863</v>
      </c>
      <c r="AG422">
        <f>AE422/F422</f>
        <v>-1.8635617273308719E-3</v>
      </c>
      <c r="AH422" s="9">
        <f>IF(AD422="S-D",R422-AE422/(1-0.001),IF(OR(AD422="L-D",AD422="S-I"),R422-AE422*(1-0.001),R422-AE422))</f>
        <v>1297.1443331561766</v>
      </c>
      <c r="AI422">
        <f>IF(OR(AD422="L-I"),S422+AG422*(1-0.001),S422+AG422)</f>
        <v>-4.7774771282286035E-3</v>
      </c>
      <c r="AJ422">
        <f>AI422*F422</f>
        <v>-377.93331642591863</v>
      </c>
      <c r="AK422">
        <f>AJ422/AM422</f>
        <v>-0.41114968113662526</v>
      </c>
      <c r="AL422">
        <f>W422-AK422</f>
        <v>6.5928840199236394E-5</v>
      </c>
      <c r="AM422">
        <f>AH422+AI422*F422</f>
        <v>919.21101673025794</v>
      </c>
      <c r="AN422">
        <f t="shared" si="64"/>
        <v>4.8106348571491253</v>
      </c>
      <c r="AO422">
        <f t="shared" si="65"/>
        <v>-80.788983269742062</v>
      </c>
      <c r="AP422">
        <f t="shared" si="66"/>
        <v>-0.1474213366324193</v>
      </c>
      <c r="AQ422" t="b">
        <f>IF(AH422&gt;0,ROUND(AH422,7)=ROUND(H422,7),ROUND(AH422,7)=ROUND(-J422,7))</f>
        <v>1</v>
      </c>
      <c r="AR422" t="b">
        <f>IF(AI422&gt;0,ROUND(AI422,7)=ROUND(I422,7),ROUND(AI422,7)=ROUND(-K422,7))</f>
        <v>1</v>
      </c>
      <c r="AS422" t="b">
        <f>ROUND(AM422,7)=ROUND(G422,7)</f>
        <v>1</v>
      </c>
    </row>
    <row r="423" spans="1:54" x14ac:dyDescent="0.3">
      <c r="A423" s="2">
        <v>45753.875</v>
      </c>
      <c r="B423">
        <v>-11.1520368592299</v>
      </c>
      <c r="C423">
        <v>-0.55760184296149695</v>
      </c>
      <c r="D423" t="s">
        <v>32</v>
      </c>
      <c r="E423" t="s">
        <v>1492</v>
      </c>
      <c r="F423">
        <v>79614.350000000006</v>
      </c>
      <c r="G423">
        <v>916.657749677325</v>
      </c>
      <c r="H423">
        <v>1427.8607609440601</v>
      </c>
      <c r="I423" s="3">
        <v>0</v>
      </c>
      <c r="J423">
        <v>0</v>
      </c>
      <c r="K423">
        <v>6.4209908297528798E-3</v>
      </c>
      <c r="L423">
        <v>1427.8607609440601</v>
      </c>
      <c r="M423">
        <v>-6.4209908297528798E-3</v>
      </c>
      <c r="O423" t="str">
        <f>IF(B422=0,"NEUTRAL",IF(B422&gt;0,"LONG","SHORT"))</f>
        <v>SHORT</v>
      </c>
      <c r="P423" t="str">
        <f>IF(OR(O423="LONG",O423="SHORT"),IF(B423=0,"NEUTRAL",IF(B423&gt;0,"LONG","SHORT")),"")</f>
        <v>SHORT</v>
      </c>
      <c r="Q423" t="b">
        <f>IF(OR(O423="LONG",O423="SHORT"),IF(B423=0,"NEUTRAL",IF(B423&gt;0,"LONG","SHORT")=O423),TRUE)</f>
        <v>1</v>
      </c>
      <c r="R423">
        <f>AH422</f>
        <v>1297.1443331561766</v>
      </c>
      <c r="S423">
        <f>AI422</f>
        <v>-4.7774771282286035E-3</v>
      </c>
      <c r="T423">
        <f>R423+S423*F423</f>
        <v>916.78859695238964</v>
      </c>
      <c r="U423">
        <f>S423*F423</f>
        <v>-380.35573620378693</v>
      </c>
      <c r="V423">
        <f>U423/T423</f>
        <v>-0.41487834542027952</v>
      </c>
      <c r="W423">
        <f>C423</f>
        <v>-0.55760184296149695</v>
      </c>
      <c r="X423">
        <f>W423-V423</f>
        <v>-0.14272349754121744</v>
      </c>
      <c r="Y423">
        <f>T423*W423</f>
        <v>-511.20301126673746</v>
      </c>
      <c r="Z423">
        <f>Y423/T423</f>
        <v>-0.55760184296149695</v>
      </c>
      <c r="AA423">
        <f>AI422*F423/T423</f>
        <v>-0.41487834542027952</v>
      </c>
      <c r="AB423">
        <f t="shared" si="62"/>
        <v>-0.55760184296149695</v>
      </c>
      <c r="AC423">
        <f t="shared" si="63"/>
        <v>-0.14272349754121744</v>
      </c>
      <c r="AD423" t="str">
        <f t="shared" si="68"/>
        <v>S-I</v>
      </c>
      <c r="AE423">
        <f>AC423*T423</f>
        <v>-130.84727506295056</v>
      </c>
      <c r="AF423">
        <f>U423+AE423</f>
        <v>-511.20301126673746</v>
      </c>
      <c r="AG423">
        <f>AE423/F423</f>
        <v>-1.6435137015242923E-3</v>
      </c>
      <c r="AH423" s="9">
        <f>IF(AD423="S-D",R423-AE423/(1-0.001),IF(OR(AD423="L-D",AD423="S-I"),R423-AE423*(1-0.001),R423-AE423))</f>
        <v>1427.8607609440642</v>
      </c>
      <c r="AI423">
        <f>IF(OR(AD423="L-I"),S423+AG423*(1-0.001),S423+AG423)</f>
        <v>-6.4209908297528963E-3</v>
      </c>
      <c r="AJ423">
        <f>AI423*F423</f>
        <v>-511.20301126673752</v>
      </c>
      <c r="AK423">
        <f>AJ423/AM423</f>
        <v>-0.55768143720672902</v>
      </c>
      <c r="AL423">
        <f>W423-AK423</f>
        <v>7.9594245232073035E-5</v>
      </c>
      <c r="AM423">
        <f>AH423+AI423*F423</f>
        <v>916.65774967732659</v>
      </c>
      <c r="AN423">
        <f t="shared" si="64"/>
        <v>-2.5532670529313464</v>
      </c>
      <c r="AO423">
        <f t="shared" si="65"/>
        <v>-83.342250322673408</v>
      </c>
      <c r="AP423">
        <f t="shared" si="66"/>
        <v>-0.13084727506304716</v>
      </c>
      <c r="AQ423" t="b">
        <f>IF(AH423&gt;0,ROUND(AH423,7)=ROUND(H423,7),ROUND(AH423,7)=ROUND(-J423,7))</f>
        <v>1</v>
      </c>
      <c r="AR423" t="b">
        <f>IF(AI423&gt;0,ROUND(AI423,7)=ROUND(I423,7),ROUND(AI423,7)=ROUND(-K423,7))</f>
        <v>1</v>
      </c>
      <c r="AS423" t="b">
        <f>ROUND(AM423,7)=ROUND(G423,7)</f>
        <v>1</v>
      </c>
    </row>
    <row r="424" spans="1:54" x14ac:dyDescent="0.3">
      <c r="A424" s="2">
        <v>45753.916666666664</v>
      </c>
      <c r="B424">
        <v>-14.385233367778399</v>
      </c>
      <c r="C424">
        <v>-0.71926166838892003</v>
      </c>
      <c r="D424" t="s">
        <v>32</v>
      </c>
      <c r="E424" t="s">
        <v>1492</v>
      </c>
      <c r="F424">
        <v>78867.990000000005</v>
      </c>
      <c r="G424">
        <v>921.29376728263901</v>
      </c>
      <c r="H424">
        <v>1584.0575182136899</v>
      </c>
      <c r="I424" s="3">
        <v>0</v>
      </c>
      <c r="J424">
        <v>0</v>
      </c>
      <c r="K424">
        <v>8.4034568515192892E-3</v>
      </c>
      <c r="L424">
        <v>1584.0575182136899</v>
      </c>
      <c r="M424">
        <v>-8.4034568515192892E-3</v>
      </c>
      <c r="O424" t="str">
        <f>IF(B423=0,"NEUTRAL",IF(B423&gt;0,"LONG","SHORT"))</f>
        <v>SHORT</v>
      </c>
      <c r="P424" t="str">
        <f>IF(OR(O424="LONG",O424="SHORT"),IF(B424=0,"NEUTRAL",IF(B424&gt;0,"LONG","SHORT")),"")</f>
        <v>SHORT</v>
      </c>
      <c r="Q424" t="b">
        <f>IF(OR(O424="LONG",O424="SHORT"),IF(B424=0,"NEUTRAL",IF(B424&gt;0,"LONG","SHORT")=O424),TRUE)</f>
        <v>1</v>
      </c>
      <c r="R424">
        <f>AH423</f>
        <v>1427.8607609440642</v>
      </c>
      <c r="S424">
        <f>AI423</f>
        <v>-6.4209908297528963E-3</v>
      </c>
      <c r="T424">
        <f>R424+S424*F424</f>
        <v>921.45012039302105</v>
      </c>
      <c r="U424">
        <f>S424*F424</f>
        <v>-506.41064055104317</v>
      </c>
      <c r="V424">
        <f>U424/T424</f>
        <v>-0.54958009049371725</v>
      </c>
      <c r="W424">
        <f>C424</f>
        <v>-0.71926166838892003</v>
      </c>
      <c r="X424">
        <f>W424-V424</f>
        <v>-0.16968157789520277</v>
      </c>
      <c r="Y424">
        <f>T424*W424</f>
        <v>-662.7637509310556</v>
      </c>
      <c r="Z424">
        <f>Y424/T424</f>
        <v>-0.71926166838892014</v>
      </c>
      <c r="AA424">
        <f>AI423*F424/T424</f>
        <v>-0.54958009049371725</v>
      </c>
      <c r="AB424">
        <f t="shared" si="62"/>
        <v>-0.71926166838892003</v>
      </c>
      <c r="AC424">
        <f t="shared" si="63"/>
        <v>-0.16968157789520277</v>
      </c>
      <c r="AD424" t="str">
        <f t="shared" si="68"/>
        <v>S-I</v>
      </c>
      <c r="AE424">
        <f>AC424*T424</f>
        <v>-156.35311038001237</v>
      </c>
      <c r="AF424">
        <f>U424+AE424</f>
        <v>-662.76375093105548</v>
      </c>
      <c r="AG424">
        <f>AE424/F424</f>
        <v>-1.9824660217664016E-3</v>
      </c>
      <c r="AH424" s="9">
        <f>IF(AD424="S-D",R424-AE424/(1-0.001),IF(OR(AD424="L-D",AD424="S-I"),R424-AE424*(1-0.001),R424-AE424))</f>
        <v>1584.0575182136965</v>
      </c>
      <c r="AI424">
        <f>IF(OR(AD424="L-I"),S424+AG424*(1-0.001),S424+AG424)</f>
        <v>-8.4034568515192979E-3</v>
      </c>
      <c r="AJ424">
        <f>AI424*F424</f>
        <v>-662.76375093105548</v>
      </c>
      <c r="AK424">
        <f>AJ424/AM424</f>
        <v>-0.7193837345561116</v>
      </c>
      <c r="AL424">
        <f>W424-AK424</f>
        <v>1.2206616719157015E-4</v>
      </c>
      <c r="AM424">
        <f>AH424+AI424*F424</f>
        <v>921.29376728264106</v>
      </c>
      <c r="AN424">
        <f t="shared" si="64"/>
        <v>4.6360176053144642</v>
      </c>
      <c r="AO424">
        <f t="shared" si="65"/>
        <v>-78.706232717358944</v>
      </c>
      <c r="AP424">
        <f t="shared" si="66"/>
        <v>-0.156353110379996</v>
      </c>
      <c r="AQ424" t="b">
        <f>IF(AH424&gt;0,ROUND(AH424,7)=ROUND(H424,7),ROUND(AH424,7)=ROUND(-J424,7))</f>
        <v>1</v>
      </c>
      <c r="AR424" t="b">
        <f>IF(AI424&gt;0,ROUND(AI424,7)=ROUND(I424,7),ROUND(AI424,7)=ROUND(-K424,7))</f>
        <v>1</v>
      </c>
      <c r="AS424" t="b">
        <f>ROUND(AM424,7)=ROUND(G424,7)</f>
        <v>1</v>
      </c>
    </row>
    <row r="425" spans="1:54" x14ac:dyDescent="0.3">
      <c r="A425" s="2">
        <v>45753.958333333336</v>
      </c>
      <c r="B425">
        <v>-17.662065493475801</v>
      </c>
      <c r="C425">
        <v>-0.88310327467379102</v>
      </c>
      <c r="D425" t="s">
        <v>32</v>
      </c>
      <c r="E425" t="s">
        <v>1492</v>
      </c>
      <c r="F425">
        <v>78950.61</v>
      </c>
      <c r="G425">
        <v>920.44994731223505</v>
      </c>
      <c r="H425">
        <v>1733.4343571798599</v>
      </c>
      <c r="I425" s="3">
        <v>0</v>
      </c>
      <c r="J425">
        <v>0</v>
      </c>
      <c r="K425">
        <v>1.02973797145788E-2</v>
      </c>
      <c r="L425">
        <v>1733.4343571798599</v>
      </c>
      <c r="M425">
        <v>-1.02973797145788E-2</v>
      </c>
      <c r="O425" t="str">
        <f>IF(B424=0,"NEUTRAL",IF(B424&gt;0,"LONG","SHORT"))</f>
        <v>SHORT</v>
      </c>
      <c r="P425" t="str">
        <f>IF(OR(O425="LONG",O425="SHORT"),IF(B425=0,"NEUTRAL",IF(B425&gt;0,"LONG","SHORT")),"")</f>
        <v>SHORT</v>
      </c>
      <c r="Q425" t="b">
        <f>IF(OR(O425="LONG",O425="SHORT"),IF(B425=0,"NEUTRAL",IF(B425&gt;0,"LONG","SHORT")=O425),TRUE)</f>
        <v>1</v>
      </c>
      <c r="R425">
        <f>AH424</f>
        <v>1584.0575182136965</v>
      </c>
      <c r="S425">
        <f>AI424</f>
        <v>-8.4034568515192979E-3</v>
      </c>
      <c r="T425">
        <f>R425+S425*F425</f>
        <v>920.59947367756854</v>
      </c>
      <c r="U425">
        <f>S425*F425</f>
        <v>-663.458044536128</v>
      </c>
      <c r="V425">
        <f>U425/T425</f>
        <v>-0.72068045171237849</v>
      </c>
      <c r="W425">
        <f>C425</f>
        <v>-0.88310327467379102</v>
      </c>
      <c r="X425">
        <f>W425-V425</f>
        <v>-0.16242282296141253</v>
      </c>
      <c r="Y425">
        <f>T425*W425</f>
        <v>-812.98440986762921</v>
      </c>
      <c r="Z425">
        <f>Y425/T425</f>
        <v>-0.88310327467379102</v>
      </c>
      <c r="AA425">
        <f>AI424*F425/T425</f>
        <v>-0.72068045171237849</v>
      </c>
      <c r="AB425">
        <f t="shared" si="62"/>
        <v>-0.88310327467379102</v>
      </c>
      <c r="AC425">
        <f t="shared" si="63"/>
        <v>-0.16242282296141253</v>
      </c>
      <c r="AD425" t="str">
        <f t="shared" si="68"/>
        <v>S-I</v>
      </c>
      <c r="AE425">
        <f>AC425*T425</f>
        <v>-149.52636533150127</v>
      </c>
      <c r="AF425">
        <f>U425+AE425</f>
        <v>-812.98440986762921</v>
      </c>
      <c r="AG425">
        <f>AE425/F425</f>
        <v>-1.8939228630595922E-3</v>
      </c>
      <c r="AH425" s="9">
        <f>IF(AD425="S-D",R425-AE425/(1-0.001),IF(OR(AD425="L-D",AD425="S-I"),R425-AE425*(1-0.001),R425-AE425))</f>
        <v>1733.4343571798663</v>
      </c>
      <c r="AI425">
        <f>IF(OR(AD425="L-I"),S425+AG425*(1-0.001),S425+AG425)</f>
        <v>-1.029737971457889E-2</v>
      </c>
      <c r="AJ425">
        <f>AI425*F425</f>
        <v>-812.98440986762921</v>
      </c>
      <c r="AK425">
        <f>AJ425/AM425</f>
        <v>-0.88324673410171517</v>
      </c>
      <c r="AL425">
        <f>W425-AK425</f>
        <v>1.43459427924153E-4</v>
      </c>
      <c r="AM425">
        <f>AH425+AI425*F425</f>
        <v>920.4499473122371</v>
      </c>
      <c r="AN425">
        <f t="shared" si="64"/>
        <v>-0.84381997040395618</v>
      </c>
      <c r="AO425">
        <f t="shared" si="65"/>
        <v>-79.5500526877629</v>
      </c>
      <c r="AP425">
        <f t="shared" si="66"/>
        <v>-0.14952636533143959</v>
      </c>
      <c r="AQ425" t="b">
        <f>IF(AH425&gt;0,ROUND(AH425,7)=ROUND(H425,7),ROUND(AH425,7)=ROUND(-J425,7))</f>
        <v>1</v>
      </c>
      <c r="AR425" t="b">
        <f>IF(AI425&gt;0,ROUND(AI425,7)=ROUND(I425,7),ROUND(AI425,7)=ROUND(-K425,7))</f>
        <v>1</v>
      </c>
      <c r="AS425" t="b">
        <f>ROUND(AM425,7)=ROUND(G425,7)</f>
        <v>1</v>
      </c>
    </row>
    <row r="426" spans="1:54" x14ac:dyDescent="0.3">
      <c r="A426" s="2">
        <v>45754</v>
      </c>
      <c r="B426">
        <v>-20</v>
      </c>
      <c r="C426">
        <v>-1</v>
      </c>
      <c r="D426" t="s">
        <v>32</v>
      </c>
      <c r="E426" t="s">
        <v>1492</v>
      </c>
      <c r="F426">
        <v>78063.66</v>
      </c>
      <c r="G426">
        <v>929.45747619076099</v>
      </c>
      <c r="H426">
        <v>1859.0406844408401</v>
      </c>
      <c r="I426" s="3">
        <v>0</v>
      </c>
      <c r="J426">
        <v>0</v>
      </c>
      <c r="K426">
        <v>1.1908014667132901E-2</v>
      </c>
      <c r="L426">
        <v>1859.0406844408401</v>
      </c>
      <c r="M426">
        <v>-1.1908014667132901E-2</v>
      </c>
      <c r="O426" t="str">
        <f>IF(B425=0,"NEUTRAL",IF(B425&gt;0,"LONG","SHORT"))</f>
        <v>SHORT</v>
      </c>
      <c r="P426" t="str">
        <f>IF(OR(O426="LONG",O426="SHORT"),IF(B426=0,"NEUTRAL",IF(B426&gt;0,"LONG","SHORT")),"")</f>
        <v>SHORT</v>
      </c>
      <c r="Q426" t="b">
        <f>IF(OR(O426="LONG",O426="SHORT"),IF(B426=0,"NEUTRAL",IF(B426&gt;0,"LONG","SHORT")=O426),TRUE)</f>
        <v>1</v>
      </c>
      <c r="R426">
        <f>AH425</f>
        <v>1733.4343571798663</v>
      </c>
      <c r="S426">
        <f>AI425</f>
        <v>-1.029737971457889E-2</v>
      </c>
      <c r="T426">
        <f>R426+S426*F426</f>
        <v>929.58320825008275</v>
      </c>
      <c r="U426">
        <f>S426*F426</f>
        <v>-803.85114892978356</v>
      </c>
      <c r="V426">
        <f>U426/T426</f>
        <v>-0.86474362036187524</v>
      </c>
      <c r="W426">
        <f>C426</f>
        <v>-1</v>
      </c>
      <c r="X426">
        <f>W426-V426</f>
        <v>-0.13525637963812476</v>
      </c>
      <c r="Y426">
        <f>T426*W426</f>
        <v>-929.58320825008275</v>
      </c>
      <c r="Z426">
        <f>Y426/T426</f>
        <v>-1</v>
      </c>
      <c r="AA426">
        <f>AI425*F426/T426</f>
        <v>-0.86474362036187524</v>
      </c>
      <c r="AB426">
        <f t="shared" si="62"/>
        <v>-1</v>
      </c>
      <c r="AC426">
        <f t="shared" si="63"/>
        <v>-0.13525637963812476</v>
      </c>
      <c r="AD426" t="str">
        <f t="shared" si="68"/>
        <v>S-I</v>
      </c>
      <c r="AE426">
        <f>AC426*T426</f>
        <v>-125.73205932029917</v>
      </c>
      <c r="AF426">
        <f>U426+AE426</f>
        <v>-929.58320825008275</v>
      </c>
      <c r="AG426">
        <f>AE426/F426</f>
        <v>-1.6106349525540971E-3</v>
      </c>
      <c r="AH426" s="9">
        <f>IF(AD426="S-D",R426-AE426/(1-0.001),IF(OR(AD426="L-D",AD426="S-I"),R426-AE426*(1-0.001),R426-AE426))</f>
        <v>1859.0406844408451</v>
      </c>
      <c r="AI426">
        <f>IF(OR(AD426="L-I"),S426+AG426*(1-0.001),S426+AG426)</f>
        <v>-1.1908014667132987E-2</v>
      </c>
      <c r="AJ426">
        <f>AI426*F426</f>
        <v>-929.58320825008275</v>
      </c>
      <c r="AK426">
        <f>AJ426/AM426</f>
        <v>-1.0001352746764012</v>
      </c>
      <c r="AL426">
        <f>W426-AK426</f>
        <v>1.3527467640117585E-4</v>
      </c>
      <c r="AM426">
        <f>AH426+AI426*F426</f>
        <v>929.45747619076235</v>
      </c>
      <c r="AN426">
        <f t="shared" si="64"/>
        <v>9.0075288785252496</v>
      </c>
      <c r="AO426">
        <f t="shared" si="65"/>
        <v>-70.54252380923765</v>
      </c>
      <c r="AP426">
        <f t="shared" si="66"/>
        <v>-0.12573205932039855</v>
      </c>
      <c r="AQ426" t="b">
        <f>IF(AH426&gt;0,ROUND(AH426,7)=ROUND(H426,7),ROUND(AH426,7)=ROUND(-J426,7))</f>
        <v>1</v>
      </c>
      <c r="AR426" t="b">
        <f>IF(AI426&gt;0,ROUND(AI426,7)=ROUND(I426,7),ROUND(AI426,7)=ROUND(-K426,7))</f>
        <v>1</v>
      </c>
      <c r="AS426" t="b">
        <f>ROUND(AM426,7)=ROUND(G426,7)</f>
        <v>1</v>
      </c>
    </row>
    <row r="427" spans="1:54" x14ac:dyDescent="0.3">
      <c r="A427" s="2">
        <v>45754.333333333336</v>
      </c>
      <c r="B427">
        <v>-20</v>
      </c>
      <c r="C427">
        <v>-1</v>
      </c>
      <c r="D427" t="s">
        <v>32</v>
      </c>
      <c r="E427" t="s">
        <v>1492</v>
      </c>
      <c r="F427">
        <v>74810.009999999995</v>
      </c>
      <c r="G427">
        <v>968.12462482069395</v>
      </c>
      <c r="H427">
        <v>1936.3266129331701</v>
      </c>
      <c r="I427" s="3">
        <v>0</v>
      </c>
      <c r="J427">
        <v>0</v>
      </c>
      <c r="K427">
        <v>1.29421448829171E-2</v>
      </c>
      <c r="L427">
        <v>1936.3266129331701</v>
      </c>
      <c r="M427">
        <v>-1.29421448829171E-2</v>
      </c>
      <c r="O427" t="str">
        <f>IF(B426=0,"NEUTRAL",IF(B426&gt;0,"LONG","SHORT"))</f>
        <v>SHORT</v>
      </c>
      <c r="P427" t="str">
        <f>IF(OR(O427="LONG",O427="SHORT"),IF(B427=0,"NEUTRAL",IF(B427&gt;0,"LONG","SHORT")),"")</f>
        <v>SHORT</v>
      </c>
      <c r="Q427" t="b">
        <f>IF(OR(O427="LONG",O427="SHORT"),IF(B427=0,"NEUTRAL",IF(B427&gt;0,"LONG","SHORT")=O427),TRUE)</f>
        <v>1</v>
      </c>
      <c r="R427">
        <f>AH426</f>
        <v>1859.0406844408451</v>
      </c>
      <c r="S427">
        <f>AI426</f>
        <v>-1.1908014667132987E-2</v>
      </c>
      <c r="T427">
        <f>R427+S427*F427</f>
        <v>968.20198811247974</v>
      </c>
      <c r="U427">
        <f>S427*F427</f>
        <v>-890.83869632836536</v>
      </c>
      <c r="V427">
        <f>U427/T427</f>
        <v>-0.92009591724250128</v>
      </c>
      <c r="W427">
        <f>C427</f>
        <v>-1</v>
      </c>
      <c r="X427">
        <f>W427-V427</f>
        <v>-7.9904082757498718E-2</v>
      </c>
      <c r="Y427">
        <f>T427*W427</f>
        <v>-968.20198811247974</v>
      </c>
      <c r="Z427">
        <f>Y427/T427</f>
        <v>-1</v>
      </c>
      <c r="AA427">
        <f>AI426*F427/T427</f>
        <v>-0.92009591724250128</v>
      </c>
      <c r="AB427">
        <f t="shared" si="62"/>
        <v>-1</v>
      </c>
      <c r="AC427">
        <f t="shared" si="63"/>
        <v>-7.9904082757498718E-2</v>
      </c>
      <c r="AD427" t="str">
        <f t="shared" si="68"/>
        <v>S-I</v>
      </c>
      <c r="AE427">
        <f>AC427*T427</f>
        <v>-77.363291784114367</v>
      </c>
      <c r="AF427">
        <f>U427+AE427</f>
        <v>-968.20198811247974</v>
      </c>
      <c r="AG427">
        <f>AE427/F427</f>
        <v>-1.0341302157841493E-3</v>
      </c>
      <c r="AH427" s="9">
        <f>IF(AD427="S-D",R427-AE427/(1-0.001),IF(OR(AD427="L-D",AD427="S-I"),R427-AE427*(1-0.001),R427-AE427))</f>
        <v>1936.3266129331753</v>
      </c>
      <c r="AI427">
        <f>IF(OR(AD427="L-I"),S427+AG427*(1-0.001),S427+AG427)</f>
        <v>-1.2942144882917136E-2</v>
      </c>
      <c r="AJ427">
        <f>AI427*F427</f>
        <v>-968.20198811247974</v>
      </c>
      <c r="AK427">
        <f>AJ427/AM427</f>
        <v>-1.0000799104679303</v>
      </c>
      <c r="AL427">
        <f>W427-AK427</f>
        <v>7.9910467930321971E-5</v>
      </c>
      <c r="AM427">
        <f>AH427+AI427*F427</f>
        <v>968.12462482069554</v>
      </c>
      <c r="AN427">
        <f t="shared" si="64"/>
        <v>38.667148629933195</v>
      </c>
      <c r="AO427">
        <f t="shared" si="65"/>
        <v>-31.875375179304456</v>
      </c>
      <c r="AP427">
        <f t="shared" si="66"/>
        <v>-7.7363291784195098E-2</v>
      </c>
      <c r="AQ427" t="b">
        <f>IF(AH427&gt;0,ROUND(AH427,7)=ROUND(H427,7),ROUND(AH427,7)=ROUND(-J427,7))</f>
        <v>1</v>
      </c>
      <c r="AR427" t="b">
        <f>IF(AI427&gt;0,ROUND(AI427,7)=ROUND(I427,7),ROUND(AI427,7)=ROUND(-K427,7))</f>
        <v>1</v>
      </c>
      <c r="AS427" t="b">
        <f>ROUND(AM427,7)=ROUND(G427,7)</f>
        <v>1</v>
      </c>
      <c r="AU427" s="9"/>
      <c r="AZ427" s="9"/>
    </row>
    <row r="428" spans="1:54" x14ac:dyDescent="0.3">
      <c r="A428" s="2">
        <v>45754.5</v>
      </c>
      <c r="B428">
        <v>-20</v>
      </c>
      <c r="C428">
        <v>-1</v>
      </c>
      <c r="D428" t="s">
        <v>32</v>
      </c>
      <c r="E428" t="s">
        <v>1492</v>
      </c>
      <c r="F428">
        <v>76983.600000000006</v>
      </c>
      <c r="G428">
        <v>939.93731253235796</v>
      </c>
      <c r="H428">
        <v>1879.9310206569901</v>
      </c>
      <c r="I428" s="3">
        <v>0</v>
      </c>
      <c r="J428">
        <v>0</v>
      </c>
      <c r="K428">
        <v>1.22103111328209E-2</v>
      </c>
      <c r="L428">
        <v>1879.9310206569901</v>
      </c>
      <c r="M428">
        <v>-1.22103111328209E-2</v>
      </c>
      <c r="O428" t="str">
        <f>IF(B427=0,"NEUTRAL",IF(B427&gt;0,"LONG","SHORT"))</f>
        <v>SHORT</v>
      </c>
      <c r="P428" t="str">
        <f>IF(OR(O428="LONG",O428="SHORT"),IF(B428=0,"NEUTRAL",IF(B428&gt;0,"LONG","SHORT")),"")</f>
        <v>SHORT</v>
      </c>
      <c r="Q428" t="b">
        <f>IF(OR(O428="LONG",O428="SHORT"),IF(B428=0,"NEUTRAL",IF(B428&gt;0,"LONG","SHORT")=O428),TRUE)</f>
        <v>1</v>
      </c>
      <c r="R428">
        <f>AH427</f>
        <v>1936.3266129331753</v>
      </c>
      <c r="S428">
        <f>AI427</f>
        <v>-1.2942144882917136E-2</v>
      </c>
      <c r="T428">
        <f>R428+S428*F428</f>
        <v>939.99370812463553</v>
      </c>
      <c r="U428">
        <f>S428*F428</f>
        <v>-996.33290480853975</v>
      </c>
      <c r="V428">
        <f>U428/T428</f>
        <v>-1.0599357167999619</v>
      </c>
      <c r="W428">
        <f>C428</f>
        <v>-1</v>
      </c>
      <c r="X428">
        <f>W428-V428</f>
        <v>5.9935716799961902E-2</v>
      </c>
      <c r="Y428">
        <f>T428*W428</f>
        <v>-939.99370812463553</v>
      </c>
      <c r="Z428">
        <f>Y428/T428</f>
        <v>-1</v>
      </c>
      <c r="AA428">
        <f>AI427*F428/T428</f>
        <v>-1.0599357167999619</v>
      </c>
      <c r="AB428">
        <f t="shared" si="62"/>
        <v>-1</v>
      </c>
      <c r="AC428">
        <f t="shared" si="63"/>
        <v>5.9935716799961902E-2</v>
      </c>
      <c r="AD428" t="str">
        <f t="shared" si="68"/>
        <v>S-D</v>
      </c>
      <c r="AE428">
        <f>AC428*T428</f>
        <v>56.339196683904206</v>
      </c>
      <c r="AF428">
        <f>U428+AE428</f>
        <v>-939.99370812463553</v>
      </c>
      <c r="AG428">
        <f>AE428/F428</f>
        <v>7.3183375009617895E-4</v>
      </c>
      <c r="AH428" s="9">
        <f>IF(AD428="S-D",R428-AE428/(1-0.001),IF(OR(AD428="L-D",AD428="S-I"),R428-AE428*(1-0.001),R428-AE428))</f>
        <v>1879.9310206569949</v>
      </c>
      <c r="AI428">
        <f>IF(OR(AD428="L-I"),S428+AG428*(1-0.001),S428+AG428)</f>
        <v>-1.2210311132820957E-2</v>
      </c>
      <c r="AJ428">
        <f>AI428*F428</f>
        <v>-939.99370812463553</v>
      </c>
      <c r="AK428">
        <f>AJ428/AM428</f>
        <v>-1.0000599993122139</v>
      </c>
      <c r="AL428">
        <f>W428-AK428</f>
        <v>5.9999312213898648E-5</v>
      </c>
      <c r="AM428">
        <f>AH428+AI428*F428</f>
        <v>939.93731253235933</v>
      </c>
      <c r="AN428">
        <f t="shared" si="64"/>
        <v>-28.187312288336216</v>
      </c>
      <c r="AO428">
        <f t="shared" si="65"/>
        <v>-60.062687467640671</v>
      </c>
      <c r="AP428">
        <f t="shared" si="66"/>
        <v>-5.6395592276203388E-2</v>
      </c>
      <c r="AQ428" t="b">
        <f>IF(AH428&gt;0,ROUND(AH428,7)=ROUND(H428,7),ROUND(AH428,7)=ROUND(-J428,7))</f>
        <v>1</v>
      </c>
      <c r="AR428" t="b">
        <f>IF(AI428&gt;0,ROUND(AI428,7)=ROUND(I428,7),ROUND(AI428,7)=ROUND(-K428,7))</f>
        <v>1</v>
      </c>
      <c r="AS428" t="b">
        <f>ROUND(AM428,7)=ROUND(G428,7)</f>
        <v>1</v>
      </c>
    </row>
    <row r="429" spans="1:54" x14ac:dyDescent="0.3">
      <c r="A429" s="2">
        <v>45754.666666666664</v>
      </c>
      <c r="B429">
        <v>-20</v>
      </c>
      <c r="C429">
        <v>-1</v>
      </c>
      <c r="D429" t="s">
        <v>32</v>
      </c>
      <c r="E429" t="s">
        <v>1492</v>
      </c>
      <c r="F429">
        <v>79033.11</v>
      </c>
      <c r="G429">
        <v>914.86200090053603</v>
      </c>
      <c r="H429">
        <v>1829.77415866306</v>
      </c>
      <c r="I429" s="3">
        <v>0</v>
      </c>
      <c r="J429">
        <v>0</v>
      </c>
      <c r="K429">
        <v>1.1576314759251201E-2</v>
      </c>
      <c r="L429">
        <v>1829.77415866306</v>
      </c>
      <c r="M429">
        <v>-1.1576314759251201E-2</v>
      </c>
      <c r="O429" t="str">
        <f>IF(B428=0,"NEUTRAL",IF(B428&gt;0,"LONG","SHORT"))</f>
        <v>SHORT</v>
      </c>
      <c r="P429" t="str">
        <f>IF(OR(O429="LONG",O429="SHORT"),IF(B429=0,"NEUTRAL",IF(B429&gt;0,"LONG","SHORT")),"")</f>
        <v>SHORT</v>
      </c>
      <c r="Q429" t="b">
        <f>IF(OR(O429="LONG",O429="SHORT"),IF(B429=0,"NEUTRAL",IF(B429&gt;0,"LONG","SHORT")=O429),TRUE)</f>
        <v>1</v>
      </c>
      <c r="R429">
        <f>AH428</f>
        <v>1879.9310206569949</v>
      </c>
      <c r="S429">
        <f>AI428</f>
        <v>-1.2210311132820957E-2</v>
      </c>
      <c r="T429">
        <f>R429+S429*F429</f>
        <v>914.91215776253159</v>
      </c>
      <c r="U429">
        <f>S429*F429</f>
        <v>-965.01886289446327</v>
      </c>
      <c r="V429">
        <f>U429/T429</f>
        <v>-1.0547666841092924</v>
      </c>
      <c r="W429">
        <f>C429</f>
        <v>-1</v>
      </c>
      <c r="X429">
        <f>W429-V429</f>
        <v>5.4766684109292418E-2</v>
      </c>
      <c r="Y429">
        <f>T429*W429</f>
        <v>-914.91215776253159</v>
      </c>
      <c r="Z429">
        <f>Y429/T429</f>
        <v>-1</v>
      </c>
      <c r="AA429">
        <f>AI428*F429/T429</f>
        <v>-1.0547666841092924</v>
      </c>
      <c r="AB429">
        <f t="shared" si="62"/>
        <v>-1</v>
      </c>
      <c r="AC429">
        <f t="shared" si="63"/>
        <v>5.4766684109292418E-2</v>
      </c>
      <c r="AD429" t="str">
        <f t="shared" si="68"/>
        <v>S-D</v>
      </c>
      <c r="AE429">
        <f>AC429*T429</f>
        <v>50.106705131931676</v>
      </c>
      <c r="AF429">
        <f>U429+AE429</f>
        <v>-914.91215776253159</v>
      </c>
      <c r="AG429">
        <f>AE429/F429</f>
        <v>6.3399637356965552E-4</v>
      </c>
      <c r="AH429" s="9">
        <f>IF(AD429="S-D",R429-AE429/(1-0.001),IF(OR(AD429="L-D",AD429="S-I"),R429-AE429*(1-0.001),R429-AE429))</f>
        <v>1829.7741586630693</v>
      </c>
      <c r="AI429">
        <f>IF(OR(AD429="L-I"),S429+AG429*(1-0.001),S429+AG429)</f>
        <v>-1.1576314759251301E-2</v>
      </c>
      <c r="AJ429">
        <f>AI429*F429</f>
        <v>-914.91215776253159</v>
      </c>
      <c r="AK429">
        <f>AJ429/AM429</f>
        <v>-1.0000548245111771</v>
      </c>
      <c r="AL429">
        <f>W429-AK429</f>
        <v>5.4824511177109514E-5</v>
      </c>
      <c r="AM429">
        <f>AH429+AI429*F429</f>
        <v>914.86200090053774</v>
      </c>
      <c r="AN429">
        <f t="shared" si="64"/>
        <v>-25.075311631821592</v>
      </c>
      <c r="AO429">
        <f t="shared" si="65"/>
        <v>-85.137999099462263</v>
      </c>
      <c r="AP429">
        <f t="shared" si="66"/>
        <v>-5.0156861993855273E-2</v>
      </c>
      <c r="AQ429" t="b">
        <f>IF(AH429&gt;0,ROUND(AH429,7)=ROUND(H429,7),ROUND(AH429,7)=ROUND(-J429,7))</f>
        <v>1</v>
      </c>
      <c r="AR429" t="b">
        <f>IF(AI429&gt;0,ROUND(AI429,7)=ROUND(I429,7),ROUND(AI429,7)=ROUND(-K429,7))</f>
        <v>1</v>
      </c>
      <c r="AS429" t="b">
        <f>ROUND(AM429,7)=ROUND(G429,7)</f>
        <v>1</v>
      </c>
    </row>
    <row r="430" spans="1:54" x14ac:dyDescent="0.3">
      <c r="A430" s="2">
        <v>45754.791666666664</v>
      </c>
      <c r="B430">
        <v>-13.4178525198095</v>
      </c>
      <c r="C430">
        <v>-0.67089262599047605</v>
      </c>
      <c r="D430" t="s">
        <v>32</v>
      </c>
      <c r="E430" t="s">
        <v>1492</v>
      </c>
      <c r="F430">
        <v>79074.5</v>
      </c>
      <c r="G430">
        <v>914.08061640664403</v>
      </c>
      <c r="H430">
        <v>1527.5333326561299</v>
      </c>
      <c r="I430" s="3">
        <v>0</v>
      </c>
      <c r="J430">
        <v>0</v>
      </c>
      <c r="K430">
        <v>7.7579082542347799E-3</v>
      </c>
      <c r="L430">
        <v>1527.5333326561299</v>
      </c>
      <c r="M430">
        <v>-7.7579082542347799E-3</v>
      </c>
      <c r="O430" t="str">
        <f>IF(B429=0,"NEUTRAL",IF(B429&gt;0,"LONG","SHORT"))</f>
        <v>SHORT</v>
      </c>
      <c r="P430" t="str">
        <f>IF(OR(O430="LONG",O430="SHORT"),IF(B430=0,"NEUTRAL",IF(B430&gt;0,"LONG","SHORT")),"")</f>
        <v>SHORT</v>
      </c>
      <c r="Q430" t="b">
        <f>IF(OR(O430="LONG",O430="SHORT"),IF(B430=0,"NEUTRAL",IF(B430&gt;0,"LONG","SHORT")=O430),TRUE)</f>
        <v>1</v>
      </c>
      <c r="R430">
        <f>AH429</f>
        <v>1829.7741586630693</v>
      </c>
      <c r="S430">
        <f>AI429</f>
        <v>-1.1576314759251301E-2</v>
      </c>
      <c r="T430">
        <f>R430+S430*F430</f>
        <v>914.38285723265233</v>
      </c>
      <c r="U430">
        <f>S430*F430</f>
        <v>-915.391301430417</v>
      </c>
      <c r="V430">
        <f>U430/T430</f>
        <v>-1.0011028686614014</v>
      </c>
      <c r="W430">
        <f>C430</f>
        <v>-0.67089262599047605</v>
      </c>
      <c r="X430">
        <f>W430-V430</f>
        <v>0.33021024267092536</v>
      </c>
      <c r="Y430">
        <f>T430*W430</f>
        <v>-613.45271624948873</v>
      </c>
      <c r="Z430">
        <f>Y430/T430</f>
        <v>-0.67089262599047605</v>
      </c>
      <c r="AA430">
        <f>AI429*F430/T430</f>
        <v>-1.0011028686614014</v>
      </c>
      <c r="AB430">
        <f t="shared" si="62"/>
        <v>-0.67089262599047605</v>
      </c>
      <c r="AC430">
        <f t="shared" si="63"/>
        <v>0.33021024267092536</v>
      </c>
      <c r="AD430" t="str">
        <f t="shared" si="68"/>
        <v>S-D</v>
      </c>
      <c r="AE430">
        <f>AC430*T430</f>
        <v>301.93858518092821</v>
      </c>
      <c r="AF430">
        <f>U430+AE430</f>
        <v>-613.45271624948873</v>
      </c>
      <c r="AG430">
        <f>AE430/F430</f>
        <v>3.8184065050165124E-3</v>
      </c>
      <c r="AH430" s="9">
        <f>IF(AD430="S-D",R430-AE430/(1-0.001),IF(OR(AD430="L-D",AD430="S-I"),R430-AE430*(1-0.001),R430-AE430))</f>
        <v>1527.5333326561342</v>
      </c>
      <c r="AI430">
        <f>IF(OR(AD430="L-I"),S430+AG430*(1-0.001),S430+AG430)</f>
        <v>-7.7579082542347886E-3</v>
      </c>
      <c r="AJ430">
        <f>AI430*F430</f>
        <v>-613.45271624948884</v>
      </c>
      <c r="AK430">
        <f>AJ430/AM430</f>
        <v>-0.67111445668877767</v>
      </c>
      <c r="AL430">
        <f>W430-AK430</f>
        <v>2.2183069830161717E-4</v>
      </c>
      <c r="AM430">
        <f>AH430+AI430*F430</f>
        <v>914.08061640664539</v>
      </c>
      <c r="AN430">
        <f t="shared" si="64"/>
        <v>-0.78138449389234665</v>
      </c>
      <c r="AO430">
        <f t="shared" si="65"/>
        <v>-85.91938359335461</v>
      </c>
      <c r="AP430">
        <f t="shared" si="66"/>
        <v>-0.30224082600693691</v>
      </c>
      <c r="AQ430" t="b">
        <f>IF(AH430&gt;0,ROUND(AH430,7)=ROUND(H430,7),ROUND(AH430,7)=ROUND(-J430,7))</f>
        <v>1</v>
      </c>
      <c r="AR430" t="b">
        <f>IF(AI430&gt;0,ROUND(AI430,7)=ROUND(I430,7),ROUND(AI430,7)=ROUND(-K430,7))</f>
        <v>1</v>
      </c>
      <c r="AS430" t="b">
        <f>ROUND(AM430,7)=ROUND(G430,7)</f>
        <v>1</v>
      </c>
    </row>
    <row r="431" spans="1:54" x14ac:dyDescent="0.3">
      <c r="A431" s="2">
        <v>45754.833333333336</v>
      </c>
      <c r="B431">
        <v>-8.8278405005133198</v>
      </c>
      <c r="C431">
        <v>-0.44139202502566599</v>
      </c>
      <c r="D431" t="s">
        <v>32</v>
      </c>
      <c r="E431" t="s">
        <v>1492</v>
      </c>
      <c r="F431">
        <v>78484.91</v>
      </c>
      <c r="G431">
        <v>918.45100602249397</v>
      </c>
      <c r="H431">
        <v>1323.9378208928399</v>
      </c>
      <c r="I431" s="3">
        <v>0</v>
      </c>
      <c r="J431">
        <v>0</v>
      </c>
      <c r="K431">
        <v>5.1664302713776804E-3</v>
      </c>
      <c r="L431">
        <v>1323.9378208928399</v>
      </c>
      <c r="M431">
        <v>-5.1664302713776804E-3</v>
      </c>
      <c r="O431" t="str">
        <f>IF(B430=0,"NEUTRAL",IF(B430&gt;0,"LONG","SHORT"))</f>
        <v>SHORT</v>
      </c>
      <c r="P431" t="str">
        <f>IF(OR(O431="LONG",O431="SHORT"),IF(B431=0,"NEUTRAL",IF(B431&gt;0,"LONG","SHORT")),"")</f>
        <v>SHORT</v>
      </c>
      <c r="Q431" t="b">
        <f>IF(OR(O431="LONG",O431="SHORT"),IF(B431=0,"NEUTRAL",IF(B431&gt;0,"LONG","SHORT")=O431),TRUE)</f>
        <v>1</v>
      </c>
      <c r="R431">
        <f>AH430</f>
        <v>1527.5333326561342</v>
      </c>
      <c r="S431">
        <f>AI430</f>
        <v>-7.7579082542347886E-3</v>
      </c>
      <c r="T431">
        <f>R431+S431*F431</f>
        <v>918.65460153425965</v>
      </c>
      <c r="U431">
        <f>S431*F431</f>
        <v>-608.87873112187458</v>
      </c>
      <c r="V431">
        <f>U431/T431</f>
        <v>-0.66279397077528002</v>
      </c>
      <c r="W431">
        <f>C431</f>
        <v>-0.44139202502566599</v>
      </c>
      <c r="X431">
        <f>W431-V431</f>
        <v>0.22140194574961403</v>
      </c>
      <c r="Y431">
        <f>T431*W431</f>
        <v>-405.48681487035316</v>
      </c>
      <c r="Z431">
        <f>Y431/T431</f>
        <v>-0.44139202502566599</v>
      </c>
      <c r="AA431">
        <f>AI430*F431/T431</f>
        <v>-0.66279397077528002</v>
      </c>
      <c r="AB431">
        <f t="shared" si="62"/>
        <v>-0.44139202502566599</v>
      </c>
      <c r="AC431">
        <f t="shared" si="63"/>
        <v>0.22140194574961403</v>
      </c>
      <c r="AD431" t="str">
        <f t="shared" si="68"/>
        <v>S-D</v>
      </c>
      <c r="AE431">
        <f>AC431*T431</f>
        <v>203.39191625152145</v>
      </c>
      <c r="AF431">
        <f>U431+AE431</f>
        <v>-405.4868148703531</v>
      </c>
      <c r="AG431">
        <f>AE431/F431</f>
        <v>2.5914779828571052E-3</v>
      </c>
      <c r="AH431" s="9">
        <f>IF(AD431="S-D",R431-AE431/(1-0.001),IF(OR(AD431="L-D",AD431="S-I"),R431-AE431*(1-0.001),R431-AE431))</f>
        <v>1323.9378208928495</v>
      </c>
      <c r="AI431">
        <f>IF(OR(AD431="L-I"),S431+AG431*(1-0.001),S431+AG431)</f>
        <v>-5.1664302713776838E-3</v>
      </c>
      <c r="AJ431">
        <f>AI431*F431</f>
        <v>-405.4868148703531</v>
      </c>
      <c r="AK431">
        <f>AJ431/AM431</f>
        <v>-0.44148986958638181</v>
      </c>
      <c r="AL431">
        <f>W431-AK431</f>
        <v>9.7844560715820705E-5</v>
      </c>
      <c r="AM431">
        <f>AH431+AI431*F431</f>
        <v>918.45100602249636</v>
      </c>
      <c r="AN431">
        <f t="shared" si="64"/>
        <v>4.3703896158509679</v>
      </c>
      <c r="AO431">
        <f t="shared" si="65"/>
        <v>-81.548993977503642</v>
      </c>
      <c r="AP431">
        <f t="shared" si="66"/>
        <v>-0.2035955117632966</v>
      </c>
      <c r="AQ431" t="b">
        <f>IF(AH431&gt;0,ROUND(AH431,7)=ROUND(H431,7),ROUND(AH431,7)=ROUND(-J431,7))</f>
        <v>1</v>
      </c>
      <c r="AR431" t="b">
        <f>IF(AI431&gt;0,ROUND(AI431,7)=ROUND(I431,7),ROUND(AI431,7)=ROUND(-K431,7))</f>
        <v>1</v>
      </c>
      <c r="AS431" t="b">
        <f>ROUND(AM431,7)=ROUND(G431,7)</f>
        <v>1</v>
      </c>
    </row>
    <row r="432" spans="1:54" x14ac:dyDescent="0.3">
      <c r="A432" s="2">
        <v>45754.875</v>
      </c>
      <c r="B432">
        <v>-4.6993606590031103</v>
      </c>
      <c r="C432">
        <v>-0.234968032950155</v>
      </c>
      <c r="D432" t="s">
        <v>32</v>
      </c>
      <c r="E432" t="s">
        <v>1492</v>
      </c>
      <c r="F432">
        <v>78130.44</v>
      </c>
      <c r="G432">
        <v>920.094744417985</v>
      </c>
      <c r="H432">
        <v>1136.33167808799</v>
      </c>
      <c r="I432" s="3">
        <v>0</v>
      </c>
      <c r="J432">
        <v>0</v>
      </c>
      <c r="K432">
        <v>2.7676400346652902E-3</v>
      </c>
      <c r="L432">
        <v>1136.33167808799</v>
      </c>
      <c r="M432">
        <v>-2.7676400346652902E-3</v>
      </c>
      <c r="O432" t="str">
        <f>IF(B431=0,"NEUTRAL",IF(B431&gt;0,"LONG","SHORT"))</f>
        <v>SHORT</v>
      </c>
      <c r="P432" t="str">
        <f>IF(OR(O432="LONG",O432="SHORT"),IF(B432=0,"NEUTRAL",IF(B432&gt;0,"LONG","SHORT")),"")</f>
        <v>SHORT</v>
      </c>
      <c r="Q432" t="b">
        <f>IF(OR(O432="LONG",O432="SHORT"),IF(B432=0,"NEUTRAL",IF(B432&gt;0,"LONG","SHORT")=O432),TRUE)</f>
        <v>1</v>
      </c>
      <c r="R432">
        <f>AH431</f>
        <v>1323.9378208928495</v>
      </c>
      <c r="S432">
        <f>AI431</f>
        <v>-5.1664302713776838E-3</v>
      </c>
      <c r="T432">
        <f>R432+S432*F432</f>
        <v>920.28235056079166</v>
      </c>
      <c r="U432">
        <f>S432*F432</f>
        <v>-403.65547033205786</v>
      </c>
      <c r="V432">
        <f>U432/T432</f>
        <v>-0.4386213319054556</v>
      </c>
      <c r="W432">
        <f>C432</f>
        <v>-0.234968032950155</v>
      </c>
      <c r="X432">
        <f>W432-V432</f>
        <v>0.2036532989553006</v>
      </c>
      <c r="Y432">
        <f>T432*W432</f>
        <v>-216.2369336700142</v>
      </c>
      <c r="Z432">
        <f>Y432/T432</f>
        <v>-0.234968032950155</v>
      </c>
      <c r="AA432">
        <f>AI431*F432/T432</f>
        <v>-0.4386213319054556</v>
      </c>
      <c r="AB432">
        <f t="shared" si="62"/>
        <v>-0.234968032950155</v>
      </c>
      <c r="AC432">
        <f t="shared" si="63"/>
        <v>0.2036532989553006</v>
      </c>
      <c r="AD432" t="str">
        <f t="shared" si="68"/>
        <v>S-D</v>
      </c>
      <c r="AE432">
        <f>AC432*T432</f>
        <v>187.41853666204366</v>
      </c>
      <c r="AF432">
        <f>U432+AE432</f>
        <v>-216.2369336700142</v>
      </c>
      <c r="AG432">
        <f>AE432/F432</f>
        <v>2.3987902367123962E-3</v>
      </c>
      <c r="AH432" s="9">
        <f>IF(AD432="S-D",R432-AE432/(1-0.001),IF(OR(AD432="L-D",AD432="S-I"),R432-AE432*(1-0.001),R432-AE432))</f>
        <v>1136.3316780880009</v>
      </c>
      <c r="AI432">
        <f>IF(OR(AD432="L-I"),S432+AG432*(1-0.001),S432+AG432)</f>
        <v>-2.7676400346652876E-3</v>
      </c>
      <c r="AJ432">
        <f>AI432*F432</f>
        <v>-216.23693367001417</v>
      </c>
      <c r="AK432">
        <f>AJ432/AM432</f>
        <v>-0.23501594263186076</v>
      </c>
      <c r="AL432">
        <f>W432-AK432</f>
        <v>4.7909681705760043E-5</v>
      </c>
      <c r="AM432">
        <f>AH432+AI432*F432</f>
        <v>920.0947444179867</v>
      </c>
      <c r="AN432">
        <f t="shared" si="64"/>
        <v>1.6437383954903453</v>
      </c>
      <c r="AO432">
        <f t="shared" si="65"/>
        <v>-79.905255582013297</v>
      </c>
      <c r="AP432">
        <f t="shared" si="66"/>
        <v>-0.18760614280495247</v>
      </c>
      <c r="AQ432" t="b">
        <f>IF(AH432&gt;0,ROUND(AH432,7)=ROUND(H432,7),ROUND(AH432,7)=ROUND(-J432,7))</f>
        <v>1</v>
      </c>
      <c r="AR432" t="b">
        <f>IF(AI432&gt;0,ROUND(AI432,7)=ROUND(I432,7),ROUND(AI432,7)=ROUND(-K432,7))</f>
        <v>1</v>
      </c>
      <c r="AS432" t="b">
        <f>ROUND(AM432,7)=ROUND(G432,7)</f>
        <v>1</v>
      </c>
    </row>
    <row r="433" spans="1:54" x14ac:dyDescent="0.3">
      <c r="A433" s="2">
        <v>45754.916666666664</v>
      </c>
      <c r="B433">
        <v>-0.60567640382347399</v>
      </c>
      <c r="C433">
        <v>-3.0283820191173701E-2</v>
      </c>
      <c r="D433" t="s">
        <v>32</v>
      </c>
      <c r="E433" t="s">
        <v>1492</v>
      </c>
      <c r="F433">
        <v>78955.259999999995</v>
      </c>
      <c r="G433">
        <v>917.62102376201301</v>
      </c>
      <c r="H433">
        <v>945.41587550910003</v>
      </c>
      <c r="I433" s="3">
        <v>0</v>
      </c>
      <c r="J433">
        <v>0</v>
      </c>
      <c r="K433">
        <v>3.52032932917788E-4</v>
      </c>
      <c r="L433">
        <v>945.41587550910003</v>
      </c>
      <c r="M433">
        <v>-3.52032932917788E-4</v>
      </c>
      <c r="O433" t="str">
        <f>IF(B432=0,"NEUTRAL",IF(B432&gt;0,"LONG","SHORT"))</f>
        <v>SHORT</v>
      </c>
      <c r="P433" t="str">
        <f>IF(OR(O433="LONG",O433="SHORT"),IF(B433=0,"NEUTRAL",IF(B433&gt;0,"LONG","SHORT")),"")</f>
        <v>SHORT</v>
      </c>
      <c r="Q433" t="b">
        <f>IF(OR(O433="LONG",O433="SHORT"),IF(B433=0,"NEUTRAL",IF(B433&gt;0,"LONG","SHORT")=O433),TRUE)</f>
        <v>1</v>
      </c>
      <c r="R433">
        <f>AH432</f>
        <v>1136.3316780880009</v>
      </c>
      <c r="S433">
        <f>AI432</f>
        <v>-2.7676400346652876E-3</v>
      </c>
      <c r="T433">
        <f>R433+S433*F433</f>
        <v>917.81193956459413</v>
      </c>
      <c r="U433">
        <f>S433*F433</f>
        <v>-218.51973852340677</v>
      </c>
      <c r="V433">
        <f>U433/T433</f>
        <v>-0.23808770522975714</v>
      </c>
      <c r="W433">
        <f>C433</f>
        <v>-3.0283820191173701E-2</v>
      </c>
      <c r="X433">
        <f>W433-V433</f>
        <v>0.20780388503858344</v>
      </c>
      <c r="Y433">
        <f>T433*W433</f>
        <v>-27.794851747086554</v>
      </c>
      <c r="Z433">
        <f>Y433/T433</f>
        <v>-3.0283820191173701E-2</v>
      </c>
      <c r="AA433">
        <f>AI432*F433/T433</f>
        <v>-0.23808770522975714</v>
      </c>
      <c r="AB433">
        <f t="shared" si="62"/>
        <v>-3.0283820191173701E-2</v>
      </c>
      <c r="AC433">
        <f t="shared" si="63"/>
        <v>0.20780388503858344</v>
      </c>
      <c r="AD433" t="str">
        <f t="shared" si="68"/>
        <v>S-D</v>
      </c>
      <c r="AE433">
        <f>AC433*T433</f>
        <v>190.7248867763202</v>
      </c>
      <c r="AF433">
        <f>U433+AE433</f>
        <v>-27.794851747086568</v>
      </c>
      <c r="AG433">
        <f>AE433/F433</f>
        <v>2.4156071017474986E-3</v>
      </c>
      <c r="AH433" s="9">
        <f>IF(AD433="S-D",R433-AE433/(1-0.001),IF(OR(AD433="L-D",AD433="S-I"),R433-AE433*(1-0.001),R433-AE433))</f>
        <v>945.41587550910185</v>
      </c>
      <c r="AI433">
        <f>IF(OR(AD433="L-I"),S433+AG433*(1-0.001),S433+AG433)</f>
        <v>-3.5203293291778898E-4</v>
      </c>
      <c r="AJ433">
        <f>AI433*F433</f>
        <v>-27.794851747086586</v>
      </c>
      <c r="AK433">
        <f>AJ433/AM433</f>
        <v>-3.0290120896679859E-2</v>
      </c>
      <c r="AL433">
        <f>W433-AK433</f>
        <v>6.3007055061577166E-6</v>
      </c>
      <c r="AM433">
        <f>AH433+AI433*F433</f>
        <v>917.62102376201528</v>
      </c>
      <c r="AN433">
        <f t="shared" si="64"/>
        <v>-2.4737206559714195</v>
      </c>
      <c r="AO433">
        <f t="shared" si="65"/>
        <v>-82.378976237984716</v>
      </c>
      <c r="AP433">
        <f t="shared" si="66"/>
        <v>-0.19091580257884289</v>
      </c>
      <c r="AQ433" t="b">
        <f>IF(AH433&gt;0,ROUND(AH433,7)=ROUND(H433,7),ROUND(AH433,7)=ROUND(-J433,7))</f>
        <v>1</v>
      </c>
      <c r="AR433" t="b">
        <f>IF(AI433&gt;0,ROUND(AI433,7)=ROUND(I433,7),ROUND(AI433,7)=ROUND(-K433,7))</f>
        <v>1</v>
      </c>
      <c r="AS433" t="b">
        <f>ROUND(AM433,7)=ROUND(G433,7)</f>
        <v>1</v>
      </c>
    </row>
    <row r="434" spans="1:54" x14ac:dyDescent="0.3">
      <c r="A434" s="2">
        <v>45754.958333333336</v>
      </c>
      <c r="B434">
        <v>4.0735476932827197</v>
      </c>
      <c r="C434">
        <v>0.20367738466413501</v>
      </c>
      <c r="D434" t="s">
        <v>32</v>
      </c>
      <c r="E434" t="s">
        <v>1492</v>
      </c>
      <c r="F434">
        <v>79239.42</v>
      </c>
      <c r="G434">
        <v>917.30618899992703</v>
      </c>
      <c r="H434">
        <v>730.61479164084597</v>
      </c>
      <c r="I434">
        <v>2.3560419467870998E-3</v>
      </c>
      <c r="J434">
        <v>0</v>
      </c>
      <c r="K434" s="3">
        <v>0</v>
      </c>
      <c r="L434">
        <v>730.61479164084597</v>
      </c>
      <c r="M434">
        <v>2.3560419467870998E-3</v>
      </c>
      <c r="O434" t="str">
        <f>IF(B433=0,"NEUTRAL",IF(B433&gt;0,"LONG","SHORT"))</f>
        <v>SHORT</v>
      </c>
      <c r="P434" t="str">
        <f>IF(OR(O434="LONG",O434="SHORT"),IF(B434=0,"NEUTRAL",IF(B434&gt;0,"LONG","SHORT")),"")</f>
        <v>LONG</v>
      </c>
      <c r="Q434" t="b">
        <f>IF(OR(O434="LONG",O434="SHORT"),IF(B434=0,"NEUTRAL",IF(B434&gt;0,"LONG","SHORT")=O434),TRUE)</f>
        <v>0</v>
      </c>
      <c r="R434">
        <f>AH433</f>
        <v>945.41587550910185</v>
      </c>
      <c r="S434">
        <f>AI433</f>
        <v>-3.5203293291778898E-4</v>
      </c>
      <c r="T434">
        <f>R434+S434*F434</f>
        <v>917.5209900837973</v>
      </c>
      <c r="U434">
        <f>S434*F434</f>
        <v>-27.894885425304505</v>
      </c>
      <c r="V434">
        <f>U434/T434</f>
        <v>-3.0402449346425154E-2</v>
      </c>
      <c r="W434">
        <f>C434</f>
        <v>0.20367738466413501</v>
      </c>
      <c r="X434">
        <f>W434-V434</f>
        <v>0.23407983401056018</v>
      </c>
      <c r="Y434">
        <f>T434*W434</f>
        <v>186.87827563471558</v>
      </c>
      <c r="Z434">
        <f>Y434/T434</f>
        <v>0.20367738466413501</v>
      </c>
      <c r="AA434">
        <f>AI433*F434/T434</f>
        <v>-3.0402449346425154E-2</v>
      </c>
      <c r="AB434">
        <f t="shared" si="62"/>
        <v>0.20367738466413501</v>
      </c>
      <c r="AC434">
        <f t="shared" si="63"/>
        <v>0.23407983401056018</v>
      </c>
      <c r="AD434" t="str">
        <f t="shared" si="68"/>
        <v>TRANS-L</v>
      </c>
      <c r="AE434" s="8">
        <f>C434*T434</f>
        <v>186.87827563471558</v>
      </c>
      <c r="AF434">
        <f>U434+AE434</f>
        <v>158.98339020941108</v>
      </c>
      <c r="AG434" s="8">
        <f>AE434/F434</f>
        <v>2.3584003471342368E-3</v>
      </c>
      <c r="AH434" s="8">
        <f>AZ434-AE434</f>
        <v>730.61479164084824</v>
      </c>
      <c r="AI434" s="8">
        <f>BA433+AG434*(1-0.001)</f>
        <v>2.3560419467871024E-3</v>
      </c>
      <c r="AJ434">
        <f>AI434*F434</f>
        <v>186.69139735908087</v>
      </c>
      <c r="AK434">
        <f t="shared" ref="AK434" si="71">AJ434/AM434</f>
        <v>0.20352135371790814</v>
      </c>
      <c r="AL434">
        <f>W434-AK434</f>
        <v>1.5603094622687608E-4</v>
      </c>
      <c r="AM434">
        <f>AH434+AI434*F434</f>
        <v>917.30618899992908</v>
      </c>
      <c r="AN434">
        <f t="shared" si="64"/>
        <v>-0.31483476208620687</v>
      </c>
      <c r="AO434">
        <f t="shared" si="65"/>
        <v>-82.693811000070923</v>
      </c>
      <c r="AP434">
        <f t="shared" si="66"/>
        <v>-0.21480108386822394</v>
      </c>
      <c r="AQ434" t="b">
        <f>IF(AH434&gt;0,ROUND(AH434,7)=ROUND(H434,7),ROUND(AH434,7)=ROUND(-J434,7))</f>
        <v>1</v>
      </c>
      <c r="AR434" t="b">
        <f>IF(AI434&gt;0,ROUND(AI434,7)=ROUND(I434,7),ROUND(AI434,7)=ROUND(-K434,7))</f>
        <v>1</v>
      </c>
      <c r="AS434" t="b">
        <f>ROUND(AM434,7)=ROUND(G434,7)</f>
        <v>1</v>
      </c>
      <c r="AU434" s="9">
        <f>AH433</f>
        <v>945.41587550910185</v>
      </c>
      <c r="AV434">
        <f>AI433</f>
        <v>-3.5203293291778898E-4</v>
      </c>
      <c r="AW434">
        <f>AU434+AV434*F434</f>
        <v>917.5209900837973</v>
      </c>
      <c r="AX434">
        <f>AV434*F434/(1-0.001)</f>
        <v>-27.922808233538042</v>
      </c>
      <c r="AZ434" s="9">
        <f>AU434+AX434</f>
        <v>917.49306727556382</v>
      </c>
      <c r="BA434">
        <f>AV434-AX434/F434*(1-0.001)</f>
        <v>0</v>
      </c>
      <c r="BB434">
        <f>AZ434+BA434*F434</f>
        <v>917.49306727556382</v>
      </c>
    </row>
    <row r="435" spans="1:54" x14ac:dyDescent="0.3">
      <c r="A435" s="2">
        <v>45755</v>
      </c>
      <c r="B435">
        <v>8.2935808945085991</v>
      </c>
      <c r="C435">
        <v>0.41467904472542999</v>
      </c>
      <c r="D435" t="s">
        <v>32</v>
      </c>
      <c r="E435" t="s">
        <v>1492</v>
      </c>
      <c r="F435">
        <v>79956.47</v>
      </c>
      <c r="G435">
        <v>918.80288146220505</v>
      </c>
      <c r="H435">
        <v>537.90737597511099</v>
      </c>
      <c r="I435">
        <v>4.7637859135989096E-3</v>
      </c>
      <c r="J435">
        <v>0</v>
      </c>
      <c r="K435" s="3">
        <v>0</v>
      </c>
      <c r="L435">
        <v>537.90737597511099</v>
      </c>
      <c r="M435">
        <v>4.7637859135989096E-3</v>
      </c>
      <c r="O435" t="str">
        <f>IF(B434=0,"NEUTRAL",IF(B434&gt;0,"LONG","SHORT"))</f>
        <v>LONG</v>
      </c>
      <c r="P435" t="str">
        <f>IF(OR(O435="LONG",O435="SHORT"),IF(B435=0,"NEUTRAL",IF(B435&gt;0,"LONG","SHORT")),"")</f>
        <v>LONG</v>
      </c>
      <c r="Q435" t="b">
        <f>IF(OR(O435="LONG",O435="SHORT"),IF(B435=0,"NEUTRAL",IF(B435&gt;0,"LONG","SHORT")=O435),TRUE)</f>
        <v>1</v>
      </c>
      <c r="R435">
        <f>AH434</f>
        <v>730.61479164084824</v>
      </c>
      <c r="S435">
        <f>AI434</f>
        <v>2.3560419467871024E-3</v>
      </c>
      <c r="T435">
        <f>R435+S435*F435</f>
        <v>918.99558887787282</v>
      </c>
      <c r="U435">
        <f>S435*F435</f>
        <v>188.38079723702455</v>
      </c>
      <c r="V435">
        <f>U435/T435</f>
        <v>0.20498552932886696</v>
      </c>
      <c r="W435">
        <f>C435</f>
        <v>0.41467904472542999</v>
      </c>
      <c r="X435">
        <f>W435-V435</f>
        <v>0.20969351539656303</v>
      </c>
      <c r="Y435">
        <f>T435*W435</f>
        <v>381.08821290276029</v>
      </c>
      <c r="Z435">
        <f>Y435/T435</f>
        <v>0.41467904472542999</v>
      </c>
      <c r="AA435">
        <f>AI434*F435/T435</f>
        <v>0.20498552932886696</v>
      </c>
      <c r="AB435">
        <f t="shared" si="62"/>
        <v>0.41467904472542999</v>
      </c>
      <c r="AC435">
        <f t="shared" si="63"/>
        <v>0.20969351539656303</v>
      </c>
      <c r="AD435" t="str">
        <f t="shared" si="68"/>
        <v>L-I</v>
      </c>
      <c r="AE435">
        <f>AC435*T435</f>
        <v>192.70741566573574</v>
      </c>
      <c r="AF435">
        <f>U435+AE435</f>
        <v>381.08821290276029</v>
      </c>
      <c r="AG435">
        <f>AE435/F435</f>
        <v>2.4101541209327493E-3</v>
      </c>
      <c r="AH435" s="9">
        <f>IF(AD435="S-D",R435-AE435/(1-0.001),IF(OR(AD435="L-D",AD435="S-I"),R435-AE435*(1-0.001),R435-AE435))</f>
        <v>537.90737597511247</v>
      </c>
      <c r="AI435">
        <f>IF(OR(AD435="L-I"),S435+AG435*(1-0.001),S435+AG435)</f>
        <v>4.7637859135989192E-3</v>
      </c>
      <c r="AJ435">
        <f>AI435*F435</f>
        <v>380.89550548709457</v>
      </c>
      <c r="AK435">
        <f>AJ435/AM435</f>
        <v>0.41455628097392055</v>
      </c>
      <c r="AL435">
        <f>W435-AK435</f>
        <v>1.2276375150943597E-4</v>
      </c>
      <c r="AM435">
        <f>AH435+AI435*F435</f>
        <v>918.8028814622071</v>
      </c>
      <c r="AN435">
        <f t="shared" si="64"/>
        <v>1.4966924622780198</v>
      </c>
      <c r="AO435">
        <f t="shared" si="65"/>
        <v>-81.197118537792903</v>
      </c>
      <c r="AP435">
        <f t="shared" si="66"/>
        <v>-0.19270741566572269</v>
      </c>
      <c r="AQ435" t="b">
        <f>IF(AH435&gt;0,ROUND(AH435,7)=ROUND(H435,7),ROUND(AH435,7)=ROUND(-J435,7))</f>
        <v>1</v>
      </c>
      <c r="AR435" t="b">
        <f>IF(AI435&gt;0,ROUND(AI435,7)=ROUND(I435,7),ROUND(AI435,7)=ROUND(-K435,7))</f>
        <v>1</v>
      </c>
      <c r="AS435" t="b">
        <f>ROUND(AM435,7)=ROUND(G435,7)</f>
        <v>1</v>
      </c>
    </row>
    <row r="436" spans="1:54" x14ac:dyDescent="0.3">
      <c r="A436" s="2">
        <v>45755.041666666664</v>
      </c>
      <c r="B436">
        <v>10.025140969712</v>
      </c>
      <c r="C436">
        <v>0.50125704848560304</v>
      </c>
      <c r="D436" t="s">
        <v>32</v>
      </c>
      <c r="E436" t="s">
        <v>1492</v>
      </c>
      <c r="F436">
        <v>79163.240000000005</v>
      </c>
      <c r="G436">
        <v>914.94255800810299</v>
      </c>
      <c r="H436">
        <v>456.36182211730699</v>
      </c>
      <c r="I436">
        <v>5.7928495080645497E-3</v>
      </c>
      <c r="J436">
        <v>0</v>
      </c>
      <c r="K436" s="3">
        <v>0</v>
      </c>
      <c r="L436">
        <v>456.36182211730699</v>
      </c>
      <c r="M436">
        <v>5.7928495080645497E-3</v>
      </c>
      <c r="O436" t="str">
        <f>IF(B435=0,"NEUTRAL",IF(B435&gt;0,"LONG","SHORT"))</f>
        <v>LONG</v>
      </c>
      <c r="P436" t="str">
        <f>IF(OR(O436="LONG",O436="SHORT"),IF(B436=0,"NEUTRAL",IF(B436&gt;0,"LONG","SHORT")),"")</f>
        <v>LONG</v>
      </c>
      <c r="Q436" t="b">
        <f>IF(OR(O436="LONG",O436="SHORT"),IF(B436=0,"NEUTRAL",IF(B436&gt;0,"LONG","SHORT")=O436),TRUE)</f>
        <v>1</v>
      </c>
      <c r="R436">
        <f>AH435</f>
        <v>537.90737597511247</v>
      </c>
      <c r="S436">
        <f>AI435</f>
        <v>4.7637859135989192E-3</v>
      </c>
      <c r="T436">
        <f>R436+S436*F436</f>
        <v>915.02410356196299</v>
      </c>
      <c r="U436">
        <f>S436*F436</f>
        <v>377.11672758685052</v>
      </c>
      <c r="V436">
        <f>U436/T436</f>
        <v>0.41213857221774614</v>
      </c>
      <c r="W436">
        <f>C436</f>
        <v>0.50125704848560304</v>
      </c>
      <c r="X436">
        <f>W436-V436</f>
        <v>8.9118476267856905E-2</v>
      </c>
      <c r="Y436">
        <f>T436*W436</f>
        <v>458.66228144465435</v>
      </c>
      <c r="Z436">
        <f>Y436/T436</f>
        <v>0.50125704848560304</v>
      </c>
      <c r="AA436">
        <f>AI435*F436/T436</f>
        <v>0.41213857221774614</v>
      </c>
      <c r="AB436">
        <f t="shared" si="62"/>
        <v>0.50125704848560304</v>
      </c>
      <c r="AC436">
        <f t="shared" si="63"/>
        <v>8.9118476267856905E-2</v>
      </c>
      <c r="AD436" t="str">
        <f t="shared" si="68"/>
        <v>L-I</v>
      </c>
      <c r="AE436">
        <f>AC436*T436</f>
        <v>81.545553857803839</v>
      </c>
      <c r="AF436">
        <f>U436+AE436</f>
        <v>458.66228144465435</v>
      </c>
      <c r="AG436">
        <f>AE436/F436</f>
        <v>1.0300936881537926E-3</v>
      </c>
      <c r="AH436" s="9">
        <f>IF(AD436="S-D",R436-AE436/(1-0.001),IF(OR(AD436="L-D",AD436="S-I"),R436-AE436*(1-0.001),R436-AE436))</f>
        <v>456.36182211730863</v>
      </c>
      <c r="AI436">
        <f>IF(OR(AD436="L-I"),S436+AG436*(1-0.001),S436+AG436)</f>
        <v>5.7928495080645584E-3</v>
      </c>
      <c r="AJ436">
        <f>AI436*F436</f>
        <v>458.58073589079657</v>
      </c>
      <c r="AK436">
        <f>AJ436/AM436</f>
        <v>0.50121259731229395</v>
      </c>
      <c r="AL436">
        <f>W436-AK436</f>
        <v>4.4451173309090208E-5</v>
      </c>
      <c r="AM436">
        <f>AH436+AI436*F436</f>
        <v>914.94255800810515</v>
      </c>
      <c r="AN436">
        <f t="shared" si="64"/>
        <v>-3.8603234541019447</v>
      </c>
      <c r="AO436">
        <f t="shared" si="65"/>
        <v>-85.057441991894848</v>
      </c>
      <c r="AP436">
        <f t="shared" si="66"/>
        <v>-8.1545553857836239E-2</v>
      </c>
      <c r="AQ436" t="b">
        <f>IF(AH436&gt;0,ROUND(AH436,7)=ROUND(H436,7),ROUND(AH436,7)=ROUND(-J436,7))</f>
        <v>1</v>
      </c>
      <c r="AR436" t="b">
        <f>IF(AI436&gt;0,ROUND(AI436,7)=ROUND(I436,7),ROUND(AI436,7)=ROUND(-K436,7))</f>
        <v>1</v>
      </c>
      <c r="AS436" t="b">
        <f>ROUND(AM436,7)=ROUND(G436,7)</f>
        <v>1</v>
      </c>
    </row>
    <row r="437" spans="1:54" x14ac:dyDescent="0.3">
      <c r="A437" s="2">
        <v>45755.125</v>
      </c>
      <c r="B437">
        <v>12.337402576813201</v>
      </c>
      <c r="C437">
        <v>0.61687012884066295</v>
      </c>
      <c r="D437" t="s">
        <v>32</v>
      </c>
      <c r="E437" t="s">
        <v>1492</v>
      </c>
      <c r="F437">
        <v>80599.990000000005</v>
      </c>
      <c r="G437">
        <v>923.16280328367804</v>
      </c>
      <c r="H437">
        <v>353.73056698072497</v>
      </c>
      <c r="I437">
        <v>7.0649169597037497E-3</v>
      </c>
      <c r="J437">
        <v>0</v>
      </c>
      <c r="K437" s="3">
        <v>0</v>
      </c>
      <c r="L437">
        <v>353.73056698072497</v>
      </c>
      <c r="M437">
        <v>7.0649169597037497E-3</v>
      </c>
      <c r="O437" t="str">
        <f>IF(B436=0,"NEUTRAL",IF(B436&gt;0,"LONG","SHORT"))</f>
        <v>LONG</v>
      </c>
      <c r="P437" t="str">
        <f>IF(OR(O437="LONG",O437="SHORT"),IF(B437=0,"NEUTRAL",IF(B437&gt;0,"LONG","SHORT")),"")</f>
        <v>LONG</v>
      </c>
      <c r="Q437" t="b">
        <f>IF(OR(O437="LONG",O437="SHORT"),IF(B437=0,"NEUTRAL",IF(B437&gt;0,"LONG","SHORT")=O437),TRUE)</f>
        <v>1</v>
      </c>
      <c r="R437">
        <f>AH436</f>
        <v>456.36182211730863</v>
      </c>
      <c r="S437">
        <f>AI436</f>
        <v>5.7928495080645584E-3</v>
      </c>
      <c r="T437">
        <f>R437+S437*F437</f>
        <v>923.26543453881698</v>
      </c>
      <c r="U437">
        <f>S437*F437</f>
        <v>466.90361242150834</v>
      </c>
      <c r="V437">
        <f>U437/T437</f>
        <v>0.50570897052453034</v>
      </c>
      <c r="W437">
        <f>C437</f>
        <v>0.61687012884066295</v>
      </c>
      <c r="X437">
        <f>W437-V437</f>
        <v>0.1111611583161326</v>
      </c>
      <c r="Y437">
        <f>T437*W437</f>
        <v>569.5348675580907</v>
      </c>
      <c r="Z437">
        <f>Y437/T437</f>
        <v>0.61687012884066295</v>
      </c>
      <c r="AA437">
        <f>AI436*F437/T437</f>
        <v>0.50570897052453034</v>
      </c>
      <c r="AB437">
        <f t="shared" si="62"/>
        <v>0.61687012884066295</v>
      </c>
      <c r="AC437">
        <f t="shared" si="63"/>
        <v>0.1111611583161326</v>
      </c>
      <c r="AD437" t="str">
        <f t="shared" si="68"/>
        <v>L-I</v>
      </c>
      <c r="AE437">
        <f>AC437*T437</f>
        <v>102.6312551365824</v>
      </c>
      <c r="AF437">
        <f>U437+AE437</f>
        <v>569.5348675580907</v>
      </c>
      <c r="AG437">
        <f>AE437/F437</f>
        <v>1.2733407924316415E-3</v>
      </c>
      <c r="AH437" s="9">
        <f>IF(AD437="S-D",R437-AE437/(1-0.001),IF(OR(AD437="L-D",AD437="S-I"),R437-AE437*(1-0.001),R437-AE437))</f>
        <v>353.73056698072622</v>
      </c>
      <c r="AI437">
        <f>IF(OR(AD437="L-I"),S437+AG437*(1-0.001),S437+AG437)</f>
        <v>7.0649169597037688E-3</v>
      </c>
      <c r="AJ437">
        <f>AI437*F437</f>
        <v>569.43223630295415</v>
      </c>
      <c r="AK437">
        <f>AJ437/AM437</f>
        <v>0.61682753494561271</v>
      </c>
      <c r="AL437">
        <f>W437-AK437</f>
        <v>4.2593895050235808E-5</v>
      </c>
      <c r="AM437">
        <f>AH437+AI437*F437</f>
        <v>923.16280328368043</v>
      </c>
      <c r="AN437">
        <f t="shared" si="64"/>
        <v>8.2202452755752802</v>
      </c>
      <c r="AO437">
        <f t="shared" si="65"/>
        <v>-76.837196716319568</v>
      </c>
      <c r="AP437">
        <f t="shared" si="66"/>
        <v>-0.10263125513654359</v>
      </c>
      <c r="AQ437" t="b">
        <f>IF(AH437&gt;0,ROUND(AH437,7)=ROUND(H437,7),ROUND(AH437,7)=ROUND(-J437,7))</f>
        <v>1</v>
      </c>
      <c r="AR437" t="b">
        <f>IF(AI437&gt;0,ROUND(AI437,7)=ROUND(I437,7),ROUND(AI437,7)=ROUND(-K437,7))</f>
        <v>1</v>
      </c>
      <c r="AS437" t="b">
        <f>ROUND(AM437,7)=ROUND(G437,7)</f>
        <v>1</v>
      </c>
    </row>
    <row r="438" spans="1:54" x14ac:dyDescent="0.3">
      <c r="A438" s="2">
        <v>45755.166666666664</v>
      </c>
      <c r="B438">
        <v>15.0896370287976</v>
      </c>
      <c r="C438">
        <v>0.754481851439881</v>
      </c>
      <c r="D438" t="s">
        <v>32</v>
      </c>
      <c r="E438" t="s">
        <v>1492</v>
      </c>
      <c r="F438">
        <v>79947.05</v>
      </c>
      <c r="G438">
        <v>918.42162649222303</v>
      </c>
      <c r="H438">
        <v>225.52065519411201</v>
      </c>
      <c r="I438">
        <v>8.6669986109319894E-3</v>
      </c>
      <c r="J438">
        <v>0</v>
      </c>
      <c r="K438" s="3">
        <v>0</v>
      </c>
      <c r="L438">
        <v>225.52065519411201</v>
      </c>
      <c r="M438">
        <v>8.6669986109319894E-3</v>
      </c>
      <c r="O438" t="str">
        <f>IF(B437=0,"NEUTRAL",IF(B437&gt;0,"LONG","SHORT"))</f>
        <v>LONG</v>
      </c>
      <c r="P438" t="str">
        <f>IF(OR(O438="LONG",O438="SHORT"),IF(B438=0,"NEUTRAL",IF(B438&gt;0,"LONG","SHORT")),"")</f>
        <v>LONG</v>
      </c>
      <c r="Q438" t="b">
        <f>IF(OR(O438="LONG",O438="SHORT"),IF(B438=0,"NEUTRAL",IF(B438&gt;0,"LONG","SHORT")=O438),TRUE)</f>
        <v>1</v>
      </c>
      <c r="R438">
        <f>AH437</f>
        <v>353.73056698072622</v>
      </c>
      <c r="S438">
        <f>AI437</f>
        <v>7.0649169597037688E-3</v>
      </c>
      <c r="T438">
        <f>R438+S438*F438</f>
        <v>918.54983640401133</v>
      </c>
      <c r="U438">
        <f>S438*F438</f>
        <v>564.81926942328516</v>
      </c>
      <c r="V438">
        <f>U438/T438</f>
        <v>0.61490323882095521</v>
      </c>
      <c r="W438">
        <f>C438</f>
        <v>0.754481851439881</v>
      </c>
      <c r="X438">
        <f>W438-V438</f>
        <v>0.13957861261892579</v>
      </c>
      <c r="Y438">
        <f>T438*W438</f>
        <v>693.0291812098983</v>
      </c>
      <c r="Z438">
        <f>Y438/T438</f>
        <v>0.754481851439881</v>
      </c>
      <c r="AA438">
        <f>AI437*F438/T438</f>
        <v>0.61490323882095521</v>
      </c>
      <c r="AB438">
        <f t="shared" si="62"/>
        <v>0.754481851439881</v>
      </c>
      <c r="AC438">
        <f t="shared" si="63"/>
        <v>0.13957861261892579</v>
      </c>
      <c r="AD438" t="str">
        <f t="shared" si="68"/>
        <v>L-I</v>
      </c>
      <c r="AE438">
        <f>AC438*T438</f>
        <v>128.20991178661316</v>
      </c>
      <c r="AF438">
        <f>U438+AE438</f>
        <v>693.0291812098983</v>
      </c>
      <c r="AG438">
        <f>AE438/F438</f>
        <v>1.6036853365648032E-3</v>
      </c>
      <c r="AH438" s="9">
        <f>IF(AD438="S-D",R438-AE438/(1-0.001),IF(OR(AD438="L-D",AD438="S-I"),R438-AE438*(1-0.001),R438-AE438))</f>
        <v>225.52065519411306</v>
      </c>
      <c r="AI438">
        <f>IF(OR(AD438="L-I"),S438+AG438*(1-0.001),S438+AG438)</f>
        <v>8.6669986109320068E-3</v>
      </c>
      <c r="AJ438">
        <f>AI438*F438</f>
        <v>692.9009712981117</v>
      </c>
      <c r="AK438">
        <f>AJ438/AM438</f>
        <v>0.7544475775734335</v>
      </c>
      <c r="AL438">
        <f>W438-AK438</f>
        <v>3.4273866447498413E-5</v>
      </c>
      <c r="AM438">
        <f>AH438+AI438*F438</f>
        <v>918.42162649222473</v>
      </c>
      <c r="AN438">
        <f t="shared" si="64"/>
        <v>-4.7411767914557004</v>
      </c>
      <c r="AO438">
        <f t="shared" si="65"/>
        <v>-81.578373507775268</v>
      </c>
      <c r="AP438">
        <f t="shared" si="66"/>
        <v>-0.12820991178659824</v>
      </c>
      <c r="AQ438" t="b">
        <f>IF(AH438&gt;0,ROUND(AH438,7)=ROUND(H438,7),ROUND(AH438,7)=ROUND(-J438,7))</f>
        <v>1</v>
      </c>
      <c r="AR438" t="b">
        <f>IF(AI438&gt;0,ROUND(AI438,7)=ROUND(I438,7),ROUND(AI438,7)=ROUND(-K438,7))</f>
        <v>1</v>
      </c>
      <c r="AS438" t="b">
        <f>ROUND(AM438,7)=ROUND(G438,7)</f>
        <v>1</v>
      </c>
    </row>
    <row r="439" spans="1:54" x14ac:dyDescent="0.3">
      <c r="A439" s="2">
        <v>45755.25</v>
      </c>
      <c r="B439">
        <v>17.091679925059999</v>
      </c>
      <c r="C439">
        <v>0.85458399625299997</v>
      </c>
      <c r="D439" t="s">
        <v>32</v>
      </c>
      <c r="E439" t="s">
        <v>1492</v>
      </c>
      <c r="F439">
        <v>80300</v>
      </c>
      <c r="G439">
        <v>921.389121029487</v>
      </c>
      <c r="H439">
        <v>133.99803273008001</v>
      </c>
      <c r="I439">
        <v>9.8056175379751791E-3</v>
      </c>
      <c r="J439">
        <v>0</v>
      </c>
      <c r="K439" s="3">
        <v>0</v>
      </c>
      <c r="L439">
        <v>133.99803273008001</v>
      </c>
      <c r="M439">
        <v>9.8056175379751791E-3</v>
      </c>
      <c r="O439" t="str">
        <f>IF(B438=0,"NEUTRAL",IF(B438&gt;0,"LONG","SHORT"))</f>
        <v>LONG</v>
      </c>
      <c r="P439" t="str">
        <f>IF(OR(O439="LONG",O439="SHORT"),IF(B439=0,"NEUTRAL",IF(B439&gt;0,"LONG","SHORT")),"")</f>
        <v>LONG</v>
      </c>
      <c r="Q439" t="b">
        <f>IF(OR(O439="LONG",O439="SHORT"),IF(B439=0,"NEUTRAL",IF(B439&gt;0,"LONG","SHORT")=O439),TRUE)</f>
        <v>1</v>
      </c>
      <c r="R439">
        <f>AH438</f>
        <v>225.52065519411306</v>
      </c>
      <c r="S439">
        <f>AI438</f>
        <v>8.6669986109320068E-3</v>
      </c>
      <c r="T439">
        <f>R439+S439*F439</f>
        <v>921.48064365195319</v>
      </c>
      <c r="U439">
        <f>S439*F439</f>
        <v>695.95998845784015</v>
      </c>
      <c r="V439">
        <f>U439/T439</f>
        <v>0.75526273205225014</v>
      </c>
      <c r="W439">
        <f>C439</f>
        <v>0.85458399625299997</v>
      </c>
      <c r="X439">
        <f>W439-V439</f>
        <v>9.9321264200749826E-2</v>
      </c>
      <c r="Y439">
        <f>T439*W439</f>
        <v>787.48261092187272</v>
      </c>
      <c r="Z439">
        <f>Y439/T439</f>
        <v>0.85458399625299997</v>
      </c>
      <c r="AA439">
        <f>AI438*F439/T439</f>
        <v>0.75526273205225014</v>
      </c>
      <c r="AB439">
        <f t="shared" si="62"/>
        <v>0.85458399625299997</v>
      </c>
      <c r="AC439">
        <f t="shared" si="63"/>
        <v>9.9321264200749826E-2</v>
      </c>
      <c r="AD439" t="str">
        <f t="shared" si="68"/>
        <v>L-I</v>
      </c>
      <c r="AE439">
        <f>AC439*T439</f>
        <v>91.522622464032651</v>
      </c>
      <c r="AF439">
        <f>U439+AE439</f>
        <v>787.48261092187283</v>
      </c>
      <c r="AG439">
        <f>AE439/F439</f>
        <v>1.1397586857289246E-3</v>
      </c>
      <c r="AH439" s="9">
        <f>IF(AD439="S-D",R439-AE439/(1-0.001),IF(OR(AD439="L-D",AD439="S-I"),R439-AE439*(1-0.001),R439-AE439))</f>
        <v>133.99803273008041</v>
      </c>
      <c r="AI439">
        <f>IF(OR(AD439="L-I"),S439+AG439*(1-0.001),S439+AG439)</f>
        <v>9.8056175379752017E-3</v>
      </c>
      <c r="AJ439">
        <f>AI439*F439</f>
        <v>787.39108829940869</v>
      </c>
      <c r="AK439">
        <f>AJ439/AM439</f>
        <v>0.85456955191704309</v>
      </c>
      <c r="AL439">
        <f>W439-AK439</f>
        <v>1.4444335956875776E-5</v>
      </c>
      <c r="AM439">
        <f>AH439+AI439*F439</f>
        <v>921.38912102948916</v>
      </c>
      <c r="AN439">
        <f t="shared" si="64"/>
        <v>2.9674945372644288</v>
      </c>
      <c r="AO439">
        <f t="shared" si="65"/>
        <v>-78.610878970510839</v>
      </c>
      <c r="AP439">
        <f t="shared" si="66"/>
        <v>-9.1522622464026426E-2</v>
      </c>
      <c r="AQ439" t="b">
        <f>IF(AH439&gt;0,ROUND(AH439,7)=ROUND(H439,7),ROUND(AH439,7)=ROUND(-J439,7))</f>
        <v>1</v>
      </c>
      <c r="AR439" t="b">
        <f>IF(AI439&gt;0,ROUND(AI439,7)=ROUND(I439,7),ROUND(AI439,7)=ROUND(-K439,7))</f>
        <v>1</v>
      </c>
      <c r="AS439" t="b">
        <f>ROUND(AM439,7)=ROUND(G439,7)</f>
        <v>1</v>
      </c>
    </row>
    <row r="440" spans="1:54" x14ac:dyDescent="0.3">
      <c r="A440" s="2">
        <v>45755.291666666664</v>
      </c>
      <c r="B440">
        <v>18.693098248021101</v>
      </c>
      <c r="C440">
        <v>0.93465491240105603</v>
      </c>
      <c r="D440" t="s">
        <v>32</v>
      </c>
      <c r="E440" t="s">
        <v>1492</v>
      </c>
      <c r="F440">
        <v>79872.25</v>
      </c>
      <c r="G440">
        <v>917.12070426735704</v>
      </c>
      <c r="H440">
        <v>59.934172468592202</v>
      </c>
      <c r="I440">
        <v>1.0731969260898E-2</v>
      </c>
      <c r="J440">
        <v>0</v>
      </c>
      <c r="K440" s="3">
        <v>0</v>
      </c>
      <c r="L440">
        <v>59.934172468592202</v>
      </c>
      <c r="M440">
        <v>1.0731969260898E-2</v>
      </c>
      <c r="O440" t="str">
        <f>IF(B439=0,"NEUTRAL",IF(B439&gt;0,"LONG","SHORT"))</f>
        <v>LONG</v>
      </c>
      <c r="P440" t="str">
        <f>IF(OR(O440="LONG",O440="SHORT"),IF(B440=0,"NEUTRAL",IF(B440&gt;0,"LONG","SHORT")),"")</f>
        <v>LONG</v>
      </c>
      <c r="Q440" t="b">
        <f>IF(OR(O440="LONG",O440="SHORT"),IF(B440=0,"NEUTRAL",IF(B440&gt;0,"LONG","SHORT")=O440),TRUE)</f>
        <v>1</v>
      </c>
      <c r="R440">
        <f>AH439</f>
        <v>133.99803273008041</v>
      </c>
      <c r="S440">
        <f>AI439</f>
        <v>9.8056175379752017E-3</v>
      </c>
      <c r="T440">
        <f>R440+S440*F440</f>
        <v>917.19476812762014</v>
      </c>
      <c r="U440">
        <f>S440*F440</f>
        <v>783.19673539753978</v>
      </c>
      <c r="V440">
        <f>U440/T440</f>
        <v>0.85390449511217048</v>
      </c>
      <c r="W440">
        <f>C440</f>
        <v>0.93465491240105603</v>
      </c>
      <c r="X440">
        <f>W440-V440</f>
        <v>8.0750417288885545E-2</v>
      </c>
      <c r="Y440">
        <f>T440*W440</f>
        <v>857.26059565902767</v>
      </c>
      <c r="Z440">
        <f>Y440/T440</f>
        <v>0.93465491240105603</v>
      </c>
      <c r="AA440">
        <f>AI439*F440/T440</f>
        <v>0.85390449511217048</v>
      </c>
      <c r="AB440">
        <f t="shared" si="62"/>
        <v>0.93465491240105603</v>
      </c>
      <c r="AC440">
        <f t="shared" si="63"/>
        <v>8.0750417288885545E-2</v>
      </c>
      <c r="AD440" t="str">
        <f t="shared" si="68"/>
        <v>L-I</v>
      </c>
      <c r="AE440">
        <f>AC440*T440</f>
        <v>74.063860261487946</v>
      </c>
      <c r="AF440">
        <f>U440+AE440</f>
        <v>857.26059565902779</v>
      </c>
      <c r="AG440">
        <f>AE440/F440</f>
        <v>9.2727900192479803E-4</v>
      </c>
      <c r="AH440" s="9">
        <f>IF(AD440="S-D",R440-AE440/(1-0.001),IF(OR(AD440="L-D",AD440="S-I"),R440-AE440*(1-0.001),R440-AE440))</f>
        <v>59.934172468592465</v>
      </c>
      <c r="AI440">
        <f>IF(OR(AD440="L-I"),S440+AG440*(1-0.001),S440+AG440)</f>
        <v>1.0731969260898075E-2</v>
      </c>
      <c r="AJ440">
        <f>AI440*F440</f>
        <v>857.18653179876628</v>
      </c>
      <c r="AK440">
        <f>AJ440/AM440</f>
        <v>0.93464963533183909</v>
      </c>
      <c r="AL440">
        <f>W440-AK440</f>
        <v>5.2770692169357147E-6</v>
      </c>
      <c r="AM440">
        <f>AH440+AI440*F440</f>
        <v>917.12070426735875</v>
      </c>
      <c r="AN440">
        <f t="shared" si="64"/>
        <v>-4.2684167621304141</v>
      </c>
      <c r="AO440">
        <f t="shared" si="65"/>
        <v>-82.879295732641253</v>
      </c>
      <c r="AP440">
        <f t="shared" si="66"/>
        <v>-7.4063860261389891E-2</v>
      </c>
      <c r="AQ440" t="b">
        <f>IF(AH440&gt;0,ROUND(AH440,7)=ROUND(H440,7),ROUND(AH440,7)=ROUND(-J440,7))</f>
        <v>1</v>
      </c>
      <c r="AR440" t="b">
        <f>IF(AI440&gt;0,ROUND(AI440,7)=ROUND(I440,7),ROUND(AI440,7)=ROUND(-K440,7))</f>
        <v>1</v>
      </c>
      <c r="AS440" t="b">
        <f>ROUND(AM440,7)=ROUND(G440,7)</f>
        <v>1</v>
      </c>
    </row>
    <row r="441" spans="1:54" x14ac:dyDescent="0.3">
      <c r="A441" s="2">
        <v>45755.416666666664</v>
      </c>
      <c r="B441">
        <v>17.679016376294101</v>
      </c>
      <c r="C441">
        <v>0.88395081881470405</v>
      </c>
      <c r="D441" t="s">
        <v>32</v>
      </c>
      <c r="E441" t="s">
        <v>1492</v>
      </c>
      <c r="F441">
        <v>79154.02</v>
      </c>
      <c r="G441">
        <v>909.367079560467</v>
      </c>
      <c r="H441">
        <v>105.49099467925799</v>
      </c>
      <c r="I441">
        <v>1.01558465998468E-2</v>
      </c>
      <c r="J441">
        <v>0</v>
      </c>
      <c r="K441" s="3">
        <v>0</v>
      </c>
      <c r="L441">
        <v>105.49099467925799</v>
      </c>
      <c r="M441">
        <v>1.01558465998468E-2</v>
      </c>
      <c r="O441" t="str">
        <f>IF(B440=0,"NEUTRAL",IF(B440&gt;0,"LONG","SHORT"))</f>
        <v>LONG</v>
      </c>
      <c r="P441" t="str">
        <f>IF(OR(O441="LONG",O441="SHORT"),IF(B441=0,"NEUTRAL",IF(B441&gt;0,"LONG","SHORT")),"")</f>
        <v>LONG</v>
      </c>
      <c r="Q441" t="b">
        <f>IF(OR(O441="LONG",O441="SHORT"),IF(B441=0,"NEUTRAL",IF(B441&gt;0,"LONG","SHORT")=O441),TRUE)</f>
        <v>1</v>
      </c>
      <c r="R441">
        <f>AH440</f>
        <v>59.934172468592465</v>
      </c>
      <c r="S441">
        <f>AI440</f>
        <v>1.0731969260898075E-2</v>
      </c>
      <c r="T441">
        <f>R441+S441*F441</f>
        <v>909.41268198510397</v>
      </c>
      <c r="U441">
        <f>S441*F441</f>
        <v>849.47850951651151</v>
      </c>
      <c r="V441">
        <f>U441/T441</f>
        <v>0.93409573711049898</v>
      </c>
      <c r="W441">
        <f>C441</f>
        <v>0.88395081881470405</v>
      </c>
      <c r="X441">
        <f>W441-V441</f>
        <v>-5.0144918295794927E-2</v>
      </c>
      <c r="Y441">
        <f>T441*W441</f>
        <v>803.87608488120873</v>
      </c>
      <c r="Z441">
        <f>Y441/T441</f>
        <v>0.88395081881470405</v>
      </c>
      <c r="AA441">
        <f>AI440*F441/T441</f>
        <v>0.93409573711049898</v>
      </c>
      <c r="AB441">
        <f t="shared" si="62"/>
        <v>0.88395081881470405</v>
      </c>
      <c r="AC441">
        <f t="shared" si="63"/>
        <v>-5.0144918295794927E-2</v>
      </c>
      <c r="AD441" t="str">
        <f t="shared" si="68"/>
        <v>L-D</v>
      </c>
      <c r="AE441">
        <f>AC441*T441</f>
        <v>-45.602424635302775</v>
      </c>
      <c r="AF441">
        <f>U441+AE441</f>
        <v>803.87608488120873</v>
      </c>
      <c r="AG441">
        <f>AE441/F441</f>
        <v>-5.761226610512362E-4</v>
      </c>
      <c r="AH441" s="9">
        <f>IF(AD441="S-D",R441-AE441/(1-0.001),IF(OR(AD441="L-D",AD441="S-I"),R441-AE441*(1-0.001),R441-AE441))</f>
        <v>105.49099467925993</v>
      </c>
      <c r="AI441">
        <f>IF(OR(AD441="L-I"),S441+AG441*(1-0.001),S441+AG441)</f>
        <v>1.0155846599846838E-2</v>
      </c>
      <c r="AJ441">
        <f>AI441*F441</f>
        <v>803.87608488120873</v>
      </c>
      <c r="AK441">
        <f>AJ441/AM441</f>
        <v>0.88399514667910817</v>
      </c>
      <c r="AL441">
        <f>W441-AK441</f>
        <v>-4.4327864404114514E-5</v>
      </c>
      <c r="AM441">
        <f>AH441+AI441*F441</f>
        <v>909.36707956046871</v>
      </c>
      <c r="AN441">
        <f t="shared" si="64"/>
        <v>-7.7536247068900366</v>
      </c>
      <c r="AO441">
        <f t="shared" si="65"/>
        <v>-90.63292043953129</v>
      </c>
      <c r="AP441">
        <f t="shared" si="66"/>
        <v>-4.5602424635262651E-2</v>
      </c>
      <c r="AQ441" t="b">
        <f>IF(AH441&gt;0,ROUND(AH441,7)=ROUND(H441,7),ROUND(AH441,7)=ROUND(-J441,7))</f>
        <v>1</v>
      </c>
      <c r="AR441" t="b">
        <f>IF(AI441&gt;0,ROUND(AI441,7)=ROUND(I441,7),ROUND(AI441,7)=ROUND(-K441,7))</f>
        <v>1</v>
      </c>
      <c r="AS441" t="b">
        <f>ROUND(AM441,7)=ROUND(G441,7)</f>
        <v>1</v>
      </c>
    </row>
    <row r="442" spans="1:54" x14ac:dyDescent="0.3">
      <c r="A442" s="2">
        <v>45755.5</v>
      </c>
      <c r="B442">
        <v>15.9353630316982</v>
      </c>
      <c r="C442">
        <v>0.79676815158491399</v>
      </c>
      <c r="D442" t="s">
        <v>32</v>
      </c>
      <c r="E442" t="s">
        <v>1492</v>
      </c>
      <c r="F442">
        <v>79003.539999999994</v>
      </c>
      <c r="G442">
        <v>907.75981699577096</v>
      </c>
      <c r="H442">
        <v>184.422752261136</v>
      </c>
      <c r="I442">
        <v>9.1557551058425307E-3</v>
      </c>
      <c r="J442">
        <v>0</v>
      </c>
      <c r="K442" s="3">
        <v>0</v>
      </c>
      <c r="L442">
        <v>184.422752261136</v>
      </c>
      <c r="M442">
        <v>9.1557551058425307E-3</v>
      </c>
      <c r="O442" t="str">
        <f>IF(B441=0,"NEUTRAL",IF(B441&gt;0,"LONG","SHORT"))</f>
        <v>LONG</v>
      </c>
      <c r="P442" t="str">
        <f>IF(OR(O442="LONG",O442="SHORT"),IF(B442=0,"NEUTRAL",IF(B442&gt;0,"LONG","SHORT")),"")</f>
        <v>LONG</v>
      </c>
      <c r="Q442" t="b">
        <f>IF(OR(O442="LONG",O442="SHORT"),IF(B442=0,"NEUTRAL",IF(B442&gt;0,"LONG","SHORT")=O442),TRUE)</f>
        <v>1</v>
      </c>
      <c r="R442">
        <f>AH441</f>
        <v>105.49099467925993</v>
      </c>
      <c r="S442">
        <f>AI441</f>
        <v>1.0155846599846838E-2</v>
      </c>
      <c r="T442">
        <f>R442+S442*F442</f>
        <v>907.83882776412361</v>
      </c>
      <c r="U442">
        <f>S442*F442</f>
        <v>802.34783308486362</v>
      </c>
      <c r="V442">
        <f>U442/T442</f>
        <v>0.88379986463118221</v>
      </c>
      <c r="W442">
        <f>C442</f>
        <v>0.79676815158491399</v>
      </c>
      <c r="X442">
        <f>W442-V442</f>
        <v>-8.7031713046268222E-2</v>
      </c>
      <c r="Y442">
        <f>T442*W442</f>
        <v>723.33706473463587</v>
      </c>
      <c r="Z442">
        <f>Y442/T442</f>
        <v>0.79676815158491399</v>
      </c>
      <c r="AA442">
        <f>AI441*F442/T442</f>
        <v>0.88379986463118221</v>
      </c>
      <c r="AB442">
        <f t="shared" si="62"/>
        <v>0.79676815158491399</v>
      </c>
      <c r="AC442">
        <f t="shared" si="63"/>
        <v>-8.7031713046268222E-2</v>
      </c>
      <c r="AD442" t="str">
        <f t="shared" si="68"/>
        <v>L-D</v>
      </c>
      <c r="AE442">
        <f>AC442*T442</f>
        <v>-79.010768350227721</v>
      </c>
      <c r="AF442">
        <f>U442+AE442</f>
        <v>723.33706473463587</v>
      </c>
      <c r="AG442">
        <f>AE442/F442</f>
        <v>-1.0000914940042906E-3</v>
      </c>
      <c r="AH442" s="9">
        <f>IF(AD442="S-D",R442-AE442/(1-0.001),IF(OR(AD442="L-D",AD442="S-I"),R442-AE442*(1-0.001),R442-AE442))</f>
        <v>184.42275226113742</v>
      </c>
      <c r="AI442">
        <f>IF(OR(AD442="L-I"),S442+AG442*(1-0.001),S442+AG442)</f>
        <v>9.1557551058425481E-3</v>
      </c>
      <c r="AJ442">
        <f>AI442*F442</f>
        <v>723.33706473463587</v>
      </c>
      <c r="AK442">
        <f>AJ442/AM442</f>
        <v>0.79683750171770817</v>
      </c>
      <c r="AL442">
        <f>W442-AK442</f>
        <v>-6.9350132794188113E-5</v>
      </c>
      <c r="AM442">
        <f>AH442+AI442*F442</f>
        <v>907.75981699577324</v>
      </c>
      <c r="AN442">
        <f t="shared" si="64"/>
        <v>-1.6072625646954748</v>
      </c>
      <c r="AO442">
        <f t="shared" si="65"/>
        <v>-92.240183004226765</v>
      </c>
      <c r="AP442">
        <f t="shared" si="66"/>
        <v>-7.9010768350372018E-2</v>
      </c>
      <c r="AQ442" t="b">
        <f>IF(AH442&gt;0,ROUND(AH442,7)=ROUND(H442,7),ROUND(AH442,7)=ROUND(-J442,7))</f>
        <v>1</v>
      </c>
      <c r="AR442" t="b">
        <f>IF(AI442&gt;0,ROUND(AI442,7)=ROUND(I442,7),ROUND(AI442,7)=ROUND(-K442,7))</f>
        <v>1</v>
      </c>
      <c r="AS442" t="b">
        <f>ROUND(AM442,7)=ROUND(G442,7)</f>
        <v>1</v>
      </c>
      <c r="AU442" s="9"/>
    </row>
    <row r="443" spans="1:54" x14ac:dyDescent="0.3">
      <c r="A443" s="2">
        <v>45755.541666666664</v>
      </c>
      <c r="B443">
        <v>13.8374064473703</v>
      </c>
      <c r="C443">
        <v>0.69187032236851498</v>
      </c>
      <c r="D443" t="s">
        <v>32</v>
      </c>
      <c r="E443" t="s">
        <v>1492</v>
      </c>
      <c r="F443">
        <v>79982</v>
      </c>
      <c r="G443">
        <v>916.62031175703203</v>
      </c>
      <c r="H443">
        <v>282.37008648377298</v>
      </c>
      <c r="I443">
        <v>7.9299120461261106E-3</v>
      </c>
      <c r="J443">
        <v>0</v>
      </c>
      <c r="K443" s="3">
        <v>0</v>
      </c>
      <c r="L443">
        <v>282.37008648377298</v>
      </c>
      <c r="M443">
        <v>7.9299120461261106E-3</v>
      </c>
      <c r="O443" t="str">
        <f>IF(B442=0,"NEUTRAL",IF(B442&gt;0,"LONG","SHORT"))</f>
        <v>LONG</v>
      </c>
      <c r="P443" t="str">
        <f>IF(OR(O443="LONG",O443="SHORT"),IF(B443=0,"NEUTRAL",IF(B443&gt;0,"LONG","SHORT")),"")</f>
        <v>LONG</v>
      </c>
      <c r="Q443" t="b">
        <f>IF(OR(O443="LONG",O443="SHORT"),IF(B443=0,"NEUTRAL",IF(B443&gt;0,"LONG","SHORT")=O443),TRUE)</f>
        <v>1</v>
      </c>
      <c r="R443">
        <f>AH442</f>
        <v>184.42275226113742</v>
      </c>
      <c r="S443">
        <f>AI442</f>
        <v>9.1557551058425481E-3</v>
      </c>
      <c r="T443">
        <f>R443+S443*F443</f>
        <v>916.71835713663609</v>
      </c>
      <c r="U443">
        <f>S443*F443</f>
        <v>732.29560487549873</v>
      </c>
      <c r="V443">
        <f>U443/T443</f>
        <v>0.79882288728549011</v>
      </c>
      <c r="W443">
        <f>C443</f>
        <v>0.69187032236851498</v>
      </c>
      <c r="X443">
        <f>W443-V443</f>
        <v>-0.10695256491697513</v>
      </c>
      <c r="Y443">
        <f>T443*W443</f>
        <v>634.25022527325984</v>
      </c>
      <c r="Z443">
        <f>Y443/T443</f>
        <v>0.69187032236851498</v>
      </c>
      <c r="AA443">
        <f>AI442*F443/T443</f>
        <v>0.79882288728549011</v>
      </c>
      <c r="AB443">
        <f t="shared" si="62"/>
        <v>0.69187032236851498</v>
      </c>
      <c r="AC443">
        <f t="shared" si="63"/>
        <v>-0.10695256491697513</v>
      </c>
      <c r="AD443" t="str">
        <f t="shared" si="68"/>
        <v>L-D</v>
      </c>
      <c r="AE443">
        <f>AC443*T443</f>
        <v>-98.045379602238867</v>
      </c>
      <c r="AF443">
        <f>U443+AE443</f>
        <v>634.25022527325984</v>
      </c>
      <c r="AG443">
        <f>AE443/F443</f>
        <v>-1.225843059716422E-3</v>
      </c>
      <c r="AH443" s="9">
        <f>IF(AD443="S-D",R443-AE443/(1-0.001),IF(OR(AD443="L-D",AD443="S-I"),R443-AE443*(1-0.001),R443-AE443))</f>
        <v>282.37008648377406</v>
      </c>
      <c r="AI443">
        <f>IF(OR(AD443="L-I"),S443+AG443*(1-0.001),S443+AG443)</f>
        <v>7.9299120461261263E-3</v>
      </c>
      <c r="AJ443">
        <f>AI443*F443</f>
        <v>634.25022527325984</v>
      </c>
      <c r="AK443">
        <f>AJ443/AM443</f>
        <v>0.69194432758913027</v>
      </c>
      <c r="AL443">
        <f>W443-AK443</f>
        <v>-7.4005220615291911E-5</v>
      </c>
      <c r="AM443">
        <f>AH443+AI443*F443</f>
        <v>916.62031175703396</v>
      </c>
      <c r="AN443">
        <f t="shared" si="64"/>
        <v>8.8604947612607248</v>
      </c>
      <c r="AO443">
        <f t="shared" si="65"/>
        <v>-83.37968824296604</v>
      </c>
      <c r="AP443">
        <f t="shared" si="66"/>
        <v>-9.8045379602126559E-2</v>
      </c>
      <c r="AQ443" t="b">
        <f>IF(AH443&gt;0,ROUND(AH443,7)=ROUND(H443,7),ROUND(AH443,7)=ROUND(-J443,7))</f>
        <v>1</v>
      </c>
      <c r="AR443" t="b">
        <f>IF(AI443&gt;0,ROUND(AI443,7)=ROUND(I443,7),ROUND(AI443,7)=ROUND(-K443,7))</f>
        <v>1</v>
      </c>
      <c r="AS443" t="b">
        <f>ROUND(AM443,7)=ROUND(G443,7)</f>
        <v>1</v>
      </c>
    </row>
    <row r="444" spans="1:54" x14ac:dyDescent="0.3">
      <c r="A444" s="2">
        <v>45755.583333333336</v>
      </c>
      <c r="B444">
        <v>11.539231859803101</v>
      </c>
      <c r="C444">
        <v>0.57696159299015504</v>
      </c>
      <c r="D444" t="s">
        <v>32</v>
      </c>
      <c r="E444" t="s">
        <v>1492</v>
      </c>
      <c r="F444">
        <v>79837.990000000005</v>
      </c>
      <c r="G444">
        <v>915.37341271744106</v>
      </c>
      <c r="H444">
        <v>387.17757990635999</v>
      </c>
      <c r="I444">
        <v>6.6158458249146804E-3</v>
      </c>
      <c r="J444">
        <v>0</v>
      </c>
      <c r="K444" s="3">
        <v>0</v>
      </c>
      <c r="L444">
        <v>387.17757990635999</v>
      </c>
      <c r="M444">
        <v>6.6158458249146804E-3</v>
      </c>
      <c r="O444" t="str">
        <f>IF(B443=0,"NEUTRAL",IF(B443&gt;0,"LONG","SHORT"))</f>
        <v>LONG</v>
      </c>
      <c r="P444" t="str">
        <f>IF(OR(O444="LONG",O444="SHORT"),IF(B444=0,"NEUTRAL",IF(B444&gt;0,"LONG","SHORT")),"")</f>
        <v>LONG</v>
      </c>
      <c r="Q444" t="b">
        <f>IF(OR(O444="LONG",O444="SHORT"),IF(B444=0,"NEUTRAL",IF(B444&gt;0,"LONG","SHORT")=O444),TRUE)</f>
        <v>1</v>
      </c>
      <c r="R444">
        <f>AH443</f>
        <v>282.37008648377406</v>
      </c>
      <c r="S444">
        <f>AI443</f>
        <v>7.9299120461261263E-3</v>
      </c>
      <c r="T444">
        <f>R444+S444*F444</f>
        <v>915.47832512327136</v>
      </c>
      <c r="U444">
        <f>S444*F444</f>
        <v>633.10823863949724</v>
      </c>
      <c r="V444">
        <f>U444/T444</f>
        <v>0.69156005255967989</v>
      </c>
      <c r="W444">
        <f>C444</f>
        <v>0.57696159299015504</v>
      </c>
      <c r="X444">
        <f>W444-V444</f>
        <v>-0.11459845956952486</v>
      </c>
      <c r="Y444">
        <f>T444*W444</f>
        <v>528.19583281108169</v>
      </c>
      <c r="Z444">
        <f>Y444/T444</f>
        <v>0.57696159299015504</v>
      </c>
      <c r="AA444">
        <f>AI443*F444/T444</f>
        <v>0.69156005255967989</v>
      </c>
      <c r="AB444">
        <f t="shared" si="62"/>
        <v>0.57696159299015504</v>
      </c>
      <c r="AC444">
        <f t="shared" si="63"/>
        <v>-0.11459845956952486</v>
      </c>
      <c r="AD444" t="str">
        <f t="shared" si="68"/>
        <v>L-D</v>
      </c>
      <c r="AE444">
        <f>AC444*T444</f>
        <v>-104.91240582841554</v>
      </c>
      <c r="AF444">
        <f>U444+AE444</f>
        <v>528.19583281108169</v>
      </c>
      <c r="AG444">
        <f>AE444/F444</f>
        <v>-1.3140662212114251E-3</v>
      </c>
      <c r="AH444" s="9">
        <f>IF(AD444="S-D",R444-AE444/(1-0.001),IF(OR(AD444="L-D",AD444="S-I"),R444-AE444*(1-0.001),R444-AE444))</f>
        <v>387.17757990636119</v>
      </c>
      <c r="AI444">
        <f>IF(OR(AD444="L-I"),S444+AG444*(1-0.001),S444+AG444)</f>
        <v>6.6158458249147012E-3</v>
      </c>
      <c r="AJ444">
        <f>AI444*F444</f>
        <v>528.19583281108169</v>
      </c>
      <c r="AK444">
        <f>AJ444/AM444</f>
        <v>0.57702771947793619</v>
      </c>
      <c r="AL444">
        <f>W444-AK444</f>
        <v>-6.6126487781148491E-5</v>
      </c>
      <c r="AM444">
        <f>AH444+AI444*F444</f>
        <v>915.37341271744287</v>
      </c>
      <c r="AN444">
        <f t="shared" si="64"/>
        <v>-1.2468990395910851</v>
      </c>
      <c r="AO444">
        <f t="shared" si="65"/>
        <v>-84.626587282557125</v>
      </c>
      <c r="AP444">
        <f t="shared" si="66"/>
        <v>-0.10491240582848604</v>
      </c>
      <c r="AQ444" t="b">
        <f>IF(AH444&gt;0,ROUND(AH444,7)=ROUND(H444,7),ROUND(AH444,7)=ROUND(-J444,7))</f>
        <v>1</v>
      </c>
      <c r="AR444" t="b">
        <f>IF(AI444&gt;0,ROUND(AI444,7)=ROUND(I444,7),ROUND(AI444,7)=ROUND(-K444,7))</f>
        <v>1</v>
      </c>
      <c r="AS444" t="b">
        <f>ROUND(AM444,7)=ROUND(G444,7)</f>
        <v>1</v>
      </c>
    </row>
    <row r="445" spans="1:54" x14ac:dyDescent="0.3">
      <c r="A445" s="2">
        <v>45755.625</v>
      </c>
      <c r="B445">
        <v>9.4923770478776408</v>
      </c>
      <c r="C445">
        <v>0.47461885239388202</v>
      </c>
      <c r="D445" t="s">
        <v>32</v>
      </c>
      <c r="E445" t="s">
        <v>1492</v>
      </c>
      <c r="F445">
        <v>79899.899999999994</v>
      </c>
      <c r="G445">
        <v>915.68904218901002</v>
      </c>
      <c r="H445">
        <v>481.04116581416201</v>
      </c>
      <c r="I445">
        <v>5.4399051359870004E-3</v>
      </c>
      <c r="J445">
        <v>0</v>
      </c>
      <c r="K445" s="3">
        <v>0</v>
      </c>
      <c r="L445">
        <v>481.04116581416201</v>
      </c>
      <c r="M445">
        <v>5.4399051359870004E-3</v>
      </c>
      <c r="O445" t="str">
        <f>IF(B444=0,"NEUTRAL",IF(B444&gt;0,"LONG","SHORT"))</f>
        <v>LONG</v>
      </c>
      <c r="P445" t="str">
        <f>IF(OR(O445="LONG",O445="SHORT"),IF(B445=0,"NEUTRAL",IF(B445&gt;0,"LONG","SHORT")),"")</f>
        <v>LONG</v>
      </c>
      <c r="Q445" t="b">
        <f>IF(OR(O445="LONG",O445="SHORT"),IF(B445=0,"NEUTRAL",IF(B445&gt;0,"LONG","SHORT")=O445),TRUE)</f>
        <v>1</v>
      </c>
      <c r="R445">
        <f>AH444</f>
        <v>387.17757990636119</v>
      </c>
      <c r="S445">
        <f>AI444</f>
        <v>6.6158458249147012E-3</v>
      </c>
      <c r="T445">
        <f>R445+S445*F445</f>
        <v>915.78299973246328</v>
      </c>
      <c r="U445">
        <f>S445*F445</f>
        <v>528.60541982610209</v>
      </c>
      <c r="V445">
        <f>U445/T445</f>
        <v>0.57721689524759556</v>
      </c>
      <c r="W445">
        <f>C445</f>
        <v>0.47461885239388202</v>
      </c>
      <c r="X445">
        <f>W445-V445</f>
        <v>-0.10259804285371354</v>
      </c>
      <c r="Y445">
        <f>T445*W445</f>
        <v>434.64787637484847</v>
      </c>
      <c r="Z445">
        <f>Y445/T445</f>
        <v>0.47461885239388202</v>
      </c>
      <c r="AA445">
        <f>AI444*F445/T445</f>
        <v>0.57721689524759556</v>
      </c>
      <c r="AB445">
        <f t="shared" si="62"/>
        <v>0.47461885239388202</v>
      </c>
      <c r="AC445">
        <f t="shared" si="63"/>
        <v>-0.10259804285371354</v>
      </c>
      <c r="AD445" t="str">
        <f t="shared" si="68"/>
        <v>L-D</v>
      </c>
      <c r="AE445">
        <f>AC445*T445</f>
        <v>-93.957543451253613</v>
      </c>
      <c r="AF445">
        <f>U445+AE445</f>
        <v>434.64787637484847</v>
      </c>
      <c r="AG445">
        <f>AE445/F445</f>
        <v>-1.175940688927691E-3</v>
      </c>
      <c r="AH445" s="9">
        <f>IF(AD445="S-D",R445-AE445/(1-0.001),IF(OR(AD445="L-D",AD445="S-I"),R445-AE445*(1-0.001),R445-AE445))</f>
        <v>481.04116581416355</v>
      </c>
      <c r="AI445">
        <f>IF(OR(AD445="L-I"),S445+AG445*(1-0.001),S445+AG445)</f>
        <v>5.4399051359870099E-3</v>
      </c>
      <c r="AJ445">
        <f>AI445*F445</f>
        <v>434.64787637484847</v>
      </c>
      <c r="AK445">
        <f>AJ445/AM445</f>
        <v>0.47466755235575986</v>
      </c>
      <c r="AL445">
        <f>W445-AK445</f>
        <v>-4.8699961877840536E-5</v>
      </c>
      <c r="AM445">
        <f>AH445+AI445*F445</f>
        <v>915.68904218901207</v>
      </c>
      <c r="AN445">
        <f t="shared" si="64"/>
        <v>0.31562947156919563</v>
      </c>
      <c r="AO445">
        <f t="shared" si="65"/>
        <v>-84.310957810987929</v>
      </c>
      <c r="AP445">
        <f t="shared" si="66"/>
        <v>-9.3957543451210768E-2</v>
      </c>
      <c r="AQ445" t="b">
        <f>IF(AH445&gt;0,ROUND(AH445,7)=ROUND(H445,7),ROUND(AH445,7)=ROUND(-J445,7))</f>
        <v>1</v>
      </c>
      <c r="AR445" t="b">
        <f>IF(AI445&gt;0,ROUND(AI445,7)=ROUND(I445,7),ROUND(AI445,7)=ROUND(-K445,7))</f>
        <v>1</v>
      </c>
      <c r="AS445" t="b">
        <f>ROUND(AM445,7)=ROUND(G445,7)</f>
        <v>1</v>
      </c>
    </row>
    <row r="446" spans="1:54" x14ac:dyDescent="0.3">
      <c r="A446" s="2">
        <v>45755.666666666664</v>
      </c>
      <c r="B446">
        <v>6.2423282387269401</v>
      </c>
      <c r="C446">
        <v>0.31211641193634698</v>
      </c>
      <c r="D446" t="s">
        <v>32</v>
      </c>
      <c r="E446" t="s">
        <v>1492</v>
      </c>
      <c r="F446">
        <v>78479.91</v>
      </c>
      <c r="G446">
        <v>907.82089862994098</v>
      </c>
      <c r="H446">
        <v>624.430298168332</v>
      </c>
      <c r="I446">
        <v>3.6109954823037999E-3</v>
      </c>
      <c r="J446">
        <v>0</v>
      </c>
      <c r="K446" s="3">
        <v>0</v>
      </c>
      <c r="L446">
        <v>624.430298168332</v>
      </c>
      <c r="M446">
        <v>3.6109954823037999E-3</v>
      </c>
      <c r="O446" t="str">
        <f>IF(B445=0,"NEUTRAL",IF(B445&gt;0,"LONG","SHORT"))</f>
        <v>LONG</v>
      </c>
      <c r="P446" t="str">
        <f>IF(OR(O446="LONG",O446="SHORT"),IF(B446=0,"NEUTRAL",IF(B446&gt;0,"LONG","SHORT")),"")</f>
        <v>LONG</v>
      </c>
      <c r="Q446" t="b">
        <f>IF(OR(O446="LONG",O446="SHORT"),IF(B446=0,"NEUTRAL",IF(B446&gt;0,"LONG","SHORT")=O446),TRUE)</f>
        <v>1</v>
      </c>
      <c r="R446">
        <f>AH445</f>
        <v>481.04116581416355</v>
      </c>
      <c r="S446">
        <f>AI445</f>
        <v>5.4399051359870099E-3</v>
      </c>
      <c r="T446">
        <f>R446+S446*F446</f>
        <v>907.96443129496186</v>
      </c>
      <c r="U446">
        <f>S446*F446</f>
        <v>426.92326548079831</v>
      </c>
      <c r="V446">
        <f>U446/T446</f>
        <v>0.47019822667712824</v>
      </c>
      <c r="W446">
        <f>C446</f>
        <v>0.31211641193634698</v>
      </c>
      <c r="X446">
        <f>W446-V446</f>
        <v>-0.15808181474078126</v>
      </c>
      <c r="Y446">
        <f>T446*W446</f>
        <v>283.39060046160932</v>
      </c>
      <c r="Z446">
        <f>Y446/T446</f>
        <v>0.31211641193634698</v>
      </c>
      <c r="AA446">
        <f>AI445*F446/T446</f>
        <v>0.47019822667712824</v>
      </c>
      <c r="AB446">
        <f t="shared" si="62"/>
        <v>0.31211641193634698</v>
      </c>
      <c r="AC446">
        <f t="shared" si="63"/>
        <v>-0.15808181474078126</v>
      </c>
      <c r="AD446" t="str">
        <f t="shared" si="68"/>
        <v>L-D</v>
      </c>
      <c r="AE446">
        <f>AC446*T446</f>
        <v>-143.53266501918898</v>
      </c>
      <c r="AF446">
        <f>U446+AE446</f>
        <v>283.39060046160932</v>
      </c>
      <c r="AG446">
        <f>AE446/F446</f>
        <v>-1.8289096536832034E-3</v>
      </c>
      <c r="AH446" s="9">
        <f>IF(AD446="S-D",R446-AE446/(1-0.001),IF(OR(AD446="L-D",AD446="S-I"),R446-AE446*(1-0.001),R446-AE446))</f>
        <v>624.43029816833337</v>
      </c>
      <c r="AI446">
        <f>IF(OR(AD446="L-I"),S446+AG446*(1-0.001),S446+AG446)</f>
        <v>3.6109954823038068E-3</v>
      </c>
      <c r="AJ446">
        <f>AI446*F446</f>
        <v>283.39060046160938</v>
      </c>
      <c r="AK446">
        <f>AJ446/AM446</f>
        <v>0.31216575966613497</v>
      </c>
      <c r="AL446">
        <f>W446-AK446</f>
        <v>-4.9347729787985184E-5</v>
      </c>
      <c r="AM446">
        <f>AH446+AI446*F446</f>
        <v>907.8208986299428</v>
      </c>
      <c r="AN446">
        <f t="shared" si="64"/>
        <v>-7.8681435590692672</v>
      </c>
      <c r="AO446">
        <f t="shared" si="65"/>
        <v>-92.179101370057197</v>
      </c>
      <c r="AP446">
        <f t="shared" si="66"/>
        <v>-0.14353266501905182</v>
      </c>
      <c r="AQ446" t="b">
        <f>IF(AH446&gt;0,ROUND(AH446,7)=ROUND(H446,7),ROUND(AH446,7)=ROUND(-J446,7))</f>
        <v>1</v>
      </c>
      <c r="AR446" t="b">
        <f>IF(AI446&gt;0,ROUND(AI446,7)=ROUND(I446,7),ROUND(AI446,7)=ROUND(-K446,7))</f>
        <v>1</v>
      </c>
      <c r="AS446" t="b">
        <f>ROUND(AM446,7)=ROUND(G446,7)</f>
        <v>1</v>
      </c>
    </row>
    <row r="447" spans="1:54" x14ac:dyDescent="0.3">
      <c r="A447" s="2">
        <v>45755.708333333336</v>
      </c>
      <c r="B447">
        <v>3.5583655068842601</v>
      </c>
      <c r="C447">
        <v>0.17791827534421301</v>
      </c>
      <c r="D447" t="s">
        <v>32</v>
      </c>
      <c r="E447" t="s">
        <v>1492</v>
      </c>
      <c r="F447">
        <v>78497.990000000005</v>
      </c>
      <c r="G447">
        <v>907.76425908532099</v>
      </c>
      <c r="H447">
        <v>746.23471476508803</v>
      </c>
      <c r="I447">
        <v>2.05775389051659E-3</v>
      </c>
      <c r="J447">
        <v>0</v>
      </c>
      <c r="K447" s="3">
        <v>0</v>
      </c>
      <c r="L447">
        <v>746.23471476508803</v>
      </c>
      <c r="M447">
        <v>2.05775389051659E-3</v>
      </c>
      <c r="O447" t="str">
        <f>IF(B446=0,"NEUTRAL",IF(B446&gt;0,"LONG","SHORT"))</f>
        <v>LONG</v>
      </c>
      <c r="P447" t="str">
        <f>IF(OR(O447="LONG",O447="SHORT"),IF(B447=0,"NEUTRAL",IF(B447&gt;0,"LONG","SHORT")),"")</f>
        <v>LONG</v>
      </c>
      <c r="Q447" t="b">
        <f>IF(OR(O447="LONG",O447="SHORT"),IF(B447=0,"NEUTRAL",IF(B447&gt;0,"LONG","SHORT")=O447),TRUE)</f>
        <v>1</v>
      </c>
      <c r="R447">
        <f>AH446</f>
        <v>624.43029816833337</v>
      </c>
      <c r="S447">
        <f>AI446</f>
        <v>3.6109954823038068E-3</v>
      </c>
      <c r="T447">
        <f>R447+S447*F447</f>
        <v>907.88618542826271</v>
      </c>
      <c r="U447">
        <f>S447*F447</f>
        <v>283.4558872599294</v>
      </c>
      <c r="V447">
        <f>U447/T447</f>
        <v>0.31221522235875776</v>
      </c>
      <c r="W447">
        <f>C447</f>
        <v>0.17791827534421301</v>
      </c>
      <c r="X447">
        <f>W447-V447</f>
        <v>-0.13429694701454475</v>
      </c>
      <c r="Y447">
        <f>T447*W447</f>
        <v>161.52954432023287</v>
      </c>
      <c r="Z447">
        <f>Y447/T447</f>
        <v>0.17791827534421301</v>
      </c>
      <c r="AA447">
        <f>AI446*F447/T447</f>
        <v>0.31221522235875776</v>
      </c>
      <c r="AB447">
        <f t="shared" si="62"/>
        <v>0.17791827534421301</v>
      </c>
      <c r="AC447">
        <f t="shared" si="63"/>
        <v>-0.13429694701454475</v>
      </c>
      <c r="AD447" t="str">
        <f t="shared" si="68"/>
        <v>L-D</v>
      </c>
      <c r="AE447">
        <f>AC447*T447</f>
        <v>-121.92634293969655</v>
      </c>
      <c r="AF447">
        <f>U447+AE447</f>
        <v>161.52954432023284</v>
      </c>
      <c r="AG447">
        <f>AE447/F447</f>
        <v>-1.5532415917872107E-3</v>
      </c>
      <c r="AH447" s="9">
        <f>IF(AD447="S-D",R447-AE447/(1-0.001),IF(OR(AD447="L-D",AD447="S-I"),R447-AE447*(1-0.001),R447-AE447))</f>
        <v>746.23471476509019</v>
      </c>
      <c r="AI447">
        <f>IF(OR(AD447="L-I"),S447+AG447*(1-0.001),S447+AG447)</f>
        <v>2.0577538905165961E-3</v>
      </c>
      <c r="AJ447">
        <f>AI447*F447</f>
        <v>161.52954432023287</v>
      </c>
      <c r="AK447">
        <f>AJ447/AM447</f>
        <v>0.17794217243471613</v>
      </c>
      <c r="AL447">
        <f>W447-AK447</f>
        <v>-2.3897090503127716E-5</v>
      </c>
      <c r="AM447">
        <f>AH447+AI447*F447</f>
        <v>907.76425908532303</v>
      </c>
      <c r="AN447">
        <f t="shared" si="64"/>
        <v>-5.6639544619770277E-2</v>
      </c>
      <c r="AO447">
        <f t="shared" si="65"/>
        <v>-92.235740914676967</v>
      </c>
      <c r="AP447">
        <f t="shared" si="66"/>
        <v>-0.1219263429396733</v>
      </c>
      <c r="AQ447" t="b">
        <f>IF(AH447&gt;0,ROUND(AH447,7)=ROUND(H447,7),ROUND(AH447,7)=ROUND(-J447,7))</f>
        <v>1</v>
      </c>
      <c r="AR447" t="b">
        <f>IF(AI447&gt;0,ROUND(AI447,7)=ROUND(I447,7),ROUND(AI447,7)=ROUND(-K447,7))</f>
        <v>1</v>
      </c>
      <c r="AS447" t="b">
        <f>ROUND(AM447,7)=ROUND(G447,7)</f>
        <v>1</v>
      </c>
    </row>
    <row r="448" spans="1:54" x14ac:dyDescent="0.3">
      <c r="A448" s="2">
        <v>45755.75</v>
      </c>
      <c r="B448">
        <v>0.80263889227993801</v>
      </c>
      <c r="C448">
        <v>4.0131944613996898E-2</v>
      </c>
      <c r="D448" t="s">
        <v>32</v>
      </c>
      <c r="E448" t="s">
        <v>1492</v>
      </c>
      <c r="F448">
        <v>77414.25</v>
      </c>
      <c r="G448">
        <v>905.41123025780803</v>
      </c>
      <c r="H448">
        <v>869.07038234343395</v>
      </c>
      <c r="I448">
        <v>4.6943357217016E-4</v>
      </c>
      <c r="J448">
        <v>0</v>
      </c>
      <c r="K448" s="3">
        <v>0</v>
      </c>
      <c r="L448">
        <v>869.07038234343395</v>
      </c>
      <c r="M448">
        <v>4.6943357217016E-4</v>
      </c>
      <c r="O448" t="str">
        <f>IF(B447=0,"NEUTRAL",IF(B447&gt;0,"LONG","SHORT"))</f>
        <v>LONG</v>
      </c>
      <c r="P448" t="str">
        <f>IF(OR(O448="LONG",O448="SHORT"),IF(B448=0,"NEUTRAL",IF(B448&gt;0,"LONG","SHORT")),"")</f>
        <v>LONG</v>
      </c>
      <c r="Q448" t="b">
        <f>IF(OR(O448="LONG",O448="SHORT"),IF(B448=0,"NEUTRAL",IF(B448&gt;0,"LONG","SHORT")=O448),TRUE)</f>
        <v>1</v>
      </c>
      <c r="R448">
        <f>AH447</f>
        <v>746.23471476509019</v>
      </c>
      <c r="S448">
        <f>AI447</f>
        <v>2.0577538905165961E-3</v>
      </c>
      <c r="T448">
        <f>R448+S448*F448</f>
        <v>905.53418888401461</v>
      </c>
      <c r="U448">
        <f>S448*F448</f>
        <v>159.29947411892439</v>
      </c>
      <c r="V448">
        <f>U448/T448</f>
        <v>0.17591768049668666</v>
      </c>
      <c r="W448">
        <f>C448</f>
        <v>4.0131944613996898E-2</v>
      </c>
      <c r="X448">
        <f>W448-V448</f>
        <v>-0.13578573588268977</v>
      </c>
      <c r="Y448">
        <f>T448*W448</f>
        <v>36.340847914373882</v>
      </c>
      <c r="Z448">
        <f>Y448/T448</f>
        <v>4.0131944613996898E-2</v>
      </c>
      <c r="AA448">
        <f>AI447*F448/T448</f>
        <v>0.17591768049668666</v>
      </c>
      <c r="AB448">
        <f t="shared" si="62"/>
        <v>4.0131944613996898E-2</v>
      </c>
      <c r="AC448">
        <f t="shared" si="63"/>
        <v>-0.13578573588268977</v>
      </c>
      <c r="AD448" t="str">
        <f t="shared" si="68"/>
        <v>L-D</v>
      </c>
      <c r="AE448">
        <f>AC448*T448</f>
        <v>-122.95862620455053</v>
      </c>
      <c r="AF448">
        <f>U448+AE448</f>
        <v>36.340847914373867</v>
      </c>
      <c r="AG448">
        <f>AE448/F448</f>
        <v>-1.5883203183464352E-3</v>
      </c>
      <c r="AH448" s="9">
        <f>IF(AD448="S-D",R448-AE448/(1-0.001),IF(OR(AD448="L-D",AD448="S-I"),R448-AE448*(1-0.001),R448-AE448))</f>
        <v>869.07038234343622</v>
      </c>
      <c r="AI448">
        <f>IF(OR(AD448="L-I"),S448+AG448*(1-0.001),S448+AG448)</f>
        <v>4.6943357217016086E-4</v>
      </c>
      <c r="AJ448">
        <f>AI448*F448</f>
        <v>36.340847914373875</v>
      </c>
      <c r="AK448">
        <f>AJ448/AM448</f>
        <v>4.0137394699672597E-2</v>
      </c>
      <c r="AL448">
        <f>W448-AK448</f>
        <v>-5.4500856756997673E-6</v>
      </c>
      <c r="AM448">
        <f>AH448+AI448*F448</f>
        <v>905.41123025781008</v>
      </c>
      <c r="AN448">
        <f t="shared" si="64"/>
        <v>-2.3530288275129578</v>
      </c>
      <c r="AO448">
        <f t="shared" si="65"/>
        <v>-94.588769742189925</v>
      </c>
      <c r="AP448">
        <f t="shared" si="66"/>
        <v>-0.1229586262045359</v>
      </c>
      <c r="AQ448" t="b">
        <f>IF(AH448&gt;0,ROUND(AH448,7)=ROUND(H448,7),ROUND(AH448,7)=ROUND(-J448,7))</f>
        <v>1</v>
      </c>
      <c r="AR448" t="b">
        <f>IF(AI448&gt;0,ROUND(AI448,7)=ROUND(I448,7),ROUND(AI448,7)=ROUND(-K448,7))</f>
        <v>1</v>
      </c>
      <c r="AS448" t="b">
        <f>ROUND(AM448,7)=ROUND(G448,7)</f>
        <v>1</v>
      </c>
    </row>
    <row r="449" spans="1:54" x14ac:dyDescent="0.3">
      <c r="A449" s="2">
        <v>45755.791666666664</v>
      </c>
      <c r="B449">
        <v>-2.1934200612325698</v>
      </c>
      <c r="C449">
        <v>-0.109671003061628</v>
      </c>
      <c r="D449" t="s">
        <v>32</v>
      </c>
      <c r="E449" t="s">
        <v>1492</v>
      </c>
      <c r="F449">
        <v>77349.990000000005</v>
      </c>
      <c r="G449">
        <v>905.24545972485498</v>
      </c>
      <c r="H449">
        <v>1004.5395092168</v>
      </c>
      <c r="I449" s="3">
        <v>0</v>
      </c>
      <c r="J449">
        <v>0</v>
      </c>
      <c r="K449">
        <v>1.28369828479545E-3</v>
      </c>
      <c r="L449">
        <v>1004.5395092168</v>
      </c>
      <c r="M449">
        <v>-1.28369828479545E-3</v>
      </c>
      <c r="O449" t="str">
        <f>IF(B448=0,"NEUTRAL",IF(B448&gt;0,"LONG","SHORT"))</f>
        <v>LONG</v>
      </c>
      <c r="P449" t="str">
        <f>IF(OR(O449="LONG",O449="SHORT"),IF(B449=0,"NEUTRAL",IF(B449&gt;0,"LONG","SHORT")),"")</f>
        <v>SHORT</v>
      </c>
      <c r="Q449" t="b">
        <f>IF(OR(O449="LONG",O449="SHORT"),IF(B449=0,"NEUTRAL",IF(B449&gt;0,"LONG","SHORT")=O449),TRUE)</f>
        <v>0</v>
      </c>
      <c r="R449">
        <f>AH448</f>
        <v>869.07038234343622</v>
      </c>
      <c r="S449">
        <f>AI448</f>
        <v>4.6943357217016086E-4</v>
      </c>
      <c r="T449">
        <f>R449+S449*F449</f>
        <v>905.38106445646247</v>
      </c>
      <c r="U449">
        <f>S449*F449</f>
        <v>36.310682113026225</v>
      </c>
      <c r="V449">
        <f>U449/T449</f>
        <v>4.0105413663389371E-2</v>
      </c>
      <c r="W449">
        <f>C449</f>
        <v>-0.109671003061628</v>
      </c>
      <c r="X449">
        <f>W449-V449</f>
        <v>-0.14977641672501738</v>
      </c>
      <c r="Y449">
        <f>T449*W449</f>
        <v>-99.294049491944705</v>
      </c>
      <c r="Z449">
        <f>Y449/T449</f>
        <v>-0.109671003061628</v>
      </c>
      <c r="AA449">
        <f>AI448*F449/T449</f>
        <v>4.0105413663389371E-2</v>
      </c>
      <c r="AB449">
        <f t="shared" si="62"/>
        <v>-0.109671003061628</v>
      </c>
      <c r="AC449">
        <f t="shared" si="63"/>
        <v>-0.14977641672501738</v>
      </c>
      <c r="AD449" t="str">
        <f t="shared" si="68"/>
        <v>TRANS-S</v>
      </c>
      <c r="AE449" s="8">
        <f>C449*T449</f>
        <v>-99.294049491944705</v>
      </c>
      <c r="AF449">
        <f>U449+AE449</f>
        <v>-62.98336737891848</v>
      </c>
      <c r="AG449" s="8">
        <f>AE449/F449</f>
        <v>-1.2836982847954433E-3</v>
      </c>
      <c r="AH449" s="8">
        <f>AZ449-AE449*(1-0.001)</f>
        <v>1004.5395092168022</v>
      </c>
      <c r="AI449" s="8">
        <f>BA449+AG449</f>
        <v>-1.2836982847954433E-3</v>
      </c>
      <c r="AJ449">
        <f>AI449*F449</f>
        <v>-99.294049491944705</v>
      </c>
      <c r="AK449">
        <f t="shared" ref="AK449" si="72">AJ449/AM449</f>
        <v>-0.10968743165210061</v>
      </c>
      <c r="AL449">
        <f>W449-AK449</f>
        <v>1.6428590472614135E-5</v>
      </c>
      <c r="AM449" s="8">
        <f>AH449+AI449*F449</f>
        <v>905.24545972485748</v>
      </c>
      <c r="AN449">
        <f t="shared" si="64"/>
        <v>-0.16577053295259248</v>
      </c>
      <c r="AO449">
        <f t="shared" si="65"/>
        <v>-94.754540275142517</v>
      </c>
      <c r="AP449">
        <f t="shared" si="66"/>
        <v>-0.13560473160498532</v>
      </c>
      <c r="AQ449" t="b">
        <f>IF(AH449&gt;0,ROUND(AH449,7)=ROUND(H449,7),ROUND(AH449,7)=ROUND(-J449,7))</f>
        <v>1</v>
      </c>
      <c r="AR449" t="b">
        <f>IF(AI449&gt;0,ROUND(AI449,7)=ROUND(I449,7),ROUND(AI449,7)=ROUND(-K449,7))</f>
        <v>1</v>
      </c>
      <c r="AS449" t="b">
        <f>ROUND(AM449,7)=ROUND(G449,7)</f>
        <v>1</v>
      </c>
      <c r="AU449" s="9">
        <f>AH448</f>
        <v>869.07038234343622</v>
      </c>
      <c r="AV449">
        <f>AI448</f>
        <v>4.6943357217016086E-4</v>
      </c>
      <c r="AW449">
        <f>AU449+AV449*F449</f>
        <v>905.38106445646247</v>
      </c>
      <c r="AZ449">
        <f>AU449+AV449*F449*(1-0.001)</f>
        <v>905.34475377434944</v>
      </c>
      <c r="BA449">
        <v>0</v>
      </c>
      <c r="BB449">
        <f>AZ449+BA449*F449</f>
        <v>905.34475377434944</v>
      </c>
    </row>
    <row r="450" spans="1:54" x14ac:dyDescent="0.3">
      <c r="A450" s="2">
        <v>45755.833333333336</v>
      </c>
      <c r="B450">
        <v>-4.5583575021083096</v>
      </c>
      <c r="C450">
        <v>-0.227917875105415</v>
      </c>
      <c r="D450" t="s">
        <v>32</v>
      </c>
      <c r="E450" t="s">
        <v>1492</v>
      </c>
      <c r="F450">
        <v>77259.91</v>
      </c>
      <c r="G450">
        <v>905.25392570326403</v>
      </c>
      <c r="H450">
        <v>1111.60190273948</v>
      </c>
      <c r="I450" s="3">
        <v>0</v>
      </c>
      <c r="J450">
        <v>0</v>
      </c>
      <c r="K450">
        <v>2.6708285970850599E-3</v>
      </c>
      <c r="L450">
        <v>1111.60190273948</v>
      </c>
      <c r="M450">
        <v>-2.6708285970850599E-3</v>
      </c>
      <c r="O450" t="str">
        <f>IF(B449=0,"NEUTRAL",IF(B449&gt;0,"LONG","SHORT"))</f>
        <v>SHORT</v>
      </c>
      <c r="P450" t="str">
        <f>IF(OR(O450="LONG",O450="SHORT"),IF(B450=0,"NEUTRAL",IF(B450&gt;0,"LONG","SHORT")),"")</f>
        <v>SHORT</v>
      </c>
      <c r="Q450" t="b">
        <f>IF(OR(O450="LONG",O450="SHORT"),IF(B450=0,"NEUTRAL",IF(B450&gt;0,"LONG","SHORT")=O450),TRUE)</f>
        <v>1</v>
      </c>
      <c r="R450">
        <f>AH449</f>
        <v>1004.5395092168022</v>
      </c>
      <c r="S450">
        <f>AI449</f>
        <v>-1.2836982847954433E-3</v>
      </c>
      <c r="T450">
        <f>R450+S450*F450</f>
        <v>905.36109526635187</v>
      </c>
      <c r="U450">
        <f>S450*F450</f>
        <v>-99.17841395045032</v>
      </c>
      <c r="V450">
        <f>U450/T450</f>
        <v>-0.10954569891394839</v>
      </c>
      <c r="W450">
        <f>C450</f>
        <v>-0.227917875105415</v>
      </c>
      <c r="X450">
        <f>W450-V450</f>
        <v>-0.11837217619146662</v>
      </c>
      <c r="Y450">
        <f>T450*W450</f>
        <v>-206.34797703621811</v>
      </c>
      <c r="Z450">
        <f>Y450/T450</f>
        <v>-0.227917875105415</v>
      </c>
      <c r="AA450">
        <f>AI449*F450/T450</f>
        <v>-0.10954569891394839</v>
      </c>
      <c r="AB450">
        <f t="shared" si="62"/>
        <v>-0.227917875105415</v>
      </c>
      <c r="AC450">
        <f t="shared" si="63"/>
        <v>-0.11837217619146662</v>
      </c>
      <c r="AD450" t="str">
        <f t="shared" si="68"/>
        <v>S-I</v>
      </c>
      <c r="AE450">
        <f>AC450*T450</f>
        <v>-107.16956308576779</v>
      </c>
      <c r="AF450">
        <f>U450+AE450</f>
        <v>-206.34797703621811</v>
      </c>
      <c r="AG450">
        <f>AE450/F450</f>
        <v>-1.3871303122896181E-3</v>
      </c>
      <c r="AH450" s="9">
        <f>IF(AD450="S-D",R450-AE450/(1-0.001),IF(OR(AD450="L-D",AD450="S-I"),R450-AE450*(1-0.001),R450-AE450))</f>
        <v>1111.6019027394843</v>
      </c>
      <c r="AI450">
        <f>IF(OR(AD450="L-I"),S450+AG450*(1-0.001),S450+AG450)</f>
        <v>-2.6708285970850612E-3</v>
      </c>
      <c r="AJ450">
        <f>AI450*F450</f>
        <v>-206.34797703621811</v>
      </c>
      <c r="AK450">
        <f>AJ450/AM450</f>
        <v>-0.22794485743424112</v>
      </c>
      <c r="AL450">
        <f>W450-AK450</f>
        <v>2.6982328826113955E-5</v>
      </c>
      <c r="AM450">
        <f>AH450+AI450*F450</f>
        <v>905.25392570326619</v>
      </c>
      <c r="AN450">
        <f t="shared" si="64"/>
        <v>8.465978408707997E-3</v>
      </c>
      <c r="AO450">
        <f t="shared" si="65"/>
        <v>-94.746074296733809</v>
      </c>
      <c r="AP450">
        <f t="shared" si="66"/>
        <v>-0.1071695630856766</v>
      </c>
      <c r="AQ450" t="b">
        <f>IF(AH450&gt;0,ROUND(AH450,7)=ROUND(H450,7),ROUND(AH450,7)=ROUND(-J450,7))</f>
        <v>1</v>
      </c>
      <c r="AR450" t="b">
        <f>IF(AI450&gt;0,ROUND(AI450,7)=ROUND(I450,7),ROUND(AI450,7)=ROUND(-K450,7))</f>
        <v>1</v>
      </c>
      <c r="AS450" t="b">
        <f>ROUND(AM450,7)=ROUND(G450,7)</f>
        <v>1</v>
      </c>
    </row>
    <row r="451" spans="1:54" x14ac:dyDescent="0.3">
      <c r="A451" s="2">
        <v>45755.875</v>
      </c>
      <c r="B451">
        <v>-6.5140283811627704</v>
      </c>
      <c r="C451">
        <v>-0.32570141905813799</v>
      </c>
      <c r="D451" t="s">
        <v>32</v>
      </c>
      <c r="E451" t="s">
        <v>1492</v>
      </c>
      <c r="F451">
        <v>76854.05</v>
      </c>
      <c r="G451">
        <v>906.24797664937296</v>
      </c>
      <c r="H451">
        <v>1201.4435194955399</v>
      </c>
      <c r="I451" s="3">
        <v>0</v>
      </c>
      <c r="J451">
        <v>0</v>
      </c>
      <c r="K451">
        <v>3.8409887682713901E-3</v>
      </c>
      <c r="L451">
        <v>1201.4435194955399</v>
      </c>
      <c r="M451">
        <v>-3.8409887682713901E-3</v>
      </c>
      <c r="O451" t="str">
        <f>IF(B450=0,"NEUTRAL",IF(B450&gt;0,"LONG","SHORT"))</f>
        <v>SHORT</v>
      </c>
      <c r="P451" t="str">
        <f>IF(OR(O451="LONG",O451="SHORT"),IF(B451=0,"NEUTRAL",IF(B451&gt;0,"LONG","SHORT")),"")</f>
        <v>SHORT</v>
      </c>
      <c r="Q451" t="b">
        <f>IF(OR(O451="LONG",O451="SHORT"),IF(B451=0,"NEUTRAL",IF(B451&gt;0,"LONG","SHORT")=O451),TRUE)</f>
        <v>1</v>
      </c>
      <c r="R451">
        <f>AH450</f>
        <v>1111.6019027394843</v>
      </c>
      <c r="S451">
        <f>AI450</f>
        <v>-2.6708285970850612E-3</v>
      </c>
      <c r="T451">
        <f>R451+S451*F451</f>
        <v>906.33790819767921</v>
      </c>
      <c r="U451">
        <f>S451*F451</f>
        <v>-205.26399454180515</v>
      </c>
      <c r="V451">
        <f>U451/T451</f>
        <v>-0.22647623219245896</v>
      </c>
      <c r="W451">
        <f>C451</f>
        <v>-0.32570141905813799</v>
      </c>
      <c r="X451">
        <f>W451-V451</f>
        <v>-9.9225186865679021E-2</v>
      </c>
      <c r="Y451">
        <f>T451*W451</f>
        <v>-295.19554284616851</v>
      </c>
      <c r="Z451">
        <f>Y451/T451</f>
        <v>-0.32570141905813799</v>
      </c>
      <c r="AA451">
        <f>AI450*F451/T451</f>
        <v>-0.22647623219245896</v>
      </c>
      <c r="AB451">
        <f t="shared" si="62"/>
        <v>-0.32570141905813799</v>
      </c>
      <c r="AC451">
        <f t="shared" si="63"/>
        <v>-9.9225186865679021E-2</v>
      </c>
      <c r="AD451" t="str">
        <f t="shared" si="68"/>
        <v>S-I</v>
      </c>
      <c r="AE451">
        <f>AC451*T451</f>
        <v>-89.931548304363361</v>
      </c>
      <c r="AF451">
        <f>U451+AE451</f>
        <v>-295.19554284616851</v>
      </c>
      <c r="AG451">
        <f>AE451/F451</f>
        <v>-1.1701601711863376E-3</v>
      </c>
      <c r="AH451" s="9">
        <f>IF(AD451="S-D",R451-AE451/(1-0.001),IF(OR(AD451="L-D",AD451="S-I"),R451-AE451*(1-0.001),R451-AE451))</f>
        <v>1201.4435194955433</v>
      </c>
      <c r="AI451">
        <f>IF(OR(AD451="L-I"),S451+AG451*(1-0.001),S451+AG451)</f>
        <v>-3.8409887682713988E-3</v>
      </c>
      <c r="AJ451">
        <f>AI451*F451</f>
        <v>-295.19554284616851</v>
      </c>
      <c r="AK451">
        <f>AJ451/AM451</f>
        <v>-0.32573374004936284</v>
      </c>
      <c r="AL451">
        <f>W451-AK451</f>
        <v>3.2320991224854545E-5</v>
      </c>
      <c r="AM451">
        <f>AH451+AI451*F451</f>
        <v>906.24797664937478</v>
      </c>
      <c r="AN451">
        <f t="shared" si="64"/>
        <v>0.99405094610858669</v>
      </c>
      <c r="AO451">
        <f t="shared" si="65"/>
        <v>-93.752023350625223</v>
      </c>
      <c r="AP451">
        <f t="shared" si="66"/>
        <v>-8.9931548304434727E-2</v>
      </c>
      <c r="AQ451" t="b">
        <f>IF(AH451&gt;0,ROUND(AH451,7)=ROUND(H451,7),ROUND(AH451,7)=ROUND(-J451,7))</f>
        <v>1</v>
      </c>
      <c r="AR451" t="b">
        <f>IF(AI451&gt;0,ROUND(AI451,7)=ROUND(I451,7),ROUND(AI451,7)=ROUND(-K451,7))</f>
        <v>1</v>
      </c>
      <c r="AS451" t="b">
        <f>ROUND(AM451,7)=ROUND(G451,7)</f>
        <v>1</v>
      </c>
    </row>
    <row r="452" spans="1:54" x14ac:dyDescent="0.3">
      <c r="A452" s="2">
        <v>45755.916666666664</v>
      </c>
      <c r="B452">
        <v>-8.0867522205119098</v>
      </c>
      <c r="C452">
        <v>-0.40433761102559501</v>
      </c>
      <c r="D452" t="s">
        <v>32</v>
      </c>
      <c r="E452" t="s">
        <v>1492</v>
      </c>
      <c r="F452">
        <v>77133.41</v>
      </c>
      <c r="G452">
        <v>905.10523030844797</v>
      </c>
      <c r="H452">
        <v>1271.1015103973</v>
      </c>
      <c r="I452" s="3">
        <v>0</v>
      </c>
      <c r="J452">
        <v>0</v>
      </c>
      <c r="K452">
        <v>4.7449773073543399E-3</v>
      </c>
      <c r="L452">
        <v>1271.1015103973</v>
      </c>
      <c r="M452">
        <v>-4.7449773073543399E-3</v>
      </c>
      <c r="O452" t="str">
        <f>IF(B451=0,"NEUTRAL",IF(B451&gt;0,"LONG","SHORT"))</f>
        <v>SHORT</v>
      </c>
      <c r="P452" t="str">
        <f>IF(OR(O452="LONG",O452="SHORT"),IF(B452=0,"NEUTRAL",IF(B452&gt;0,"LONG","SHORT")),"")</f>
        <v>SHORT</v>
      </c>
      <c r="Q452" t="b">
        <f>IF(OR(O452="LONG",O452="SHORT"),IF(B452=0,"NEUTRAL",IF(B452&gt;0,"LONG","SHORT")=O452),TRUE)</f>
        <v>1</v>
      </c>
      <c r="R452">
        <f>AH451</f>
        <v>1201.4435194955433</v>
      </c>
      <c r="S452">
        <f>AI451</f>
        <v>-3.8409887682713988E-3</v>
      </c>
      <c r="T452">
        <f>R452+S452*F452</f>
        <v>905.17495802707049</v>
      </c>
      <c r="U452">
        <f>S452*F452</f>
        <v>-296.2685614684728</v>
      </c>
      <c r="V452">
        <f>U452/T452</f>
        <v>-0.32730530030815597</v>
      </c>
      <c r="W452">
        <f>C452</f>
        <v>-0.40433761102559501</v>
      </c>
      <c r="X452">
        <f>W452-V452</f>
        <v>-7.7032310717439045E-2</v>
      </c>
      <c r="Y452">
        <f>T452*W452</f>
        <v>-365.9962800888589</v>
      </c>
      <c r="Z452">
        <f>Y452/T452</f>
        <v>-0.40433761102559501</v>
      </c>
      <c r="AA452">
        <f>AI451*F452/T452</f>
        <v>-0.32730530030815597</v>
      </c>
      <c r="AB452">
        <f t="shared" ref="AB452:AB515" si="73">C452</f>
        <v>-0.40433761102559501</v>
      </c>
      <c r="AC452">
        <f t="shared" ref="AC452:AC515" si="74">AB452-AA452</f>
        <v>-7.7032310717439045E-2</v>
      </c>
      <c r="AD452" t="str">
        <f t="shared" si="68"/>
        <v>S-I</v>
      </c>
      <c r="AE452">
        <f>AC452*T452</f>
        <v>-69.727718620386142</v>
      </c>
      <c r="AF452">
        <f>U452+AE452</f>
        <v>-365.99628008885895</v>
      </c>
      <c r="AG452">
        <f>AE452/F452</f>
        <v>-9.0398853908294917E-4</v>
      </c>
      <c r="AH452" s="9">
        <f>IF(AD452="S-D",R452-AE452/(1-0.001),IF(OR(AD452="L-D",AD452="S-I"),R452-AE452*(1-0.001),R452-AE452))</f>
        <v>1271.1015103973091</v>
      </c>
      <c r="AI452">
        <f>IF(OR(AD452="L-I"),S452+AG452*(1-0.001),S452+AG452)</f>
        <v>-4.7449773073543478E-3</v>
      </c>
      <c r="AJ452">
        <f>AI452*F452</f>
        <v>-365.99628008885895</v>
      </c>
      <c r="AK452">
        <f>AJ452/AM452</f>
        <v>-0.40436876048559717</v>
      </c>
      <c r="AL452">
        <f>W452-AK452</f>
        <v>3.1149460002155571E-5</v>
      </c>
      <c r="AM452">
        <f>AH452+AI452*F452</f>
        <v>905.10523030845013</v>
      </c>
      <c r="AN452">
        <f t="shared" ref="AN452:AN515" si="75">AM452-AM451</f>
        <v>-1.1427463409246457</v>
      </c>
      <c r="AO452">
        <f t="shared" ref="AO452:AO515" si="76">AM452-$AM$2</f>
        <v>-94.894769691549868</v>
      </c>
      <c r="AP452">
        <f t="shared" ref="AP452:AP515" si="77">AM452-T452</f>
        <v>-6.9727718620356427E-2</v>
      </c>
      <c r="AQ452" t="b">
        <f>IF(AH452&gt;0,ROUND(AH452,7)=ROUND(H452,7),ROUND(AH452,7)=ROUND(-J452,7))</f>
        <v>1</v>
      </c>
      <c r="AR452" t="b">
        <f>IF(AI452&gt;0,ROUND(AI452,7)=ROUND(I452,7),ROUND(AI452,7)=ROUND(-K452,7))</f>
        <v>1</v>
      </c>
      <c r="AS452" t="b">
        <f>ROUND(AM452,7)=ROUND(G452,7)</f>
        <v>1</v>
      </c>
    </row>
    <row r="453" spans="1:54" x14ac:dyDescent="0.3">
      <c r="A453" s="2">
        <v>45755.958333333336</v>
      </c>
      <c r="B453">
        <v>-11.162657376594</v>
      </c>
      <c r="C453">
        <v>-0.55813286882970203</v>
      </c>
      <c r="D453" t="s">
        <v>32</v>
      </c>
      <c r="E453" t="s">
        <v>1492</v>
      </c>
      <c r="F453">
        <v>77100</v>
      </c>
      <c r="G453">
        <v>905.124340291267</v>
      </c>
      <c r="H453">
        <v>1410.3817997077899</v>
      </c>
      <c r="I453" s="3">
        <v>0</v>
      </c>
      <c r="J453">
        <v>0</v>
      </c>
      <c r="K453">
        <v>6.5532744412000396E-3</v>
      </c>
      <c r="L453">
        <v>1410.3817997077899</v>
      </c>
      <c r="M453">
        <v>-6.5532744412000396E-3</v>
      </c>
      <c r="O453" t="str">
        <f>IF(B452=0,"NEUTRAL",IF(B452&gt;0,"LONG","SHORT"))</f>
        <v>SHORT</v>
      </c>
      <c r="P453" t="str">
        <f>IF(OR(O453="LONG",O453="SHORT"),IF(B453=0,"NEUTRAL",IF(B453&gt;0,"LONG","SHORT")),"")</f>
        <v>SHORT</v>
      </c>
      <c r="Q453" t="b">
        <f>IF(OR(O453="LONG",O453="SHORT"),IF(B453=0,"NEUTRAL",IF(B453&gt;0,"LONG","SHORT")=O453),TRUE)</f>
        <v>1</v>
      </c>
      <c r="R453">
        <f>AH452</f>
        <v>1271.1015103973091</v>
      </c>
      <c r="S453">
        <f>AI452</f>
        <v>-4.7449773073543478E-3</v>
      </c>
      <c r="T453">
        <f>R453+S453*F453</f>
        <v>905.26376000028881</v>
      </c>
      <c r="U453">
        <f>S453*F453</f>
        <v>-365.83775039702022</v>
      </c>
      <c r="V453">
        <f>U453/T453</f>
        <v>-0.40412282758000112</v>
      </c>
      <c r="W453">
        <f>C453</f>
        <v>-0.55813286882970203</v>
      </c>
      <c r="X453">
        <f>W453-V453</f>
        <v>-0.15401004124970091</v>
      </c>
      <c r="Y453">
        <f>T453*W453</f>
        <v>-505.25745941652406</v>
      </c>
      <c r="Z453">
        <f>Y453/T453</f>
        <v>-0.55813286882970203</v>
      </c>
      <c r="AA453">
        <f>AI452*F453/T453</f>
        <v>-0.40412282758000112</v>
      </c>
      <c r="AB453">
        <f t="shared" si="73"/>
        <v>-0.55813286882970203</v>
      </c>
      <c r="AC453">
        <f t="shared" si="74"/>
        <v>-0.15401004124970091</v>
      </c>
      <c r="AD453" t="str">
        <f t="shared" si="68"/>
        <v>S-I</v>
      </c>
      <c r="AE453">
        <f>AC453*T453</f>
        <v>-139.41970901950384</v>
      </c>
      <c r="AF453">
        <f>U453+AE453</f>
        <v>-505.25745941652406</v>
      </c>
      <c r="AG453">
        <f>AE453/F453</f>
        <v>-1.8082971338457049E-3</v>
      </c>
      <c r="AH453" s="9">
        <f>IF(AD453="S-D",R453-AE453/(1-0.001),IF(OR(AD453="L-D",AD453="S-I"),R453-AE453*(1-0.001),R453-AE453))</f>
        <v>1410.3817997077933</v>
      </c>
      <c r="AI453">
        <f>IF(OR(AD453="L-I"),S453+AG453*(1-0.001),S453+AG453)</f>
        <v>-6.5532744412000526E-3</v>
      </c>
      <c r="AJ453">
        <f>AI453*F453</f>
        <v>-505.25745941652406</v>
      </c>
      <c r="AK453">
        <f>AJ453/AM453</f>
        <v>-0.55821884013629786</v>
      </c>
      <c r="AL453">
        <f>W453-AK453</f>
        <v>8.5971306595822305E-5</v>
      </c>
      <c r="AM453">
        <f>AH453+AI453*F453</f>
        <v>905.12434029126928</v>
      </c>
      <c r="AN453">
        <f t="shared" si="75"/>
        <v>1.9109982819145444E-2</v>
      </c>
      <c r="AO453">
        <f t="shared" si="76"/>
        <v>-94.875659708730723</v>
      </c>
      <c r="AP453">
        <f t="shared" si="77"/>
        <v>-0.13941970901953482</v>
      </c>
      <c r="AQ453" t="b">
        <f>IF(AH453&gt;0,ROUND(AH453,7)=ROUND(H453,7),ROUND(AH453,7)=ROUND(-J453,7))</f>
        <v>1</v>
      </c>
      <c r="AR453" t="b">
        <f>IF(AI453&gt;0,ROUND(AI453,7)=ROUND(I453,7),ROUND(AI453,7)=ROUND(-K453,7))</f>
        <v>1</v>
      </c>
      <c r="AS453" t="b">
        <f>ROUND(AM453,7)=ROUND(G453,7)</f>
        <v>1</v>
      </c>
    </row>
    <row r="454" spans="1:54" x14ac:dyDescent="0.3">
      <c r="A454" s="2">
        <v>45756</v>
      </c>
      <c r="B454">
        <v>-14.809463179315101</v>
      </c>
      <c r="C454">
        <v>-0.74047315896575905</v>
      </c>
      <c r="D454" t="s">
        <v>32</v>
      </c>
      <c r="E454" t="s">
        <v>1492</v>
      </c>
      <c r="F454">
        <v>76731.210000000006</v>
      </c>
      <c r="G454">
        <v>907.37195320799799</v>
      </c>
      <c r="H454">
        <v>1579.3817949824399</v>
      </c>
      <c r="I454" s="3">
        <v>0</v>
      </c>
      <c r="J454">
        <v>0</v>
      </c>
      <c r="K454">
        <v>8.7579726916133596E-3</v>
      </c>
      <c r="L454">
        <v>1579.3817949824399</v>
      </c>
      <c r="M454">
        <v>-8.7579726916133596E-3</v>
      </c>
      <c r="O454" t="str">
        <f>IF(B453=0,"NEUTRAL",IF(B453&gt;0,"LONG","SHORT"))</f>
        <v>SHORT</v>
      </c>
      <c r="P454" t="str">
        <f>IF(OR(O454="LONG",O454="SHORT"),IF(B454=0,"NEUTRAL",IF(B454&gt;0,"LONG","SHORT")),"")</f>
        <v>SHORT</v>
      </c>
      <c r="Q454" t="b">
        <f>IF(OR(O454="LONG",O454="SHORT"),IF(B454=0,"NEUTRAL",IF(B454&gt;0,"LONG","SHORT")=O454),TRUE)</f>
        <v>1</v>
      </c>
      <c r="R454">
        <f>AH453</f>
        <v>1410.3817997077933</v>
      </c>
      <c r="S454">
        <f>AI453</f>
        <v>-6.5532744412000526E-3</v>
      </c>
      <c r="T454">
        <f>R454+S454*F454</f>
        <v>907.54112237243942</v>
      </c>
      <c r="U454">
        <f>S454*F454</f>
        <v>-502.84067733535392</v>
      </c>
      <c r="V454">
        <f>U454/T454</f>
        <v>-0.55406930324089121</v>
      </c>
      <c r="W454">
        <f>C454</f>
        <v>-0.74047315896575905</v>
      </c>
      <c r="X454">
        <f>W454-V454</f>
        <v>-0.18640385572486784</v>
      </c>
      <c r="Y454">
        <f>T454*W454</f>
        <v>-672.00984177445071</v>
      </c>
      <c r="Z454">
        <f>Y454/T454</f>
        <v>-0.74047315896575905</v>
      </c>
      <c r="AA454">
        <f>AI453*F454/T454</f>
        <v>-0.55406930324089121</v>
      </c>
      <c r="AB454">
        <f t="shared" si="73"/>
        <v>-0.74047315896575905</v>
      </c>
      <c r="AC454">
        <f t="shared" si="74"/>
        <v>-0.18640385572486784</v>
      </c>
      <c r="AD454" t="str">
        <f t="shared" si="68"/>
        <v>S-I</v>
      </c>
      <c r="AE454">
        <f>AC454*T454</f>
        <v>-169.16916443909682</v>
      </c>
      <c r="AF454">
        <f>U454+AE454</f>
        <v>-672.00984177445071</v>
      </c>
      <c r="AG454">
        <f>AE454/F454</f>
        <v>-2.204698250413317E-3</v>
      </c>
      <c r="AH454" s="9">
        <f>IF(AD454="S-D",R454-AE454/(1-0.001),IF(OR(AD454="L-D",AD454="S-I"),R454-AE454*(1-0.001),R454-AE454))</f>
        <v>1579.3817949824511</v>
      </c>
      <c r="AI454">
        <f>IF(OR(AD454="L-I"),S454+AG454*(1-0.001),S454+AG454)</f>
        <v>-8.75797269161337E-3</v>
      </c>
      <c r="AJ454">
        <f>AI454*F454</f>
        <v>-672.00984177445082</v>
      </c>
      <c r="AK454">
        <f>AJ454/AM454</f>
        <v>-0.74061121175122269</v>
      </c>
      <c r="AL454">
        <f>W454-AK454</f>
        <v>1.3805278546363819E-4</v>
      </c>
      <c r="AM454">
        <f>AH454+AI454*F454</f>
        <v>907.37195320800026</v>
      </c>
      <c r="AN454">
        <f t="shared" si="75"/>
        <v>2.2476129167309864</v>
      </c>
      <c r="AO454">
        <f t="shared" si="76"/>
        <v>-92.628046791999736</v>
      </c>
      <c r="AP454">
        <f t="shared" si="77"/>
        <v>-0.16916916443915397</v>
      </c>
      <c r="AQ454" t="b">
        <f>IF(AH454&gt;0,ROUND(AH454,7)=ROUND(H454,7),ROUND(AH454,7)=ROUND(-J454,7))</f>
        <v>1</v>
      </c>
      <c r="AR454" t="b">
        <f>IF(AI454&gt;0,ROUND(AI454,7)=ROUND(I454,7),ROUND(AI454,7)=ROUND(-K454,7))</f>
        <v>1</v>
      </c>
      <c r="AS454" t="b">
        <f>ROUND(AM454,7)=ROUND(G454,7)</f>
        <v>1</v>
      </c>
    </row>
    <row r="455" spans="1:54" x14ac:dyDescent="0.3">
      <c r="A455" s="2">
        <v>45756.041666666664</v>
      </c>
      <c r="B455">
        <v>-18.2047355032913</v>
      </c>
      <c r="C455">
        <v>-0.91023677516456902</v>
      </c>
      <c r="D455" t="s">
        <v>32</v>
      </c>
      <c r="E455" t="s">
        <v>1492</v>
      </c>
      <c r="F455">
        <v>76322.42</v>
      </c>
      <c r="G455">
        <v>910.79137241025501</v>
      </c>
      <c r="H455">
        <v>1739.97349687632</v>
      </c>
      <c r="I455" s="3">
        <v>0</v>
      </c>
      <c r="J455">
        <v>0</v>
      </c>
      <c r="K455">
        <v>1.08642011674429E-2</v>
      </c>
      <c r="L455">
        <v>1739.97349687632</v>
      </c>
      <c r="M455">
        <v>-1.08642011674429E-2</v>
      </c>
      <c r="O455" t="str">
        <f>IF(B454=0,"NEUTRAL",IF(B454&gt;0,"LONG","SHORT"))</f>
        <v>SHORT</v>
      </c>
      <c r="P455" t="str">
        <f>IF(OR(O455="LONG",O455="SHORT"),IF(B455=0,"NEUTRAL",IF(B455&gt;0,"LONG","SHORT")),"")</f>
        <v>SHORT</v>
      </c>
      <c r="Q455" t="b">
        <f>IF(OR(O455="LONG",O455="SHORT"),IF(B455=0,"NEUTRAL",IF(B455&gt;0,"LONG","SHORT")=O455),TRUE)</f>
        <v>1</v>
      </c>
      <c r="R455">
        <f>AH454</f>
        <v>1579.3817949824511</v>
      </c>
      <c r="S455">
        <f>AI454</f>
        <v>-8.75797269161337E-3</v>
      </c>
      <c r="T455">
        <f>R455+S455*F455</f>
        <v>910.95212486460503</v>
      </c>
      <c r="U455">
        <f>S455*F455</f>
        <v>-668.42967011784606</v>
      </c>
      <c r="V455">
        <f>U455/T455</f>
        <v>-0.73377036166109699</v>
      </c>
      <c r="W455">
        <f>C455</f>
        <v>-0.91023677516456902</v>
      </c>
      <c r="X455">
        <f>W455-V455</f>
        <v>-0.17646641350347203</v>
      </c>
      <c r="Y455">
        <f>T455*W455</f>
        <v>-829.18212446606992</v>
      </c>
      <c r="Z455">
        <f>Y455/T455</f>
        <v>-0.91023677516456902</v>
      </c>
      <c r="AA455">
        <f>AI454*F455/T455</f>
        <v>-0.73377036166109699</v>
      </c>
      <c r="AB455">
        <f t="shared" si="73"/>
        <v>-0.91023677516456902</v>
      </c>
      <c r="AC455">
        <f t="shared" si="74"/>
        <v>-0.17646641350347203</v>
      </c>
      <c r="AD455" t="str">
        <f t="shared" si="68"/>
        <v>S-I</v>
      </c>
      <c r="AE455">
        <f>AC455*T455</f>
        <v>-160.75245434822386</v>
      </c>
      <c r="AF455">
        <f>U455+AE455</f>
        <v>-829.18212446606992</v>
      </c>
      <c r="AG455">
        <f>AE455/F455</f>
        <v>-2.1062284758295645E-3</v>
      </c>
      <c r="AH455" s="9">
        <f>IF(AD455="S-D",R455-AE455/(1-0.001),IF(OR(AD455="L-D",AD455="S-I"),R455-AE455*(1-0.001),R455-AE455))</f>
        <v>1739.9734968763266</v>
      </c>
      <c r="AI455">
        <f>IF(OR(AD455="L-I"),S455+AG455*(1-0.001),S455+AG455)</f>
        <v>-1.0864201167442935E-2</v>
      </c>
      <c r="AJ455">
        <f>AI455*F455</f>
        <v>-829.18212446607004</v>
      </c>
      <c r="AK455">
        <f>AJ455/AM455</f>
        <v>-0.91039742973385729</v>
      </c>
      <c r="AL455">
        <f>W455-AK455</f>
        <v>1.6065456928826549E-4</v>
      </c>
      <c r="AM455">
        <f>AH455+AI455*F455</f>
        <v>910.7913724102566</v>
      </c>
      <c r="AN455">
        <f t="shared" si="75"/>
        <v>3.4194192022563357</v>
      </c>
      <c r="AO455">
        <f t="shared" si="76"/>
        <v>-89.208627589743401</v>
      </c>
      <c r="AP455">
        <f t="shared" si="77"/>
        <v>-0.160752454348426</v>
      </c>
      <c r="AQ455" t="b">
        <f>IF(AH455&gt;0,ROUND(AH455,7)=ROUND(H455,7),ROUND(AH455,7)=ROUND(-J455,7))</f>
        <v>1</v>
      </c>
      <c r="AR455" t="b">
        <f>IF(AI455&gt;0,ROUND(AI455,7)=ROUND(I455,7),ROUND(AI455,7)=ROUND(-K455,7))</f>
        <v>1</v>
      </c>
      <c r="AS455" t="b">
        <f>ROUND(AM455,7)=ROUND(G455,7)</f>
        <v>1</v>
      </c>
    </row>
    <row r="456" spans="1:54" x14ac:dyDescent="0.3">
      <c r="A456" s="2">
        <v>45756.083333333336</v>
      </c>
      <c r="B456">
        <v>-19.876608517953098</v>
      </c>
      <c r="C456">
        <v>-0.99383042589765702</v>
      </c>
      <c r="D456" t="s">
        <v>32</v>
      </c>
      <c r="E456" t="s">
        <v>1492</v>
      </c>
      <c r="F456">
        <v>76522.070000000007</v>
      </c>
      <c r="G456">
        <v>908.55066928758094</v>
      </c>
      <c r="H456">
        <v>1811.5671911101001</v>
      </c>
      <c r="I456" s="3">
        <v>0</v>
      </c>
      <c r="J456">
        <v>0</v>
      </c>
      <c r="K456">
        <v>1.1800733067238301E-2</v>
      </c>
      <c r="L456">
        <v>1811.5671911101001</v>
      </c>
      <c r="M456">
        <v>-1.1800733067238301E-2</v>
      </c>
      <c r="O456" t="str">
        <f>IF(B455=0,"NEUTRAL",IF(B455&gt;0,"LONG","SHORT"))</f>
        <v>SHORT</v>
      </c>
      <c r="P456" t="str">
        <f>IF(OR(O456="LONG",O456="SHORT"),IF(B456=0,"NEUTRAL",IF(B456&gt;0,"LONG","SHORT")),"")</f>
        <v>SHORT</v>
      </c>
      <c r="Q456" t="b">
        <f>IF(OR(O456="LONG",O456="SHORT"),IF(B456=0,"NEUTRAL",IF(B456&gt;0,"LONG","SHORT")=O456),TRUE)</f>
        <v>1</v>
      </c>
      <c r="R456">
        <f>AH455</f>
        <v>1739.9734968763266</v>
      </c>
      <c r="S456">
        <f>AI455</f>
        <v>-1.0864201167442935E-2</v>
      </c>
      <c r="T456">
        <f>R456+S456*F456</f>
        <v>908.62233464717656</v>
      </c>
      <c r="U456">
        <f>S456*F456</f>
        <v>-831.35116222915008</v>
      </c>
      <c r="V456">
        <f>U456/T456</f>
        <v>-0.91495787691810226</v>
      </c>
      <c r="W456">
        <f>C456</f>
        <v>-0.99383042589765702</v>
      </c>
      <c r="X456">
        <f>W456-V456</f>
        <v>-7.8872548979554757E-2</v>
      </c>
      <c r="Y456">
        <f>T456*W456</f>
        <v>-903.0165218225269</v>
      </c>
      <c r="Z456">
        <f>Y456/T456</f>
        <v>-0.99383042589765702</v>
      </c>
      <c r="AA456">
        <f>AI455*F456/T456</f>
        <v>-0.91495787691810226</v>
      </c>
      <c r="AB456">
        <f t="shared" si="73"/>
        <v>-0.99383042589765702</v>
      </c>
      <c r="AC456">
        <f t="shared" si="74"/>
        <v>-7.8872548979554757E-2</v>
      </c>
      <c r="AD456" t="str">
        <f t="shared" si="68"/>
        <v>S-I</v>
      </c>
      <c r="AE456">
        <f>AC456*T456</f>
        <v>-71.66535959337682</v>
      </c>
      <c r="AF456">
        <f>U456+AE456</f>
        <v>-903.0165218225269</v>
      </c>
      <c r="AG456">
        <f>AE456/F456</f>
        <v>-9.36531899795403E-4</v>
      </c>
      <c r="AH456" s="9">
        <f>IF(AD456="S-D",R456-AE456/(1-0.001),IF(OR(AD456="L-D",AD456="S-I"),R456-AE456*(1-0.001),R456-AE456))</f>
        <v>1811.5671911101101</v>
      </c>
      <c r="AI456">
        <f>IF(OR(AD456="L-I"),S456+AG456*(1-0.001),S456+AG456)</f>
        <v>-1.1800733067238337E-2</v>
      </c>
      <c r="AJ456">
        <f>AI456*F456</f>
        <v>-903.01652182252678</v>
      </c>
      <c r="AK456">
        <f>AJ456/AM456</f>
        <v>-0.99390881801958719</v>
      </c>
      <c r="AL456">
        <f>W456-AK456</f>
        <v>7.8392121930170866E-5</v>
      </c>
      <c r="AM456">
        <f>AH456+AI456*F456</f>
        <v>908.55066928758333</v>
      </c>
      <c r="AN456">
        <f t="shared" si="75"/>
        <v>-2.240703122673267</v>
      </c>
      <c r="AO456">
        <f t="shared" si="76"/>
        <v>-91.449330712416668</v>
      </c>
      <c r="AP456">
        <f t="shared" si="77"/>
        <v>-7.166535959322573E-2</v>
      </c>
      <c r="AQ456" t="b">
        <f>IF(AH456&gt;0,ROUND(AH456,7)=ROUND(H456,7),ROUND(AH456,7)=ROUND(-J456,7))</f>
        <v>1</v>
      </c>
      <c r="AR456" t="b">
        <f>IF(AI456&gt;0,ROUND(AI456,7)=ROUND(I456,7),ROUND(AI456,7)=ROUND(-K456,7))</f>
        <v>1</v>
      </c>
      <c r="AS456" t="b">
        <f>ROUND(AM456,7)=ROUND(G456,7)</f>
        <v>1</v>
      </c>
    </row>
    <row r="457" spans="1:54" x14ac:dyDescent="0.3">
      <c r="A457" s="2">
        <v>45756.416666666664</v>
      </c>
      <c r="B457">
        <v>-18.540870672891799</v>
      </c>
      <c r="C457">
        <v>-0.92704353364459402</v>
      </c>
      <c r="D457" t="s">
        <v>32</v>
      </c>
      <c r="E457" t="s">
        <v>1492</v>
      </c>
      <c r="F457">
        <v>77304.350000000006</v>
      </c>
      <c r="G457">
        <v>899.24057324734201</v>
      </c>
      <c r="H457">
        <v>1732.9486147100199</v>
      </c>
      <c r="I457" s="3">
        <v>0</v>
      </c>
      <c r="J457">
        <v>0</v>
      </c>
      <c r="K457">
        <v>1.0784749389428701E-2</v>
      </c>
      <c r="L457">
        <v>1732.9486147100199</v>
      </c>
      <c r="M457">
        <v>-1.0784749389428701E-2</v>
      </c>
      <c r="O457" t="str">
        <f>IF(B456=0,"NEUTRAL",IF(B456&gt;0,"LONG","SHORT"))</f>
        <v>SHORT</v>
      </c>
      <c r="P457" t="str">
        <f>IF(OR(O457="LONG",O457="SHORT"),IF(B457=0,"NEUTRAL",IF(B457&gt;0,"LONG","SHORT")),"")</f>
        <v>SHORT</v>
      </c>
      <c r="Q457" t="b">
        <f>IF(OR(O457="LONG",O457="SHORT"),IF(B457=0,"NEUTRAL",IF(B457&gt;0,"LONG","SHORT")=O457),TRUE)</f>
        <v>1</v>
      </c>
      <c r="R457">
        <f>AH456</f>
        <v>1811.5671911101101</v>
      </c>
      <c r="S457">
        <f>AI456</f>
        <v>-1.1800733067238337E-2</v>
      </c>
      <c r="T457">
        <f>R457+S457*F457</f>
        <v>899.31919182374406</v>
      </c>
      <c r="U457">
        <f>S457*F457</f>
        <v>-912.24799928636605</v>
      </c>
      <c r="V457">
        <f>U457/T457</f>
        <v>-1.0143762165648922</v>
      </c>
      <c r="W457">
        <f>C457</f>
        <v>-0.92704353364459402</v>
      </c>
      <c r="X457">
        <f>W457-V457</f>
        <v>8.7332682920298166E-2</v>
      </c>
      <c r="Y457">
        <f>T457*W457</f>
        <v>-833.70804146268415</v>
      </c>
      <c r="Z457">
        <f>Y457/T457</f>
        <v>-0.92704353364459402</v>
      </c>
      <c r="AA457">
        <f>AI456*F457/T457</f>
        <v>-1.0143762165648922</v>
      </c>
      <c r="AB457">
        <f t="shared" si="73"/>
        <v>-0.92704353364459402</v>
      </c>
      <c r="AC457">
        <f t="shared" si="74"/>
        <v>8.7332682920298166E-2</v>
      </c>
      <c r="AD457" t="str">
        <f t="shared" si="68"/>
        <v>S-D</v>
      </c>
      <c r="AE457">
        <f>AC457*T457</f>
        <v>78.539957823681846</v>
      </c>
      <c r="AF457">
        <f>U457+AE457</f>
        <v>-833.70804146268415</v>
      </c>
      <c r="AG457">
        <f>AE457/F457</f>
        <v>1.0159836778096166E-3</v>
      </c>
      <c r="AH457" s="9">
        <f>IF(AD457="S-D",R457-AE457/(1-0.001),IF(OR(AD457="L-D",AD457="S-I"),R457-AE457*(1-0.001),R457-AE457))</f>
        <v>1732.9486147100281</v>
      </c>
      <c r="AI457">
        <f>IF(OR(AD457="L-I"),S457+AG457*(1-0.001),S457+AG457)</f>
        <v>-1.078474938942872E-2</v>
      </c>
      <c r="AJ457">
        <f>AI457*F457</f>
        <v>-833.70804146268415</v>
      </c>
      <c r="AK457">
        <f>AJ457/AM457</f>
        <v>-0.92712458297115286</v>
      </c>
      <c r="AL457">
        <f>W457-AK457</f>
        <v>8.1049326558835233E-5</v>
      </c>
      <c r="AM457">
        <f>AH457+AI457*F457</f>
        <v>899.24057324734395</v>
      </c>
      <c r="AN457">
        <f t="shared" si="75"/>
        <v>-9.3100960402393866</v>
      </c>
      <c r="AO457">
        <f t="shared" si="76"/>
        <v>-100.75942675265605</v>
      </c>
      <c r="AP457">
        <f t="shared" si="77"/>
        <v>-7.861857640011749E-2</v>
      </c>
      <c r="AQ457" t="b">
        <f>IF(AH457&gt;0,ROUND(AH457,7)=ROUND(H457,7),ROUND(AH457,7)=ROUND(-J457,7))</f>
        <v>1</v>
      </c>
      <c r="AR457" t="b">
        <f>IF(AI457&gt;0,ROUND(AI457,7)=ROUND(I457,7),ROUND(AI457,7)=ROUND(-K457,7))</f>
        <v>1</v>
      </c>
      <c r="AS457" t="b">
        <f>ROUND(AM457,7)=ROUND(G457,7)</f>
        <v>1</v>
      </c>
    </row>
    <row r="458" spans="1:54" x14ac:dyDescent="0.3">
      <c r="A458" s="2">
        <v>45756.458333333336</v>
      </c>
      <c r="B458">
        <v>-16.036073288534499</v>
      </c>
      <c r="C458">
        <v>-0.80180366442672502</v>
      </c>
      <c r="D458" t="s">
        <v>32</v>
      </c>
      <c r="E458" t="s">
        <v>1492</v>
      </c>
      <c r="F458">
        <v>77478.259999999995</v>
      </c>
      <c r="G458">
        <v>897.24880821784302</v>
      </c>
      <c r="H458">
        <v>1616.75935152641</v>
      </c>
      <c r="I458" s="3">
        <v>0</v>
      </c>
      <c r="J458">
        <v>0</v>
      </c>
      <c r="K458">
        <v>9.2866120548985801E-3</v>
      </c>
      <c r="L458">
        <v>1616.75935152641</v>
      </c>
      <c r="M458">
        <v>-9.2866120548985801E-3</v>
      </c>
      <c r="O458" t="str">
        <f>IF(B457=0,"NEUTRAL",IF(B457&gt;0,"LONG","SHORT"))</f>
        <v>SHORT</v>
      </c>
      <c r="P458" t="str">
        <f>IF(OR(O458="LONG",O458="SHORT"),IF(B458=0,"NEUTRAL",IF(B458&gt;0,"LONG","SHORT")),"")</f>
        <v>SHORT</v>
      </c>
      <c r="Q458" t="b">
        <f>IF(OR(O458="LONG",O458="SHORT"),IF(B458=0,"NEUTRAL",IF(B458&gt;0,"LONG","SHORT")=O458),TRUE)</f>
        <v>1</v>
      </c>
      <c r="R458">
        <f>AH457</f>
        <v>1732.9486147100281</v>
      </c>
      <c r="S458">
        <f>AI457</f>
        <v>-1.078474938942872E-2</v>
      </c>
      <c r="T458">
        <f>R458+S458*F458</f>
        <v>897.36499748102858</v>
      </c>
      <c r="U458">
        <f>S458*F458</f>
        <v>-835.58361722899951</v>
      </c>
      <c r="V458">
        <f>U458/T458</f>
        <v>-0.9311524514267282</v>
      </c>
      <c r="W458">
        <f>C458</f>
        <v>-0.80180366442672502</v>
      </c>
      <c r="X458">
        <f>W458-V458</f>
        <v>0.12934878700000318</v>
      </c>
      <c r="Y458">
        <f>T458*W458</f>
        <v>-719.51054330856755</v>
      </c>
      <c r="Z458">
        <f>Y458/T458</f>
        <v>-0.80180366442672502</v>
      </c>
      <c r="AA458">
        <f>AI457*F458/T458</f>
        <v>-0.9311524514267282</v>
      </c>
      <c r="AB458">
        <f t="shared" si="73"/>
        <v>-0.80180366442672502</v>
      </c>
      <c r="AC458">
        <f t="shared" si="74"/>
        <v>0.12934878700000318</v>
      </c>
      <c r="AD458" t="str">
        <f t="shared" si="68"/>
        <v>S-D</v>
      </c>
      <c r="AE458">
        <f>AC458*T458</f>
        <v>116.07307392043197</v>
      </c>
      <c r="AF458">
        <f>U458+AE458</f>
        <v>-719.51054330856755</v>
      </c>
      <c r="AG458">
        <f>AE458/F458</f>
        <v>1.4981373345301246E-3</v>
      </c>
      <c r="AH458" s="9">
        <f>IF(AD458="S-D",R458-AE458/(1-0.001),IF(OR(AD458="L-D",AD458="S-I"),R458-AE458*(1-0.001),R458-AE458))</f>
        <v>1616.7593515264125</v>
      </c>
      <c r="AI458">
        <f>IF(OR(AD458="L-I"),S458+AG458*(1-0.001),S458+AG458)</f>
        <v>-9.2866120548985957E-3</v>
      </c>
      <c r="AJ458">
        <f>AI458*F458</f>
        <v>-719.51054330856766</v>
      </c>
      <c r="AK458">
        <f>AJ458/AM458</f>
        <v>-0.80190749401795391</v>
      </c>
      <c r="AL458">
        <f>W458-AK458</f>
        <v>1.038295912288989E-4</v>
      </c>
      <c r="AM458">
        <f>AH458+AI458*F458</f>
        <v>897.24880821784484</v>
      </c>
      <c r="AN458">
        <f t="shared" si="75"/>
        <v>-1.9917650294991063</v>
      </c>
      <c r="AO458">
        <f t="shared" si="76"/>
        <v>-102.75119178215516</v>
      </c>
      <c r="AP458">
        <f t="shared" si="77"/>
        <v>-0.11618926318374179</v>
      </c>
      <c r="AQ458" t="b">
        <f>IF(AH458&gt;0,ROUND(AH458,7)=ROUND(H458,7),ROUND(AH458,7)=ROUND(-J458,7))</f>
        <v>1</v>
      </c>
      <c r="AR458" t="b">
        <f>IF(AI458&gt;0,ROUND(AI458,7)=ROUND(I458,7),ROUND(AI458,7)=ROUND(-K458,7))</f>
        <v>1</v>
      </c>
      <c r="AS458" t="b">
        <f>ROUND(AM458,7)=ROUND(G458,7)</f>
        <v>1</v>
      </c>
    </row>
    <row r="459" spans="1:54" x14ac:dyDescent="0.3">
      <c r="A459" s="2">
        <v>45756.5</v>
      </c>
      <c r="B459">
        <v>-13.864324380872301</v>
      </c>
      <c r="C459">
        <v>-0.69321621904361796</v>
      </c>
      <c r="D459" t="s">
        <v>32</v>
      </c>
      <c r="E459" t="s">
        <v>1492</v>
      </c>
      <c r="F459">
        <v>77190</v>
      </c>
      <c r="G459">
        <v>899.83268347836599</v>
      </c>
      <c r="H459">
        <v>1523.6758211041199</v>
      </c>
      <c r="I459" s="3">
        <v>0</v>
      </c>
      <c r="J459">
        <v>0</v>
      </c>
      <c r="K459">
        <v>8.0819165387454404E-3</v>
      </c>
      <c r="L459">
        <v>1523.6758211041199</v>
      </c>
      <c r="M459">
        <v>-8.0819165387454404E-3</v>
      </c>
      <c r="O459" t="str">
        <f>IF(B458=0,"NEUTRAL",IF(B458&gt;0,"LONG","SHORT"))</f>
        <v>SHORT</v>
      </c>
      <c r="P459" t="str">
        <f>IF(OR(O459="LONG",O459="SHORT"),IF(B459=0,"NEUTRAL",IF(B459&gt;0,"LONG","SHORT")),"")</f>
        <v>SHORT</v>
      </c>
      <c r="Q459" t="b">
        <f>IF(OR(O459="LONG",O459="SHORT"),IF(B459=0,"NEUTRAL",IF(B459&gt;0,"LONG","SHORT")=O459),TRUE)</f>
        <v>1</v>
      </c>
      <c r="R459">
        <f>AH458</f>
        <v>1616.7593515264125</v>
      </c>
      <c r="S459">
        <f>AI458</f>
        <v>-9.2866120548985957E-3</v>
      </c>
      <c r="T459">
        <f>R459+S459*F459</f>
        <v>899.92576700878988</v>
      </c>
      <c r="U459">
        <f>S459*F459</f>
        <v>-716.83358451762263</v>
      </c>
      <c r="V459">
        <f>U459/T459</f>
        <v>-0.79654746068696691</v>
      </c>
      <c r="W459">
        <f>C459</f>
        <v>-0.69321621904361796</v>
      </c>
      <c r="X459">
        <f>W459-V459</f>
        <v>0.10333124164334895</v>
      </c>
      <c r="Y459">
        <f>T459*W459</f>
        <v>-623.84313762576119</v>
      </c>
      <c r="Z459">
        <f>Y459/T459</f>
        <v>-0.69321621904361796</v>
      </c>
      <c r="AA459">
        <f>AI458*F459/T459</f>
        <v>-0.79654746068696691</v>
      </c>
      <c r="AB459">
        <f t="shared" si="73"/>
        <v>-0.69321621904361796</v>
      </c>
      <c r="AC459">
        <f t="shared" si="74"/>
        <v>0.10333124164334895</v>
      </c>
      <c r="AD459" t="str">
        <f t="shared" si="68"/>
        <v>S-D</v>
      </c>
      <c r="AE459">
        <f>AC459*T459</f>
        <v>92.99044689186141</v>
      </c>
      <c r="AF459">
        <f>U459+AE459</f>
        <v>-623.84313762576119</v>
      </c>
      <c r="AG459">
        <f>AE459/F459</f>
        <v>1.2046955161531469E-3</v>
      </c>
      <c r="AH459" s="9">
        <f>IF(AD459="S-D",R459-AE459/(1-0.001),IF(OR(AD459="L-D",AD459="S-I"),R459-AE459*(1-0.001),R459-AE459))</f>
        <v>1523.6758211041288</v>
      </c>
      <c r="AI459">
        <f>IF(OR(AD459="L-I"),S459+AG459*(1-0.001),S459+AG459)</f>
        <v>-8.081916538745449E-3</v>
      </c>
      <c r="AJ459">
        <f>AI459*F459</f>
        <v>-623.84313762576119</v>
      </c>
      <c r="AK459">
        <f>AJ459/AM459</f>
        <v>-0.69328792905615622</v>
      </c>
      <c r="AL459">
        <f>W459-AK459</f>
        <v>7.1710012538250822E-5</v>
      </c>
      <c r="AM459">
        <f>AH459+AI459*F459</f>
        <v>899.83268347836758</v>
      </c>
      <c r="AN459">
        <f t="shared" si="75"/>
        <v>2.5838752605227455</v>
      </c>
      <c r="AO459">
        <f t="shared" si="76"/>
        <v>-100.16731652163242</v>
      </c>
      <c r="AP459">
        <f t="shared" si="77"/>
        <v>-9.3083530422291005E-2</v>
      </c>
      <c r="AQ459" t="b">
        <f>IF(AH459&gt;0,ROUND(AH459,7)=ROUND(H459,7),ROUND(AH459,7)=ROUND(-J459,7))</f>
        <v>1</v>
      </c>
      <c r="AR459" t="b">
        <f>IF(AI459&gt;0,ROUND(AI459,7)=ROUND(I459,7),ROUND(AI459,7)=ROUND(-K459,7))</f>
        <v>1</v>
      </c>
      <c r="AS459" t="b">
        <f>ROUND(AM459,7)=ROUND(G459,7)</f>
        <v>1</v>
      </c>
      <c r="AU459" s="9"/>
      <c r="AZ459" s="9"/>
    </row>
    <row r="460" spans="1:54" x14ac:dyDescent="0.3">
      <c r="A460" s="2">
        <v>45756.541666666664</v>
      </c>
      <c r="B460">
        <v>-12.116025042923599</v>
      </c>
      <c r="C460">
        <v>-0.60580125214618197</v>
      </c>
      <c r="D460" t="s">
        <v>32</v>
      </c>
      <c r="E460" t="s">
        <v>1492</v>
      </c>
      <c r="F460">
        <v>76230.009999999995</v>
      </c>
      <c r="G460">
        <v>907.52491153799497</v>
      </c>
      <c r="H460">
        <v>1457.3448227034501</v>
      </c>
      <c r="I460" s="3">
        <v>0</v>
      </c>
      <c r="J460">
        <v>0</v>
      </c>
      <c r="K460">
        <v>7.2126438284011501E-3</v>
      </c>
      <c r="L460">
        <v>1457.3448227034501</v>
      </c>
      <c r="M460">
        <v>-7.2126438284011501E-3</v>
      </c>
      <c r="O460" t="str">
        <f>IF(B459=0,"NEUTRAL",IF(B459&gt;0,"LONG","SHORT"))</f>
        <v>SHORT</v>
      </c>
      <c r="P460" t="str">
        <f>IF(OR(O460="LONG",O460="SHORT"),IF(B460=0,"NEUTRAL",IF(B460&gt;0,"LONG","SHORT")),"")</f>
        <v>SHORT</v>
      </c>
      <c r="Q460" t="b">
        <f>IF(OR(O460="LONG",O460="SHORT"),IF(B460=0,"NEUTRAL",IF(B460&gt;0,"LONG","SHORT")=O460),TRUE)</f>
        <v>1</v>
      </c>
      <c r="R460">
        <f>AH459</f>
        <v>1523.6758211041288</v>
      </c>
      <c r="S460">
        <f>AI459</f>
        <v>-8.081916538745449E-3</v>
      </c>
      <c r="T460">
        <f>R460+S460*F460</f>
        <v>907.59124253639789</v>
      </c>
      <c r="U460">
        <f>S460*F460</f>
        <v>-616.08457856773089</v>
      </c>
      <c r="V460">
        <f>U460/T460</f>
        <v>-0.67881282860992742</v>
      </c>
      <c r="W460">
        <f>C460</f>
        <v>-0.60580125214618197</v>
      </c>
      <c r="X460">
        <f>W460-V460</f>
        <v>7.3011576463745453E-2</v>
      </c>
      <c r="Y460">
        <f>T460*W460</f>
        <v>-549.81991116545896</v>
      </c>
      <c r="Z460">
        <f>Y460/T460</f>
        <v>-0.60580125214618197</v>
      </c>
      <c r="AA460">
        <f>AI459*F460/T460</f>
        <v>-0.67881282860992742</v>
      </c>
      <c r="AB460">
        <f t="shared" si="73"/>
        <v>-0.60580125214618197</v>
      </c>
      <c r="AC460">
        <f t="shared" si="74"/>
        <v>7.3011576463745453E-2</v>
      </c>
      <c r="AD460" t="str">
        <f t="shared" si="68"/>
        <v>S-D</v>
      </c>
      <c r="AE460">
        <f>AC460*T460</f>
        <v>66.264667402271954</v>
      </c>
      <c r="AF460">
        <f>U460+AE460</f>
        <v>-549.81991116545896</v>
      </c>
      <c r="AG460">
        <f>AE460/F460</f>
        <v>8.6927271034428516E-4</v>
      </c>
      <c r="AH460" s="9">
        <f>IF(AD460="S-D",R460-AE460/(1-0.001),IF(OR(AD460="L-D",AD460="S-I"),R460-AE460*(1-0.001),R460-AE460))</f>
        <v>1457.3448227034562</v>
      </c>
      <c r="AI460">
        <f>IF(OR(AD460="L-I"),S460+AG460*(1-0.001),S460+AG460)</f>
        <v>-7.212643828401164E-3</v>
      </c>
      <c r="AJ460">
        <f>AI460*F460</f>
        <v>-549.81991116545896</v>
      </c>
      <c r="AK460">
        <f>AJ460/AM460</f>
        <v>-0.60584553016144782</v>
      </c>
      <c r="AL460">
        <f>W460-AK460</f>
        <v>4.4278015265852844E-5</v>
      </c>
      <c r="AM460">
        <f>AH460+AI460*F460</f>
        <v>907.52491153799724</v>
      </c>
      <c r="AN460">
        <f t="shared" si="75"/>
        <v>7.6922280596296559</v>
      </c>
      <c r="AO460">
        <f t="shared" si="76"/>
        <v>-92.475088462002759</v>
      </c>
      <c r="AP460">
        <f t="shared" si="77"/>
        <v>-6.6330998400644603E-2</v>
      </c>
      <c r="AQ460" t="b">
        <f>IF(AH460&gt;0,ROUND(AH460,7)=ROUND(H460,7),ROUND(AH460,7)=ROUND(-J460,7))</f>
        <v>1</v>
      </c>
      <c r="AR460" t="b">
        <f>IF(AI460&gt;0,ROUND(AI460,7)=ROUND(I460,7),ROUND(AI460,7)=ROUND(-K460,7))</f>
        <v>1</v>
      </c>
      <c r="AS460" t="b">
        <f>ROUND(AM460,7)=ROUND(G460,7)</f>
        <v>1</v>
      </c>
    </row>
    <row r="461" spans="1:54" x14ac:dyDescent="0.3">
      <c r="A461" s="2">
        <v>45756.583333333336</v>
      </c>
      <c r="B461">
        <v>-9.5731660183715395</v>
      </c>
      <c r="C461">
        <v>-0.47865830091857697</v>
      </c>
      <c r="D461" t="s">
        <v>32</v>
      </c>
      <c r="E461" t="s">
        <v>1492</v>
      </c>
      <c r="F461">
        <v>76760.86</v>
      </c>
      <c r="G461">
        <v>903.57487124021497</v>
      </c>
      <c r="H461">
        <v>1336.13650122999</v>
      </c>
      <c r="I461" s="3">
        <v>0</v>
      </c>
      <c r="J461">
        <v>0</v>
      </c>
      <c r="K461">
        <v>5.6351847802353604E-3</v>
      </c>
      <c r="L461">
        <v>1336.13650122999</v>
      </c>
      <c r="M461">
        <v>-5.6351847802353604E-3</v>
      </c>
      <c r="O461" t="str">
        <f>IF(B460=0,"NEUTRAL",IF(B460&gt;0,"LONG","SHORT"))</f>
        <v>SHORT</v>
      </c>
      <c r="P461" t="str">
        <f>IF(OR(O461="LONG",O461="SHORT"),IF(B461=0,"NEUTRAL",IF(B461&gt;0,"LONG","SHORT")),"")</f>
        <v>SHORT</v>
      </c>
      <c r="Q461" t="b">
        <f>IF(OR(O461="LONG",O461="SHORT"),IF(B461=0,"NEUTRAL",IF(B461&gt;0,"LONG","SHORT")=O461),TRUE)</f>
        <v>1</v>
      </c>
      <c r="R461">
        <f>AH460</f>
        <v>1457.3448227034562</v>
      </c>
      <c r="S461">
        <f>AI460</f>
        <v>-7.212643828401164E-3</v>
      </c>
      <c r="T461">
        <f>R461+S461*F461</f>
        <v>903.69607956169045</v>
      </c>
      <c r="U461">
        <f>S461*F461</f>
        <v>-553.64874314176575</v>
      </c>
      <c r="V461">
        <f>U461/T461</f>
        <v>-0.61264926966408417</v>
      </c>
      <c r="W461">
        <f>C461</f>
        <v>-0.47865830091857697</v>
      </c>
      <c r="X461">
        <f>W461-V461</f>
        <v>0.1339909687455072</v>
      </c>
      <c r="Y461">
        <f>T461*W461</f>
        <v>-432.56162998977788</v>
      </c>
      <c r="Z461">
        <f>Y461/T461</f>
        <v>-0.47865830091857697</v>
      </c>
      <c r="AA461">
        <f>AI460*F461/T461</f>
        <v>-0.61264926966408417</v>
      </c>
      <c r="AB461">
        <f t="shared" si="73"/>
        <v>-0.47865830091857697</v>
      </c>
      <c r="AC461">
        <f t="shared" si="74"/>
        <v>0.1339909687455072</v>
      </c>
      <c r="AD461" t="str">
        <f t="shared" si="68"/>
        <v>S-D</v>
      </c>
      <c r="AE461">
        <f>AC461*T461</f>
        <v>121.08711315198785</v>
      </c>
      <c r="AF461">
        <f>U461+AE461</f>
        <v>-432.56162998977788</v>
      </c>
      <c r="AG461">
        <f>AE461/F461</f>
        <v>1.5774590481657949E-3</v>
      </c>
      <c r="AH461" s="9">
        <f>IF(AD461="S-D",R461-AE461/(1-0.001),IF(OR(AD461="L-D",AD461="S-I"),R461-AE461*(1-0.001),R461-AE461))</f>
        <v>1336.1365012299948</v>
      </c>
      <c r="AI461">
        <f>IF(OR(AD461="L-I"),S461+AG461*(1-0.001),S461+AG461)</f>
        <v>-5.635184780235369E-3</v>
      </c>
      <c r="AJ461">
        <f>AI461*F461</f>
        <v>-432.56162998977794</v>
      </c>
      <c r="AK461">
        <f>AJ461/AM461</f>
        <v>-0.47872250962010288</v>
      </c>
      <c r="AL461">
        <f>W461-AK461</f>
        <v>6.4208701525902967E-5</v>
      </c>
      <c r="AM461">
        <f>AH461+AI461*F461</f>
        <v>903.57487124021691</v>
      </c>
      <c r="AN461">
        <f t="shared" si="75"/>
        <v>-3.9500402977803333</v>
      </c>
      <c r="AO461">
        <f t="shared" si="76"/>
        <v>-96.425128759783092</v>
      </c>
      <c r="AP461">
        <f t="shared" si="77"/>
        <v>-0.12120832147354577</v>
      </c>
      <c r="AQ461" t="b">
        <f>IF(AH461&gt;0,ROUND(AH461,7)=ROUND(H461,7),ROUND(AH461,7)=ROUND(-J461,7))</f>
        <v>1</v>
      </c>
      <c r="AR461" t="b">
        <f>IF(AI461&gt;0,ROUND(AI461,7)=ROUND(I461,7),ROUND(AI461,7)=ROUND(-K461,7))</f>
        <v>1</v>
      </c>
      <c r="AS461" t="b">
        <f>ROUND(AM461,7)=ROUND(G461,7)</f>
        <v>1</v>
      </c>
    </row>
    <row r="462" spans="1:54" x14ac:dyDescent="0.3">
      <c r="A462" s="2">
        <v>45756.625</v>
      </c>
      <c r="B462">
        <v>-5.4179535884814003</v>
      </c>
      <c r="C462">
        <v>-0.27089767942407</v>
      </c>
      <c r="D462" t="s">
        <v>32</v>
      </c>
      <c r="E462" t="s">
        <v>1492</v>
      </c>
      <c r="F462">
        <v>77698.12</v>
      </c>
      <c r="G462">
        <v>898.09854555101697</v>
      </c>
      <c r="H462">
        <v>1141.4440991548399</v>
      </c>
      <c r="I462" s="3">
        <v>0</v>
      </c>
      <c r="J462">
        <v>0</v>
      </c>
      <c r="K462">
        <v>3.13193618589261E-3</v>
      </c>
      <c r="L462">
        <v>1141.4440991548399</v>
      </c>
      <c r="M462">
        <v>-3.13193618589261E-3</v>
      </c>
      <c r="O462" t="str">
        <f>IF(B461=0,"NEUTRAL",IF(B461&gt;0,"LONG","SHORT"))</f>
        <v>SHORT</v>
      </c>
      <c r="P462" t="str">
        <f>IF(OR(O462="LONG",O462="SHORT"),IF(B462=0,"NEUTRAL",IF(B462&gt;0,"LONG","SHORT")),"")</f>
        <v>SHORT</v>
      </c>
      <c r="Q462" t="b">
        <f>IF(OR(O462="LONG",O462="SHORT"),IF(B462=0,"NEUTRAL",IF(B462&gt;0,"LONG","SHORT")=O462),TRUE)</f>
        <v>1</v>
      </c>
      <c r="R462">
        <f>AH461</f>
        <v>1336.1365012299948</v>
      </c>
      <c r="S462">
        <f>AI461</f>
        <v>-5.635184780235369E-3</v>
      </c>
      <c r="T462">
        <f>R462+S462*F462</f>
        <v>898.29323795309347</v>
      </c>
      <c r="U462">
        <f>S462*F462</f>
        <v>-437.84326327690133</v>
      </c>
      <c r="V462">
        <f>U462/T462</f>
        <v>-0.48741685318103706</v>
      </c>
      <c r="W462">
        <f>C462</f>
        <v>-0.27089767942407</v>
      </c>
      <c r="X462">
        <f>W462-V462</f>
        <v>0.21651917375696705</v>
      </c>
      <c r="Y462">
        <f>T462*W462</f>
        <v>-243.34555360382694</v>
      </c>
      <c r="Z462">
        <f>Y462/T462</f>
        <v>-0.27089767942407</v>
      </c>
      <c r="AA462">
        <f>AI461*F462/T462</f>
        <v>-0.48741685318103706</v>
      </c>
      <c r="AB462">
        <f t="shared" si="73"/>
        <v>-0.27089767942407</v>
      </c>
      <c r="AC462">
        <f t="shared" si="74"/>
        <v>0.21651917375696705</v>
      </c>
      <c r="AD462" t="str">
        <f t="shared" si="68"/>
        <v>S-D</v>
      </c>
      <c r="AE462">
        <f>AC462*T462</f>
        <v>194.49770967307438</v>
      </c>
      <c r="AF462">
        <f>U462+AE462</f>
        <v>-243.34555360382694</v>
      </c>
      <c r="AG462">
        <f>AE462/F462</f>
        <v>2.5032485943427512E-3</v>
      </c>
      <c r="AH462" s="9">
        <f>IF(AD462="S-D",R462-AE462/(1-0.001),IF(OR(AD462="L-D",AD462="S-I"),R462-AE462*(1-0.001),R462-AE462))</f>
        <v>1141.4440991548452</v>
      </c>
      <c r="AI462">
        <f>IF(OR(AD462="L-I"),S462+AG462*(1-0.001),S462+AG462)</f>
        <v>-3.1319361858926178E-3</v>
      </c>
      <c r="AJ462">
        <f>AI462*F462</f>
        <v>-243.34555360382691</v>
      </c>
      <c r="AK462">
        <f>AJ462/AM462</f>
        <v>-0.27095640540707588</v>
      </c>
      <c r="AL462">
        <f>W462-AK462</f>
        <v>5.8725983005880611E-5</v>
      </c>
      <c r="AM462">
        <f>AH462+AI462*F462</f>
        <v>898.09854555101822</v>
      </c>
      <c r="AN462">
        <f t="shared" si="75"/>
        <v>-5.4763256891986885</v>
      </c>
      <c r="AO462">
        <f t="shared" si="76"/>
        <v>-101.90145444898178</v>
      </c>
      <c r="AP462">
        <f t="shared" si="77"/>
        <v>-0.19469240207524763</v>
      </c>
      <c r="AQ462" t="b">
        <f>IF(AH462&gt;0,ROUND(AH462,7)=ROUND(H462,7),ROUND(AH462,7)=ROUND(-J462,7))</f>
        <v>1</v>
      </c>
      <c r="AR462" t="b">
        <f>IF(AI462&gt;0,ROUND(AI462,7)=ROUND(I462,7),ROUND(AI462,7)=ROUND(-K462,7))</f>
        <v>1</v>
      </c>
      <c r="AS462" t="b">
        <f>ROUND(AM462,7)=ROUND(G462,7)</f>
        <v>1</v>
      </c>
    </row>
    <row r="463" spans="1:54" x14ac:dyDescent="0.3">
      <c r="A463" s="2">
        <v>45756.666666666664</v>
      </c>
      <c r="B463">
        <v>-3.8530523793895899</v>
      </c>
      <c r="C463">
        <v>-0.19265261896947899</v>
      </c>
      <c r="D463" t="s">
        <v>32</v>
      </c>
      <c r="E463" t="s">
        <v>1492</v>
      </c>
      <c r="F463">
        <v>76870</v>
      </c>
      <c r="G463">
        <v>900.62486601652495</v>
      </c>
      <c r="H463">
        <v>1074.14557040146</v>
      </c>
      <c r="I463" s="3">
        <v>0</v>
      </c>
      <c r="J463">
        <v>0</v>
      </c>
      <c r="K463">
        <v>2.2573267124357701E-3</v>
      </c>
      <c r="L463">
        <v>1074.14557040146</v>
      </c>
      <c r="M463">
        <v>-2.2573267124357701E-3</v>
      </c>
      <c r="O463" t="str">
        <f>IF(B462=0,"NEUTRAL",IF(B462&gt;0,"LONG","SHORT"))</f>
        <v>SHORT</v>
      </c>
      <c r="P463" t="str">
        <f>IF(OR(O463="LONG",O463="SHORT"),IF(B463=0,"NEUTRAL",IF(B463&gt;0,"LONG","SHORT")),"")</f>
        <v>SHORT</v>
      </c>
      <c r="Q463" t="b">
        <f>IF(OR(O463="LONG",O463="SHORT"),IF(B463=0,"NEUTRAL",IF(B463&gt;0,"LONG","SHORT")=O463),TRUE)</f>
        <v>1</v>
      </c>
      <c r="R463">
        <f>AH462</f>
        <v>1141.4440991548452</v>
      </c>
      <c r="S463">
        <f>AI462</f>
        <v>-3.1319361858926178E-3</v>
      </c>
      <c r="T463">
        <f>R463+S463*F463</f>
        <v>900.69216454527964</v>
      </c>
      <c r="U463">
        <f>S463*F463</f>
        <v>-240.75193460956552</v>
      </c>
      <c r="V463">
        <f>U463/T463</f>
        <v>-0.26729657932697876</v>
      </c>
      <c r="W463">
        <f>C463</f>
        <v>-0.19265261896947899</v>
      </c>
      <c r="X463">
        <f>W463-V463</f>
        <v>7.4643960357499761E-2</v>
      </c>
      <c r="Y463">
        <f>T463*W463</f>
        <v>-173.52070438493703</v>
      </c>
      <c r="Z463">
        <f>Y463/T463</f>
        <v>-0.19265261896947899</v>
      </c>
      <c r="AA463">
        <f>AI462*F463/T463</f>
        <v>-0.26729657932697876</v>
      </c>
      <c r="AB463">
        <f t="shared" si="73"/>
        <v>-0.19265261896947899</v>
      </c>
      <c r="AC463">
        <f t="shared" si="74"/>
        <v>7.4643960357499761E-2</v>
      </c>
      <c r="AD463" t="str">
        <f t="shared" si="68"/>
        <v>S-D</v>
      </c>
      <c r="AE463">
        <f>AC463*T463</f>
        <v>67.231230224628504</v>
      </c>
      <c r="AF463">
        <f>U463+AE463</f>
        <v>-173.52070438493701</v>
      </c>
      <c r="AG463">
        <f>AE463/F463</f>
        <v>8.7460947345685579E-4</v>
      </c>
      <c r="AH463" s="9">
        <f>IF(AD463="S-D",R463-AE463/(1-0.001),IF(OR(AD463="L-D",AD463="S-I"),R463-AE463*(1-0.001),R463-AE463))</f>
        <v>1074.1455704014634</v>
      </c>
      <c r="AI463">
        <f>IF(OR(AD463="L-I"),S463+AG463*(1-0.001),S463+AG463)</f>
        <v>-2.2573267124357619E-3</v>
      </c>
      <c r="AJ463">
        <f>AI463*F463</f>
        <v>-173.52070438493701</v>
      </c>
      <c r="AK463">
        <f>AJ463/AM463</f>
        <v>-0.1926670147943183</v>
      </c>
      <c r="AL463">
        <f>W463-AK463</f>
        <v>1.4395824839308347E-5</v>
      </c>
      <c r="AM463">
        <f>AH463+AI463*F463</f>
        <v>900.62486601652631</v>
      </c>
      <c r="AN463">
        <f t="shared" si="75"/>
        <v>2.5263204655080926</v>
      </c>
      <c r="AO463">
        <f t="shared" si="76"/>
        <v>-99.375133983473688</v>
      </c>
      <c r="AP463">
        <f t="shared" si="77"/>
        <v>-6.7298528753326536E-2</v>
      </c>
      <c r="AQ463" t="b">
        <f>IF(AH463&gt;0,ROUND(AH463,7)=ROUND(H463,7),ROUND(AH463,7)=ROUND(-J463,7))</f>
        <v>1</v>
      </c>
      <c r="AR463" t="b">
        <f>IF(AI463&gt;0,ROUND(AI463,7)=ROUND(I463,7),ROUND(AI463,7)=ROUND(-K463,7))</f>
        <v>1</v>
      </c>
      <c r="AS463" t="b">
        <f>ROUND(AM463,7)=ROUND(G463,7)</f>
        <v>1</v>
      </c>
    </row>
    <row r="464" spans="1:54" x14ac:dyDescent="0.3">
      <c r="A464" s="2">
        <v>45756.708333333336</v>
      </c>
      <c r="B464">
        <v>-2.47131182426152</v>
      </c>
      <c r="C464">
        <v>-0.123565591213076</v>
      </c>
      <c r="D464" t="s">
        <v>32</v>
      </c>
      <c r="E464" t="s">
        <v>1492</v>
      </c>
      <c r="F464">
        <v>77258</v>
      </c>
      <c r="G464">
        <v>899.685741443143</v>
      </c>
      <c r="H464">
        <v>1010.86376144467</v>
      </c>
      <c r="I464" s="3">
        <v>0</v>
      </c>
      <c r="J464">
        <v>0</v>
      </c>
      <c r="K464">
        <v>1.4390486422316601E-3</v>
      </c>
      <c r="L464">
        <v>1010.86376144467</v>
      </c>
      <c r="M464">
        <v>-1.4390486422316601E-3</v>
      </c>
      <c r="O464" t="str">
        <f>IF(B463=0,"NEUTRAL",IF(B463&gt;0,"LONG","SHORT"))</f>
        <v>SHORT</v>
      </c>
      <c r="P464" t="str">
        <f>IF(OR(O464="LONG",O464="SHORT"),IF(B464=0,"NEUTRAL",IF(B464&gt;0,"LONG","SHORT")),"")</f>
        <v>SHORT</v>
      </c>
      <c r="Q464" t="b">
        <f>IF(OR(O464="LONG",O464="SHORT"),IF(B464=0,"NEUTRAL",IF(B464&gt;0,"LONG","SHORT")=O464),TRUE)</f>
        <v>1</v>
      </c>
      <c r="R464">
        <f>AH463</f>
        <v>1074.1455704014634</v>
      </c>
      <c r="S464">
        <f>AI463</f>
        <v>-2.2573267124357619E-3</v>
      </c>
      <c r="T464">
        <f>R464+S464*F464</f>
        <v>899.74902325210132</v>
      </c>
      <c r="U464">
        <f>S464*F464</f>
        <v>-174.39654714936211</v>
      </c>
      <c r="V464">
        <f>U464/T464</f>
        <v>-0.19382799274292495</v>
      </c>
      <c r="W464">
        <f>C464</f>
        <v>-0.123565591213076</v>
      </c>
      <c r="X464">
        <f>W464-V464</f>
        <v>7.0262401529848945E-2</v>
      </c>
      <c r="Y464">
        <f>T464*W464</f>
        <v>-111.17802000153357</v>
      </c>
      <c r="Z464">
        <f>Y464/T464</f>
        <v>-0.123565591213076</v>
      </c>
      <c r="AA464">
        <f>AI463*F464/T464</f>
        <v>-0.19382799274292495</v>
      </c>
      <c r="AB464">
        <f t="shared" si="73"/>
        <v>-0.123565591213076</v>
      </c>
      <c r="AC464">
        <f t="shared" si="74"/>
        <v>7.0262401529848945E-2</v>
      </c>
      <c r="AD464" t="str">
        <f t="shared" ref="AD464:AD527" si="78">IF(Q464,IF(O464="LONG",IF(AC464&gt;0,"L-I","L-D"),IF(O464="SHORT",IF(AC464&lt;0,"S-I","S-D"),IF(AC464&gt;0,"L-I","S-I"))),IF(AB464&gt;0,"TRANS-L","TRANS-S"))</f>
        <v>S-D</v>
      </c>
      <c r="AE464">
        <f>AC464*T464</f>
        <v>63.218527147828539</v>
      </c>
      <c r="AF464">
        <f>U464+AE464</f>
        <v>-111.17802000153357</v>
      </c>
      <c r="AG464">
        <f>AE464/F464</f>
        <v>8.1827807020410238E-4</v>
      </c>
      <c r="AH464" s="9">
        <f>IF(AD464="S-D",R464-AE464/(1-0.001),IF(OR(AD464="L-D",AD464="S-I"),R464-AE464*(1-0.001),R464-AE464))</f>
        <v>1010.8637614446781</v>
      </c>
      <c r="AI464">
        <f>IF(OR(AD464="L-I"),S464+AG464*(1-0.001),S464+AG464)</f>
        <v>-1.4390486422316594E-3</v>
      </c>
      <c r="AJ464">
        <f>AI464*F464</f>
        <v>-111.17802000153354</v>
      </c>
      <c r="AK464">
        <f>AJ464/AM464</f>
        <v>-0.12357428253025106</v>
      </c>
      <c r="AL464">
        <f>W464-AK464</f>
        <v>8.6913171750552243E-6</v>
      </c>
      <c r="AM464">
        <f>AH464+AI464*F464</f>
        <v>899.68574144314448</v>
      </c>
      <c r="AN464">
        <f t="shared" si="75"/>
        <v>-0.93912457338183231</v>
      </c>
      <c r="AO464">
        <f t="shared" si="76"/>
        <v>-100.31425855685552</v>
      </c>
      <c r="AP464">
        <f t="shared" si="77"/>
        <v>-6.3281808956844543E-2</v>
      </c>
      <c r="AQ464" t="b">
        <f>IF(AH464&gt;0,ROUND(AH464,7)=ROUND(H464,7),ROUND(AH464,7)=ROUND(-J464,7))</f>
        <v>1</v>
      </c>
      <c r="AR464" t="b">
        <f>IF(AI464&gt;0,ROUND(AI464,7)=ROUND(I464,7),ROUND(AI464,7)=ROUND(-K464,7))</f>
        <v>1</v>
      </c>
      <c r="AS464" t="b">
        <f>ROUND(AM464,7)=ROUND(G464,7)</f>
        <v>1</v>
      </c>
    </row>
    <row r="465" spans="1:54" x14ac:dyDescent="0.3">
      <c r="A465" s="2">
        <v>45756.75</v>
      </c>
      <c r="B465">
        <v>-0.29357873460733502</v>
      </c>
      <c r="C465">
        <v>-1.4678936730366699E-2</v>
      </c>
      <c r="D465" t="s">
        <v>32</v>
      </c>
      <c r="E465" t="s">
        <v>1492</v>
      </c>
      <c r="F465">
        <v>78267.679999999993</v>
      </c>
      <c r="G465">
        <v>898.13321736787202</v>
      </c>
      <c r="H465">
        <v>911.31831926230302</v>
      </c>
      <c r="I465" s="3">
        <v>0</v>
      </c>
      <c r="J465">
        <v>0</v>
      </c>
      <c r="K465">
        <v>1.68461642077947E-4</v>
      </c>
      <c r="L465">
        <v>911.31831926230302</v>
      </c>
      <c r="M465">
        <v>-1.68461642077947E-4</v>
      </c>
      <c r="O465" t="str">
        <f>IF(B464=0,"NEUTRAL",IF(B464&gt;0,"LONG","SHORT"))</f>
        <v>SHORT</v>
      </c>
      <c r="P465" t="str">
        <f>IF(OR(O465="LONG",O465="SHORT"),IF(B465=0,"NEUTRAL",IF(B465&gt;0,"LONG","SHORT")),"")</f>
        <v>SHORT</v>
      </c>
      <c r="Q465" t="b">
        <f>IF(OR(O465="LONG",O465="SHORT"),IF(B465=0,"NEUTRAL",IF(B465&gt;0,"LONG","SHORT")=O465),TRUE)</f>
        <v>1</v>
      </c>
      <c r="R465">
        <f>AH464</f>
        <v>1010.8637614446781</v>
      </c>
      <c r="S465">
        <f>AI464</f>
        <v>-1.4390486422316594E-3</v>
      </c>
      <c r="T465">
        <f>R465+S465*F465</f>
        <v>898.2327628100561</v>
      </c>
      <c r="U465">
        <f>S465*F465</f>
        <v>-112.63099863462199</v>
      </c>
      <c r="V465">
        <f>U465/T465</f>
        <v>-0.12539177293228992</v>
      </c>
      <c r="W465">
        <f>C465</f>
        <v>-1.4678936730366699E-2</v>
      </c>
      <c r="X465">
        <f>W465-V465</f>
        <v>0.11071283620192322</v>
      </c>
      <c r="Y465">
        <f>T465*W465</f>
        <v>-13.185101894431291</v>
      </c>
      <c r="Z465">
        <f>Y465/T465</f>
        <v>-1.4678936730366698E-2</v>
      </c>
      <c r="AA465">
        <f>AI464*F465/T465</f>
        <v>-0.12539177293228992</v>
      </c>
      <c r="AB465">
        <f t="shared" si="73"/>
        <v>-1.4678936730366699E-2</v>
      </c>
      <c r="AC465">
        <f t="shared" si="74"/>
        <v>0.11071283620192322</v>
      </c>
      <c r="AD465" t="str">
        <f t="shared" si="78"/>
        <v>S-D</v>
      </c>
      <c r="AE465">
        <f>AC465*T465</f>
        <v>99.44589674019069</v>
      </c>
      <c r="AF465">
        <f>U465+AE465</f>
        <v>-13.185101894431298</v>
      </c>
      <c r="AG465">
        <f>AE465/F465</f>
        <v>1.2705870001537122E-3</v>
      </c>
      <c r="AH465" s="9">
        <f>IF(AD465="S-D",R465-AE465/(1-0.001),IF(OR(AD465="L-D",AD465="S-I"),R465-AE465*(1-0.001),R465-AE465))</f>
        <v>911.31831926230495</v>
      </c>
      <c r="AI465">
        <f>IF(OR(AD465="L-I"),S465+AG465*(1-0.001),S465+AG465)</f>
        <v>-1.6846164207794719E-4</v>
      </c>
      <c r="AJ465">
        <f>AI465*F465</f>
        <v>-13.185101894431305</v>
      </c>
      <c r="AK465">
        <f>AJ465/AM465</f>
        <v>-1.4680563684163029E-2</v>
      </c>
      <c r="AL465">
        <f>W465-AK465</f>
        <v>1.626953796329475E-6</v>
      </c>
      <c r="AM465">
        <f>AH465+AI465*F465</f>
        <v>898.13321736787361</v>
      </c>
      <c r="AN465">
        <f t="shared" si="75"/>
        <v>-1.5525240752708669</v>
      </c>
      <c r="AO465">
        <f t="shared" si="76"/>
        <v>-101.86678263212639</v>
      </c>
      <c r="AP465">
        <f t="shared" si="77"/>
        <v>-9.9545442182488841E-2</v>
      </c>
      <c r="AQ465" t="b">
        <f>IF(AH465&gt;0,ROUND(AH465,7)=ROUND(H465,7),ROUND(AH465,7)=ROUND(-J465,7))</f>
        <v>1</v>
      </c>
      <c r="AR465" t="b">
        <f>IF(AI465&gt;0,ROUND(AI465,7)=ROUND(I465,7),ROUND(AI465,7)=ROUND(-K465,7))</f>
        <v>1</v>
      </c>
      <c r="AS465" t="b">
        <f>ROUND(AM465,7)=ROUND(G465,7)</f>
        <v>1</v>
      </c>
    </row>
    <row r="466" spans="1:54" x14ac:dyDescent="0.3">
      <c r="A466" s="2">
        <v>45756.791666666664</v>
      </c>
      <c r="B466">
        <v>4.57667381691373</v>
      </c>
      <c r="C466">
        <v>0.228833690845686</v>
      </c>
      <c r="D466" t="s">
        <v>32</v>
      </c>
      <c r="E466" t="s">
        <v>1492</v>
      </c>
      <c r="F466">
        <v>82202.16</v>
      </c>
      <c r="G466">
        <v>897.25117516774003</v>
      </c>
      <c r="H466">
        <v>692.08508065331</v>
      </c>
      <c r="I466">
        <v>2.4958723045042899E-3</v>
      </c>
      <c r="J466">
        <v>0</v>
      </c>
      <c r="K466" s="3">
        <v>0</v>
      </c>
      <c r="L466">
        <v>692.08508065331</v>
      </c>
      <c r="M466">
        <v>2.4958723045042899E-3</v>
      </c>
      <c r="O466" t="str">
        <f>IF(B465=0,"NEUTRAL",IF(B465&gt;0,"LONG","SHORT"))</f>
        <v>SHORT</v>
      </c>
      <c r="P466" t="str">
        <f>IF(OR(O466="LONG",O466="SHORT"),IF(B466=0,"NEUTRAL",IF(B466&gt;0,"LONG","SHORT")),"")</f>
        <v>LONG</v>
      </c>
      <c r="Q466" t="b">
        <f>IF(OR(O466="LONG",O466="SHORT"),IF(B466=0,"NEUTRAL",IF(B466&gt;0,"LONG","SHORT")=O466),TRUE)</f>
        <v>0</v>
      </c>
      <c r="R466">
        <f>AH465</f>
        <v>911.31831926230495</v>
      </c>
      <c r="S466">
        <f>AI465</f>
        <v>-1.6846164207794719E-4</v>
      </c>
      <c r="T466">
        <f>R466+S466*F466</f>
        <v>897.47040840635077</v>
      </c>
      <c r="U466">
        <f>S466*F466</f>
        <v>-13.847910855954147</v>
      </c>
      <c r="V466">
        <f>U466/T466</f>
        <v>-1.5429935880052082E-2</v>
      </c>
      <c r="W466">
        <f>C466</f>
        <v>0.228833690845686</v>
      </c>
      <c r="X466">
        <f>W466-V466</f>
        <v>0.24426362672573809</v>
      </c>
      <c r="Y466">
        <f>T466*W466</f>
        <v>205.37146598041042</v>
      </c>
      <c r="Z466">
        <f>Y466/T466</f>
        <v>0.228833690845686</v>
      </c>
      <c r="AA466">
        <f>AI465*F466/T466</f>
        <v>-1.5429935880052082E-2</v>
      </c>
      <c r="AB466">
        <f t="shared" si="73"/>
        <v>0.228833690845686</v>
      </c>
      <c r="AC466">
        <f t="shared" si="74"/>
        <v>0.24426362672573809</v>
      </c>
      <c r="AD466" t="str">
        <f t="shared" si="78"/>
        <v>TRANS-L</v>
      </c>
      <c r="AE466" s="8">
        <f>C466*T466</f>
        <v>205.37146598041042</v>
      </c>
      <c r="AF466">
        <f>U466+AE466</f>
        <v>191.52355512445627</v>
      </c>
      <c r="AG466" s="8">
        <f>AE466/F466</f>
        <v>2.498370675179465E-3</v>
      </c>
      <c r="AH466" s="8">
        <f>AZ466-AE466</f>
        <v>692.08508065331182</v>
      </c>
      <c r="AI466" s="8">
        <f>BA465+AG466*(1-0.001)</f>
        <v>2.4958723045042856E-3</v>
      </c>
      <c r="AJ466">
        <f>AI466*F466</f>
        <v>205.16609451443003</v>
      </c>
      <c r="AK466">
        <f t="shared" ref="AK466" si="79">AJ466/AM466</f>
        <v>0.22866071418192799</v>
      </c>
      <c r="AL466">
        <f>W466-AK466</f>
        <v>1.7297666375801213E-4</v>
      </c>
      <c r="AM466">
        <f>AH466+AI466*F466</f>
        <v>897.25117516774185</v>
      </c>
      <c r="AN466">
        <f t="shared" si="75"/>
        <v>-0.88204220013176382</v>
      </c>
      <c r="AO466">
        <f t="shared" si="76"/>
        <v>-102.74882483225815</v>
      </c>
      <c r="AP466">
        <f t="shared" si="77"/>
        <v>-0.21923323860892197</v>
      </c>
      <c r="AQ466" t="b">
        <f>IF(AH466&gt;0,ROUND(AH466,7)=ROUND(H466,7),ROUND(AH466,7)=ROUND(-J466,7))</f>
        <v>1</v>
      </c>
      <c r="AR466" t="b">
        <f>IF(AI466&gt;0,ROUND(AI466,7)=ROUND(I466,7),ROUND(AI466,7)=ROUND(-K466,7))</f>
        <v>1</v>
      </c>
      <c r="AS466" t="b">
        <f>ROUND(AM466,7)=ROUND(G466,7)</f>
        <v>1</v>
      </c>
      <c r="AU466" s="9">
        <f>AH465</f>
        <v>911.31831926230495</v>
      </c>
      <c r="AV466">
        <f>AI465</f>
        <v>-1.6846164207794719E-4</v>
      </c>
      <c r="AW466">
        <f>AU466+AV466*F466</f>
        <v>897.47040840635077</v>
      </c>
      <c r="AX466">
        <f>AV466*F466/(1-0.001)</f>
        <v>-13.861772628582729</v>
      </c>
      <c r="AZ466" s="9">
        <f>AU466+AX466</f>
        <v>897.45654663372227</v>
      </c>
      <c r="BA466">
        <f>AV466-AX466/F466*(1-0.001)</f>
        <v>0</v>
      </c>
      <c r="BB466">
        <f>AZ466+BA466*F466</f>
        <v>897.45654663372227</v>
      </c>
    </row>
    <row r="467" spans="1:54" x14ac:dyDescent="0.3">
      <c r="A467" s="2">
        <v>45756.833333333336</v>
      </c>
      <c r="B467">
        <v>9.5238247743307802</v>
      </c>
      <c r="C467">
        <v>0.47619123871653901</v>
      </c>
      <c r="D467" t="s">
        <v>32</v>
      </c>
      <c r="E467" t="s">
        <v>1492</v>
      </c>
      <c r="F467">
        <v>81788.37</v>
      </c>
      <c r="G467">
        <v>895.99577014042802</v>
      </c>
      <c r="H467">
        <v>469.44705422131801</v>
      </c>
      <c r="I467">
        <v>5.2152734663755904E-3</v>
      </c>
      <c r="J467">
        <v>0</v>
      </c>
      <c r="K467" s="3">
        <v>0</v>
      </c>
      <c r="L467">
        <v>469.44705422131801</v>
      </c>
      <c r="M467">
        <v>5.2152734663755904E-3</v>
      </c>
      <c r="O467" t="str">
        <f>IF(B466=0,"NEUTRAL",IF(B466&gt;0,"LONG","SHORT"))</f>
        <v>LONG</v>
      </c>
      <c r="P467" t="str">
        <f>IF(OR(O467="LONG",O467="SHORT"),IF(B467=0,"NEUTRAL",IF(B467&gt;0,"LONG","SHORT")),"")</f>
        <v>LONG</v>
      </c>
      <c r="Q467" t="b">
        <f>IF(OR(O467="LONG",O467="SHORT"),IF(B467=0,"NEUTRAL",IF(B467&gt;0,"LONG","SHORT")=O467),TRUE)</f>
        <v>1</v>
      </c>
      <c r="R467">
        <f>AH466</f>
        <v>692.08508065331182</v>
      </c>
      <c r="S467">
        <f>AI466</f>
        <v>2.4958723045042856E-3</v>
      </c>
      <c r="T467">
        <f>R467+S467*F467</f>
        <v>896.21840816686097</v>
      </c>
      <c r="U467">
        <f>S467*F467</f>
        <v>204.13332751354918</v>
      </c>
      <c r="V467">
        <f>U467/T467</f>
        <v>0.22777185299182445</v>
      </c>
      <c r="W467">
        <f>C467</f>
        <v>0.47619123871653901</v>
      </c>
      <c r="X467">
        <f>W467-V467</f>
        <v>0.24841938572471456</v>
      </c>
      <c r="Y467">
        <f>T467*W467</f>
        <v>426.77135394554227</v>
      </c>
      <c r="Z467">
        <f>Y467/T467</f>
        <v>0.47619123871653901</v>
      </c>
      <c r="AA467">
        <f>AI466*F467/T467</f>
        <v>0.22777185299182445</v>
      </c>
      <c r="AB467">
        <f t="shared" si="73"/>
        <v>0.47619123871653901</v>
      </c>
      <c r="AC467">
        <f t="shared" si="74"/>
        <v>0.24841938572471456</v>
      </c>
      <c r="AD467" t="str">
        <f t="shared" si="78"/>
        <v>L-I</v>
      </c>
      <c r="AE467">
        <f>AC467*T467</f>
        <v>222.6380264319931</v>
      </c>
      <c r="AF467">
        <f>U467+AE467</f>
        <v>426.77135394554227</v>
      </c>
      <c r="AG467">
        <f>AE467/F467</f>
        <v>2.722123285156473E-3</v>
      </c>
      <c r="AH467" s="9">
        <f>IF(AD467="S-D",R467-AE467/(1-0.001),IF(OR(AD467="L-D",AD467="S-I"),R467-AE467*(1-0.001),R467-AE467))</f>
        <v>469.44705422131869</v>
      </c>
      <c r="AI467">
        <f>IF(OR(AD467="L-I"),S467+AG467*(1-0.001),S467+AG467)</f>
        <v>5.2152734663756025E-3</v>
      </c>
      <c r="AJ467">
        <f>AI467*F467</f>
        <v>426.54871591911029</v>
      </c>
      <c r="AK467">
        <f>AJ467/AM467</f>
        <v>0.47606108213240511</v>
      </c>
      <c r="AL467">
        <f>W467-AK467</f>
        <v>1.301565841339003E-4</v>
      </c>
      <c r="AM467">
        <f>AH467+AI467*F467</f>
        <v>895.99577014042893</v>
      </c>
      <c r="AN467">
        <f t="shared" si="75"/>
        <v>-1.2554050273129178</v>
      </c>
      <c r="AO467">
        <f t="shared" si="76"/>
        <v>-104.00422985957107</v>
      </c>
      <c r="AP467">
        <f t="shared" si="77"/>
        <v>-0.2226380264320369</v>
      </c>
      <c r="AQ467" t="b">
        <f>IF(AH467&gt;0,ROUND(AH467,7)=ROUND(H467,7),ROUND(AH467,7)=ROUND(-J467,7))</f>
        <v>1</v>
      </c>
      <c r="AR467" t="b">
        <f>IF(AI467&gt;0,ROUND(AI467,7)=ROUND(I467,7),ROUND(AI467,7)=ROUND(-K467,7))</f>
        <v>1</v>
      </c>
      <c r="AS467" t="b">
        <f>ROUND(AM467,7)=ROUND(G467,7)</f>
        <v>1</v>
      </c>
    </row>
    <row r="468" spans="1:54" x14ac:dyDescent="0.3">
      <c r="A468" s="2">
        <v>45756.875</v>
      </c>
      <c r="B468">
        <v>14.7295525902262</v>
      </c>
      <c r="C468">
        <v>0.73647762951131102</v>
      </c>
      <c r="D468" t="s">
        <v>32</v>
      </c>
      <c r="E468" t="s">
        <v>1492</v>
      </c>
      <c r="F468">
        <v>82332.08</v>
      </c>
      <c r="G468">
        <v>898.59878159497305</v>
      </c>
      <c r="H468">
        <v>236.862172363561</v>
      </c>
      <c r="I468">
        <v>8.0374091026415399E-3</v>
      </c>
      <c r="J468">
        <v>0</v>
      </c>
      <c r="K468" s="3">
        <v>0</v>
      </c>
      <c r="L468">
        <v>236.862172363561</v>
      </c>
      <c r="M468">
        <v>8.0374091026415399E-3</v>
      </c>
      <c r="O468" t="str">
        <f>IF(B467=0,"NEUTRAL",IF(B467&gt;0,"LONG","SHORT"))</f>
        <v>LONG</v>
      </c>
      <c r="P468" t="str">
        <f>IF(OR(O468="LONG",O468="SHORT"),IF(B468=0,"NEUTRAL",IF(B468&gt;0,"LONG","SHORT")),"")</f>
        <v>LONG</v>
      </c>
      <c r="Q468" t="b">
        <f>IF(OR(O468="LONG",O468="SHORT"),IF(B468=0,"NEUTRAL",IF(B468&gt;0,"LONG","SHORT")=O468),TRUE)</f>
        <v>1</v>
      </c>
      <c r="R468">
        <f>AH467</f>
        <v>469.44705422131869</v>
      </c>
      <c r="S468">
        <f>AI467</f>
        <v>5.2152734663756025E-3</v>
      </c>
      <c r="T468">
        <f>R468+S468*F468</f>
        <v>898.83136647683205</v>
      </c>
      <c r="U468">
        <f>S468*F468</f>
        <v>429.38431225551341</v>
      </c>
      <c r="V468">
        <f>U468/T468</f>
        <v>0.47771398314522556</v>
      </c>
      <c r="W468">
        <f>C468</f>
        <v>0.73647762951131102</v>
      </c>
      <c r="X468">
        <f>W468-V468</f>
        <v>0.25876364636608545</v>
      </c>
      <c r="Y468">
        <f>T468*W468</f>
        <v>661.96919411326974</v>
      </c>
      <c r="Z468">
        <f>Y468/T468</f>
        <v>0.73647762951131102</v>
      </c>
      <c r="AA468">
        <f>AI467*F468/T468</f>
        <v>0.47771398314522556</v>
      </c>
      <c r="AB468">
        <f t="shared" si="73"/>
        <v>0.73647762951131102</v>
      </c>
      <c r="AC468">
        <f t="shared" si="74"/>
        <v>0.25876364636608545</v>
      </c>
      <c r="AD468" t="str">
        <f t="shared" si="78"/>
        <v>L-I</v>
      </c>
      <c r="AE468">
        <f>AC468*T468</f>
        <v>232.58488185775633</v>
      </c>
      <c r="AF468">
        <f>U468+AE468</f>
        <v>661.96919411326974</v>
      </c>
      <c r="AG468">
        <f>AE468/F468</f>
        <v>2.8249605968628062E-3</v>
      </c>
      <c r="AH468" s="9">
        <f>IF(AD468="S-D",R468-AE468/(1-0.001),IF(OR(AD468="L-D",AD468="S-I"),R468-AE468*(1-0.001),R468-AE468))</f>
        <v>236.86217236356237</v>
      </c>
      <c r="AI468">
        <f>IF(OR(AD468="L-I"),S468+AG468*(1-0.001),S468+AG468)</f>
        <v>8.0374091026415469E-3</v>
      </c>
      <c r="AJ468">
        <f>AI468*F468</f>
        <v>661.7366092314121</v>
      </c>
      <c r="AK468">
        <f>AJ468/AM468</f>
        <v>0.73640942185216174</v>
      </c>
      <c r="AL468">
        <f>W468-AK468</f>
        <v>6.8207659149277511E-5</v>
      </c>
      <c r="AM468">
        <f>AH468+AI468*F468</f>
        <v>898.59878159497453</v>
      </c>
      <c r="AN468">
        <f t="shared" si="75"/>
        <v>2.6030114545455945</v>
      </c>
      <c r="AO468">
        <f t="shared" si="76"/>
        <v>-101.40121840502547</v>
      </c>
      <c r="AP468">
        <f t="shared" si="77"/>
        <v>-0.23258488185751958</v>
      </c>
      <c r="AQ468" t="b">
        <f>IF(AH468&gt;0,ROUND(AH468,7)=ROUND(H468,7),ROUND(AH468,7)=ROUND(-J468,7))</f>
        <v>1</v>
      </c>
      <c r="AR468" t="b">
        <f>IF(AI468&gt;0,ROUND(AI468,7)=ROUND(I468,7),ROUND(AI468,7)=ROUND(-K468,7))</f>
        <v>1</v>
      </c>
      <c r="AS468" t="b">
        <f>ROUND(AM468,7)=ROUND(G468,7)</f>
        <v>1</v>
      </c>
    </row>
    <row r="469" spans="1:54" x14ac:dyDescent="0.3">
      <c r="A469" s="2">
        <v>45756.916666666664</v>
      </c>
      <c r="B469">
        <v>20</v>
      </c>
      <c r="C469">
        <v>1</v>
      </c>
      <c r="D469" t="s">
        <v>32</v>
      </c>
      <c r="E469" t="s">
        <v>1492</v>
      </c>
      <c r="F469">
        <v>83204</v>
      </c>
      <c r="G469">
        <v>905.36989716738503</v>
      </c>
      <c r="H469" s="3">
        <v>5.6843418860808002E-14</v>
      </c>
      <c r="I469">
        <v>1.08813265848683E-2</v>
      </c>
      <c r="J469" s="3">
        <v>0</v>
      </c>
      <c r="K469" s="3">
        <v>0</v>
      </c>
      <c r="L469" s="3">
        <v>5.6843418860808002E-14</v>
      </c>
      <c r="M469">
        <v>1.08813265848683E-2</v>
      </c>
      <c r="O469" t="str">
        <f>IF(B468=0,"NEUTRAL",IF(B468&gt;0,"LONG","SHORT"))</f>
        <v>LONG</v>
      </c>
      <c r="P469" t="str">
        <f>IF(OR(O469="LONG",O469="SHORT"),IF(B469=0,"NEUTRAL",IF(B469&gt;0,"LONG","SHORT")),"")</f>
        <v>LONG</v>
      </c>
      <c r="Q469" t="b">
        <f>IF(OR(O469="LONG",O469="SHORT"),IF(B469=0,"NEUTRAL",IF(B469&gt;0,"LONG","SHORT")=O469),TRUE)</f>
        <v>1</v>
      </c>
      <c r="R469">
        <f>AH468</f>
        <v>236.86217236356237</v>
      </c>
      <c r="S469">
        <f>AI468</f>
        <v>8.0374091026415469E-3</v>
      </c>
      <c r="T469">
        <f>R469+S469*F469</f>
        <v>905.60675933974971</v>
      </c>
      <c r="U469">
        <f>S469*F469</f>
        <v>668.74458697618729</v>
      </c>
      <c r="V469">
        <f>U469/T469</f>
        <v>0.73844920002998715</v>
      </c>
      <c r="W469">
        <f>C469</f>
        <v>1</v>
      </c>
      <c r="X469">
        <f>W469-V469</f>
        <v>0.26155079997001285</v>
      </c>
      <c r="Y469">
        <f>T469*W469</f>
        <v>905.60675933974971</v>
      </c>
      <c r="Z469">
        <f>Y469/T469</f>
        <v>1</v>
      </c>
      <c r="AA469">
        <f>AI468*F469/T469</f>
        <v>0.73844920002998715</v>
      </c>
      <c r="AB469">
        <f t="shared" si="73"/>
        <v>1</v>
      </c>
      <c r="AC469">
        <f t="shared" si="74"/>
        <v>0.26155079997001285</v>
      </c>
      <c r="AD469" t="str">
        <f t="shared" si="78"/>
        <v>L-I</v>
      </c>
      <c r="AE469">
        <f>AC469*T469</f>
        <v>236.86217236356245</v>
      </c>
      <c r="AF469">
        <f>U469+AE469</f>
        <v>905.60675933974971</v>
      </c>
      <c r="AG469">
        <f>AE469/F469</f>
        <v>2.8467642464732761E-3</v>
      </c>
      <c r="AH469" s="9">
        <f>IF(AD469="S-D",R469-AE469/(1-0.001),IF(OR(AD469="L-D",AD469="S-I"),R469-AE469*(1-0.001),R469-AE469))</f>
        <v>-8.5265128291212022E-14</v>
      </c>
      <c r="AI469">
        <f>IF(OR(AD469="L-I"),S469+AG469*(1-0.001),S469+AG469)</f>
        <v>1.088132658486835E-2</v>
      </c>
      <c r="AJ469">
        <f>AI469*F469</f>
        <v>905.36989716738617</v>
      </c>
      <c r="AK469">
        <f>AJ469/AM469</f>
        <v>1.0000000000000002</v>
      </c>
      <c r="AL469">
        <f>W469-AK469</f>
        <v>0</v>
      </c>
      <c r="AM469">
        <f>AH469+AI469*F469</f>
        <v>905.36989716738606</v>
      </c>
      <c r="AN469">
        <f t="shared" si="75"/>
        <v>6.7711155724115315</v>
      </c>
      <c r="AO469">
        <f t="shared" si="76"/>
        <v>-94.630102832613943</v>
      </c>
      <c r="AP469">
        <f t="shared" si="77"/>
        <v>-0.23686217236365792</v>
      </c>
      <c r="AQ469" t="b">
        <f>IF(AH469&gt;0,ROUND(AH469,7)=ROUND(H469,7),ROUND(AH469,7)=ROUND(-J469,7))</f>
        <v>1</v>
      </c>
      <c r="AR469" t="b">
        <f>IF(AI469&gt;0,ROUND(AI469,7)=ROUND(I469,7),ROUND(AI469,7)=ROUND(-K469,7))</f>
        <v>1</v>
      </c>
      <c r="AS469" t="b">
        <f>ROUND(AM469,7)=ROUND(G469,7)</f>
        <v>1</v>
      </c>
      <c r="AU469" s="9"/>
    </row>
    <row r="470" spans="1:54" x14ac:dyDescent="0.3">
      <c r="A470" s="2">
        <v>45757.541666666664</v>
      </c>
      <c r="B470">
        <v>18.912824426220801</v>
      </c>
      <c r="C470">
        <v>0.945641221311044</v>
      </c>
      <c r="D470" t="s">
        <v>32</v>
      </c>
      <c r="E470" t="s">
        <v>1492</v>
      </c>
      <c r="F470">
        <v>81882.009999999995</v>
      </c>
      <c r="G470">
        <v>890.93645938488203</v>
      </c>
      <c r="H470">
        <v>48.384417721657897</v>
      </c>
      <c r="I470">
        <v>1.02898309611992E-2</v>
      </c>
      <c r="J470">
        <v>0</v>
      </c>
      <c r="K470" s="3">
        <v>0</v>
      </c>
      <c r="L470">
        <v>48.384417721657897</v>
      </c>
      <c r="M470">
        <v>1.02898309611992E-2</v>
      </c>
      <c r="O470" t="str">
        <f>IF(B469=0,"NEUTRAL",IF(B469&gt;0,"LONG","SHORT"))</f>
        <v>LONG</v>
      </c>
      <c r="P470" t="str">
        <f>IF(OR(O470="LONG",O470="SHORT"),IF(B470=0,"NEUTRAL",IF(B470&gt;0,"LONG","SHORT")),"")</f>
        <v>LONG</v>
      </c>
      <c r="Q470" t="b">
        <f>IF(OR(O470="LONG",O470="SHORT"),IF(B470=0,"NEUTRAL",IF(B470&gt;0,"LONG","SHORT")=O470),TRUE)</f>
        <v>1</v>
      </c>
      <c r="R470">
        <f>AH469</f>
        <v>-8.5265128291212022E-14</v>
      </c>
      <c r="S470">
        <f>AI469</f>
        <v>1.088132658486835E-2</v>
      </c>
      <c r="T470">
        <f>R470+S470*F470</f>
        <v>890.98489223545596</v>
      </c>
      <c r="U470">
        <f>S470*F470</f>
        <v>890.98489223545607</v>
      </c>
      <c r="V470">
        <f>U470/T470</f>
        <v>1.0000000000000002</v>
      </c>
      <c r="W470">
        <f>C470</f>
        <v>0.945641221311044</v>
      </c>
      <c r="X470">
        <f>W470-V470</f>
        <v>-5.4358778688956222E-2</v>
      </c>
      <c r="Y470">
        <f>T470*W470</f>
        <v>842.55204166322551</v>
      </c>
      <c r="Z470">
        <f>Y470/T470</f>
        <v>0.945641221311044</v>
      </c>
      <c r="AA470">
        <f>AI469*F470/T470</f>
        <v>1.0000000000000002</v>
      </c>
      <c r="AB470">
        <f t="shared" si="73"/>
        <v>0.945641221311044</v>
      </c>
      <c r="AC470">
        <f t="shared" si="74"/>
        <v>-5.4358778688956222E-2</v>
      </c>
      <c r="AD470" t="str">
        <f t="shared" si="78"/>
        <v>L-D</v>
      </c>
      <c r="AE470">
        <f>AC470*T470</f>
        <v>-48.432850572230656</v>
      </c>
      <c r="AF470">
        <f>U470+AE470</f>
        <v>842.5520416632254</v>
      </c>
      <c r="AG470">
        <f>AE470/F470</f>
        <v>-5.9149562366911433E-4</v>
      </c>
      <c r="AH470" s="9">
        <f>IF(AD470="S-D",R470-AE470/(1-0.001),IF(OR(AD470="L-D",AD470="S-I"),R470-AE470*(1-0.001),R470-AE470))</f>
        <v>48.384417721658338</v>
      </c>
      <c r="AI470">
        <f>IF(OR(AD470="L-I"),S470+AG470*(1-0.001),S470+AG470)</f>
        <v>1.0289830961199236E-2</v>
      </c>
      <c r="AJ470">
        <f>AI470*F470</f>
        <v>842.5520416632254</v>
      </c>
      <c r="AK470">
        <f>AJ470/AM470</f>
        <v>0.94569262800731746</v>
      </c>
      <c r="AL470">
        <f>W470-AK470</f>
        <v>-5.1406696273459396E-5</v>
      </c>
      <c r="AM470">
        <f>AH470+AI470*F470</f>
        <v>890.93645938488373</v>
      </c>
      <c r="AN470">
        <f t="shared" si="75"/>
        <v>-14.433437782502324</v>
      </c>
      <c r="AO470">
        <f t="shared" si="76"/>
        <v>-109.06354061511627</v>
      </c>
      <c r="AP470">
        <f t="shared" si="77"/>
        <v>-4.8432850572226016E-2</v>
      </c>
      <c r="AQ470" t="b">
        <f>IF(AH470&gt;0,ROUND(AH470,7)=ROUND(H470,7),ROUND(AH470,7)=ROUND(-J470,7))</f>
        <v>1</v>
      </c>
      <c r="AR470" t="b">
        <f>IF(AI470&gt;0,ROUND(AI470,7)=ROUND(I470,7),ROUND(AI470,7)=ROUND(-K470,7))</f>
        <v>1</v>
      </c>
      <c r="AS470" t="b">
        <f>ROUND(AM470,7)=ROUND(G470,7)</f>
        <v>1</v>
      </c>
    </row>
    <row r="471" spans="1:54" x14ac:dyDescent="0.3">
      <c r="A471" s="2">
        <v>45757.583333333336</v>
      </c>
      <c r="B471">
        <v>16.247033391870701</v>
      </c>
      <c r="C471">
        <v>0.812351669593536</v>
      </c>
      <c r="D471" t="s">
        <v>32</v>
      </c>
      <c r="E471" t="s">
        <v>1492</v>
      </c>
      <c r="F471">
        <v>81710.460000000006</v>
      </c>
      <c r="G471">
        <v>889.05277180278802</v>
      </c>
      <c r="H471">
        <v>166.73303134123299</v>
      </c>
      <c r="I471">
        <v>8.83999111572196E-3</v>
      </c>
      <c r="J471">
        <v>0</v>
      </c>
      <c r="K471" s="3">
        <v>0</v>
      </c>
      <c r="L471">
        <v>166.73303134123299</v>
      </c>
      <c r="M471">
        <v>8.83999111572196E-3</v>
      </c>
      <c r="O471" t="str">
        <f>IF(B470=0,"NEUTRAL",IF(B470&gt;0,"LONG","SHORT"))</f>
        <v>LONG</v>
      </c>
      <c r="P471" t="str">
        <f>IF(OR(O471="LONG",O471="SHORT"),IF(B471=0,"NEUTRAL",IF(B471&gt;0,"LONG","SHORT")),"")</f>
        <v>LONG</v>
      </c>
      <c r="Q471" t="b">
        <f>IF(OR(O471="LONG",O471="SHORT"),IF(B471=0,"NEUTRAL",IF(B471&gt;0,"LONG","SHORT")=O471),TRUE)</f>
        <v>1</v>
      </c>
      <c r="R471">
        <f>AH470</f>
        <v>48.384417721658338</v>
      </c>
      <c r="S471">
        <f>AI470</f>
        <v>1.0289830961199236E-2</v>
      </c>
      <c r="T471">
        <f>R471+S471*F471</f>
        <v>889.1712388834901</v>
      </c>
      <c r="U471">
        <f>S471*F471</f>
        <v>840.78682116183177</v>
      </c>
      <c r="V471">
        <f>U471/T471</f>
        <v>0.9455848147063175</v>
      </c>
      <c r="W471">
        <f>C471</f>
        <v>0.812351669593536</v>
      </c>
      <c r="X471">
        <f>W471-V471</f>
        <v>-0.1332331451127815</v>
      </c>
      <c r="Y471">
        <f>T471*W471</f>
        <v>722.31974046155597</v>
      </c>
      <c r="Z471">
        <f>Y471/T471</f>
        <v>0.81235166959353589</v>
      </c>
      <c r="AA471">
        <f>AI470*F471/T471</f>
        <v>0.9455848147063175</v>
      </c>
      <c r="AB471">
        <f t="shared" si="73"/>
        <v>0.812351669593536</v>
      </c>
      <c r="AC471">
        <f t="shared" si="74"/>
        <v>-0.1332331451127815</v>
      </c>
      <c r="AD471" t="str">
        <f t="shared" si="78"/>
        <v>L-D</v>
      </c>
      <c r="AE471">
        <f>AC471*T471</f>
        <v>-118.46708070027574</v>
      </c>
      <c r="AF471">
        <f>U471+AE471</f>
        <v>722.31974046155597</v>
      </c>
      <c r="AG471">
        <f>AE471/F471</f>
        <v>-1.4498398454772588E-3</v>
      </c>
      <c r="AH471" s="9">
        <f>IF(AD471="S-D",R471-AE471/(1-0.001),IF(OR(AD471="L-D",AD471="S-I"),R471-AE471*(1-0.001),R471-AE471))</f>
        <v>166.73303134123381</v>
      </c>
      <c r="AI471">
        <f>IF(OR(AD471="L-I"),S471+AG471*(1-0.001),S471+AG471)</f>
        <v>8.8399911157219773E-3</v>
      </c>
      <c r="AJ471">
        <f>AI471*F471</f>
        <v>722.31974046155608</v>
      </c>
      <c r="AK471">
        <f>AJ471/AM471</f>
        <v>0.81245991618344715</v>
      </c>
      <c r="AL471">
        <f>W471-AK471</f>
        <v>-1.0824658991115399E-4</v>
      </c>
      <c r="AM471">
        <f>AH471+AI471*F471</f>
        <v>889.05277180278995</v>
      </c>
      <c r="AN471">
        <f t="shared" si="75"/>
        <v>-1.8836875820937848</v>
      </c>
      <c r="AO471">
        <f t="shared" si="76"/>
        <v>-110.94722819721005</v>
      </c>
      <c r="AP471">
        <f t="shared" si="77"/>
        <v>-0.11846708070015666</v>
      </c>
      <c r="AQ471" t="b">
        <f>IF(AH471&gt;0,ROUND(AH471,7)=ROUND(H471,7),ROUND(AH471,7)=ROUND(-J471,7))</f>
        <v>1</v>
      </c>
      <c r="AR471" t="b">
        <f>IF(AI471&gt;0,ROUND(AI471,7)=ROUND(I471,7),ROUND(AI471,7)=ROUND(-K471,7))</f>
        <v>1</v>
      </c>
      <c r="AS471" t="b">
        <f>ROUND(AM471,7)=ROUND(G471,7)</f>
        <v>1</v>
      </c>
    </row>
    <row r="472" spans="1:54" x14ac:dyDescent="0.3">
      <c r="A472" s="2">
        <v>45757.625</v>
      </c>
      <c r="B472">
        <v>13.7946550012211</v>
      </c>
      <c r="C472">
        <v>0.68973275006105605</v>
      </c>
      <c r="D472" t="s">
        <v>32</v>
      </c>
      <c r="E472" t="s">
        <v>1492</v>
      </c>
      <c r="F472">
        <v>80874.36</v>
      </c>
      <c r="G472">
        <v>881.55483752512896</v>
      </c>
      <c r="H472">
        <v>273.44391943931498</v>
      </c>
      <c r="I472">
        <v>7.5192053215112197E-3</v>
      </c>
      <c r="J472">
        <v>0</v>
      </c>
      <c r="K472" s="3">
        <v>0</v>
      </c>
      <c r="L472">
        <v>273.44391943931498</v>
      </c>
      <c r="M472">
        <v>7.5192053215112197E-3</v>
      </c>
      <c r="O472" t="str">
        <f>IF(B471=0,"NEUTRAL",IF(B471&gt;0,"LONG","SHORT"))</f>
        <v>LONG</v>
      </c>
      <c r="P472" t="str">
        <f>IF(OR(O472="LONG",O472="SHORT"),IF(B472=0,"NEUTRAL",IF(B472&gt;0,"LONG","SHORT")),"")</f>
        <v>LONG</v>
      </c>
      <c r="Q472" t="b">
        <f>IF(OR(O472="LONG",O472="SHORT"),IF(B472=0,"NEUTRAL",IF(B472&gt;0,"LONG","SHORT")=O472),TRUE)</f>
        <v>1</v>
      </c>
      <c r="R472">
        <f>AH471</f>
        <v>166.73303134123381</v>
      </c>
      <c r="S472">
        <f>AI471</f>
        <v>8.8399911157219773E-3</v>
      </c>
      <c r="T472">
        <f>R472+S472*F472</f>
        <v>881.66165523093468</v>
      </c>
      <c r="U472">
        <f>S472*F472</f>
        <v>714.92862388970082</v>
      </c>
      <c r="V472">
        <f>U472/T472</f>
        <v>0.81088773640999356</v>
      </c>
      <c r="W472">
        <f>C472</f>
        <v>0.68973275006105605</v>
      </c>
      <c r="X472">
        <f>W472-V472</f>
        <v>-0.12115498634893751</v>
      </c>
      <c r="Y472">
        <f>T472*W472</f>
        <v>608.11091808581523</v>
      </c>
      <c r="Z472">
        <f>Y472/T472</f>
        <v>0.68973275006105605</v>
      </c>
      <c r="AA472">
        <f>AI471*F472/T472</f>
        <v>0.81088773640999356</v>
      </c>
      <c r="AB472">
        <f t="shared" si="73"/>
        <v>0.68973275006105605</v>
      </c>
      <c r="AC472">
        <f t="shared" si="74"/>
        <v>-0.12115498634893751</v>
      </c>
      <c r="AD472" t="str">
        <f t="shared" si="78"/>
        <v>L-D</v>
      </c>
      <c r="AE472">
        <f>AC472*T472</f>
        <v>-106.81770580388554</v>
      </c>
      <c r="AF472">
        <f>U472+AE472</f>
        <v>608.11091808581523</v>
      </c>
      <c r="AG472">
        <f>AE472/F472</f>
        <v>-1.3207857942107431E-3</v>
      </c>
      <c r="AH472" s="9">
        <f>IF(AD472="S-D",R472-AE472/(1-0.001),IF(OR(AD472="L-D",AD472="S-I"),R472-AE472*(1-0.001),R472-AE472))</f>
        <v>273.44391943931544</v>
      </c>
      <c r="AI472">
        <f>IF(OR(AD472="L-I"),S472+AG472*(1-0.001),S472+AG472)</f>
        <v>7.5192053215112345E-3</v>
      </c>
      <c r="AJ472">
        <f>AI472*F472</f>
        <v>608.11091808581534</v>
      </c>
      <c r="AK472">
        <f>AJ472/AM472</f>
        <v>0.68981632474846433</v>
      </c>
      <c r="AL472">
        <f>W472-AK472</f>
        <v>-8.3574687408272119E-5</v>
      </c>
      <c r="AM472">
        <f>AH472+AI472*F472</f>
        <v>881.55483752513078</v>
      </c>
      <c r="AN472">
        <f t="shared" si="75"/>
        <v>-7.4979342776591693</v>
      </c>
      <c r="AO472">
        <f t="shared" si="76"/>
        <v>-118.44516247486922</v>
      </c>
      <c r="AP472">
        <f t="shared" si="77"/>
        <v>-0.10681770580390548</v>
      </c>
      <c r="AQ472" t="b">
        <f>IF(AH472&gt;0,ROUND(AH472,7)=ROUND(H472,7),ROUND(AH472,7)=ROUND(-J472,7))</f>
        <v>1</v>
      </c>
      <c r="AR472" t="b">
        <f>IF(AI472&gt;0,ROUND(AI472,7)=ROUND(I472,7),ROUND(AI472,7)=ROUND(-K472,7))</f>
        <v>1</v>
      </c>
      <c r="AS472" t="b">
        <f>ROUND(AM472,7)=ROUND(G472,7)</f>
        <v>1</v>
      </c>
    </row>
    <row r="473" spans="1:54" x14ac:dyDescent="0.3">
      <c r="A473" s="2">
        <v>45757.666666666664</v>
      </c>
      <c r="B473">
        <v>11.210409178008501</v>
      </c>
      <c r="C473">
        <v>0.56052045890042601</v>
      </c>
      <c r="D473" t="s">
        <v>32</v>
      </c>
      <c r="E473" t="s">
        <v>1492</v>
      </c>
      <c r="F473">
        <v>81272.19</v>
      </c>
      <c r="G473">
        <v>884.430906938259</v>
      </c>
      <c r="H473">
        <v>388.624663326296</v>
      </c>
      <c r="I473">
        <v>6.1005645794946902E-3</v>
      </c>
      <c r="J473">
        <v>0</v>
      </c>
      <c r="K473" s="3">
        <v>0</v>
      </c>
      <c r="L473">
        <v>388.624663326296</v>
      </c>
      <c r="M473">
        <v>6.1005645794946902E-3</v>
      </c>
      <c r="O473" t="str">
        <f>IF(B472=0,"NEUTRAL",IF(B472&gt;0,"LONG","SHORT"))</f>
        <v>LONG</v>
      </c>
      <c r="P473" t="str">
        <f>IF(OR(O473="LONG",O473="SHORT"),IF(B473=0,"NEUTRAL",IF(B473&gt;0,"LONG","SHORT")),"")</f>
        <v>LONG</v>
      </c>
      <c r="Q473" t="b">
        <f>IF(OR(O473="LONG",O473="SHORT"),IF(B473=0,"NEUTRAL",IF(B473&gt;0,"LONG","SHORT")=O473),TRUE)</f>
        <v>1</v>
      </c>
      <c r="R473">
        <f>AH472</f>
        <v>273.44391943931544</v>
      </c>
      <c r="S473">
        <f>AI472</f>
        <v>7.5192053215112345E-3</v>
      </c>
      <c r="T473">
        <f>R473+S473*F473</f>
        <v>884.54620297818758</v>
      </c>
      <c r="U473">
        <f>S473*F473</f>
        <v>611.10228353887214</v>
      </c>
      <c r="V473">
        <f>U473/T473</f>
        <v>0.69086530639252719</v>
      </c>
      <c r="W473">
        <f>C473</f>
        <v>0.56052045890042601</v>
      </c>
      <c r="X473">
        <f>W473-V473</f>
        <v>-0.13034484749210118</v>
      </c>
      <c r="Y473">
        <f>T473*W473</f>
        <v>495.80624361196305</v>
      </c>
      <c r="Z473">
        <f>Y473/T473</f>
        <v>0.56052045890042601</v>
      </c>
      <c r="AA473">
        <f>AI472*F473/T473</f>
        <v>0.69086530639252719</v>
      </c>
      <c r="AB473">
        <f t="shared" si="73"/>
        <v>0.56052045890042601</v>
      </c>
      <c r="AC473">
        <f t="shared" si="74"/>
        <v>-0.13034484749210118</v>
      </c>
      <c r="AD473" t="str">
        <f t="shared" si="78"/>
        <v>L-D</v>
      </c>
      <c r="AE473">
        <f>AC473*T473</f>
        <v>-115.29603992690903</v>
      </c>
      <c r="AF473">
        <f>U473+AE473</f>
        <v>495.80624361196311</v>
      </c>
      <c r="AG473">
        <f>AE473/F473</f>
        <v>-1.4186407420165377E-3</v>
      </c>
      <c r="AH473" s="9">
        <f>IF(AD473="S-D",R473-AE473/(1-0.001),IF(OR(AD473="L-D",AD473="S-I"),R473-AE473*(1-0.001),R473-AE473))</f>
        <v>388.62466332629754</v>
      </c>
      <c r="AI473">
        <f>IF(OR(AD473="L-I"),S473+AG473*(1-0.001),S473+AG473)</f>
        <v>6.1005645794946963E-3</v>
      </c>
      <c r="AJ473">
        <f>AI473*F473</f>
        <v>495.80624361196305</v>
      </c>
      <c r="AK473">
        <f>AJ473/AM473</f>
        <v>0.56059352937851792</v>
      </c>
      <c r="AL473">
        <f>W473-AK473</f>
        <v>-7.3070478091907809E-5</v>
      </c>
      <c r="AM473">
        <f>AH473+AI473*F473</f>
        <v>884.43090693826059</v>
      </c>
      <c r="AN473">
        <f t="shared" si="75"/>
        <v>2.8760694131298123</v>
      </c>
      <c r="AO473">
        <f t="shared" si="76"/>
        <v>-115.56909306173941</v>
      </c>
      <c r="AP473">
        <f t="shared" si="77"/>
        <v>-0.11529603992698867</v>
      </c>
      <c r="AQ473" t="b">
        <f>IF(AH473&gt;0,ROUND(AH473,7)=ROUND(H473,7),ROUND(AH473,7)=ROUND(-J473,7))</f>
        <v>1</v>
      </c>
      <c r="AR473" t="b">
        <f>IF(AI473&gt;0,ROUND(AI473,7)=ROUND(I473,7),ROUND(AI473,7)=ROUND(-K473,7))</f>
        <v>1</v>
      </c>
      <c r="AS473" t="b">
        <f>ROUND(AM473,7)=ROUND(G473,7)</f>
        <v>1</v>
      </c>
    </row>
    <row r="474" spans="1:54" x14ac:dyDescent="0.3">
      <c r="A474" s="2">
        <v>45757.708333333336</v>
      </c>
      <c r="B474">
        <v>6.4699444691982402</v>
      </c>
      <c r="C474">
        <v>0.323497223459912</v>
      </c>
      <c r="D474" t="s">
        <v>32</v>
      </c>
      <c r="E474" t="s">
        <v>1492</v>
      </c>
      <c r="F474">
        <v>78757</v>
      </c>
      <c r="G474">
        <v>868.88751292474797</v>
      </c>
      <c r="H474">
        <v>587.740337149129</v>
      </c>
      <c r="I474">
        <v>3.5698055509430101E-3</v>
      </c>
      <c r="J474">
        <v>0</v>
      </c>
      <c r="K474" s="3">
        <v>0</v>
      </c>
      <c r="L474">
        <v>587.740337149129</v>
      </c>
      <c r="M474">
        <v>3.5698055509430101E-3</v>
      </c>
      <c r="O474" t="str">
        <f>IF(B473=0,"NEUTRAL",IF(B473&gt;0,"LONG","SHORT"))</f>
        <v>LONG</v>
      </c>
      <c r="P474" t="str">
        <f>IF(OR(O474="LONG",O474="SHORT"),IF(B474=0,"NEUTRAL",IF(B474&gt;0,"LONG","SHORT")),"")</f>
        <v>LONG</v>
      </c>
      <c r="Q474" t="b">
        <f>IF(OR(O474="LONG",O474="SHORT"),IF(B474=0,"NEUTRAL",IF(B474&gt;0,"LONG","SHORT")=O474),TRUE)</f>
        <v>1</v>
      </c>
      <c r="R474">
        <f>AH473</f>
        <v>388.62466332629754</v>
      </c>
      <c r="S474">
        <f>AI473</f>
        <v>6.1005645794946963E-3</v>
      </c>
      <c r="T474">
        <f>R474+S474*F474</f>
        <v>869.08682791356136</v>
      </c>
      <c r="U474">
        <f>S474*F474</f>
        <v>480.46216458726377</v>
      </c>
      <c r="V474">
        <f>U474/T474</f>
        <v>0.55283563063626384</v>
      </c>
      <c r="W474">
        <f>C474</f>
        <v>0.323497223459912</v>
      </c>
      <c r="X474">
        <f>W474-V474</f>
        <v>-0.22933840717635184</v>
      </c>
      <c r="Y474">
        <f>T474*W474</f>
        <v>281.14717577561942</v>
      </c>
      <c r="Z474">
        <f>Y474/T474</f>
        <v>0.32349722345991194</v>
      </c>
      <c r="AA474">
        <f>AI473*F474/T474</f>
        <v>0.55283563063626384</v>
      </c>
      <c r="AB474">
        <f t="shared" si="73"/>
        <v>0.323497223459912</v>
      </c>
      <c r="AC474">
        <f t="shared" si="74"/>
        <v>-0.22933840717635184</v>
      </c>
      <c r="AD474" t="str">
        <f t="shared" si="78"/>
        <v>L-D</v>
      </c>
      <c r="AE474">
        <f>AC474*T474</f>
        <v>-199.31498881164435</v>
      </c>
      <c r="AF474">
        <f>U474+AE474</f>
        <v>281.14717577561942</v>
      </c>
      <c r="AG474">
        <f>AE474/F474</f>
        <v>-2.5307590285516763E-3</v>
      </c>
      <c r="AH474" s="9">
        <f>IF(AD474="S-D",R474-AE474/(1-0.001),IF(OR(AD474="L-D",AD474="S-I"),R474-AE474*(1-0.001),R474-AE474))</f>
        <v>587.74033714913026</v>
      </c>
      <c r="AI474">
        <f>IF(OR(AD474="L-I"),S474+AG474*(1-0.001),S474+AG474)</f>
        <v>3.5698055509430201E-3</v>
      </c>
      <c r="AJ474">
        <f>AI474*F474</f>
        <v>281.14717577561942</v>
      </c>
      <c r="AK474">
        <f>AJ474/AM474</f>
        <v>0.32357143081646322</v>
      </c>
      <c r="AL474">
        <f>W474-AK474</f>
        <v>-7.4207356551225789E-5</v>
      </c>
      <c r="AM474">
        <f>AH474+AI474*F474</f>
        <v>868.88751292474967</v>
      </c>
      <c r="AN474">
        <f t="shared" si="75"/>
        <v>-15.54339401351092</v>
      </c>
      <c r="AO474">
        <f t="shared" si="76"/>
        <v>-131.11248707525033</v>
      </c>
      <c r="AP474">
        <f t="shared" si="77"/>
        <v>-0.19931498881169318</v>
      </c>
      <c r="AQ474" t="b">
        <f>IF(AH474&gt;0,ROUND(AH474,7)=ROUND(H474,7),ROUND(AH474,7)=ROUND(-J474,7))</f>
        <v>1</v>
      </c>
      <c r="AR474" t="b">
        <f>IF(AI474&gt;0,ROUND(AI474,7)=ROUND(I474,7),ROUND(AI474,7)=ROUND(-K474,7))</f>
        <v>1</v>
      </c>
      <c r="AS474" t="b">
        <f>ROUND(AM474,7)=ROUND(G474,7)</f>
        <v>1</v>
      </c>
    </row>
    <row r="475" spans="1:54" x14ac:dyDescent="0.3">
      <c r="A475" s="2">
        <v>45757.75</v>
      </c>
      <c r="B475">
        <v>2.1907718452531801</v>
      </c>
      <c r="C475">
        <v>0.109538592262659</v>
      </c>
      <c r="D475" t="s">
        <v>32</v>
      </c>
      <c r="E475" t="s">
        <v>1492</v>
      </c>
      <c r="F475">
        <v>79453.820000000007</v>
      </c>
      <c r="G475">
        <v>871.18683933462898</v>
      </c>
      <c r="H475">
        <v>775.73764578204805</v>
      </c>
      <c r="I475">
        <v>1.2013166082207401E-3</v>
      </c>
      <c r="J475">
        <v>0</v>
      </c>
      <c r="K475" s="3">
        <v>0</v>
      </c>
      <c r="L475">
        <v>775.73764578204805</v>
      </c>
      <c r="M475">
        <v>1.2013166082207401E-3</v>
      </c>
      <c r="O475" t="str">
        <f>IF(B474=0,"NEUTRAL",IF(B474&gt;0,"LONG","SHORT"))</f>
        <v>LONG</v>
      </c>
      <c r="P475" t="str">
        <f>IF(OR(O475="LONG",O475="SHORT"),IF(B475=0,"NEUTRAL",IF(B475&gt;0,"LONG","SHORT")),"")</f>
        <v>LONG</v>
      </c>
      <c r="Q475" t="b">
        <f>IF(OR(O475="LONG",O475="SHORT"),IF(B475=0,"NEUTRAL",IF(B475&gt;0,"LONG","SHORT")=O475),TRUE)</f>
        <v>1</v>
      </c>
      <c r="R475">
        <f>AH474</f>
        <v>587.74033714913026</v>
      </c>
      <c r="S475">
        <f>AI474</f>
        <v>3.5698055509430201E-3</v>
      </c>
      <c r="T475">
        <f>R475+S475*F475</f>
        <v>871.37502482875789</v>
      </c>
      <c r="U475">
        <f>S475*F475</f>
        <v>283.63468767962758</v>
      </c>
      <c r="V475">
        <f>U475/T475</f>
        <v>0.32550242960586034</v>
      </c>
      <c r="W475">
        <f>C475</f>
        <v>0.109538592262659</v>
      </c>
      <c r="X475">
        <f>W475-V475</f>
        <v>-0.21596383734320135</v>
      </c>
      <c r="Y475">
        <f>T475*W475</f>
        <v>95.449193552581676</v>
      </c>
      <c r="Z475">
        <f>Y475/T475</f>
        <v>0.10953859226265901</v>
      </c>
      <c r="AA475">
        <f>AI474*F475/T475</f>
        <v>0.32550242960586034</v>
      </c>
      <c r="AB475">
        <f t="shared" si="73"/>
        <v>0.109538592262659</v>
      </c>
      <c r="AC475">
        <f t="shared" si="74"/>
        <v>-0.21596383734320135</v>
      </c>
      <c r="AD475" t="str">
        <f t="shared" si="78"/>
        <v>L-D</v>
      </c>
      <c r="AE475">
        <f>AC475*T475</f>
        <v>-188.1854941270459</v>
      </c>
      <c r="AF475">
        <f>U475+AE475</f>
        <v>95.449193552581676</v>
      </c>
      <c r="AG475">
        <f>AE475/F475</f>
        <v>-2.3684889427222741E-3</v>
      </c>
      <c r="AH475" s="9">
        <f>IF(AD475="S-D",R475-AE475/(1-0.001),IF(OR(AD475="L-D",AD475="S-I"),R475-AE475*(1-0.001),R475-AE475))</f>
        <v>775.73764578204907</v>
      </c>
      <c r="AI475">
        <f>IF(OR(AD475="L-I"),S475+AG475*(1-0.001),S475+AG475)</f>
        <v>1.2013166082207459E-3</v>
      </c>
      <c r="AJ475">
        <f>AI475*F475</f>
        <v>95.449193552581676</v>
      </c>
      <c r="AK475">
        <f>AJ475/AM475</f>
        <v>0.10956225374740627</v>
      </c>
      <c r="AL475">
        <f>W475-AK475</f>
        <v>-2.366148474727825E-5</v>
      </c>
      <c r="AM475">
        <f>AH475+AI475*F475</f>
        <v>871.1868393346308</v>
      </c>
      <c r="AN475">
        <f t="shared" si="75"/>
        <v>2.2993264098811323</v>
      </c>
      <c r="AO475">
        <f t="shared" si="76"/>
        <v>-128.8131606653692</v>
      </c>
      <c r="AP475">
        <f t="shared" si="77"/>
        <v>-0.18818549412708307</v>
      </c>
      <c r="AQ475" t="b">
        <f>IF(AH475&gt;0,ROUND(AH475,7)=ROUND(H475,7),ROUND(AH475,7)=ROUND(-J475,7))</f>
        <v>1</v>
      </c>
      <c r="AR475" t="b">
        <f>IF(AI475&gt;0,ROUND(AI475,7)=ROUND(I475,7),ROUND(AI475,7)=ROUND(-K475,7))</f>
        <v>1</v>
      </c>
      <c r="AS475" t="b">
        <f>ROUND(AM475,7)=ROUND(G475,7)</f>
        <v>1</v>
      </c>
    </row>
    <row r="476" spans="1:54" x14ac:dyDescent="0.3">
      <c r="A476" s="2">
        <v>45757.791666666664</v>
      </c>
      <c r="B476">
        <v>-1.88587387330696</v>
      </c>
      <c r="C476">
        <v>-9.4293693665348094E-2</v>
      </c>
      <c r="D476" t="s">
        <v>32</v>
      </c>
      <c r="E476" t="s">
        <v>1492</v>
      </c>
      <c r="F476">
        <v>79328.009999999995</v>
      </c>
      <c r="G476">
        <v>870.85827046261204</v>
      </c>
      <c r="H476">
        <v>952.99144408955306</v>
      </c>
      <c r="I476" s="3">
        <v>0</v>
      </c>
      <c r="J476">
        <v>0</v>
      </c>
      <c r="K476">
        <v>1.0353615781732201E-3</v>
      </c>
      <c r="L476">
        <v>952.99144408955306</v>
      </c>
      <c r="M476">
        <v>-1.0353615781732201E-3</v>
      </c>
      <c r="O476" t="str">
        <f>IF(B475=0,"NEUTRAL",IF(B475&gt;0,"LONG","SHORT"))</f>
        <v>LONG</v>
      </c>
      <c r="P476" t="str">
        <f>IF(OR(O476="LONG",O476="SHORT"),IF(B476=0,"NEUTRAL",IF(B476&gt;0,"LONG","SHORT")),"")</f>
        <v>SHORT</v>
      </c>
      <c r="Q476" t="b">
        <f>IF(OR(O476="LONG",O476="SHORT"),IF(B476=0,"NEUTRAL",IF(B476&gt;0,"LONG","SHORT")=O476),TRUE)</f>
        <v>0</v>
      </c>
      <c r="R476">
        <f>AH475</f>
        <v>775.73764578204907</v>
      </c>
      <c r="S476">
        <f>AI475</f>
        <v>1.2013166082207459E-3</v>
      </c>
      <c r="T476">
        <f>R476+S476*F476</f>
        <v>871.0357016921505</v>
      </c>
      <c r="U476">
        <f>S476*F476</f>
        <v>95.298055910101411</v>
      </c>
      <c r="V476">
        <f>U476/T476</f>
        <v>0.1094077495617769</v>
      </c>
      <c r="W476">
        <f>C476</f>
        <v>-9.4293693665348094E-2</v>
      </c>
      <c r="X476">
        <f>W476-V476</f>
        <v>-0.203701443227125</v>
      </c>
      <c r="Y476">
        <f>T476*W476</f>
        <v>-82.133173626941158</v>
      </c>
      <c r="Z476">
        <f>Y476/T476</f>
        <v>-9.4293693665348094E-2</v>
      </c>
      <c r="AA476">
        <f>AI475*F476/T476</f>
        <v>0.1094077495617769</v>
      </c>
      <c r="AB476">
        <f t="shared" si="73"/>
        <v>-9.4293693665348094E-2</v>
      </c>
      <c r="AC476">
        <f t="shared" si="74"/>
        <v>-0.203701443227125</v>
      </c>
      <c r="AD476" t="str">
        <f t="shared" si="78"/>
        <v>TRANS-S</v>
      </c>
      <c r="AE476" s="8">
        <f>C476*T476</f>
        <v>-82.133173626941158</v>
      </c>
      <c r="AF476">
        <f>U476+AE476</f>
        <v>13.164882283160253</v>
      </c>
      <c r="AG476" s="8">
        <f>AE476/F476</f>
        <v>-1.0353615781732222E-3</v>
      </c>
      <c r="AH476" s="8">
        <f>AZ476-AE476*(1-0.001)</f>
        <v>952.99144408955453</v>
      </c>
      <c r="AI476" s="8">
        <f>BA476+AG476</f>
        <v>-1.0353615781732222E-3</v>
      </c>
      <c r="AJ476">
        <f>AI476*F476</f>
        <v>-82.133173626941144</v>
      </c>
      <c r="AK476">
        <f t="shared" ref="AK476" si="80">AJ476/AM476</f>
        <v>-9.4312905340280834E-2</v>
      </c>
      <c r="AL476">
        <f>W476-AK476</f>
        <v>1.9211674932739786E-5</v>
      </c>
      <c r="AM476" s="8">
        <f>AH476+AI476*F476</f>
        <v>870.8582704626134</v>
      </c>
      <c r="AN476">
        <f t="shared" si="75"/>
        <v>-0.32856887201739937</v>
      </c>
      <c r="AO476">
        <f t="shared" si="76"/>
        <v>-129.1417295373866</v>
      </c>
      <c r="AP476">
        <f t="shared" si="77"/>
        <v>-0.17743122953709189</v>
      </c>
      <c r="AQ476" t="b">
        <f>IF(AH476&gt;0,ROUND(AH476,7)=ROUND(H476,7),ROUND(AH476,7)=ROUND(-J476,7))</f>
        <v>1</v>
      </c>
      <c r="AR476" t="b">
        <f>IF(AI476&gt;0,ROUND(AI476,7)=ROUND(I476,7),ROUND(AI476,7)=ROUND(-K476,7))</f>
        <v>1</v>
      </c>
      <c r="AS476" t="b">
        <f>ROUND(AM476,7)=ROUND(G476,7)</f>
        <v>1</v>
      </c>
      <c r="AU476" s="9">
        <f>AH475</f>
        <v>775.73764578204907</v>
      </c>
      <c r="AV476">
        <f>AI475</f>
        <v>1.2013166082207459E-3</v>
      </c>
      <c r="AW476">
        <f>AU476+AV476*F476</f>
        <v>871.0357016921505</v>
      </c>
      <c r="AZ476">
        <f>AU476+AV476*F476*(1-0.001)</f>
        <v>870.94040363624038</v>
      </c>
      <c r="BA476">
        <v>0</v>
      </c>
      <c r="BB476">
        <f>AZ476+BA476*F476</f>
        <v>870.94040363624038</v>
      </c>
    </row>
    <row r="477" spans="1:54" x14ac:dyDescent="0.3">
      <c r="A477" s="2">
        <v>45757.833333333336</v>
      </c>
      <c r="B477">
        <v>-5.5352820257372697</v>
      </c>
      <c r="C477">
        <v>-0.27676410128686302</v>
      </c>
      <c r="D477" t="s">
        <v>32</v>
      </c>
      <c r="E477" t="s">
        <v>1492</v>
      </c>
      <c r="F477">
        <v>79502.070000000007</v>
      </c>
      <c r="G477">
        <v>870.51939638545798</v>
      </c>
      <c r="H477">
        <v>1111.4918259057099</v>
      </c>
      <c r="I477" s="3">
        <v>0</v>
      </c>
      <c r="J477">
        <v>0</v>
      </c>
      <c r="K477">
        <v>3.03102082147368E-3</v>
      </c>
      <c r="L477">
        <v>1111.4918259057099</v>
      </c>
      <c r="M477">
        <v>-3.03102082147368E-3</v>
      </c>
      <c r="O477" t="str">
        <f>IF(B476=0,"NEUTRAL",IF(B476&gt;0,"LONG","SHORT"))</f>
        <v>SHORT</v>
      </c>
      <c r="P477" t="str">
        <f>IF(OR(O477="LONG",O477="SHORT"),IF(B477=0,"NEUTRAL",IF(B477&gt;0,"LONG","SHORT")),"")</f>
        <v>SHORT</v>
      </c>
      <c r="Q477" t="b">
        <f>IF(OR(O477="LONG",O477="SHORT"),IF(B477=0,"NEUTRAL",IF(B477&gt;0,"LONG","SHORT")=O477),TRUE)</f>
        <v>1</v>
      </c>
      <c r="R477">
        <f>AH476</f>
        <v>952.99144408955453</v>
      </c>
      <c r="S477">
        <f>AI476</f>
        <v>-1.0353615781732222E-3</v>
      </c>
      <c r="T477">
        <f>R477+S477*F477</f>
        <v>870.67805542631652</v>
      </c>
      <c r="U477">
        <f>S477*F477</f>
        <v>-82.313388663237987</v>
      </c>
      <c r="V477">
        <f>U477/T477</f>
        <v>-9.4539408855244755E-2</v>
      </c>
      <c r="W477">
        <f>C477</f>
        <v>-0.27676410128686302</v>
      </c>
      <c r="X477">
        <f>W477-V477</f>
        <v>-0.18222469243161826</v>
      </c>
      <c r="Y477">
        <f>T477*W477</f>
        <v>-240.972429520258</v>
      </c>
      <c r="Z477">
        <f>Y477/T477</f>
        <v>-0.27676410128686302</v>
      </c>
      <c r="AA477">
        <f>AI476*F477/T477</f>
        <v>-9.4539408855244755E-2</v>
      </c>
      <c r="AB477">
        <f t="shared" si="73"/>
        <v>-0.27676410128686302</v>
      </c>
      <c r="AC477">
        <f t="shared" si="74"/>
        <v>-0.18222469243161826</v>
      </c>
      <c r="AD477" t="str">
        <f t="shared" si="78"/>
        <v>S-I</v>
      </c>
      <c r="AE477">
        <f>AC477*T477</f>
        <v>-158.65904085702002</v>
      </c>
      <c r="AF477">
        <f>U477+AE477</f>
        <v>-240.972429520258</v>
      </c>
      <c r="AG477">
        <f>AE477/F477</f>
        <v>-1.9956592433004574E-3</v>
      </c>
      <c r="AH477" s="9">
        <f>IF(AD477="S-D",R477-AE477/(1-0.001),IF(OR(AD477="L-D",AD477="S-I"),R477-AE477*(1-0.001),R477-AE477))</f>
        <v>1111.4918259057176</v>
      </c>
      <c r="AI477">
        <f>IF(OR(AD477="L-I"),S477+AG477*(1-0.001),S477+AG477)</f>
        <v>-3.0310208214736796E-3</v>
      </c>
      <c r="AJ477">
        <f>AI477*F477</f>
        <v>-240.972429520258</v>
      </c>
      <c r="AK477">
        <f>AJ477/AM477</f>
        <v>-0.27681454373195513</v>
      </c>
      <c r="AL477">
        <f>W477-AK477</f>
        <v>5.0442445092113708E-5</v>
      </c>
      <c r="AM477">
        <f>AH477+AI477*F477</f>
        <v>870.51939638545969</v>
      </c>
      <c r="AN477">
        <f t="shared" si="75"/>
        <v>-0.33887407715371864</v>
      </c>
      <c r="AO477">
        <f t="shared" si="76"/>
        <v>-129.48060361454031</v>
      </c>
      <c r="AP477">
        <f t="shared" si="77"/>
        <v>-0.15865904085683269</v>
      </c>
      <c r="AQ477" t="b">
        <f>IF(AH477&gt;0,ROUND(AH477,7)=ROUND(H477,7),ROUND(AH477,7)=ROUND(-J477,7))</f>
        <v>1</v>
      </c>
      <c r="AR477" t="b">
        <f>IF(AI477&gt;0,ROUND(AI477,7)=ROUND(I477,7),ROUND(AI477,7)=ROUND(-K477,7))</f>
        <v>1</v>
      </c>
      <c r="AS477" t="b">
        <f>ROUND(AM477,7)=ROUND(G477,7)</f>
        <v>1</v>
      </c>
    </row>
    <row r="478" spans="1:54" x14ac:dyDescent="0.3">
      <c r="A478" s="2">
        <v>45757.875</v>
      </c>
      <c r="B478">
        <v>-9.2732295491093595</v>
      </c>
      <c r="C478">
        <v>-0.46366147745546799</v>
      </c>
      <c r="D478" t="s">
        <v>32</v>
      </c>
      <c r="E478" t="s">
        <v>1492</v>
      </c>
      <c r="F478">
        <v>79649.34</v>
      </c>
      <c r="G478">
        <v>869.91101741603995</v>
      </c>
      <c r="H478">
        <v>1273.3303584124401</v>
      </c>
      <c r="I478" s="3">
        <v>0</v>
      </c>
      <c r="J478">
        <v>0</v>
      </c>
      <c r="K478">
        <v>5.0649426724240099E-3</v>
      </c>
      <c r="L478">
        <v>1273.3303584124401</v>
      </c>
      <c r="M478">
        <v>-5.0649426724240099E-3</v>
      </c>
      <c r="O478" t="str">
        <f>IF(B477=0,"NEUTRAL",IF(B477&gt;0,"LONG","SHORT"))</f>
        <v>SHORT</v>
      </c>
      <c r="P478" t="str">
        <f>IF(OR(O478="LONG",O478="SHORT"),IF(B478=0,"NEUTRAL",IF(B478&gt;0,"LONG","SHORT")),"")</f>
        <v>SHORT</v>
      </c>
      <c r="Q478" t="b">
        <f>IF(OR(O478="LONG",O478="SHORT"),IF(B478=0,"NEUTRAL",IF(B478&gt;0,"LONG","SHORT")=O478),TRUE)</f>
        <v>1</v>
      </c>
      <c r="R478">
        <f>AH477</f>
        <v>1111.4918259057176</v>
      </c>
      <c r="S478">
        <f>AI477</f>
        <v>-3.0310208214736796E-3</v>
      </c>
      <c r="T478">
        <f>R478+S478*F478</f>
        <v>870.0730179490813</v>
      </c>
      <c r="U478">
        <f>S478*F478</f>
        <v>-241.41880795663639</v>
      </c>
      <c r="V478">
        <f>U478/T478</f>
        <v>-0.27746959505272784</v>
      </c>
      <c r="W478">
        <f>C478</f>
        <v>-0.46366147745546799</v>
      </c>
      <c r="X478">
        <f>W478-V478</f>
        <v>-0.18619188240274015</v>
      </c>
      <c r="Y478">
        <f>T478*W478</f>
        <v>-403.41934099640895</v>
      </c>
      <c r="Z478">
        <f>Y478/T478</f>
        <v>-0.46366147745546799</v>
      </c>
      <c r="AA478">
        <f>AI477*F478/T478</f>
        <v>-0.27746959505272784</v>
      </c>
      <c r="AB478">
        <f t="shared" si="73"/>
        <v>-0.46366147745546799</v>
      </c>
      <c r="AC478">
        <f t="shared" si="74"/>
        <v>-0.18619188240274015</v>
      </c>
      <c r="AD478" t="str">
        <f t="shared" si="78"/>
        <v>S-I</v>
      </c>
      <c r="AE478">
        <f>AC478*T478</f>
        <v>-162.00053303977256</v>
      </c>
      <c r="AF478">
        <f>U478+AE478</f>
        <v>-403.41934099640895</v>
      </c>
      <c r="AG478">
        <f>AE478/F478</f>
        <v>-2.0339218509503351E-3</v>
      </c>
      <c r="AH478" s="9">
        <f>IF(AD478="S-D",R478-AE478/(1-0.001),IF(OR(AD478="L-D",AD478="S-I"),R478-AE478*(1-0.001),R478-AE478))</f>
        <v>1273.3303584124506</v>
      </c>
      <c r="AI478">
        <f>IF(OR(AD478="L-I"),S478+AG478*(1-0.001),S478+AG478)</f>
        <v>-5.0649426724240151E-3</v>
      </c>
      <c r="AJ478">
        <f>AI478*F478</f>
        <v>-403.41934099640901</v>
      </c>
      <c r="AK478">
        <f>AJ478/AM478</f>
        <v>-0.46374782353569233</v>
      </c>
      <c r="AL478">
        <f>W478-AK478</f>
        <v>8.6346080224342092E-5</v>
      </c>
      <c r="AM478">
        <f>AH478+AI478*F478</f>
        <v>869.91101741604155</v>
      </c>
      <c r="AN478">
        <f t="shared" si="75"/>
        <v>-0.60837896941814051</v>
      </c>
      <c r="AO478">
        <f t="shared" si="76"/>
        <v>-130.08898258395845</v>
      </c>
      <c r="AP478">
        <f t="shared" si="77"/>
        <v>-0.16200053303975892</v>
      </c>
      <c r="AQ478" t="b">
        <f>IF(AH478&gt;0,ROUND(AH478,7)=ROUND(H478,7),ROUND(AH478,7)=ROUND(-J478,7))</f>
        <v>1</v>
      </c>
      <c r="AR478" t="b">
        <f>IF(AI478&gt;0,ROUND(AI478,7)=ROUND(I478,7),ROUND(AI478,7)=ROUND(-K478,7))</f>
        <v>1</v>
      </c>
      <c r="AS478" t="b">
        <f>ROUND(AM478,7)=ROUND(G478,7)</f>
        <v>1</v>
      </c>
    </row>
    <row r="479" spans="1:54" x14ac:dyDescent="0.3">
      <c r="A479" s="2">
        <v>45757.916666666664</v>
      </c>
      <c r="B479">
        <v>-12.774401226857</v>
      </c>
      <c r="C479">
        <v>-0.63872006134285098</v>
      </c>
      <c r="D479" t="s">
        <v>32</v>
      </c>
      <c r="E479" t="s">
        <v>1492</v>
      </c>
      <c r="F479">
        <v>79931.55</v>
      </c>
      <c r="G479">
        <v>868.33177201658305</v>
      </c>
      <c r="H479">
        <v>1423.04841835704</v>
      </c>
      <c r="I479" s="3">
        <v>0</v>
      </c>
      <c r="J479">
        <v>0</v>
      </c>
      <c r="K479">
        <v>6.9398960277945601E-3</v>
      </c>
      <c r="L479">
        <v>1423.04841835704</v>
      </c>
      <c r="M479">
        <v>-6.9398960277945601E-3</v>
      </c>
      <c r="O479" t="str">
        <f>IF(B478=0,"NEUTRAL",IF(B478&gt;0,"LONG","SHORT"))</f>
        <v>SHORT</v>
      </c>
      <c r="P479" t="str">
        <f>IF(OR(O479="LONG",O479="SHORT"),IF(B479=0,"NEUTRAL",IF(B479&gt;0,"LONG","SHORT")),"")</f>
        <v>SHORT</v>
      </c>
      <c r="Q479" t="b">
        <f>IF(OR(O479="LONG",O479="SHORT"),IF(B479=0,"NEUTRAL",IF(B479&gt;0,"LONG","SHORT")=O479),TRUE)</f>
        <v>1</v>
      </c>
      <c r="R479">
        <f>AH478</f>
        <v>1273.3303584124506</v>
      </c>
      <c r="S479">
        <f>AI478</f>
        <v>-5.0649426724240151E-3</v>
      </c>
      <c r="T479">
        <f>R479+S479*F479</f>
        <v>868.48163994445667</v>
      </c>
      <c r="U479">
        <f>S479*F479</f>
        <v>-404.84871846799382</v>
      </c>
      <c r="V479">
        <f>U479/T479</f>
        <v>-0.46615691092086381</v>
      </c>
      <c r="W479">
        <f>C479</f>
        <v>-0.63872006134285098</v>
      </c>
      <c r="X479">
        <f>W479-V479</f>
        <v>-0.17256315042198717</v>
      </c>
      <c r="Y479">
        <f>T479*W479</f>
        <v>-554.71664634046317</v>
      </c>
      <c r="Z479">
        <f>Y479/T479</f>
        <v>-0.63872006134285098</v>
      </c>
      <c r="AA479">
        <f>AI478*F479/T479</f>
        <v>-0.46615691092086381</v>
      </c>
      <c r="AB479">
        <f t="shared" si="73"/>
        <v>-0.63872006134285098</v>
      </c>
      <c r="AC479">
        <f t="shared" si="74"/>
        <v>-0.17256315042198717</v>
      </c>
      <c r="AD479" t="str">
        <f t="shared" si="78"/>
        <v>S-I</v>
      </c>
      <c r="AE479">
        <f>AC479*T479</f>
        <v>-149.86792787246938</v>
      </c>
      <c r="AF479">
        <f>U479+AE479</f>
        <v>-554.71664634046317</v>
      </c>
      <c r="AG479">
        <f>AE479/F479</f>
        <v>-1.8749533553705561E-3</v>
      </c>
      <c r="AH479" s="9">
        <f>IF(AD479="S-D",R479-AE479/(1-0.001),IF(OR(AD479="L-D",AD479="S-I"),R479-AE479*(1-0.001),R479-AE479))</f>
        <v>1423.0484183570475</v>
      </c>
      <c r="AI479">
        <f>IF(OR(AD479="L-I"),S479+AG479*(1-0.001),S479+AG479)</f>
        <v>-6.9398960277945714E-3</v>
      </c>
      <c r="AJ479">
        <f>AI479*F479</f>
        <v>-554.71664634046317</v>
      </c>
      <c r="AK479">
        <f>AJ479/AM479</f>
        <v>-0.6388302999119887</v>
      </c>
      <c r="AL479">
        <f>W479-AK479</f>
        <v>1.1023856913772168E-4</v>
      </c>
      <c r="AM479">
        <f>AH479+AI479*F479</f>
        <v>868.3317720165843</v>
      </c>
      <c r="AN479">
        <f t="shared" si="75"/>
        <v>-1.5792453994572497</v>
      </c>
      <c r="AO479">
        <f t="shared" si="76"/>
        <v>-131.6682279834157</v>
      </c>
      <c r="AP479">
        <f t="shared" si="77"/>
        <v>-0.14986792787237846</v>
      </c>
      <c r="AQ479" t="b">
        <f>IF(AH479&gt;0,ROUND(AH479,7)=ROUND(H479,7),ROUND(AH479,7)=ROUND(-J479,7))</f>
        <v>1</v>
      </c>
      <c r="AR479" t="b">
        <f>IF(AI479&gt;0,ROUND(AI479,7)=ROUND(I479,7),ROUND(AI479,7)=ROUND(-K479,7))</f>
        <v>1</v>
      </c>
      <c r="AS479" t="b">
        <f>ROUND(AM479,7)=ROUND(G479,7)</f>
        <v>1</v>
      </c>
    </row>
    <row r="480" spans="1:54" x14ac:dyDescent="0.3">
      <c r="A480" s="2">
        <v>45757.958333333336</v>
      </c>
      <c r="B480">
        <v>-16.432229355267001</v>
      </c>
      <c r="C480">
        <v>-0.82161146776335003</v>
      </c>
      <c r="D480" t="s">
        <v>32</v>
      </c>
      <c r="E480" t="s">
        <v>1492</v>
      </c>
      <c r="F480">
        <v>79714.52</v>
      </c>
      <c r="G480">
        <v>869.67647930753003</v>
      </c>
      <c r="H480">
        <v>1584.34530397762</v>
      </c>
      <c r="I480" s="3">
        <v>0</v>
      </c>
      <c r="J480">
        <v>0</v>
      </c>
      <c r="K480">
        <v>8.9653531711674402E-3</v>
      </c>
      <c r="L480">
        <v>1584.34530397762</v>
      </c>
      <c r="M480">
        <v>-8.9653531711674402E-3</v>
      </c>
      <c r="O480" t="str">
        <f>IF(B479=0,"NEUTRAL",IF(B479&gt;0,"LONG","SHORT"))</f>
        <v>SHORT</v>
      </c>
      <c r="P480" t="str">
        <f>IF(OR(O480="LONG",O480="SHORT"),IF(B480=0,"NEUTRAL",IF(B480&gt;0,"LONG","SHORT")),"")</f>
        <v>SHORT</v>
      </c>
      <c r="Q480" t="b">
        <f>IF(OR(O480="LONG",O480="SHORT"),IF(B480=0,"NEUTRAL",IF(B480&gt;0,"LONG","SHORT")=O480),TRUE)</f>
        <v>1</v>
      </c>
      <c r="R480">
        <f>AH479</f>
        <v>1423.0484183570475</v>
      </c>
      <c r="S480">
        <f>AI479</f>
        <v>-6.9398960277945714E-3</v>
      </c>
      <c r="T480">
        <f>R480+S480*F480</f>
        <v>869.83793765149653</v>
      </c>
      <c r="U480">
        <f>S480*F480</f>
        <v>-553.21048070555094</v>
      </c>
      <c r="V480">
        <f>U480/T480</f>
        <v>-0.63599258753783694</v>
      </c>
      <c r="W480">
        <f>C480</f>
        <v>-0.82161146776335003</v>
      </c>
      <c r="X480">
        <f>W480-V480</f>
        <v>-0.18561888022551309</v>
      </c>
      <c r="Y480">
        <f>T480*W480</f>
        <v>-714.66882467009145</v>
      </c>
      <c r="Z480">
        <f>Y480/T480</f>
        <v>-0.82161146776335003</v>
      </c>
      <c r="AA480">
        <f>AI479*F480/T480</f>
        <v>-0.63599258753783694</v>
      </c>
      <c r="AB480">
        <f t="shared" si="73"/>
        <v>-0.82161146776335003</v>
      </c>
      <c r="AC480">
        <f t="shared" si="74"/>
        <v>-0.18561888022551309</v>
      </c>
      <c r="AD480" t="str">
        <f t="shared" si="78"/>
        <v>S-I</v>
      </c>
      <c r="AE480">
        <f>AC480*T480</f>
        <v>-161.45834396454046</v>
      </c>
      <c r="AF480">
        <f>U480+AE480</f>
        <v>-714.66882467009145</v>
      </c>
      <c r="AG480">
        <f>AE480/F480</f>
        <v>-2.0254571433728817E-3</v>
      </c>
      <c r="AH480" s="9">
        <f>IF(AD480="S-D",R480-AE480/(1-0.001),IF(OR(AD480="L-D",AD480="S-I"),R480-AE480*(1-0.001),R480-AE480))</f>
        <v>1584.3453039776234</v>
      </c>
      <c r="AI480">
        <f>IF(OR(AD480="L-I"),S480+AG480*(1-0.001),S480+AG480)</f>
        <v>-8.965353171167454E-3</v>
      </c>
      <c r="AJ480">
        <f>AI480*F480</f>
        <v>-714.66882467009145</v>
      </c>
      <c r="AK480">
        <f>AJ480/AM480</f>
        <v>-0.82176400267733674</v>
      </c>
      <c r="AL480">
        <f>W480-AK480</f>
        <v>1.525349139867016E-4</v>
      </c>
      <c r="AM480">
        <f>AH480+AI480*F480</f>
        <v>869.67647930753196</v>
      </c>
      <c r="AN480">
        <f t="shared" si="75"/>
        <v>1.3447072909476674</v>
      </c>
      <c r="AO480">
        <f t="shared" si="76"/>
        <v>-130.32352069246804</v>
      </c>
      <c r="AP480">
        <f t="shared" si="77"/>
        <v>-0.16145834396456848</v>
      </c>
      <c r="AQ480" t="b">
        <f>IF(AH480&gt;0,ROUND(AH480,7)=ROUND(H480,7),ROUND(AH480,7)=ROUND(-J480,7))</f>
        <v>1</v>
      </c>
      <c r="AR480" t="b">
        <f>IF(AI480&gt;0,ROUND(AI480,7)=ROUND(I480,7),ROUND(AI480,7)=ROUND(-K480,7))</f>
        <v>1</v>
      </c>
      <c r="AS480" t="b">
        <f>ROUND(AM480,7)=ROUND(G480,7)</f>
        <v>1</v>
      </c>
    </row>
    <row r="481" spans="1:54" x14ac:dyDescent="0.3">
      <c r="A481" s="2">
        <v>45758</v>
      </c>
      <c r="B481">
        <v>-19.483983854695801</v>
      </c>
      <c r="C481">
        <v>-0.97419919273479205</v>
      </c>
      <c r="D481" t="s">
        <v>32</v>
      </c>
      <c r="E481" t="s">
        <v>1492</v>
      </c>
      <c r="F481">
        <v>79693.77</v>
      </c>
      <c r="G481">
        <v>869.72957382401603</v>
      </c>
      <c r="H481">
        <v>1717.1489292321501</v>
      </c>
      <c r="I481" s="3">
        <v>0</v>
      </c>
      <c r="J481">
        <v>0</v>
      </c>
      <c r="K481">
        <v>1.06334454425752E-2</v>
      </c>
      <c r="L481">
        <v>1717.1489292321501</v>
      </c>
      <c r="M481">
        <v>-1.06334454425752E-2</v>
      </c>
      <c r="O481" t="str">
        <f>IF(B480=0,"NEUTRAL",IF(B480&gt;0,"LONG","SHORT"))</f>
        <v>SHORT</v>
      </c>
      <c r="P481" t="str">
        <f>IF(OR(O481="LONG",O481="SHORT"),IF(B481=0,"NEUTRAL",IF(B481&gt;0,"LONG","SHORT")),"")</f>
        <v>SHORT</v>
      </c>
      <c r="Q481" t="b">
        <f>IF(OR(O481="LONG",O481="SHORT"),IF(B481=0,"NEUTRAL",IF(B481&gt;0,"LONG","SHORT")=O481),TRUE)</f>
        <v>1</v>
      </c>
      <c r="R481">
        <f>AH480</f>
        <v>1584.3453039776234</v>
      </c>
      <c r="S481">
        <f>AI480</f>
        <v>-8.965353171167454E-3</v>
      </c>
      <c r="T481">
        <f>R481+S481*F481</f>
        <v>869.86251038583362</v>
      </c>
      <c r="U481">
        <f>S481*F481</f>
        <v>-714.4827935917898</v>
      </c>
      <c r="V481">
        <f>U481/T481</f>
        <v>-0.82137439544885771</v>
      </c>
      <c r="W481">
        <f>C481</f>
        <v>-0.97419919273479205</v>
      </c>
      <c r="X481">
        <f>W481-V481</f>
        <v>-0.15282479728593434</v>
      </c>
      <c r="Y481">
        <f>T481*W481</f>
        <v>-847.41935540813881</v>
      </c>
      <c r="Z481">
        <f>Y481/T481</f>
        <v>-0.97419919273479205</v>
      </c>
      <c r="AA481">
        <f>AI480*F481/T481</f>
        <v>-0.82137439544885771</v>
      </c>
      <c r="AB481">
        <f t="shared" si="73"/>
        <v>-0.97419919273479205</v>
      </c>
      <c r="AC481">
        <f t="shared" si="74"/>
        <v>-0.15282479728593434</v>
      </c>
      <c r="AD481" t="str">
        <f t="shared" si="78"/>
        <v>S-I</v>
      </c>
      <c r="AE481">
        <f>AC481*T481</f>
        <v>-132.93656181634898</v>
      </c>
      <c r="AF481">
        <f>U481+AE481</f>
        <v>-847.41935540813881</v>
      </c>
      <c r="AG481">
        <f>AE481/F481</f>
        <v>-1.6680922714077773E-3</v>
      </c>
      <c r="AH481" s="9">
        <f>IF(AD481="S-D",R481-AE481/(1-0.001),IF(OR(AD481="L-D",AD481="S-I"),R481-AE481*(1-0.001),R481-AE481))</f>
        <v>1717.148929232156</v>
      </c>
      <c r="AI481">
        <f>IF(OR(AD481="L-I"),S481+AG481*(1-0.001),S481+AG481)</f>
        <v>-1.0633445442575232E-2</v>
      </c>
      <c r="AJ481">
        <f>AI481*F481</f>
        <v>-847.41935540813881</v>
      </c>
      <c r="AK481">
        <f>AJ481/AM481</f>
        <v>-0.97434809728524574</v>
      </c>
      <c r="AL481">
        <f>W481-AK481</f>
        <v>1.4890455045368789E-4</v>
      </c>
      <c r="AM481">
        <f>AH481+AI481*F481</f>
        <v>869.72957382401717</v>
      </c>
      <c r="AN481">
        <f t="shared" si="75"/>
        <v>5.3094516485202803E-2</v>
      </c>
      <c r="AO481">
        <f t="shared" si="76"/>
        <v>-130.27042617598283</v>
      </c>
      <c r="AP481">
        <f t="shared" si="77"/>
        <v>-0.13293656181645019</v>
      </c>
      <c r="AQ481" t="b">
        <f>IF(AH481&gt;0,ROUND(AH481,7)=ROUND(H481,7),ROUND(AH481,7)=ROUND(-J481,7))</f>
        <v>1</v>
      </c>
      <c r="AR481" t="b">
        <f>IF(AI481&gt;0,ROUND(AI481,7)=ROUND(I481,7),ROUND(AI481,7)=ROUND(-K481,7))</f>
        <v>1</v>
      </c>
      <c r="AS481" t="b">
        <f>ROUND(AM481,7)=ROUND(G481,7)</f>
        <v>1</v>
      </c>
    </row>
    <row r="482" spans="1:54" x14ac:dyDescent="0.3">
      <c r="A482" s="2">
        <v>45758.125</v>
      </c>
      <c r="B482">
        <v>-18.794712054783101</v>
      </c>
      <c r="C482">
        <v>-0.93973560273915502</v>
      </c>
      <c r="D482" t="s">
        <v>32</v>
      </c>
      <c r="E482" t="s">
        <v>1492</v>
      </c>
      <c r="F482">
        <v>80452.72</v>
      </c>
      <c r="G482">
        <v>861.61351693389202</v>
      </c>
      <c r="H482">
        <v>1671.3454577508401</v>
      </c>
      <c r="I482" s="3">
        <v>0</v>
      </c>
      <c r="J482">
        <v>0</v>
      </c>
      <c r="K482">
        <v>1.0064693161610299E-2</v>
      </c>
      <c r="L482">
        <v>1671.3454577508401</v>
      </c>
      <c r="M482">
        <v>-1.0064693161610299E-2</v>
      </c>
      <c r="O482" t="str">
        <f>IF(B481=0,"NEUTRAL",IF(B481&gt;0,"LONG","SHORT"))</f>
        <v>SHORT</v>
      </c>
      <c r="P482" t="str">
        <f>IF(OR(O482="LONG",O482="SHORT"),IF(B482=0,"NEUTRAL",IF(B482&gt;0,"LONG","SHORT")),"")</f>
        <v>SHORT</v>
      </c>
      <c r="Q482" t="b">
        <f>IF(OR(O482="LONG",O482="SHORT"),IF(B482=0,"NEUTRAL",IF(B482&gt;0,"LONG","SHORT")=O482),TRUE)</f>
        <v>1</v>
      </c>
      <c r="R482">
        <f>AH481</f>
        <v>1717.148929232156</v>
      </c>
      <c r="S482">
        <f>AI481</f>
        <v>-1.0633445442575232E-2</v>
      </c>
      <c r="T482">
        <f>R482+S482*F482</f>
        <v>861.65932040537473</v>
      </c>
      <c r="U482">
        <f>S482*F482</f>
        <v>-855.48960882678125</v>
      </c>
      <c r="V482">
        <f>U482/T482</f>
        <v>-0.99283973209308418</v>
      </c>
      <c r="W482">
        <f>C482</f>
        <v>-0.93973560273915502</v>
      </c>
      <c r="X482">
        <f>W482-V482</f>
        <v>5.3104129353929164E-2</v>
      </c>
      <c r="Y482">
        <f>T482*W482</f>
        <v>-809.73194081695556</v>
      </c>
      <c r="Z482">
        <f>Y482/T482</f>
        <v>-0.93973560273915502</v>
      </c>
      <c r="AA482">
        <f>AI481*F482/T482</f>
        <v>-0.99283973209308418</v>
      </c>
      <c r="AB482">
        <f t="shared" si="73"/>
        <v>-0.93973560273915502</v>
      </c>
      <c r="AC482">
        <f t="shared" si="74"/>
        <v>5.3104129353929164E-2</v>
      </c>
      <c r="AD482" t="str">
        <f t="shared" si="78"/>
        <v>S-D</v>
      </c>
      <c r="AE482">
        <f>AC482*T482</f>
        <v>45.757668009825714</v>
      </c>
      <c r="AF482">
        <f>U482+AE482</f>
        <v>-809.73194081695556</v>
      </c>
      <c r="AG482">
        <f>AE482/F482</f>
        <v>5.687522809648414E-4</v>
      </c>
      <c r="AH482" s="9">
        <f>IF(AD482="S-D",R482-AE482/(1-0.001),IF(OR(AD482="L-D",AD482="S-I"),R482-AE482*(1-0.001),R482-AE482))</f>
        <v>1671.3454577508489</v>
      </c>
      <c r="AI482">
        <f>IF(OR(AD482="L-I"),S482+AG482*(1-0.001),S482+AG482)</f>
        <v>-1.006469316161039E-2</v>
      </c>
      <c r="AJ482">
        <f>AI482*F482</f>
        <v>-809.73194081695544</v>
      </c>
      <c r="AK482">
        <f>AJ482/AM482</f>
        <v>-0.93978555918950535</v>
      </c>
      <c r="AL482">
        <f>W482-AK482</f>
        <v>4.995645035033025E-5</v>
      </c>
      <c r="AM482">
        <f>AH482+AI482*F482</f>
        <v>861.61351693389349</v>
      </c>
      <c r="AN482">
        <f t="shared" si="75"/>
        <v>-8.1160568901236729</v>
      </c>
      <c r="AO482">
        <f t="shared" si="76"/>
        <v>-138.38648306610651</v>
      </c>
      <c r="AP482">
        <f t="shared" si="77"/>
        <v>-4.5803471481235647E-2</v>
      </c>
      <c r="AQ482" t="b">
        <f>IF(AH482&gt;0,ROUND(AH482,7)=ROUND(H482,7),ROUND(AH482,7)=ROUND(-J482,7))</f>
        <v>1</v>
      </c>
      <c r="AR482" t="b">
        <f>IF(AI482&gt;0,ROUND(AI482,7)=ROUND(I482,7),ROUND(AI482,7)=ROUND(-K482,7))</f>
        <v>1</v>
      </c>
      <c r="AS482" t="b">
        <f>ROUND(AM482,7)=ROUND(G482,7)</f>
        <v>1</v>
      </c>
    </row>
    <row r="483" spans="1:54" x14ac:dyDescent="0.3">
      <c r="A483" s="2">
        <v>45758.166666666664</v>
      </c>
      <c r="B483">
        <v>-16.577557917671399</v>
      </c>
      <c r="C483">
        <v>-0.82887789588357297</v>
      </c>
      <c r="D483" t="s">
        <v>32</v>
      </c>
      <c r="E483" t="s">
        <v>1492</v>
      </c>
      <c r="F483">
        <v>80302.05</v>
      </c>
      <c r="G483">
        <v>863.03708522867305</v>
      </c>
      <c r="H483">
        <v>1578.4664338723901</v>
      </c>
      <c r="I483" s="3">
        <v>0</v>
      </c>
      <c r="J483">
        <v>0</v>
      </c>
      <c r="K483">
        <v>8.9092289504902906E-3</v>
      </c>
      <c r="L483">
        <v>1578.4664338723901</v>
      </c>
      <c r="M483">
        <v>-8.9092289504902906E-3</v>
      </c>
      <c r="O483" t="str">
        <f>IF(B482=0,"NEUTRAL",IF(B482&gt;0,"LONG","SHORT"))</f>
        <v>SHORT</v>
      </c>
      <c r="P483" t="str">
        <f>IF(OR(O483="LONG",O483="SHORT"),IF(B483=0,"NEUTRAL",IF(B483&gt;0,"LONG","SHORT")),"")</f>
        <v>SHORT</v>
      </c>
      <c r="Q483" t="b">
        <f>IF(OR(O483="LONG",O483="SHORT"),IF(B483=0,"NEUTRAL",IF(B483&gt;0,"LONG","SHORT")=O483),TRUE)</f>
        <v>1</v>
      </c>
      <c r="R483">
        <f>AH482</f>
        <v>1671.3454577508489</v>
      </c>
      <c r="S483">
        <f>AI482</f>
        <v>-1.006469316161039E-2</v>
      </c>
      <c r="T483">
        <f>R483+S483*F483</f>
        <v>863.12996425255335</v>
      </c>
      <c r="U483">
        <f>S483*F483</f>
        <v>-808.21549349829559</v>
      </c>
      <c r="V483">
        <f>U483/T483</f>
        <v>-0.93637751783787027</v>
      </c>
      <c r="W483">
        <f>C483</f>
        <v>-0.82887789588357297</v>
      </c>
      <c r="X483">
        <f>W483-V483</f>
        <v>0.1074996219542973</v>
      </c>
      <c r="Y483">
        <f>T483*W483</f>
        <v>-715.42934864372</v>
      </c>
      <c r="Z483">
        <f>Y483/T483</f>
        <v>-0.82887789588357297</v>
      </c>
      <c r="AA483">
        <f>AI482*F483/T483</f>
        <v>-0.93637751783787027</v>
      </c>
      <c r="AB483">
        <f t="shared" si="73"/>
        <v>-0.82887789588357297</v>
      </c>
      <c r="AC483">
        <f t="shared" si="74"/>
        <v>0.1074996219542973</v>
      </c>
      <c r="AD483" t="str">
        <f t="shared" si="78"/>
        <v>S-D</v>
      </c>
      <c r="AE483">
        <f>AC483*T483</f>
        <v>92.786144854575625</v>
      </c>
      <c r="AF483">
        <f>U483+AE483</f>
        <v>-715.42934864372</v>
      </c>
      <c r="AG483">
        <f>AE483/F483</f>
        <v>1.1554642111200851E-3</v>
      </c>
      <c r="AH483" s="9">
        <f>IF(AD483="S-D",R483-AE483/(1-0.001),IF(OR(AD483="L-D",AD483="S-I"),R483-AE483*(1-0.001),R483-AE483))</f>
        <v>1578.4664338723949</v>
      </c>
      <c r="AI483">
        <f>IF(OR(AD483="L-I"),S483+AG483*(1-0.001),S483+AG483)</f>
        <v>-8.9092289504903045E-3</v>
      </c>
      <c r="AJ483">
        <f>AI483*F483</f>
        <v>-715.42934864372</v>
      </c>
      <c r="AK483">
        <f>AJ483/AM483</f>
        <v>-0.82896709873615226</v>
      </c>
      <c r="AL483">
        <f>W483-AK483</f>
        <v>8.9202852579295389E-5</v>
      </c>
      <c r="AM483">
        <f>AH483+AI483*F483</f>
        <v>863.03708522867487</v>
      </c>
      <c r="AN483">
        <f t="shared" si="75"/>
        <v>1.4235682947813757</v>
      </c>
      <c r="AO483">
        <f t="shared" si="76"/>
        <v>-136.96291477132513</v>
      </c>
      <c r="AP483">
        <f t="shared" si="77"/>
        <v>-9.2879023878481348E-2</v>
      </c>
      <c r="AQ483" t="b">
        <f>IF(AH483&gt;0,ROUND(AH483,7)=ROUND(H483,7),ROUND(AH483,7)=ROUND(-J483,7))</f>
        <v>1</v>
      </c>
      <c r="AR483" t="b">
        <f>IF(AI483&gt;0,ROUND(AI483,7)=ROUND(I483,7),ROUND(AI483,7)=ROUND(-K483,7))</f>
        <v>1</v>
      </c>
      <c r="AS483" t="b">
        <f>ROUND(AM483,7)=ROUND(G483,7)</f>
        <v>1</v>
      </c>
      <c r="AU483" s="9"/>
      <c r="AZ483" s="9"/>
    </row>
    <row r="484" spans="1:54" x14ac:dyDescent="0.3">
      <c r="A484" s="2">
        <v>45758.208333333336</v>
      </c>
      <c r="B484">
        <v>-13.7186867886952</v>
      </c>
      <c r="C484">
        <v>-0.68593433943476201</v>
      </c>
      <c r="D484" t="s">
        <v>32</v>
      </c>
      <c r="E484" t="s">
        <v>1492</v>
      </c>
      <c r="F484">
        <v>80842.990000000005</v>
      </c>
      <c r="G484">
        <v>858.086027523452</v>
      </c>
      <c r="H484">
        <v>1446.7670371296599</v>
      </c>
      <c r="I484" s="3">
        <v>0</v>
      </c>
      <c r="J484">
        <v>0</v>
      </c>
      <c r="K484">
        <v>7.2817817550564099E-3</v>
      </c>
      <c r="L484">
        <v>1446.7670371296599</v>
      </c>
      <c r="M484">
        <v>-7.2817817550564099E-3</v>
      </c>
      <c r="O484" t="str">
        <f>IF(B483=0,"NEUTRAL",IF(B483&gt;0,"LONG","SHORT"))</f>
        <v>SHORT</v>
      </c>
      <c r="P484" t="str">
        <f>IF(OR(O484="LONG",O484="SHORT"),IF(B484=0,"NEUTRAL",IF(B484&gt;0,"LONG","SHORT")),"")</f>
        <v>SHORT</v>
      </c>
      <c r="Q484" t="b">
        <f>IF(OR(O484="LONG",O484="SHORT"),IF(B484=0,"NEUTRAL",IF(B484&gt;0,"LONG","SHORT")=O484),TRUE)</f>
        <v>1</v>
      </c>
      <c r="R484">
        <f>AH483</f>
        <v>1578.4664338723949</v>
      </c>
      <c r="S484">
        <f>AI483</f>
        <v>-8.9092289504903045E-3</v>
      </c>
      <c r="T484">
        <f>R484+S484*F484</f>
        <v>858.2177269201967</v>
      </c>
      <c r="U484">
        <f>S484*F484</f>
        <v>-720.24870695219818</v>
      </c>
      <c r="V484">
        <f>U484/T484</f>
        <v>-0.83923774161235909</v>
      </c>
      <c r="W484">
        <f>C484</f>
        <v>-0.68593433943476201</v>
      </c>
      <c r="X484">
        <f>W484-V484</f>
        <v>0.15330340217759708</v>
      </c>
      <c r="Y484">
        <f>T484*W484</f>
        <v>-588.68100960620814</v>
      </c>
      <c r="Z484">
        <f>Y484/T484</f>
        <v>-0.68593433943476201</v>
      </c>
      <c r="AA484">
        <f>AI483*F484/T484</f>
        <v>-0.83923774161235909</v>
      </c>
      <c r="AB484">
        <f t="shared" si="73"/>
        <v>-0.68593433943476201</v>
      </c>
      <c r="AC484">
        <f t="shared" si="74"/>
        <v>0.15330340217759708</v>
      </c>
      <c r="AD484" t="str">
        <f t="shared" si="78"/>
        <v>S-D</v>
      </c>
      <c r="AE484">
        <f>AC484*T484</f>
        <v>131.5676973459901</v>
      </c>
      <c r="AF484">
        <f>U484+AE484</f>
        <v>-588.68100960620814</v>
      </c>
      <c r="AG484">
        <f>AE484/F484</f>
        <v>1.6274471954338908E-3</v>
      </c>
      <c r="AH484" s="9">
        <f>IF(AD484="S-D",R484-AE484/(1-0.001),IF(OR(AD484="L-D",AD484="S-I"),R484-AE484*(1-0.001),R484-AE484))</f>
        <v>1446.767037129662</v>
      </c>
      <c r="AI484">
        <f>IF(OR(AD484="L-I"),S484+AG484*(1-0.001),S484+AG484)</f>
        <v>-7.2817817550564134E-3</v>
      </c>
      <c r="AJ484">
        <f>AI484*F484</f>
        <v>-588.68100960620814</v>
      </c>
      <c r="AK484">
        <f>AJ484/AM484</f>
        <v>-0.6860396169195494</v>
      </c>
      <c r="AL484">
        <f>W484-AK484</f>
        <v>1.0527748478739163E-4</v>
      </c>
      <c r="AM484">
        <f>AH484+AI484*F484</f>
        <v>858.08602752345382</v>
      </c>
      <c r="AN484">
        <f t="shared" si="75"/>
        <v>-4.9510577052210465</v>
      </c>
      <c r="AO484">
        <f t="shared" si="76"/>
        <v>-141.91397247654618</v>
      </c>
      <c r="AP484">
        <f t="shared" si="77"/>
        <v>-0.13169939674287434</v>
      </c>
      <c r="AQ484" t="b">
        <f>IF(AH484&gt;0,ROUND(AH484,7)=ROUND(H484,7),ROUND(AH484,7)=ROUND(-J484,7))</f>
        <v>1</v>
      </c>
      <c r="AR484" t="b">
        <f>IF(AI484&gt;0,ROUND(AI484,7)=ROUND(I484,7),ROUND(AI484,7)=ROUND(-K484,7))</f>
        <v>1</v>
      </c>
      <c r="AS484" t="b">
        <f>ROUND(AM484,7)=ROUND(G484,7)</f>
        <v>1</v>
      </c>
    </row>
    <row r="485" spans="1:54" x14ac:dyDescent="0.3">
      <c r="A485" s="2">
        <v>45758.25</v>
      </c>
      <c r="B485">
        <v>-11.1244633166186</v>
      </c>
      <c r="C485">
        <v>-0.55622316583093201</v>
      </c>
      <c r="D485" t="s">
        <v>32</v>
      </c>
      <c r="E485" t="s">
        <v>1492</v>
      </c>
      <c r="F485">
        <v>80888.149999999994</v>
      </c>
      <c r="G485">
        <v>857.64516480249802</v>
      </c>
      <c r="H485">
        <v>1334.74958023303</v>
      </c>
      <c r="I485" s="3">
        <v>0</v>
      </c>
      <c r="J485">
        <v>0</v>
      </c>
      <c r="K485">
        <v>5.8983227509905997E-3</v>
      </c>
      <c r="L485">
        <v>1334.74958023303</v>
      </c>
      <c r="M485">
        <v>-5.8983227509905997E-3</v>
      </c>
      <c r="O485" t="str">
        <f>IF(B484=0,"NEUTRAL",IF(B484&gt;0,"LONG","SHORT"))</f>
        <v>SHORT</v>
      </c>
      <c r="P485" t="str">
        <f>IF(OR(O485="LONG",O485="SHORT"),IF(B485=0,"NEUTRAL",IF(B485&gt;0,"LONG","SHORT")),"")</f>
        <v>SHORT</v>
      </c>
      <c r="Q485" t="b">
        <f>IF(OR(O485="LONG",O485="SHORT"),IF(B485=0,"NEUTRAL",IF(B485&gt;0,"LONG","SHORT")=O485),TRUE)</f>
        <v>1</v>
      </c>
      <c r="R485">
        <f>AH484</f>
        <v>1446.767037129662</v>
      </c>
      <c r="S485">
        <f>AI484</f>
        <v>-7.2817817550564134E-3</v>
      </c>
      <c r="T485">
        <f>R485+S485*F485</f>
        <v>857.75718225939556</v>
      </c>
      <c r="U485">
        <f>S485*F485</f>
        <v>-589.00985487026639</v>
      </c>
      <c r="V485">
        <f>U485/T485</f>
        <v>-0.68668600747681419</v>
      </c>
      <c r="W485">
        <f>C485</f>
        <v>-0.55622316583093201</v>
      </c>
      <c r="X485">
        <f>W485-V485</f>
        <v>0.13046284164588218</v>
      </c>
      <c r="Y485">
        <f>T485*W485</f>
        <v>-477.10441543054077</v>
      </c>
      <c r="Z485">
        <f>Y485/T485</f>
        <v>-0.55622316583093201</v>
      </c>
      <c r="AA485">
        <f>AI484*F485/T485</f>
        <v>-0.68668600747681419</v>
      </c>
      <c r="AB485">
        <f t="shared" si="73"/>
        <v>-0.55622316583093201</v>
      </c>
      <c r="AC485">
        <f t="shared" si="74"/>
        <v>0.13046284164588218</v>
      </c>
      <c r="AD485" t="str">
        <f t="shared" si="78"/>
        <v>S-D</v>
      </c>
      <c r="AE485">
        <f>AC485*T485</f>
        <v>111.90543943972563</v>
      </c>
      <c r="AF485">
        <f>U485+AE485</f>
        <v>-477.10441543054077</v>
      </c>
      <c r="AG485">
        <f>AE485/F485</f>
        <v>1.3834590040658074E-3</v>
      </c>
      <c r="AH485" s="9">
        <f>IF(AD485="S-D",R485-AE485/(1-0.001),IF(OR(AD485="L-D",AD485="S-I"),R485-AE485*(1-0.001),R485-AE485))</f>
        <v>1334.7495802330398</v>
      </c>
      <c r="AI485">
        <f>IF(OR(AD485="L-I"),S485+AG485*(1-0.001),S485+AG485)</f>
        <v>-5.8983227509906058E-3</v>
      </c>
      <c r="AJ485">
        <f>AI485*F485</f>
        <v>-477.10441543054071</v>
      </c>
      <c r="AK485">
        <f>AJ485/AM485</f>
        <v>-0.55629581441225717</v>
      </c>
      <c r="AL485">
        <f>W485-AK485</f>
        <v>7.2648581325163164E-5</v>
      </c>
      <c r="AM485">
        <f>AH485+AI485*F485</f>
        <v>857.64516480249904</v>
      </c>
      <c r="AN485">
        <f t="shared" si="75"/>
        <v>-0.44086272095478307</v>
      </c>
      <c r="AO485">
        <f t="shared" si="76"/>
        <v>-142.35483519750096</v>
      </c>
      <c r="AP485">
        <f t="shared" si="77"/>
        <v>-0.11201745689652398</v>
      </c>
      <c r="AQ485" t="b">
        <f>IF(AH485&gt;0,ROUND(AH485,7)=ROUND(H485,7),ROUND(AH485,7)=ROUND(-J485,7))</f>
        <v>1</v>
      </c>
      <c r="AR485" t="b">
        <f>IF(AI485&gt;0,ROUND(AI485,7)=ROUND(I485,7),ROUND(AI485,7)=ROUND(-K485,7))</f>
        <v>1</v>
      </c>
      <c r="AS485" t="b">
        <f>ROUND(AM485,7)=ROUND(G485,7)</f>
        <v>1</v>
      </c>
    </row>
    <row r="486" spans="1:54" x14ac:dyDescent="0.3">
      <c r="A486" s="2">
        <v>45758.291666666664</v>
      </c>
      <c r="B486">
        <v>-8.9480020400880491</v>
      </c>
      <c r="C486">
        <v>-0.447400102004402</v>
      </c>
      <c r="D486" t="s">
        <v>32</v>
      </c>
      <c r="E486" t="s">
        <v>1492</v>
      </c>
      <c r="F486">
        <v>80816</v>
      </c>
      <c r="G486">
        <v>857.977857998334</v>
      </c>
      <c r="H486">
        <v>1241.87878958551</v>
      </c>
      <c r="I486" s="3">
        <v>0</v>
      </c>
      <c r="J486">
        <v>0</v>
      </c>
      <c r="K486">
        <v>4.7503084981585604E-3</v>
      </c>
      <c r="L486">
        <v>1241.87878958551</v>
      </c>
      <c r="M486">
        <v>-4.7503084981585604E-3</v>
      </c>
      <c r="O486" t="str">
        <f>IF(B485=0,"NEUTRAL",IF(B485&gt;0,"LONG","SHORT"))</f>
        <v>SHORT</v>
      </c>
      <c r="P486" t="str">
        <f>IF(OR(O486="LONG",O486="SHORT"),IF(B486=0,"NEUTRAL",IF(B486&gt;0,"LONG","SHORT")),"")</f>
        <v>SHORT</v>
      </c>
      <c r="Q486" t="b">
        <f>IF(OR(O486="LONG",O486="SHORT"),IF(B486=0,"NEUTRAL",IF(B486&gt;0,"LONG","SHORT")=O486),TRUE)</f>
        <v>1</v>
      </c>
      <c r="R486">
        <f>AH485</f>
        <v>1334.7495802330398</v>
      </c>
      <c r="S486">
        <f>AI485</f>
        <v>-5.8983227509906058E-3</v>
      </c>
      <c r="T486">
        <f>R486+S486*F486</f>
        <v>858.07072878898293</v>
      </c>
      <c r="U486">
        <f>S486*F486</f>
        <v>-476.67885144405682</v>
      </c>
      <c r="V486">
        <f>U486/T486</f>
        <v>-0.55552396259549119</v>
      </c>
      <c r="W486">
        <f>C486</f>
        <v>-0.447400102004402</v>
      </c>
      <c r="X486">
        <f>W486-V486</f>
        <v>0.10812386059108919</v>
      </c>
      <c r="Y486">
        <f>T486*W486</f>
        <v>-383.90093158718253</v>
      </c>
      <c r="Z486">
        <f>Y486/T486</f>
        <v>-0.447400102004402</v>
      </c>
      <c r="AA486">
        <f>AI485*F486/T486</f>
        <v>-0.55552396259549119</v>
      </c>
      <c r="AB486">
        <f t="shared" si="73"/>
        <v>-0.447400102004402</v>
      </c>
      <c r="AC486">
        <f t="shared" si="74"/>
        <v>0.10812386059108919</v>
      </c>
      <c r="AD486" t="str">
        <f t="shared" si="78"/>
        <v>S-D</v>
      </c>
      <c r="AE486">
        <f>AC486*T486</f>
        <v>92.777919856874291</v>
      </c>
      <c r="AF486">
        <f>U486+AE486</f>
        <v>-383.90093158718253</v>
      </c>
      <c r="AG486">
        <f>AE486/F486</f>
        <v>1.1480142528320419E-3</v>
      </c>
      <c r="AH486" s="9">
        <f>IF(AD486="S-D",R486-AE486/(1-0.001),IF(OR(AD486="L-D",AD486="S-I"),R486-AE486*(1-0.001),R486-AE486))</f>
        <v>1241.878789585518</v>
      </c>
      <c r="AI486">
        <f>IF(OR(AD486="L-I"),S486+AG486*(1-0.001),S486+AG486)</f>
        <v>-4.7503084981585638E-3</v>
      </c>
      <c r="AJ486">
        <f>AI486*F486</f>
        <v>-383.90093158718247</v>
      </c>
      <c r="AK486">
        <f>AJ486/AM486</f>
        <v>-0.44744853029520398</v>
      </c>
      <c r="AL486">
        <f>W486-AK486</f>
        <v>4.8428290801982854E-5</v>
      </c>
      <c r="AM486">
        <f>AH486+AI486*F486</f>
        <v>857.97785799833559</v>
      </c>
      <c r="AN486">
        <f t="shared" si="75"/>
        <v>0.33269319583655488</v>
      </c>
      <c r="AO486">
        <f t="shared" si="76"/>
        <v>-142.02214200166441</v>
      </c>
      <c r="AP486">
        <f t="shared" si="77"/>
        <v>-9.2870790647339163E-2</v>
      </c>
      <c r="AQ486" t="b">
        <f>IF(AH486&gt;0,ROUND(AH486,7)=ROUND(H486,7),ROUND(AH486,7)=ROUND(-J486,7))</f>
        <v>1</v>
      </c>
      <c r="AR486" t="b">
        <f>IF(AI486&gt;0,ROUND(AI486,7)=ROUND(I486,7),ROUND(AI486,7)=ROUND(-K486,7))</f>
        <v>1</v>
      </c>
      <c r="AS486" t="b">
        <f>ROUND(AM486,7)=ROUND(G486,7)</f>
        <v>1</v>
      </c>
    </row>
    <row r="487" spans="1:54" x14ac:dyDescent="0.3">
      <c r="A487" s="2">
        <v>45758.333333333336</v>
      </c>
      <c r="B487">
        <v>-6.9882829730110103</v>
      </c>
      <c r="C487">
        <v>-0.34941414865054998</v>
      </c>
      <c r="D487" t="s">
        <v>32</v>
      </c>
      <c r="E487" t="s">
        <v>1492</v>
      </c>
      <c r="F487">
        <v>81102</v>
      </c>
      <c r="G487">
        <v>856.53323911024904</v>
      </c>
      <c r="H487">
        <v>1155.8481319738401</v>
      </c>
      <c r="I487" s="3">
        <v>0</v>
      </c>
      <c r="J487">
        <v>0</v>
      </c>
      <c r="K487">
        <v>3.69059817098954E-3</v>
      </c>
      <c r="L487">
        <v>1155.8481319738401</v>
      </c>
      <c r="M487">
        <v>-3.69059817098954E-3</v>
      </c>
      <c r="O487" t="str">
        <f>IF(B486=0,"NEUTRAL",IF(B486&gt;0,"LONG","SHORT"))</f>
        <v>SHORT</v>
      </c>
      <c r="P487" t="str">
        <f>IF(OR(O487="LONG",O487="SHORT"),IF(B487=0,"NEUTRAL",IF(B487&gt;0,"LONG","SHORT")),"")</f>
        <v>SHORT</v>
      </c>
      <c r="Q487" t="b">
        <f>IF(OR(O487="LONG",O487="SHORT"),IF(B487=0,"NEUTRAL",IF(B487&gt;0,"LONG","SHORT")=O487),TRUE)</f>
        <v>1</v>
      </c>
      <c r="R487">
        <f>AH486</f>
        <v>1241.878789585518</v>
      </c>
      <c r="S487">
        <f>AI486</f>
        <v>-4.7503084981585638E-3</v>
      </c>
      <c r="T487">
        <f>R487+S487*F487</f>
        <v>856.61926976786208</v>
      </c>
      <c r="U487">
        <f>S487*F487</f>
        <v>-385.25951981765587</v>
      </c>
      <c r="V487">
        <f>U487/T487</f>
        <v>-0.44974416688298241</v>
      </c>
      <c r="W487">
        <f>C487</f>
        <v>-0.34941414865054998</v>
      </c>
      <c r="X487">
        <f>W487-V487</f>
        <v>0.10033001823243243</v>
      </c>
      <c r="Y487">
        <f>T487*W487</f>
        <v>-299.31489286359334</v>
      </c>
      <c r="Z487">
        <f>Y487/T487</f>
        <v>-0.34941414865054998</v>
      </c>
      <c r="AA487">
        <f>AI486*F487/T487</f>
        <v>-0.44974416688298241</v>
      </c>
      <c r="AB487">
        <f t="shared" si="73"/>
        <v>-0.34941414865054998</v>
      </c>
      <c r="AC487">
        <f t="shared" si="74"/>
        <v>0.10033001823243243</v>
      </c>
      <c r="AD487" t="str">
        <f t="shared" si="78"/>
        <v>S-D</v>
      </c>
      <c r="AE487">
        <f>AC487*T487</f>
        <v>85.944626954062556</v>
      </c>
      <c r="AF487">
        <f>U487+AE487</f>
        <v>-299.31489286359329</v>
      </c>
      <c r="AG487">
        <f>AE487/F487</f>
        <v>1.0597103271690286E-3</v>
      </c>
      <c r="AH487" s="9">
        <f>IF(AD487="S-D",R487-AE487/(1-0.001),IF(OR(AD487="L-D",AD487="S-I"),R487-AE487*(1-0.001),R487-AE487))</f>
        <v>1155.8481319738437</v>
      </c>
      <c r="AI487">
        <f>IF(OR(AD487="L-I"),S487+AG487*(1-0.001),S487+AG487)</f>
        <v>-3.6905981709895353E-3</v>
      </c>
      <c r="AJ487">
        <f>AI487*F487</f>
        <v>-299.31489286359329</v>
      </c>
      <c r="AK487">
        <f>AJ487/AM487</f>
        <v>-0.34944924399491561</v>
      </c>
      <c r="AL487">
        <f>W487-AK487</f>
        <v>3.5095344365632108E-5</v>
      </c>
      <c r="AM487">
        <f>AH487+AI487*F487</f>
        <v>856.53323911025041</v>
      </c>
      <c r="AN487">
        <f t="shared" si="75"/>
        <v>-1.4446188880851878</v>
      </c>
      <c r="AO487">
        <f t="shared" si="76"/>
        <v>-143.46676088974959</v>
      </c>
      <c r="AP487">
        <f t="shared" si="77"/>
        <v>-8.6030657611672723E-2</v>
      </c>
      <c r="AQ487" t="b">
        <f>IF(AH487&gt;0,ROUND(AH487,7)=ROUND(H487,7),ROUND(AH487,7)=ROUND(-J487,7))</f>
        <v>1</v>
      </c>
      <c r="AR487" t="b">
        <f>IF(AI487&gt;0,ROUND(AI487,7)=ROUND(I487,7),ROUND(AI487,7)=ROUND(-K487,7))</f>
        <v>1</v>
      </c>
      <c r="AS487" t="b">
        <f>ROUND(AM487,7)=ROUND(G487,7)</f>
        <v>1</v>
      </c>
    </row>
    <row r="488" spans="1:54" x14ac:dyDescent="0.3">
      <c r="A488" s="2">
        <v>45758.375</v>
      </c>
      <c r="B488">
        <v>-4.6640674420258499</v>
      </c>
      <c r="C488">
        <v>-0.23320337210129199</v>
      </c>
      <c r="D488" t="s">
        <v>32</v>
      </c>
      <c r="E488" t="s">
        <v>1492</v>
      </c>
      <c r="F488">
        <v>81266.759999999995</v>
      </c>
      <c r="G488">
        <v>855.82475741838698</v>
      </c>
      <c r="H488">
        <v>1055.42939476426</v>
      </c>
      <c r="I488" s="3">
        <v>0</v>
      </c>
      <c r="J488">
        <v>0</v>
      </c>
      <c r="K488">
        <v>2.4561658093158602E-3</v>
      </c>
      <c r="L488">
        <v>1055.42939476426</v>
      </c>
      <c r="M488">
        <v>-2.4561658093158602E-3</v>
      </c>
      <c r="O488" t="str">
        <f>IF(B487=0,"NEUTRAL",IF(B487&gt;0,"LONG","SHORT"))</f>
        <v>SHORT</v>
      </c>
      <c r="P488" t="str">
        <f>IF(OR(O488="LONG",O488="SHORT"),IF(B488=0,"NEUTRAL",IF(B488&gt;0,"LONG","SHORT")),"")</f>
        <v>SHORT</v>
      </c>
      <c r="Q488" t="b">
        <f>IF(OR(O488="LONG",O488="SHORT"),IF(B488=0,"NEUTRAL",IF(B488&gt;0,"LONG","SHORT")=O488),TRUE)</f>
        <v>1</v>
      </c>
      <c r="R488">
        <f>AH487</f>
        <v>1155.8481319738437</v>
      </c>
      <c r="S488">
        <f>AI487</f>
        <v>-3.6905981709895353E-3</v>
      </c>
      <c r="T488">
        <f>R488+S488*F488</f>
        <v>855.92517615559814</v>
      </c>
      <c r="U488">
        <f>S488*F488</f>
        <v>-299.9229558182455</v>
      </c>
      <c r="V488">
        <f>U488/T488</f>
        <v>-0.35040791435222685</v>
      </c>
      <c r="W488">
        <f>C488</f>
        <v>-0.23320337210129199</v>
      </c>
      <c r="X488">
        <f>W488-V488</f>
        <v>0.11720454225093485</v>
      </c>
      <c r="Y488">
        <f>T488*W488</f>
        <v>-199.60463734587785</v>
      </c>
      <c r="Z488">
        <f>Y488/T488</f>
        <v>-0.23320337210129199</v>
      </c>
      <c r="AA488">
        <f>AI487*F488/T488</f>
        <v>-0.35040791435222685</v>
      </c>
      <c r="AB488">
        <f t="shared" si="73"/>
        <v>-0.23320337210129199</v>
      </c>
      <c r="AC488">
        <f t="shared" si="74"/>
        <v>0.11720454225093485</v>
      </c>
      <c r="AD488" t="str">
        <f t="shared" si="78"/>
        <v>S-D</v>
      </c>
      <c r="AE488">
        <f>AC488*T488</f>
        <v>100.31831847236765</v>
      </c>
      <c r="AF488">
        <f>U488+AE488</f>
        <v>-199.60463734587785</v>
      </c>
      <c r="AG488">
        <f>AE488/F488</f>
        <v>1.234432361673674E-3</v>
      </c>
      <c r="AH488" s="9">
        <f>IF(AD488="S-D",R488-AE488/(1-0.001),IF(OR(AD488="L-D",AD488="S-I"),R488-AE488*(1-0.001),R488-AE488))</f>
        <v>1055.4293947642664</v>
      </c>
      <c r="AI488">
        <f>IF(OR(AD488="L-I"),S488+AG488*(1-0.001),S488+AG488)</f>
        <v>-2.4561658093158615E-3</v>
      </c>
      <c r="AJ488">
        <f>AI488*F488</f>
        <v>-199.60463734587788</v>
      </c>
      <c r="AK488">
        <f>AJ488/AM488</f>
        <v>-0.23323073516591064</v>
      </c>
      <c r="AL488">
        <f>W488-AK488</f>
        <v>2.7363064618646238E-5</v>
      </c>
      <c r="AM488">
        <f>AH488+AI488*F488</f>
        <v>855.82475741838846</v>
      </c>
      <c r="AN488">
        <f t="shared" si="75"/>
        <v>-0.70848169186194809</v>
      </c>
      <c r="AO488">
        <f t="shared" si="76"/>
        <v>-144.17524258161154</v>
      </c>
      <c r="AP488">
        <f t="shared" si="77"/>
        <v>-0.10041873720967942</v>
      </c>
      <c r="AQ488" t="b">
        <f>IF(AH488&gt;0,ROUND(AH488,7)=ROUND(H488,7),ROUND(AH488,7)=ROUND(-J488,7))</f>
        <v>1</v>
      </c>
      <c r="AR488" t="b">
        <f>IF(AI488&gt;0,ROUND(AI488,7)=ROUND(I488,7),ROUND(AI488,7)=ROUND(-K488,7))</f>
        <v>1</v>
      </c>
      <c r="AS488" t="b">
        <f>ROUND(AM488,7)=ROUND(G488,7)</f>
        <v>1</v>
      </c>
    </row>
    <row r="489" spans="1:54" x14ac:dyDescent="0.3">
      <c r="A489" s="2">
        <v>45758.416666666664</v>
      </c>
      <c r="B489">
        <v>-2.0308032811608898</v>
      </c>
      <c r="C489">
        <v>-0.101540164058045</v>
      </c>
      <c r="D489" t="s">
        <v>32</v>
      </c>
      <c r="E489" t="s">
        <v>1492</v>
      </c>
      <c r="F489">
        <v>81631.89</v>
      </c>
      <c r="G489">
        <v>854.81413185656504</v>
      </c>
      <c r="H489">
        <v>941.62365489791296</v>
      </c>
      <c r="I489" s="3">
        <v>0</v>
      </c>
      <c r="J489">
        <v>0</v>
      </c>
      <c r="K489">
        <v>1.06342659763663E-3</v>
      </c>
      <c r="L489">
        <v>941.62365489791296</v>
      </c>
      <c r="M489">
        <v>-1.06342659763663E-3</v>
      </c>
      <c r="O489" t="str">
        <f>IF(B488=0,"NEUTRAL",IF(B488&gt;0,"LONG","SHORT"))</f>
        <v>SHORT</v>
      </c>
      <c r="P489" t="str">
        <f>IF(OR(O489="LONG",O489="SHORT"),IF(B489=0,"NEUTRAL",IF(B489&gt;0,"LONG","SHORT")),"")</f>
        <v>SHORT</v>
      </c>
      <c r="Q489" t="b">
        <f>IF(OR(O489="LONG",O489="SHORT"),IF(B489=0,"NEUTRAL",IF(B489&gt;0,"LONG","SHORT")=O489),TRUE)</f>
        <v>1</v>
      </c>
      <c r="R489">
        <f>AH488</f>
        <v>1055.4293947642664</v>
      </c>
      <c r="S489">
        <f>AI488</f>
        <v>-2.4561658093158615E-3</v>
      </c>
      <c r="T489">
        <f>R489+S489*F489</f>
        <v>854.92793759643303</v>
      </c>
      <c r="U489">
        <f>S489*F489</f>
        <v>-200.50145716783337</v>
      </c>
      <c r="V489">
        <f>U489/T489</f>
        <v>-0.23452439480633708</v>
      </c>
      <c r="W489">
        <f>C489</f>
        <v>-0.101540164058045</v>
      </c>
      <c r="X489">
        <f>W489-V489</f>
        <v>0.13298423074829208</v>
      </c>
      <c r="Y489">
        <f>T489*W489</f>
        <v>-86.809523041347873</v>
      </c>
      <c r="Z489">
        <f>Y489/T489</f>
        <v>-0.101540164058045</v>
      </c>
      <c r="AA489">
        <f>AI488*F489/T489</f>
        <v>-0.23452439480633708</v>
      </c>
      <c r="AB489">
        <f t="shared" si="73"/>
        <v>-0.101540164058045</v>
      </c>
      <c r="AC489">
        <f t="shared" si="74"/>
        <v>0.13298423074829208</v>
      </c>
      <c r="AD489" t="str">
        <f t="shared" si="78"/>
        <v>S-D</v>
      </c>
      <c r="AE489">
        <f>AC489*T489</f>
        <v>113.69193412648549</v>
      </c>
      <c r="AF489">
        <f>U489+AE489</f>
        <v>-86.809523041347873</v>
      </c>
      <c r="AG489">
        <f>AE489/F489</f>
        <v>1.3927392116792284E-3</v>
      </c>
      <c r="AH489" s="9">
        <f>IF(AD489="S-D",R489-AE489/(1-0.001),IF(OR(AD489="L-D",AD489="S-I"),R489-AE489*(1-0.001),R489-AE489))</f>
        <v>941.62365489791455</v>
      </c>
      <c r="AI489">
        <f>IF(OR(AD489="L-I"),S489+AG489*(1-0.001),S489+AG489)</f>
        <v>-1.063426597636633E-3</v>
      </c>
      <c r="AJ489">
        <f>AI489*F489</f>
        <v>-86.809523041347887</v>
      </c>
      <c r="AK489">
        <f>AJ489/AM489</f>
        <v>-0.10155368261496416</v>
      </c>
      <c r="AL489">
        <f>W489-AK489</f>
        <v>1.3518556919153712E-5</v>
      </c>
      <c r="AM489">
        <f>AH489+AI489*F489</f>
        <v>854.81413185656663</v>
      </c>
      <c r="AN489">
        <f t="shared" si="75"/>
        <v>-1.0106255618218256</v>
      </c>
      <c r="AO489">
        <f t="shared" si="76"/>
        <v>-145.18586814343337</v>
      </c>
      <c r="AP489">
        <f t="shared" si="77"/>
        <v>-0.1138057398663932</v>
      </c>
      <c r="AQ489" t="b">
        <f>IF(AH489&gt;0,ROUND(AH489,7)=ROUND(H489,7),ROUND(AH489,7)=ROUND(-J489,7))</f>
        <v>1</v>
      </c>
      <c r="AR489" t="b">
        <f>IF(AI489&gt;0,ROUND(AI489,7)=ROUND(I489,7),ROUND(AI489,7)=ROUND(-K489,7))</f>
        <v>1</v>
      </c>
      <c r="AS489" t="b">
        <f>ROUND(AM489,7)=ROUND(G489,7)</f>
        <v>1</v>
      </c>
    </row>
    <row r="490" spans="1:54" x14ac:dyDescent="0.3">
      <c r="A490" s="2">
        <v>45758.458333333336</v>
      </c>
      <c r="B490">
        <v>1.21030099089836</v>
      </c>
      <c r="C490">
        <v>6.0515049544918001E-2</v>
      </c>
      <c r="D490" t="s">
        <v>32</v>
      </c>
      <c r="E490" t="s">
        <v>1492</v>
      </c>
      <c r="F490">
        <v>82450</v>
      </c>
      <c r="G490">
        <v>853.80468816105497</v>
      </c>
      <c r="H490">
        <v>802.17989318060904</v>
      </c>
      <c r="I490">
        <v>6.2613456616672795E-4</v>
      </c>
      <c r="J490">
        <v>0</v>
      </c>
      <c r="K490" s="3">
        <v>0</v>
      </c>
      <c r="L490">
        <v>802.17989318060904</v>
      </c>
      <c r="M490">
        <v>6.2613456616672795E-4</v>
      </c>
      <c r="O490" t="str">
        <f>IF(B489=0,"NEUTRAL",IF(B489&gt;0,"LONG","SHORT"))</f>
        <v>SHORT</v>
      </c>
      <c r="P490" t="str">
        <f>IF(OR(O490="LONG",O490="SHORT"),IF(B490=0,"NEUTRAL",IF(B490&gt;0,"LONG","SHORT")),"")</f>
        <v>LONG</v>
      </c>
      <c r="Q490" t="b">
        <f>IF(OR(O490="LONG",O490="SHORT"),IF(B490=0,"NEUTRAL",IF(B490&gt;0,"LONG","SHORT")=O490),TRUE)</f>
        <v>0</v>
      </c>
      <c r="R490">
        <f>AH489</f>
        <v>941.62365489791455</v>
      </c>
      <c r="S490">
        <f>AI489</f>
        <v>-1.063426597636633E-3</v>
      </c>
      <c r="T490">
        <f>R490+S490*F490</f>
        <v>853.9441319227742</v>
      </c>
      <c r="U490">
        <f>S490*F490</f>
        <v>-87.679522975140387</v>
      </c>
      <c r="V490">
        <f>U490/T490</f>
        <v>-0.10267594763807056</v>
      </c>
      <c r="W490">
        <f>C490</f>
        <v>6.0515049544918001E-2</v>
      </c>
      <c r="X490">
        <f>W490-V490</f>
        <v>0.16319099718298857</v>
      </c>
      <c r="Y490">
        <f>T490*W490</f>
        <v>51.676471451898678</v>
      </c>
      <c r="Z490">
        <f>Y490/T490</f>
        <v>6.0515049544918008E-2</v>
      </c>
      <c r="AA490">
        <f>AI489*F490/T490</f>
        <v>-0.10267594763807056</v>
      </c>
      <c r="AB490">
        <f t="shared" si="73"/>
        <v>6.0515049544918001E-2</v>
      </c>
      <c r="AC490">
        <f t="shared" si="74"/>
        <v>0.16319099718298857</v>
      </c>
      <c r="AD490" t="str">
        <f t="shared" si="78"/>
        <v>TRANS-L</v>
      </c>
      <c r="AE490" s="8">
        <f>C490*T490</f>
        <v>51.676471451898678</v>
      </c>
      <c r="AF490">
        <f>U490+AE490</f>
        <v>-36.003051523241709</v>
      </c>
      <c r="AG490" s="8">
        <f>AE490/F490</f>
        <v>6.2676132749422291E-4</v>
      </c>
      <c r="AH490" s="8">
        <f>AZ490-AE490</f>
        <v>802.17989318061007</v>
      </c>
      <c r="AI490" s="8">
        <f>BA489+AG490*(1-0.001)</f>
        <v>6.2613456616672871E-4</v>
      </c>
      <c r="AJ490">
        <f>AI490*F490</f>
        <v>51.624794980446779</v>
      </c>
      <c r="AK490">
        <f t="shared" ref="AK490" si="81">AJ490/AM490</f>
        <v>6.0464407956856488E-2</v>
      </c>
      <c r="AL490">
        <f>W490-AK490</f>
        <v>5.0641588061513254E-5</v>
      </c>
      <c r="AM490">
        <f>AH490+AI490*F490</f>
        <v>853.8046881610569</v>
      </c>
      <c r="AN490">
        <f t="shared" si="75"/>
        <v>-1.0094436955097308</v>
      </c>
      <c r="AO490">
        <f t="shared" si="76"/>
        <v>-146.1953118389431</v>
      </c>
      <c r="AP490">
        <f t="shared" si="77"/>
        <v>-0.13944376171730255</v>
      </c>
      <c r="AQ490" t="b">
        <f>IF(AH490&gt;0,ROUND(AH490,7)=ROUND(H490,7),ROUND(AH490,7)=ROUND(-J490,7))</f>
        <v>1</v>
      </c>
      <c r="AR490" t="b">
        <f>IF(AI490&gt;0,ROUND(AI490,7)=ROUND(I490,7),ROUND(AI490,7)=ROUND(-K490,7))</f>
        <v>1</v>
      </c>
      <c r="AS490" t="b">
        <f>ROUND(AM490,7)=ROUND(G490,7)</f>
        <v>1</v>
      </c>
      <c r="AU490" s="9">
        <f>AH489</f>
        <v>941.62365489791455</v>
      </c>
      <c r="AV490">
        <f>AI489</f>
        <v>-1.063426597636633E-3</v>
      </c>
      <c r="AW490">
        <f>AU490+AV490*F490</f>
        <v>853.9441319227742</v>
      </c>
      <c r="AX490">
        <f>AV490*F490/(1-0.001)</f>
        <v>-87.767290265405791</v>
      </c>
      <c r="AZ490" s="9">
        <f>AU490+AX490</f>
        <v>853.85636463250876</v>
      </c>
      <c r="BA490">
        <f>AV490-AX490/F490*(1-0.001)</f>
        <v>0</v>
      </c>
      <c r="BB490">
        <f>AZ490+BA490*F490</f>
        <v>853.85636463250876</v>
      </c>
    </row>
    <row r="491" spans="1:54" x14ac:dyDescent="0.3">
      <c r="A491" s="2">
        <v>45758.5</v>
      </c>
      <c r="B491">
        <v>5.45993042876324</v>
      </c>
      <c r="C491">
        <v>0.272996521438162</v>
      </c>
      <c r="D491" t="s">
        <v>32</v>
      </c>
      <c r="E491" t="s">
        <v>1492</v>
      </c>
      <c r="F491">
        <v>82706.86</v>
      </c>
      <c r="G491">
        <v>853.78417309403403</v>
      </c>
      <c r="H491">
        <v>620.83590149317695</v>
      </c>
      <c r="I491">
        <v>2.8165532049077399E-3</v>
      </c>
      <c r="J491">
        <v>0</v>
      </c>
      <c r="K491" s="3">
        <v>0</v>
      </c>
      <c r="L491">
        <v>620.83590149317695</v>
      </c>
      <c r="M491">
        <v>2.8165532049077399E-3</v>
      </c>
      <c r="O491" t="str">
        <f>IF(B490=0,"NEUTRAL",IF(B490&gt;0,"LONG","SHORT"))</f>
        <v>LONG</v>
      </c>
      <c r="P491" t="str">
        <f>IF(OR(O491="LONG",O491="SHORT"),IF(B491=0,"NEUTRAL",IF(B491&gt;0,"LONG","SHORT")),"")</f>
        <v>LONG</v>
      </c>
      <c r="Q491" t="b">
        <f>IF(OR(O491="LONG",O491="SHORT"),IF(B491=0,"NEUTRAL",IF(B491&gt;0,"LONG","SHORT")=O491),TRUE)</f>
        <v>1</v>
      </c>
      <c r="R491">
        <f>AH490</f>
        <v>802.17989318061007</v>
      </c>
      <c r="S491">
        <f>AI490</f>
        <v>6.2613456616672871E-4</v>
      </c>
      <c r="T491">
        <f>R491+S491*F491</f>
        <v>853.96551708572247</v>
      </c>
      <c r="U491">
        <f>S491*F491</f>
        <v>51.785623905112367</v>
      </c>
      <c r="V491">
        <f>U491/T491</f>
        <v>6.0641352453946966E-2</v>
      </c>
      <c r="W491">
        <f>C491</f>
        <v>0.272996521438162</v>
      </c>
      <c r="X491">
        <f>W491-V491</f>
        <v>0.21235516898421503</v>
      </c>
      <c r="Y491">
        <f>T491*W491</f>
        <v>233.12961559254353</v>
      </c>
      <c r="Z491">
        <f>Y491/T491</f>
        <v>0.272996521438162</v>
      </c>
      <c r="AA491">
        <f>AI490*F491/T491</f>
        <v>6.0641352453946966E-2</v>
      </c>
      <c r="AB491">
        <f t="shared" si="73"/>
        <v>0.272996521438162</v>
      </c>
      <c r="AC491">
        <f t="shared" si="74"/>
        <v>0.21235516898421503</v>
      </c>
      <c r="AD491" t="str">
        <f t="shared" si="78"/>
        <v>L-I</v>
      </c>
      <c r="AE491">
        <f>AC491*T491</f>
        <v>181.34399168743116</v>
      </c>
      <c r="AF491">
        <f>U491+AE491</f>
        <v>233.12961559254353</v>
      </c>
      <c r="AG491">
        <f>AE491/F491</f>
        <v>2.1926112499910063E-3</v>
      </c>
      <c r="AH491" s="9">
        <f>IF(AD491="S-D",R491-AE491/(1-0.001),IF(OR(AD491="L-D",AD491="S-I"),R491-AE491*(1-0.001),R491-AE491))</f>
        <v>620.83590149317888</v>
      </c>
      <c r="AI491">
        <f>IF(OR(AD491="L-I"),S491+AG491*(1-0.001),S491+AG491)</f>
        <v>2.8165532049077438E-3</v>
      </c>
      <c r="AJ491">
        <f>AI491*F491</f>
        <v>232.94827160085609</v>
      </c>
      <c r="AK491">
        <f>AJ491/AM491</f>
        <v>0.27284210570063988</v>
      </c>
      <c r="AL491">
        <f>W491-AK491</f>
        <v>1.5441573752211779E-4</v>
      </c>
      <c r="AM491">
        <f>AH491+AI491*F491</f>
        <v>853.78417309403494</v>
      </c>
      <c r="AN491">
        <f t="shared" si="75"/>
        <v>-2.0515067021960931E-2</v>
      </c>
      <c r="AO491">
        <f t="shared" si="76"/>
        <v>-146.21582690596506</v>
      </c>
      <c r="AP491">
        <f t="shared" si="77"/>
        <v>-0.1813439916875268</v>
      </c>
      <c r="AQ491" t="b">
        <f>IF(AH491&gt;0,ROUND(AH491,7)=ROUND(H491,7),ROUND(AH491,7)=ROUND(-J491,7))</f>
        <v>1</v>
      </c>
      <c r="AR491" t="b">
        <f>IF(AI491&gt;0,ROUND(AI491,7)=ROUND(I491,7),ROUND(AI491,7)=ROUND(-K491,7))</f>
        <v>1</v>
      </c>
      <c r="AS491" t="b">
        <f>ROUND(AM491,7)=ROUND(G491,7)</f>
        <v>1</v>
      </c>
    </row>
    <row r="492" spans="1:54" x14ac:dyDescent="0.3">
      <c r="A492" s="2">
        <v>45758.541666666664</v>
      </c>
      <c r="B492">
        <v>7.5470287755623398</v>
      </c>
      <c r="C492">
        <v>0.377351438778117</v>
      </c>
      <c r="D492" t="s">
        <v>32</v>
      </c>
      <c r="E492" t="s">
        <v>1492</v>
      </c>
      <c r="F492">
        <v>82129.67</v>
      </c>
      <c r="G492">
        <v>852.06824610390697</v>
      </c>
      <c r="H492">
        <v>530.59525570771302</v>
      </c>
      <c r="I492">
        <v>3.9142126151997698E-3</v>
      </c>
      <c r="J492">
        <v>0</v>
      </c>
      <c r="K492" s="3">
        <v>0</v>
      </c>
      <c r="L492">
        <v>530.59525570771302</v>
      </c>
      <c r="M492">
        <v>3.9142126151997698E-3</v>
      </c>
      <c r="O492" t="str">
        <f>IF(B491=0,"NEUTRAL",IF(B491&gt;0,"LONG","SHORT"))</f>
        <v>LONG</v>
      </c>
      <c r="P492" t="str">
        <f>IF(OR(O492="LONG",O492="SHORT"),IF(B492=0,"NEUTRAL",IF(B492&gt;0,"LONG","SHORT")),"")</f>
        <v>LONG</v>
      </c>
      <c r="Q492" t="b">
        <f>IF(OR(O492="LONG",O492="SHORT"),IF(B492=0,"NEUTRAL",IF(B492&gt;0,"LONG","SHORT")=O492),TRUE)</f>
        <v>1</v>
      </c>
      <c r="R492">
        <f>AH491</f>
        <v>620.83590149317888</v>
      </c>
      <c r="S492">
        <f>AI491</f>
        <v>2.8165532049077438E-3</v>
      </c>
      <c r="T492">
        <f>R492+S492*F492</f>
        <v>852.15848674969425</v>
      </c>
      <c r="U492">
        <f>S492*F492</f>
        <v>231.32258525651537</v>
      </c>
      <c r="V492">
        <f>U492/T492</f>
        <v>0.27145488644820842</v>
      </c>
      <c r="W492">
        <f>C492</f>
        <v>0.377351438778117</v>
      </c>
      <c r="X492">
        <f>W492-V492</f>
        <v>0.10589655232990858</v>
      </c>
      <c r="Y492">
        <f>T492*W492</f>
        <v>321.56323104198009</v>
      </c>
      <c r="Z492">
        <f>Y492/T492</f>
        <v>0.377351438778117</v>
      </c>
      <c r="AA492">
        <f>AI491*F492/T492</f>
        <v>0.27145488644820842</v>
      </c>
      <c r="AB492">
        <f t="shared" si="73"/>
        <v>0.377351438778117</v>
      </c>
      <c r="AC492">
        <f t="shared" si="74"/>
        <v>0.10589655232990858</v>
      </c>
      <c r="AD492" t="str">
        <f t="shared" si="78"/>
        <v>L-I</v>
      </c>
      <c r="AE492">
        <f>AC492*T492</f>
        <v>90.240645785464707</v>
      </c>
      <c r="AF492">
        <f>U492+AE492</f>
        <v>321.56323104198009</v>
      </c>
      <c r="AG492">
        <f>AE492/F492</f>
        <v>1.0987581684604932E-3</v>
      </c>
      <c r="AH492" s="9">
        <f>IF(AD492="S-D",R492-AE492/(1-0.001),IF(OR(AD492="L-D",AD492="S-I"),R492-AE492*(1-0.001),R492-AE492))</f>
        <v>530.59525570771416</v>
      </c>
      <c r="AI492">
        <f>IF(OR(AD492="L-I"),S492+AG492*(1-0.001),S492+AG492)</f>
        <v>3.9142126151997768E-3</v>
      </c>
      <c r="AJ492">
        <f>AI492*F492</f>
        <v>321.47299039619463</v>
      </c>
      <c r="AK492">
        <f>AJ492/AM492</f>
        <v>0.37728549545900031</v>
      </c>
      <c r="AL492">
        <f>W492-AK492</f>
        <v>6.5943319116690269E-5</v>
      </c>
      <c r="AM492">
        <f>AH492+AI492*F492</f>
        <v>852.06824610390879</v>
      </c>
      <c r="AN492">
        <f t="shared" si="75"/>
        <v>-1.7159269901261496</v>
      </c>
      <c r="AO492">
        <f t="shared" si="76"/>
        <v>-147.93175389609121</v>
      </c>
      <c r="AP492">
        <f t="shared" si="77"/>
        <v>-9.0240645785456763E-2</v>
      </c>
      <c r="AQ492" t="b">
        <f>IF(AH492&gt;0,ROUND(AH492,7)=ROUND(H492,7),ROUND(AH492,7)=ROUND(-J492,7))</f>
        <v>1</v>
      </c>
      <c r="AR492" t="b">
        <f>IF(AI492&gt;0,ROUND(AI492,7)=ROUND(I492,7),ROUND(AI492,7)=ROUND(-K492,7))</f>
        <v>1</v>
      </c>
      <c r="AS492" t="b">
        <f>ROUND(AM492,7)=ROUND(G492,7)</f>
        <v>1</v>
      </c>
    </row>
    <row r="493" spans="1:54" x14ac:dyDescent="0.3">
      <c r="A493" s="2">
        <v>45758.583333333336</v>
      </c>
      <c r="B493">
        <v>9.8084791627876999</v>
      </c>
      <c r="C493">
        <v>0.490423958139385</v>
      </c>
      <c r="D493" t="s">
        <v>32</v>
      </c>
      <c r="E493" t="s">
        <v>1492</v>
      </c>
      <c r="F493">
        <v>82115.520000000004</v>
      </c>
      <c r="G493">
        <v>851.91643008050596</v>
      </c>
      <c r="H493">
        <v>434.16534081079902</v>
      </c>
      <c r="I493">
        <v>5.0873585074990204E-3</v>
      </c>
      <c r="J493">
        <v>0</v>
      </c>
      <c r="K493" s="3">
        <v>0</v>
      </c>
      <c r="L493">
        <v>434.16534081079902</v>
      </c>
      <c r="M493">
        <v>5.0873585074990204E-3</v>
      </c>
      <c r="O493" t="str">
        <f>IF(B492=0,"NEUTRAL",IF(B492&gt;0,"LONG","SHORT"))</f>
        <v>LONG</v>
      </c>
      <c r="P493" t="str">
        <f>IF(OR(O493="LONG",O493="SHORT"),IF(B493=0,"NEUTRAL",IF(B493&gt;0,"LONG","SHORT")),"")</f>
        <v>LONG</v>
      </c>
      <c r="Q493" t="b">
        <f>IF(OR(O493="LONG",O493="SHORT"),IF(B493=0,"NEUTRAL",IF(B493&gt;0,"LONG","SHORT")=O493),TRUE)</f>
        <v>1</v>
      </c>
      <c r="R493">
        <f>AH492</f>
        <v>530.59525570771416</v>
      </c>
      <c r="S493">
        <f>AI492</f>
        <v>3.9142126151997768E-3</v>
      </c>
      <c r="T493">
        <f>R493+S493*F493</f>
        <v>852.01285999540369</v>
      </c>
      <c r="U493">
        <f>S493*F493</f>
        <v>321.41760428768958</v>
      </c>
      <c r="V493">
        <f>U493/T493</f>
        <v>0.37724501516259218</v>
      </c>
      <c r="W493">
        <f>C493</f>
        <v>0.490423958139385</v>
      </c>
      <c r="X493">
        <f>W493-V493</f>
        <v>0.11317894297679282</v>
      </c>
      <c r="Y493">
        <f>T493*W493</f>
        <v>417.84751918460353</v>
      </c>
      <c r="Z493">
        <f>Y493/T493</f>
        <v>0.490423958139385</v>
      </c>
      <c r="AA493">
        <f>AI492*F493/T493</f>
        <v>0.37724501516259218</v>
      </c>
      <c r="AB493">
        <f t="shared" si="73"/>
        <v>0.490423958139385</v>
      </c>
      <c r="AC493">
        <f t="shared" si="74"/>
        <v>0.11317894297679282</v>
      </c>
      <c r="AD493" t="str">
        <f t="shared" si="78"/>
        <v>L-I</v>
      </c>
      <c r="AE493">
        <f>AC493*T493</f>
        <v>96.429914896913957</v>
      </c>
      <c r="AF493">
        <f>U493+AE493</f>
        <v>417.84751918460353</v>
      </c>
      <c r="AG493">
        <f>AE493/F493</f>
        <v>1.1743202125117634E-3</v>
      </c>
      <c r="AH493" s="9">
        <f>IF(AD493="S-D",R493-AE493/(1-0.001),IF(OR(AD493="L-D",AD493="S-I"),R493-AE493*(1-0.001),R493-AE493))</f>
        <v>434.16534081080022</v>
      </c>
      <c r="AI493">
        <f>IF(OR(AD493="L-I"),S493+AG493*(1-0.001),S493+AG493)</f>
        <v>5.0873585074990282E-3</v>
      </c>
      <c r="AJ493">
        <f>AI493*F493</f>
        <v>417.7510892697066</v>
      </c>
      <c r="AK493">
        <f>AJ493/AM493</f>
        <v>0.49036627833346136</v>
      </c>
      <c r="AL493">
        <f>W493-AK493</f>
        <v>5.7679805923638305E-5</v>
      </c>
      <c r="AM493">
        <f>AH493+AI493*F493</f>
        <v>851.91643008050687</v>
      </c>
      <c r="AN493">
        <f t="shared" si="75"/>
        <v>-0.15181602340192057</v>
      </c>
      <c r="AO493">
        <f t="shared" si="76"/>
        <v>-148.08356991949313</v>
      </c>
      <c r="AP493">
        <f t="shared" si="77"/>
        <v>-9.6429914896816626E-2</v>
      </c>
      <c r="AQ493" t="b">
        <f>IF(AH493&gt;0,ROUND(AH493,7)=ROUND(H493,7),ROUND(AH493,7)=ROUND(-J493,7))</f>
        <v>1</v>
      </c>
      <c r="AR493" t="b">
        <f>IF(AI493&gt;0,ROUND(AI493,7)=ROUND(I493,7),ROUND(AI493,7)=ROUND(-K493,7))</f>
        <v>1</v>
      </c>
      <c r="AS493" t="b">
        <f>ROUND(AM493,7)=ROUND(G493,7)</f>
        <v>1</v>
      </c>
    </row>
    <row r="494" spans="1:54" x14ac:dyDescent="0.3">
      <c r="A494" s="2">
        <v>45758.625</v>
      </c>
      <c r="B494">
        <v>11.834978306803899</v>
      </c>
      <c r="C494">
        <v>0.59174891534019503</v>
      </c>
      <c r="D494" t="s">
        <v>32</v>
      </c>
      <c r="E494" t="s">
        <v>1492</v>
      </c>
      <c r="F494">
        <v>82930.67</v>
      </c>
      <c r="G494">
        <v>855.97871383473796</v>
      </c>
      <c r="H494">
        <v>349.488807655242</v>
      </c>
      <c r="I494">
        <v>6.1073895360967898E-3</v>
      </c>
      <c r="J494">
        <v>0</v>
      </c>
      <c r="K494" s="3">
        <v>0</v>
      </c>
      <c r="L494">
        <v>349.488807655242</v>
      </c>
      <c r="M494">
        <v>6.1073895360967898E-3</v>
      </c>
      <c r="O494" t="str">
        <f>IF(B493=0,"NEUTRAL",IF(B493&gt;0,"LONG","SHORT"))</f>
        <v>LONG</v>
      </c>
      <c r="P494" t="str">
        <f>IF(OR(O494="LONG",O494="SHORT"),IF(B494=0,"NEUTRAL",IF(B494&gt;0,"LONG","SHORT")),"")</f>
        <v>LONG</v>
      </c>
      <c r="Q494" t="b">
        <f>IF(OR(O494="LONG",O494="SHORT"),IF(B494=0,"NEUTRAL",IF(B494&gt;0,"LONG","SHORT")=O494),TRUE)</f>
        <v>1</v>
      </c>
      <c r="R494">
        <f>AH493</f>
        <v>434.16534081080022</v>
      </c>
      <c r="S494">
        <f>AI493</f>
        <v>5.0873585074990282E-3</v>
      </c>
      <c r="T494">
        <f>R494+S494*F494</f>
        <v>856.06339036789473</v>
      </c>
      <c r="U494">
        <f>S494*F494</f>
        <v>421.89804955709445</v>
      </c>
      <c r="V494">
        <f>U494/T494</f>
        <v>0.49283505673076738</v>
      </c>
      <c r="W494">
        <f>C494</f>
        <v>0.59174891534019503</v>
      </c>
      <c r="X494">
        <f>W494-V494</f>
        <v>9.8913858609427641E-2</v>
      </c>
      <c r="Y494">
        <f>T494*W494</f>
        <v>506.57458271265165</v>
      </c>
      <c r="Z494">
        <f>Y494/T494</f>
        <v>0.59174891534019503</v>
      </c>
      <c r="AA494">
        <f>AI493*F494/T494</f>
        <v>0.49283505673076738</v>
      </c>
      <c r="AB494">
        <f t="shared" si="73"/>
        <v>0.59174891534019503</v>
      </c>
      <c r="AC494">
        <f t="shared" si="74"/>
        <v>9.8913858609427641E-2</v>
      </c>
      <c r="AD494" t="str">
        <f t="shared" si="78"/>
        <v>L-I</v>
      </c>
      <c r="AE494">
        <f>AC494*T494</f>
        <v>84.676533155557195</v>
      </c>
      <c r="AF494">
        <f>U494+AE494</f>
        <v>506.57458271265165</v>
      </c>
      <c r="AG494">
        <f>AE494/F494</f>
        <v>1.0210520806784413E-3</v>
      </c>
      <c r="AH494" s="9">
        <f>IF(AD494="S-D",R494-AE494/(1-0.001),IF(OR(AD494="L-D",AD494="S-I"),R494-AE494*(1-0.001),R494-AE494))</f>
        <v>349.48880765524302</v>
      </c>
      <c r="AI494">
        <f>IF(OR(AD494="L-I"),S494+AG494*(1-0.001),S494+AG494)</f>
        <v>6.1073895360967915E-3</v>
      </c>
      <c r="AJ494">
        <f>AI494*F494</f>
        <v>506.48990617949607</v>
      </c>
      <c r="AK494">
        <f>AJ494/AM494</f>
        <v>0.59170852965542597</v>
      </c>
      <c r="AL494">
        <f>W494-AK494</f>
        <v>4.0385684769050911E-5</v>
      </c>
      <c r="AM494">
        <f>AH494+AI494*F494</f>
        <v>855.9787138347391</v>
      </c>
      <c r="AN494">
        <f t="shared" si="75"/>
        <v>4.0622837542322259</v>
      </c>
      <c r="AO494">
        <f t="shared" si="76"/>
        <v>-144.0212861652609</v>
      </c>
      <c r="AP494">
        <f t="shared" si="77"/>
        <v>-8.4676533155629841E-2</v>
      </c>
      <c r="AQ494" t="b">
        <f>IF(AH494&gt;0,ROUND(AH494,7)=ROUND(H494,7),ROUND(AH494,7)=ROUND(-J494,7))</f>
        <v>1</v>
      </c>
      <c r="AR494" t="b">
        <f>IF(AI494&gt;0,ROUND(AI494,7)=ROUND(I494,7),ROUND(AI494,7)=ROUND(-K494,7))</f>
        <v>1</v>
      </c>
      <c r="AS494" t="b">
        <f>ROUND(AM494,7)=ROUND(G494,7)</f>
        <v>1</v>
      </c>
    </row>
    <row r="495" spans="1:54" x14ac:dyDescent="0.3">
      <c r="A495" s="2">
        <v>45758.666666666664</v>
      </c>
      <c r="B495">
        <v>12.9387255087063</v>
      </c>
      <c r="C495">
        <v>0.64693627543531695</v>
      </c>
      <c r="D495" t="s">
        <v>32</v>
      </c>
      <c r="E495" t="s">
        <v>1492</v>
      </c>
      <c r="F495">
        <v>81898</v>
      </c>
      <c r="G495">
        <v>849.62229536375298</v>
      </c>
      <c r="H495">
        <v>299.988288911837</v>
      </c>
      <c r="I495">
        <v>6.7112018175280903E-3</v>
      </c>
      <c r="J495">
        <v>0</v>
      </c>
      <c r="K495" s="3">
        <v>0</v>
      </c>
      <c r="L495">
        <v>299.988288911837</v>
      </c>
      <c r="M495">
        <v>6.7112018175280903E-3</v>
      </c>
      <c r="O495" t="str">
        <f>IF(B494=0,"NEUTRAL",IF(B494&gt;0,"LONG","SHORT"))</f>
        <v>LONG</v>
      </c>
      <c r="P495" t="str">
        <f>IF(OR(O495="LONG",O495="SHORT"),IF(B495=0,"NEUTRAL",IF(B495&gt;0,"LONG","SHORT")),"")</f>
        <v>LONG</v>
      </c>
      <c r="Q495" t="b">
        <f>IF(OR(O495="LONG",O495="SHORT"),IF(B495=0,"NEUTRAL",IF(B495&gt;0,"LONG","SHORT")=O495),TRUE)</f>
        <v>1</v>
      </c>
      <c r="R495">
        <f>AH494</f>
        <v>349.48880765524302</v>
      </c>
      <c r="S495">
        <f>AI494</f>
        <v>6.1073895360967915E-3</v>
      </c>
      <c r="T495">
        <f>R495+S495*F495</f>
        <v>849.67179588249803</v>
      </c>
      <c r="U495">
        <f>S495*F495</f>
        <v>500.18298822725501</v>
      </c>
      <c r="V495">
        <f>U495/T495</f>
        <v>0.5886778761530479</v>
      </c>
      <c r="W495">
        <f>C495</f>
        <v>0.64693627543531695</v>
      </c>
      <c r="X495">
        <f>W495-V495</f>
        <v>5.8258399282269058E-2</v>
      </c>
      <c r="Y495">
        <f>T495*W495</f>
        <v>549.68350697066012</v>
      </c>
      <c r="Z495">
        <f>Y495/T495</f>
        <v>0.64693627543531695</v>
      </c>
      <c r="AA495">
        <f>AI494*F495/T495</f>
        <v>0.5886778761530479</v>
      </c>
      <c r="AB495">
        <f t="shared" si="73"/>
        <v>0.64693627543531695</v>
      </c>
      <c r="AC495">
        <f t="shared" si="74"/>
        <v>5.8258399282269058E-2</v>
      </c>
      <c r="AD495" t="str">
        <f t="shared" si="78"/>
        <v>L-I</v>
      </c>
      <c r="AE495">
        <f>AC495*T495</f>
        <v>49.500518743405188</v>
      </c>
      <c r="AF495">
        <f>U495+AE495</f>
        <v>549.68350697066023</v>
      </c>
      <c r="AG495">
        <f>AE495/F495</f>
        <v>6.0441669812944378E-4</v>
      </c>
      <c r="AH495" s="9">
        <f>IF(AD495="S-D",R495-AE495/(1-0.001),IF(OR(AD495="L-D",AD495="S-I"),R495-AE495*(1-0.001),R495-AE495))</f>
        <v>299.98828891183786</v>
      </c>
      <c r="AI495">
        <f>IF(OR(AD495="L-I"),S495+AG495*(1-0.001),S495+AG495)</f>
        <v>6.7112018175281059E-3</v>
      </c>
      <c r="AJ495">
        <f>AI495*F495</f>
        <v>549.63400645191678</v>
      </c>
      <c r="AK495">
        <f>AJ495/AM495</f>
        <v>0.6469157053094966</v>
      </c>
      <c r="AL495">
        <f>W495-AK495</f>
        <v>2.057012582035167E-5</v>
      </c>
      <c r="AM495">
        <f>AH495+AI495*F495</f>
        <v>849.62229536375457</v>
      </c>
      <c r="AN495">
        <f t="shared" si="75"/>
        <v>-6.3564184709845222</v>
      </c>
      <c r="AO495">
        <f t="shared" si="76"/>
        <v>-150.37770463624543</v>
      </c>
      <c r="AP495">
        <f t="shared" si="77"/>
        <v>-4.9500518743457178E-2</v>
      </c>
      <c r="AQ495" t="b">
        <f>IF(AH495&gt;0,ROUND(AH495,7)=ROUND(H495,7),ROUND(AH495,7)=ROUND(-J495,7))</f>
        <v>1</v>
      </c>
      <c r="AR495" t="b">
        <f>IF(AI495&gt;0,ROUND(AI495,7)=ROUND(I495,7),ROUND(AI495,7)=ROUND(-K495,7))</f>
        <v>1</v>
      </c>
      <c r="AS495" t="b">
        <f>ROUND(AM495,7)=ROUND(G495,7)</f>
        <v>1</v>
      </c>
    </row>
    <row r="496" spans="1:54" x14ac:dyDescent="0.3">
      <c r="A496" s="2">
        <v>45758.708333333336</v>
      </c>
      <c r="B496">
        <v>14.8453433695445</v>
      </c>
      <c r="C496">
        <v>0.74226716847722796</v>
      </c>
      <c r="D496" t="s">
        <v>32</v>
      </c>
      <c r="E496" t="s">
        <v>1492</v>
      </c>
      <c r="F496">
        <v>82521.740000000005</v>
      </c>
      <c r="G496">
        <v>853.72840653765195</v>
      </c>
      <c r="H496">
        <v>220.054441145292</v>
      </c>
      <c r="I496">
        <v>7.6788730508149704E-3</v>
      </c>
      <c r="J496">
        <v>0</v>
      </c>
      <c r="K496" s="3">
        <v>0</v>
      </c>
      <c r="L496">
        <v>220.054441145292</v>
      </c>
      <c r="M496">
        <v>7.6788730508149704E-3</v>
      </c>
      <c r="O496" t="str">
        <f>IF(B495=0,"NEUTRAL",IF(B495&gt;0,"LONG","SHORT"))</f>
        <v>LONG</v>
      </c>
      <c r="P496" t="str">
        <f>IF(OR(O496="LONG",O496="SHORT"),IF(B496=0,"NEUTRAL",IF(B496&gt;0,"LONG","SHORT")),"")</f>
        <v>LONG</v>
      </c>
      <c r="Q496" t="b">
        <f>IF(OR(O496="LONG",O496="SHORT"),IF(B496=0,"NEUTRAL",IF(B496&gt;0,"LONG","SHORT")=O496),TRUE)</f>
        <v>1</v>
      </c>
      <c r="R496">
        <f>AH495</f>
        <v>299.98828891183786</v>
      </c>
      <c r="S496">
        <f>AI495</f>
        <v>6.7112018175281059E-3</v>
      </c>
      <c r="T496">
        <f>R496+S496*F496</f>
        <v>853.8083403854198</v>
      </c>
      <c r="U496">
        <f>S496*F496</f>
        <v>553.82005147358188</v>
      </c>
      <c r="V496">
        <f>U496/T496</f>
        <v>0.64864680429753185</v>
      </c>
      <c r="W496">
        <f>C496</f>
        <v>0.74226716847722796</v>
      </c>
      <c r="X496">
        <f>W496-V496</f>
        <v>9.3620364179696103E-2</v>
      </c>
      <c r="Y496">
        <f>T496*W496</f>
        <v>633.75389924012677</v>
      </c>
      <c r="Z496">
        <f>Y496/T496</f>
        <v>0.74226716847722796</v>
      </c>
      <c r="AA496">
        <f>AI495*F496/T496</f>
        <v>0.64864680429753185</v>
      </c>
      <c r="AB496">
        <f t="shared" si="73"/>
        <v>0.74226716847722796</v>
      </c>
      <c r="AC496">
        <f t="shared" si="74"/>
        <v>9.3620364179696103E-2</v>
      </c>
      <c r="AD496" t="str">
        <f t="shared" si="78"/>
        <v>L-I</v>
      </c>
      <c r="AE496">
        <f>AC496*T496</f>
        <v>79.933847766544929</v>
      </c>
      <c r="AF496">
        <f>U496+AE496</f>
        <v>633.75389924012677</v>
      </c>
      <c r="AG496">
        <f>AE496/F496</f>
        <v>9.6863987316002939E-4</v>
      </c>
      <c r="AH496" s="9">
        <f>IF(AD496="S-D",R496-AE496/(1-0.001),IF(OR(AD496="L-D",AD496="S-I"),R496-AE496*(1-0.001),R496-AE496))</f>
        <v>220.05444114529291</v>
      </c>
      <c r="AI496">
        <f>IF(OR(AD496="L-I"),S496+AG496*(1-0.001),S496+AG496)</f>
        <v>7.6788730508149756E-3</v>
      </c>
      <c r="AJ496">
        <f>AI496*F496</f>
        <v>633.67396539236029</v>
      </c>
      <c r="AK496">
        <f>AJ496/AM496</f>
        <v>0.74224303717649864</v>
      </c>
      <c r="AL496">
        <f>W496-AK496</f>
        <v>2.4131300729313132E-5</v>
      </c>
      <c r="AM496">
        <f>AH496+AI496*F496</f>
        <v>853.7284065376532</v>
      </c>
      <c r="AN496">
        <f t="shared" si="75"/>
        <v>4.1061111738986256</v>
      </c>
      <c r="AO496">
        <f t="shared" si="76"/>
        <v>-146.2715934623468</v>
      </c>
      <c r="AP496">
        <f t="shared" si="77"/>
        <v>-7.9933847766596955E-2</v>
      </c>
      <c r="AQ496" t="b">
        <f>IF(AH496&gt;0,ROUND(AH496,7)=ROUND(H496,7),ROUND(AH496,7)=ROUND(-J496,7))</f>
        <v>1</v>
      </c>
      <c r="AR496" t="b">
        <f>IF(AI496&gt;0,ROUND(AI496,7)=ROUND(I496,7),ROUND(AI496,7)=ROUND(-K496,7))</f>
        <v>1</v>
      </c>
      <c r="AS496" t="b">
        <f>ROUND(AM496,7)=ROUND(G496,7)</f>
        <v>1</v>
      </c>
    </row>
    <row r="497" spans="1:45" x14ac:dyDescent="0.3">
      <c r="A497" s="2">
        <v>45758.75</v>
      </c>
      <c r="B497">
        <v>16.505536497635401</v>
      </c>
      <c r="C497">
        <v>0.82527682488177101</v>
      </c>
      <c r="D497" t="s">
        <v>32</v>
      </c>
      <c r="E497" t="s">
        <v>1492</v>
      </c>
      <c r="F497">
        <v>82792.460000000006</v>
      </c>
      <c r="G497">
        <v>855.73670596552097</v>
      </c>
      <c r="H497">
        <v>149.52935669819001</v>
      </c>
      <c r="I497">
        <v>8.5298510186474791E-3</v>
      </c>
      <c r="J497">
        <v>0</v>
      </c>
      <c r="K497" s="3">
        <v>0</v>
      </c>
      <c r="L497">
        <v>149.52935669819001</v>
      </c>
      <c r="M497">
        <v>8.5298510186474791E-3</v>
      </c>
      <c r="O497" t="str">
        <f>IF(B496=0,"NEUTRAL",IF(B496&gt;0,"LONG","SHORT"))</f>
        <v>LONG</v>
      </c>
      <c r="P497" t="str">
        <f>IF(OR(O497="LONG",O497="SHORT"),IF(B497=0,"NEUTRAL",IF(B497&gt;0,"LONG","SHORT")),"")</f>
        <v>LONG</v>
      </c>
      <c r="Q497" t="b">
        <f>IF(OR(O497="LONG",O497="SHORT"),IF(B497=0,"NEUTRAL",IF(B497&gt;0,"LONG","SHORT")=O497),TRUE)</f>
        <v>1</v>
      </c>
      <c r="R497">
        <f>AH496</f>
        <v>220.05444114529291</v>
      </c>
      <c r="S497">
        <f>AI496</f>
        <v>7.6788730508149756E-3</v>
      </c>
      <c r="T497">
        <f>R497+S497*F497</f>
        <v>855.8072310499698</v>
      </c>
      <c r="U497">
        <f>S497*F497</f>
        <v>635.75278990467689</v>
      </c>
      <c r="V497">
        <f>U497/T497</f>
        <v>0.74286914954514549</v>
      </c>
      <c r="W497">
        <f>C497</f>
        <v>0.82527682488177101</v>
      </c>
      <c r="X497">
        <f>W497-V497</f>
        <v>8.2407675336625519E-2</v>
      </c>
      <c r="Y497">
        <f>T497*W497</f>
        <v>706.27787435177925</v>
      </c>
      <c r="Z497">
        <f>Y497/T497</f>
        <v>0.82527682488177101</v>
      </c>
      <c r="AA497">
        <f>AI496*F497/T497</f>
        <v>0.74286914954514549</v>
      </c>
      <c r="AB497">
        <f t="shared" si="73"/>
        <v>0.82527682488177101</v>
      </c>
      <c r="AC497">
        <f t="shared" si="74"/>
        <v>8.2407675336625519E-2</v>
      </c>
      <c r="AD497" t="str">
        <f t="shared" si="78"/>
        <v>L-I</v>
      </c>
      <c r="AE497">
        <f>AC497*T497</f>
        <v>70.525084447102373</v>
      </c>
      <c r="AF497">
        <f>U497+AE497</f>
        <v>706.27787435177925</v>
      </c>
      <c r="AG497">
        <f>AE497/F497</f>
        <v>8.5182979763015097E-4</v>
      </c>
      <c r="AH497" s="9">
        <f>IF(AD497="S-D",R497-AE497/(1-0.001),IF(OR(AD497="L-D",AD497="S-I"),R497-AE497*(1-0.001),R497-AE497))</f>
        <v>149.52935669819055</v>
      </c>
      <c r="AI497">
        <f>IF(OR(AD497="L-I"),S497+AG497*(1-0.001),S497+AG497)</f>
        <v>8.5298510186474965E-3</v>
      </c>
      <c r="AJ497">
        <f>AI497*F497</f>
        <v>706.20734926733212</v>
      </c>
      <c r="AK497">
        <f>AJ497/AM497</f>
        <v>0.82526242516443482</v>
      </c>
      <c r="AL497">
        <f>W497-AK497</f>
        <v>1.4399717336188722E-5</v>
      </c>
      <c r="AM497">
        <f>AH497+AI497*F497</f>
        <v>855.73670596552267</v>
      </c>
      <c r="AN497">
        <f t="shared" si="75"/>
        <v>2.0082994278694741</v>
      </c>
      <c r="AO497">
        <f t="shared" si="76"/>
        <v>-144.26329403447733</v>
      </c>
      <c r="AP497">
        <f t="shared" si="77"/>
        <v>-7.0525084447126574E-2</v>
      </c>
      <c r="AQ497" t="b">
        <f>IF(AH497&gt;0,ROUND(AH497,7)=ROUND(H497,7),ROUND(AH497,7)=ROUND(-J497,7))</f>
        <v>1</v>
      </c>
      <c r="AR497" t="b">
        <f>IF(AI497&gt;0,ROUND(AI497,7)=ROUND(I497,7),ROUND(AI497,7)=ROUND(-K497,7))</f>
        <v>1</v>
      </c>
      <c r="AS497" t="b">
        <f>ROUND(AM497,7)=ROUND(G497,7)</f>
        <v>1</v>
      </c>
    </row>
    <row r="498" spans="1:45" x14ac:dyDescent="0.3">
      <c r="A498" s="2">
        <v>45758.791666666664</v>
      </c>
      <c r="B498">
        <v>18.937467299171502</v>
      </c>
      <c r="C498">
        <v>0.94687336495857699</v>
      </c>
      <c r="D498" t="s">
        <v>32</v>
      </c>
      <c r="E498" t="s">
        <v>1492</v>
      </c>
      <c r="F498">
        <v>83930</v>
      </c>
      <c r="G498">
        <v>865.33620123846697</v>
      </c>
      <c r="H498">
        <v>45.977901891674101</v>
      </c>
      <c r="I498">
        <v>9.7624008024162108E-3</v>
      </c>
      <c r="J498">
        <v>0</v>
      </c>
      <c r="K498" s="3">
        <v>0</v>
      </c>
      <c r="L498">
        <v>45.977901891674101</v>
      </c>
      <c r="M498">
        <v>9.7624008024162108E-3</v>
      </c>
      <c r="O498" t="str">
        <f>IF(B497=0,"NEUTRAL",IF(B497&gt;0,"LONG","SHORT"))</f>
        <v>LONG</v>
      </c>
      <c r="P498" t="str">
        <f>IF(OR(O498="LONG",O498="SHORT"),IF(B498=0,"NEUTRAL",IF(B498&gt;0,"LONG","SHORT")),"")</f>
        <v>LONG</v>
      </c>
      <c r="Q498" t="b">
        <f>IF(OR(O498="LONG",O498="SHORT"),IF(B498=0,"NEUTRAL",IF(B498&gt;0,"LONG","SHORT")=O498),TRUE)</f>
        <v>1</v>
      </c>
      <c r="R498">
        <f>AH497</f>
        <v>149.52935669819055</v>
      </c>
      <c r="S498">
        <f>AI497</f>
        <v>8.5298510186474965E-3</v>
      </c>
      <c r="T498">
        <f>R498+S498*F498</f>
        <v>865.43975269327495</v>
      </c>
      <c r="U498">
        <f>S498*F498</f>
        <v>715.9103959950844</v>
      </c>
      <c r="V498">
        <f>U498/T498</f>
        <v>0.82722152959480932</v>
      </c>
      <c r="W498">
        <f>C498</f>
        <v>0.94687336495857699</v>
      </c>
      <c r="X498">
        <f>W498-V498</f>
        <v>0.11965183536376767</v>
      </c>
      <c r="Y498">
        <f>T498*W498</f>
        <v>819.46185080159989</v>
      </c>
      <c r="Z498">
        <f>Y498/T498</f>
        <v>0.94687336495857688</v>
      </c>
      <c r="AA498">
        <f>AI497*F498/T498</f>
        <v>0.82722152959480932</v>
      </c>
      <c r="AB498">
        <f t="shared" si="73"/>
        <v>0.94687336495857699</v>
      </c>
      <c r="AC498">
        <f t="shared" si="74"/>
        <v>0.11965183536376767</v>
      </c>
      <c r="AD498" t="str">
        <f t="shared" si="78"/>
        <v>L-I</v>
      </c>
      <c r="AE498">
        <f>AC498*T498</f>
        <v>103.55145480651554</v>
      </c>
      <c r="AF498">
        <f>U498+AE498</f>
        <v>819.46185080159989</v>
      </c>
      <c r="AG498">
        <f>AE498/F498</f>
        <v>1.2337835673360603E-3</v>
      </c>
      <c r="AH498" s="9">
        <f>IF(AD498="S-D",R498-AE498/(1-0.001),IF(OR(AD498="L-D",AD498="S-I"),R498-AE498*(1-0.001),R498-AE498))</f>
        <v>45.977901891675018</v>
      </c>
      <c r="AI498">
        <f>IF(OR(AD498="L-I"),S498+AG498*(1-0.001),S498+AG498)</f>
        <v>9.7624008024162212E-3</v>
      </c>
      <c r="AJ498">
        <f>AI498*F498</f>
        <v>819.3582993467935</v>
      </c>
      <c r="AK498">
        <f>AJ498/AM498</f>
        <v>0.94686700749850572</v>
      </c>
      <c r="AL498">
        <f>W498-AK498</f>
        <v>6.3574600712712481E-6</v>
      </c>
      <c r="AM498">
        <f>AH498+AI498*F498</f>
        <v>865.33620123846856</v>
      </c>
      <c r="AN498">
        <f t="shared" si="75"/>
        <v>9.5994952729458873</v>
      </c>
      <c r="AO498">
        <f t="shared" si="76"/>
        <v>-134.66379876153144</v>
      </c>
      <c r="AP498">
        <f t="shared" si="77"/>
        <v>-0.10355145480639294</v>
      </c>
      <c r="AQ498" t="b">
        <f>IF(AH498&gt;0,ROUND(AH498,7)=ROUND(H498,7),ROUND(AH498,7)=ROUND(-J498,7))</f>
        <v>1</v>
      </c>
      <c r="AR498" t="b">
        <f>IF(AI498&gt;0,ROUND(AI498,7)=ROUND(I498,7),ROUND(AI498,7)=ROUND(-K498,7))</f>
        <v>1</v>
      </c>
      <c r="AS498" t="b">
        <f>ROUND(AM498,7)=ROUND(G498,7)</f>
        <v>1</v>
      </c>
    </row>
    <row r="499" spans="1:45" x14ac:dyDescent="0.3">
      <c r="A499" s="2">
        <v>45758.833333333336</v>
      </c>
      <c r="B499">
        <v>20</v>
      </c>
      <c r="C499">
        <v>1</v>
      </c>
      <c r="D499" t="s">
        <v>32</v>
      </c>
      <c r="E499" t="s">
        <v>1492</v>
      </c>
      <c r="F499">
        <v>83607.990000000005</v>
      </c>
      <c r="G499">
        <v>862.14663265418903</v>
      </c>
      <c r="H499" s="3">
        <v>1.4210854715202001E-14</v>
      </c>
      <c r="I499">
        <v>1.03117732247144E-2</v>
      </c>
      <c r="J499">
        <v>0</v>
      </c>
      <c r="K499" s="3">
        <v>0</v>
      </c>
      <c r="L499" s="3">
        <v>1.4210854715202001E-14</v>
      </c>
      <c r="M499">
        <v>1.03117732247144E-2</v>
      </c>
      <c r="O499" t="str">
        <f>IF(B498=0,"NEUTRAL",IF(B498&gt;0,"LONG","SHORT"))</f>
        <v>LONG</v>
      </c>
      <c r="P499" t="str">
        <f>IF(OR(O499="LONG",O499="SHORT"),IF(B499=0,"NEUTRAL",IF(B499&gt;0,"LONG","SHORT")),"")</f>
        <v>LONG</v>
      </c>
      <c r="Q499" t="b">
        <f>IF(OR(O499="LONG",O499="SHORT"),IF(B499=0,"NEUTRAL",IF(B499&gt;0,"LONG","SHORT")=O499),TRUE)</f>
        <v>1</v>
      </c>
      <c r="R499">
        <f>AH498</f>
        <v>45.977901891675018</v>
      </c>
      <c r="S499">
        <f>AI498</f>
        <v>9.7624008024162212E-3</v>
      </c>
      <c r="T499">
        <f>R499+S499*F499</f>
        <v>862.19261055608251</v>
      </c>
      <c r="U499">
        <f>S499*F499</f>
        <v>816.21470866440745</v>
      </c>
      <c r="V499">
        <f>U499/T499</f>
        <v>0.94667328236318216</v>
      </c>
      <c r="W499">
        <f>C499</f>
        <v>1</v>
      </c>
      <c r="X499">
        <f>W499-V499</f>
        <v>5.3326717636817844E-2</v>
      </c>
      <c r="Y499">
        <f>T499*W499</f>
        <v>862.19261055608251</v>
      </c>
      <c r="Z499">
        <f>Y499/T499</f>
        <v>1</v>
      </c>
      <c r="AA499">
        <f>AI498*F499/T499</f>
        <v>0.94667328236318216</v>
      </c>
      <c r="AB499">
        <f t="shared" si="73"/>
        <v>1</v>
      </c>
      <c r="AC499">
        <f t="shared" si="74"/>
        <v>5.3326717636817844E-2</v>
      </c>
      <c r="AD499" t="str">
        <f t="shared" si="78"/>
        <v>L-I</v>
      </c>
      <c r="AE499">
        <f>AC499*T499</f>
        <v>45.977901891675067</v>
      </c>
      <c r="AF499">
        <f>U499+AE499</f>
        <v>862.19261055608251</v>
      </c>
      <c r="AG499">
        <f>AE499/F499</f>
        <v>5.4992234464283933E-4</v>
      </c>
      <c r="AH499" s="9">
        <f>IF(AD499="S-D",R499-AE499/(1-0.001),IF(OR(AD499="L-D",AD499="S-I"),R499-AE499*(1-0.001),R499-AE499))</f>
        <v>-4.9737991503207013E-14</v>
      </c>
      <c r="AI499">
        <f>IF(OR(AD499="L-I"),S499+AG499*(1-0.001),S499+AG499)</f>
        <v>1.0311773224714417E-2</v>
      </c>
      <c r="AJ499">
        <f>AI499*F499</f>
        <v>862.14663265419074</v>
      </c>
      <c r="AK499">
        <f>AJ499/AM499</f>
        <v>1</v>
      </c>
      <c r="AL499">
        <f>W499-AK499</f>
        <v>0</v>
      </c>
      <c r="AM499">
        <f>AH499+AI499*F499</f>
        <v>862.14663265419074</v>
      </c>
      <c r="AN499">
        <f t="shared" si="75"/>
        <v>-3.1895685842778221</v>
      </c>
      <c r="AO499">
        <f t="shared" si="76"/>
        <v>-137.85336734580926</v>
      </c>
      <c r="AP499">
        <f t="shared" si="77"/>
        <v>-4.5977901891774309E-2</v>
      </c>
      <c r="AQ499" t="b">
        <f>IF(AH499&gt;0,ROUND(AH499,7)=ROUND(H499,7),ROUND(AH499,7)=ROUND(-J499,7))</f>
        <v>1</v>
      </c>
      <c r="AR499" t="b">
        <f>IF(AI499&gt;0,ROUND(AI499,7)=ROUND(I499,7),ROUND(AI499,7)=ROUND(-K499,7))</f>
        <v>1</v>
      </c>
      <c r="AS499" t="b">
        <f>ROUND(AM499,7)=ROUND(G499,7)</f>
        <v>1</v>
      </c>
    </row>
    <row r="500" spans="1:45" x14ac:dyDescent="0.3">
      <c r="A500" s="2">
        <v>45759.166666666664</v>
      </c>
      <c r="B500">
        <v>18.4512311887616</v>
      </c>
      <c r="C500">
        <v>0.92256155943808404</v>
      </c>
      <c r="D500" t="s">
        <v>32</v>
      </c>
      <c r="E500" t="s">
        <v>1492</v>
      </c>
      <c r="F500">
        <v>82804.87</v>
      </c>
      <c r="G500">
        <v>853.79891936470494</v>
      </c>
      <c r="H500">
        <v>66.055855274605193</v>
      </c>
      <c r="I500">
        <v>9.5132455867643993E-3</v>
      </c>
      <c r="J500">
        <v>0</v>
      </c>
      <c r="K500" s="3">
        <v>0</v>
      </c>
      <c r="L500">
        <v>66.055855274605193</v>
      </c>
      <c r="M500">
        <v>9.5132455867643993E-3</v>
      </c>
      <c r="O500" t="str">
        <f>IF(B499=0,"NEUTRAL",IF(B499&gt;0,"LONG","SHORT"))</f>
        <v>LONG</v>
      </c>
      <c r="P500" t="str">
        <f>IF(OR(O500="LONG",O500="SHORT"),IF(B500=0,"NEUTRAL",IF(B500&gt;0,"LONG","SHORT")),"")</f>
        <v>LONG</v>
      </c>
      <c r="Q500" t="b">
        <f>IF(OR(O500="LONG",O500="SHORT"),IF(B500=0,"NEUTRAL",IF(B500&gt;0,"LONG","SHORT")=O500),TRUE)</f>
        <v>1</v>
      </c>
      <c r="R500">
        <f>AH499</f>
        <v>-4.9737991503207013E-14</v>
      </c>
      <c r="S500">
        <f>AI499</f>
        <v>1.0311773224714417E-2</v>
      </c>
      <c r="T500">
        <f>R500+S500*F500</f>
        <v>853.86504134195809</v>
      </c>
      <c r="U500">
        <f>S500*F500</f>
        <v>853.86504134195809</v>
      </c>
      <c r="V500">
        <f>U500/T500</f>
        <v>1</v>
      </c>
      <c r="W500">
        <f>C500</f>
        <v>0.92256155943808404</v>
      </c>
      <c r="X500">
        <f>W500-V500</f>
        <v>-7.7438440561915955E-2</v>
      </c>
      <c r="Y500">
        <f>T500*W500</f>
        <v>787.74306409010092</v>
      </c>
      <c r="Z500">
        <f>Y500/T500</f>
        <v>0.92256155943808404</v>
      </c>
      <c r="AA500">
        <f>AI499*F500/T500</f>
        <v>1</v>
      </c>
      <c r="AB500">
        <f t="shared" si="73"/>
        <v>0.92256155943808404</v>
      </c>
      <c r="AC500">
        <f t="shared" si="74"/>
        <v>-7.7438440561915955E-2</v>
      </c>
      <c r="AD500" t="str">
        <f t="shared" si="78"/>
        <v>L-D</v>
      </c>
      <c r="AE500">
        <f>AC500*T500</f>
        <v>-66.121977251857132</v>
      </c>
      <c r="AF500">
        <f>U500+AE500</f>
        <v>787.74306409010092</v>
      </c>
      <c r="AG500">
        <f>AE500/F500</f>
        <v>-7.9852763795000385E-4</v>
      </c>
      <c r="AH500" s="9">
        <f>IF(AD500="S-D",R500-AE500/(1-0.001),IF(OR(AD500="L-D",AD500="S-I"),R500-AE500*(1-0.001),R500-AE500))</f>
        <v>66.055855274605221</v>
      </c>
      <c r="AI500">
        <f>IF(OR(AD500="L-I"),S500+AG500*(1-0.001),S500+AG500)</f>
        <v>9.5132455867644131E-3</v>
      </c>
      <c r="AJ500">
        <f>AI500*F500</f>
        <v>787.74306409010092</v>
      </c>
      <c r="AK500">
        <f>AJ500/AM500</f>
        <v>0.9226330066993339</v>
      </c>
      <c r="AL500">
        <f>W500-AK500</f>
        <v>-7.1447261249857341E-5</v>
      </c>
      <c r="AM500">
        <f>AH500+AI500*F500</f>
        <v>853.79891936470608</v>
      </c>
      <c r="AN500">
        <f t="shared" si="75"/>
        <v>-8.3477132894846591</v>
      </c>
      <c r="AO500">
        <f t="shared" si="76"/>
        <v>-146.20108063529392</v>
      </c>
      <c r="AP500">
        <f t="shared" si="77"/>
        <v>-6.6121977252009856E-2</v>
      </c>
      <c r="AQ500" t="b">
        <f>IF(AH500&gt;0,ROUND(AH500,7)=ROUND(H500,7),ROUND(AH500,7)=ROUND(-J500,7))</f>
        <v>1</v>
      </c>
      <c r="AR500" t="b">
        <f>IF(AI500&gt;0,ROUND(AI500,7)=ROUND(I500,7),ROUND(AI500,7)=ROUND(-K500,7))</f>
        <v>1</v>
      </c>
      <c r="AS500" t="b">
        <f>ROUND(AM500,7)=ROUND(G500,7)</f>
        <v>1</v>
      </c>
    </row>
    <row r="501" spans="1:45" x14ac:dyDescent="0.3">
      <c r="A501" s="2">
        <v>45759.208333333336</v>
      </c>
      <c r="B501">
        <v>15.938621969243201</v>
      </c>
      <c r="C501">
        <v>0.79693109846216104</v>
      </c>
      <c r="D501" t="s">
        <v>32</v>
      </c>
      <c r="E501" t="s">
        <v>1492</v>
      </c>
      <c r="F501">
        <v>82973.13</v>
      </c>
      <c r="G501">
        <v>855.29196886159195</v>
      </c>
      <c r="H501">
        <v>173.59741161123699</v>
      </c>
      <c r="I501">
        <v>8.2158471935475305E-3</v>
      </c>
      <c r="J501">
        <v>0</v>
      </c>
      <c r="K501" s="3">
        <v>0</v>
      </c>
      <c r="L501">
        <v>173.59741161123699</v>
      </c>
      <c r="M501">
        <v>8.2158471935475305E-3</v>
      </c>
      <c r="O501" t="str">
        <f>IF(B500=0,"NEUTRAL",IF(B500&gt;0,"LONG","SHORT"))</f>
        <v>LONG</v>
      </c>
      <c r="P501" t="str">
        <f>IF(OR(O501="LONG",O501="SHORT"),IF(B501=0,"NEUTRAL",IF(B501&gt;0,"LONG","SHORT")),"")</f>
        <v>LONG</v>
      </c>
      <c r="Q501" t="b">
        <f>IF(OR(O501="LONG",O501="SHORT"),IF(B501=0,"NEUTRAL",IF(B501&gt;0,"LONG","SHORT")=O501),TRUE)</f>
        <v>1</v>
      </c>
      <c r="R501">
        <f>AH500</f>
        <v>66.055855274605221</v>
      </c>
      <c r="S501">
        <f>AI500</f>
        <v>9.5132455867644131E-3</v>
      </c>
      <c r="T501">
        <f>R501+S501*F501</f>
        <v>855.39961806713518</v>
      </c>
      <c r="U501">
        <f>S501*F501</f>
        <v>789.34376279253001</v>
      </c>
      <c r="V501">
        <f>U501/T501</f>
        <v>0.92277778259491716</v>
      </c>
      <c r="W501">
        <f>C501</f>
        <v>0.79693109846216104</v>
      </c>
      <c r="X501">
        <f>W501-V501</f>
        <v>-0.12584668413275613</v>
      </c>
      <c r="Y501">
        <f>T501*W501</f>
        <v>681.69455725035505</v>
      </c>
      <c r="Z501">
        <f>Y501/T501</f>
        <v>0.79693109846216104</v>
      </c>
      <c r="AA501">
        <f>AI500*F501/T501</f>
        <v>0.92277778259491716</v>
      </c>
      <c r="AB501">
        <f t="shared" si="73"/>
        <v>0.79693109846216104</v>
      </c>
      <c r="AC501">
        <f t="shared" si="74"/>
        <v>-0.12584668413275613</v>
      </c>
      <c r="AD501" t="str">
        <f t="shared" si="78"/>
        <v>L-D</v>
      </c>
      <c r="AE501">
        <f>AC501*T501</f>
        <v>-107.649205542175</v>
      </c>
      <c r="AF501">
        <f>U501+AE501</f>
        <v>681.69455725035505</v>
      </c>
      <c r="AG501">
        <f>AE501/F501</f>
        <v>-1.2973983932168763E-3</v>
      </c>
      <c r="AH501" s="9">
        <f>IF(AD501="S-D",R501-AE501/(1-0.001),IF(OR(AD501="L-D",AD501="S-I"),R501-AE501*(1-0.001),R501-AE501))</f>
        <v>173.59741161123804</v>
      </c>
      <c r="AI501">
        <f>IF(OR(AD501="L-I"),S501+AG501*(1-0.001),S501+AG501)</f>
        <v>8.2158471935475375E-3</v>
      </c>
      <c r="AJ501">
        <f>AI501*F501</f>
        <v>681.69455725035505</v>
      </c>
      <c r="AK501">
        <f>AJ501/AM501</f>
        <v>0.79703140222128022</v>
      </c>
      <c r="AL501">
        <f>W501-AK501</f>
        <v>-1.0030375911918021E-4</v>
      </c>
      <c r="AM501">
        <f>AH501+AI501*F501</f>
        <v>855.29196886159309</v>
      </c>
      <c r="AN501">
        <f t="shared" si="75"/>
        <v>1.4930494968870107</v>
      </c>
      <c r="AO501">
        <f t="shared" si="76"/>
        <v>-144.70803113840691</v>
      </c>
      <c r="AP501">
        <f t="shared" si="77"/>
        <v>-0.10764920554208857</v>
      </c>
      <c r="AQ501" t="b">
        <f>IF(AH501&gt;0,ROUND(AH501,7)=ROUND(H501,7),ROUND(AH501,7)=ROUND(-J501,7))</f>
        <v>1</v>
      </c>
      <c r="AR501" t="b">
        <f>IF(AI501&gt;0,ROUND(AI501,7)=ROUND(I501,7),ROUND(AI501,7)=ROUND(-K501,7))</f>
        <v>1</v>
      </c>
      <c r="AS501" t="b">
        <f>ROUND(AM501,7)=ROUND(G501,7)</f>
        <v>1</v>
      </c>
    </row>
    <row r="502" spans="1:45" x14ac:dyDescent="0.3">
      <c r="A502" s="2">
        <v>45759.25</v>
      </c>
      <c r="B502">
        <v>14.0049110756286</v>
      </c>
      <c r="C502">
        <v>0.70024555378143105</v>
      </c>
      <c r="D502" t="s">
        <v>32</v>
      </c>
      <c r="E502" t="s">
        <v>1492</v>
      </c>
      <c r="F502">
        <v>83208.039999999994</v>
      </c>
      <c r="G502">
        <v>857.13859484547299</v>
      </c>
      <c r="H502">
        <v>256.87273328517898</v>
      </c>
      <c r="I502">
        <v>7.2140367873139901E-3</v>
      </c>
      <c r="J502">
        <v>0</v>
      </c>
      <c r="K502" s="3">
        <v>0</v>
      </c>
      <c r="L502">
        <v>256.87273328517898</v>
      </c>
      <c r="M502">
        <v>7.2140367873139901E-3</v>
      </c>
      <c r="O502" t="str">
        <f>IF(B501=0,"NEUTRAL",IF(B501&gt;0,"LONG","SHORT"))</f>
        <v>LONG</v>
      </c>
      <c r="P502" t="str">
        <f>IF(OR(O502="LONG",O502="SHORT"),IF(B502=0,"NEUTRAL",IF(B502&gt;0,"LONG","SHORT")),"")</f>
        <v>LONG</v>
      </c>
      <c r="Q502" t="b">
        <f>IF(OR(O502="LONG",O502="SHORT"),IF(B502=0,"NEUTRAL",IF(B502&gt;0,"LONG","SHORT")=O502),TRUE)</f>
        <v>1</v>
      </c>
      <c r="R502">
        <f>AH501</f>
        <v>173.59741161123804</v>
      </c>
      <c r="S502">
        <f>AI501</f>
        <v>8.2158471935475375E-3</v>
      </c>
      <c r="T502">
        <f>R502+S502*F502</f>
        <v>857.22195352582924</v>
      </c>
      <c r="U502">
        <f>S502*F502</f>
        <v>683.62454191459119</v>
      </c>
      <c r="V502">
        <f>U502/T502</f>
        <v>0.79748837404686546</v>
      </c>
      <c r="W502">
        <f>C502</f>
        <v>0.70024555378143105</v>
      </c>
      <c r="X502">
        <f>W502-V502</f>
        <v>-9.7242820265434404E-2</v>
      </c>
      <c r="Y502">
        <f>T502*W502</f>
        <v>600.26586156029441</v>
      </c>
      <c r="Z502">
        <f>Y502/T502</f>
        <v>0.70024555378143105</v>
      </c>
      <c r="AA502">
        <f>AI501*F502/T502</f>
        <v>0.79748837404686546</v>
      </c>
      <c r="AB502">
        <f t="shared" si="73"/>
        <v>0.70024555378143105</v>
      </c>
      <c r="AC502">
        <f t="shared" si="74"/>
        <v>-9.7242820265434404E-2</v>
      </c>
      <c r="AD502" t="str">
        <f t="shared" si="78"/>
        <v>L-D</v>
      </c>
      <c r="AE502">
        <f>AC502*T502</f>
        <v>-83.35868035429678</v>
      </c>
      <c r="AF502">
        <f>U502+AE502</f>
        <v>600.26586156029441</v>
      </c>
      <c r="AG502">
        <f>AE502/F502</f>
        <v>-1.0018104062335417E-3</v>
      </c>
      <c r="AH502" s="9">
        <f>IF(AD502="S-D",R502-AE502/(1-0.001),IF(OR(AD502="L-D",AD502="S-I"),R502-AE502*(1-0.001),R502-AE502))</f>
        <v>256.87273328518052</v>
      </c>
      <c r="AI502">
        <f>IF(OR(AD502="L-I"),S502+AG502*(1-0.001),S502+AG502)</f>
        <v>7.2140367873139953E-3</v>
      </c>
      <c r="AJ502">
        <f>AI502*F502</f>
        <v>600.26586156029441</v>
      </c>
      <c r="AK502">
        <f>AJ502/AM502</f>
        <v>0.70031365425624126</v>
      </c>
      <c r="AL502">
        <f>W502-AK502</f>
        <v>-6.8100474810206535E-5</v>
      </c>
      <c r="AM502">
        <f>AH502+AI502*F502</f>
        <v>857.13859484547493</v>
      </c>
      <c r="AN502">
        <f t="shared" si="75"/>
        <v>1.846625983881836</v>
      </c>
      <c r="AO502">
        <f t="shared" si="76"/>
        <v>-142.86140515452507</v>
      </c>
      <c r="AP502">
        <f t="shared" si="77"/>
        <v>-8.335868035430849E-2</v>
      </c>
      <c r="AQ502" t="b">
        <f>IF(AH502&gt;0,ROUND(AH502,7)=ROUND(H502,7),ROUND(AH502,7)=ROUND(-J502,7))</f>
        <v>1</v>
      </c>
      <c r="AR502" t="b">
        <f>IF(AI502&gt;0,ROUND(AI502,7)=ROUND(I502,7),ROUND(AI502,7)=ROUND(-K502,7))</f>
        <v>1</v>
      </c>
      <c r="AS502" t="b">
        <f>ROUND(AM502,7)=ROUND(G502,7)</f>
        <v>1</v>
      </c>
    </row>
    <row r="503" spans="1:45" x14ac:dyDescent="0.3">
      <c r="A503" s="2">
        <v>45759.291666666664</v>
      </c>
      <c r="B503">
        <v>11.8426639208921</v>
      </c>
      <c r="C503">
        <v>0.59213319604460801</v>
      </c>
      <c r="D503" t="s">
        <v>32</v>
      </c>
      <c r="E503" t="s">
        <v>1492</v>
      </c>
      <c r="F503">
        <v>83338.92</v>
      </c>
      <c r="G503">
        <v>857.98965723737695</v>
      </c>
      <c r="H503">
        <v>349.890365362458</v>
      </c>
      <c r="I503">
        <v>6.0967827741818404E-3</v>
      </c>
      <c r="J503">
        <v>0</v>
      </c>
      <c r="K503" s="3">
        <v>0</v>
      </c>
      <c r="L503">
        <v>349.890365362458</v>
      </c>
      <c r="M503">
        <v>6.0967827741818404E-3</v>
      </c>
      <c r="O503" t="str">
        <f>IF(B502=0,"NEUTRAL",IF(B502&gt;0,"LONG","SHORT"))</f>
        <v>LONG</v>
      </c>
      <c r="P503" t="str">
        <f>IF(OR(O503="LONG",O503="SHORT"),IF(B503=0,"NEUTRAL",IF(B503&gt;0,"LONG","SHORT")),"")</f>
        <v>LONG</v>
      </c>
      <c r="Q503" t="b">
        <f>IF(OR(O503="LONG",O503="SHORT"),IF(B503=0,"NEUTRAL",IF(B503&gt;0,"LONG","SHORT")=O503),TRUE)</f>
        <v>1</v>
      </c>
      <c r="R503">
        <f>AH502</f>
        <v>256.87273328518052</v>
      </c>
      <c r="S503">
        <f>AI502</f>
        <v>7.2140367873139953E-3</v>
      </c>
      <c r="T503">
        <f>R503+S503*F503</f>
        <v>858.08276798019858</v>
      </c>
      <c r="U503">
        <f>S503*F503</f>
        <v>601.21003469501807</v>
      </c>
      <c r="V503">
        <f>U503/T503</f>
        <v>0.70064340775678158</v>
      </c>
      <c r="W503">
        <f>C503</f>
        <v>0.59213319604460801</v>
      </c>
      <c r="X503">
        <f>W503-V503</f>
        <v>-0.10851021171217357</v>
      </c>
      <c r="Y503">
        <f>T503*W503</f>
        <v>508.09929187491883</v>
      </c>
      <c r="Z503">
        <f>Y503/T503</f>
        <v>0.59213319604460801</v>
      </c>
      <c r="AA503">
        <f>AI502*F503/T503</f>
        <v>0.70064340775678158</v>
      </c>
      <c r="AB503">
        <f t="shared" si="73"/>
        <v>0.59213319604460801</v>
      </c>
      <c r="AC503">
        <f t="shared" si="74"/>
        <v>-0.10851021171217357</v>
      </c>
      <c r="AD503" t="str">
        <f t="shared" si="78"/>
        <v>L-D</v>
      </c>
      <c r="AE503">
        <f>AC503*T503</f>
        <v>-93.110742820099262</v>
      </c>
      <c r="AF503">
        <f>U503+AE503</f>
        <v>508.09929187491878</v>
      </c>
      <c r="AG503">
        <f>AE503/F503</f>
        <v>-1.1172540131321508E-3</v>
      </c>
      <c r="AH503" s="9">
        <f>IF(AD503="S-D",R503-AE503/(1-0.001),IF(OR(AD503="L-D",AD503="S-I"),R503-AE503*(1-0.001),R503-AE503))</f>
        <v>349.89036536245965</v>
      </c>
      <c r="AI503">
        <f>IF(OR(AD503="L-I"),S503+AG503*(1-0.001),S503+AG503)</f>
        <v>6.0967827741818447E-3</v>
      </c>
      <c r="AJ503">
        <f>AI503*F503</f>
        <v>508.09929187491883</v>
      </c>
      <c r="AK503">
        <f>AJ503/AM503</f>
        <v>0.59219745551588154</v>
      </c>
      <c r="AL503">
        <f>W503-AK503</f>
        <v>-6.4259471273531155E-5</v>
      </c>
      <c r="AM503">
        <f>AH503+AI503*F503</f>
        <v>857.98965723737842</v>
      </c>
      <c r="AN503">
        <f t="shared" si="75"/>
        <v>0.85106239190349697</v>
      </c>
      <c r="AO503">
        <f t="shared" si="76"/>
        <v>-142.01034276262158</v>
      </c>
      <c r="AP503">
        <f t="shared" si="77"/>
        <v>-9.3110742820158521E-2</v>
      </c>
      <c r="AQ503" t="b">
        <f>IF(AH503&gt;0,ROUND(AH503,7)=ROUND(H503,7),ROUND(AH503,7)=ROUND(-J503,7))</f>
        <v>1</v>
      </c>
      <c r="AR503" t="b">
        <f>IF(AI503&gt;0,ROUND(AI503,7)=ROUND(I503,7),ROUND(AI503,7)=ROUND(-K503,7))</f>
        <v>1</v>
      </c>
      <c r="AS503" t="b">
        <f>ROUND(AM503,7)=ROUND(G503,7)</f>
        <v>1</v>
      </c>
    </row>
    <row r="504" spans="1:45" x14ac:dyDescent="0.3">
      <c r="A504" s="2">
        <v>45759.333333333336</v>
      </c>
      <c r="B504">
        <v>9.6531398640045101</v>
      </c>
      <c r="C504">
        <v>0.48265699320022498</v>
      </c>
      <c r="D504" t="s">
        <v>32</v>
      </c>
      <c r="E504" t="s">
        <v>1492</v>
      </c>
      <c r="F504">
        <v>83567.42</v>
      </c>
      <c r="G504">
        <v>859.28806679932904</v>
      </c>
      <c r="H504">
        <v>444.50096200885201</v>
      </c>
      <c r="I504">
        <v>4.9635025801978497E-3</v>
      </c>
      <c r="J504">
        <v>0</v>
      </c>
      <c r="K504" s="3">
        <v>0</v>
      </c>
      <c r="L504">
        <v>444.50096200885201</v>
      </c>
      <c r="M504">
        <v>4.9635025801978497E-3</v>
      </c>
      <c r="O504" t="str">
        <f>IF(B503=0,"NEUTRAL",IF(B503&gt;0,"LONG","SHORT"))</f>
        <v>LONG</v>
      </c>
      <c r="P504" t="str">
        <f>IF(OR(O504="LONG",O504="SHORT"),IF(B504=0,"NEUTRAL",IF(B504&gt;0,"LONG","SHORT")),"")</f>
        <v>LONG</v>
      </c>
      <c r="Q504" t="b">
        <f>IF(OR(O504="LONG",O504="SHORT"),IF(B504=0,"NEUTRAL",IF(B504&gt;0,"LONG","SHORT")=O504),TRUE)</f>
        <v>1</v>
      </c>
      <c r="R504">
        <f>AH503</f>
        <v>349.89036536245965</v>
      </c>
      <c r="S504">
        <f>AI503</f>
        <v>6.0967827741818447E-3</v>
      </c>
      <c r="T504">
        <f>R504+S504*F504</f>
        <v>859.38277210127899</v>
      </c>
      <c r="U504">
        <f>S504*F504</f>
        <v>509.49240673881934</v>
      </c>
      <c r="V504">
        <f>U504/T504</f>
        <v>0.59285852972483744</v>
      </c>
      <c r="W504">
        <f>C504</f>
        <v>0.48265699320022498</v>
      </c>
      <c r="X504">
        <f>W504-V504</f>
        <v>-0.11020153652461245</v>
      </c>
      <c r="Y504">
        <f>T504*W504</f>
        <v>414.78710479047749</v>
      </c>
      <c r="Z504">
        <f>Y504/T504</f>
        <v>0.48265699320022498</v>
      </c>
      <c r="AA504">
        <f>AI503*F504/T504</f>
        <v>0.59285852972483744</v>
      </c>
      <c r="AB504">
        <f t="shared" si="73"/>
        <v>0.48265699320022498</v>
      </c>
      <c r="AC504">
        <f t="shared" si="74"/>
        <v>-0.11020153652461245</v>
      </c>
      <c r="AD504" t="str">
        <f t="shared" si="78"/>
        <v>L-D</v>
      </c>
      <c r="AE504">
        <f>AC504*T504</f>
        <v>-94.705301948341798</v>
      </c>
      <c r="AF504">
        <f>U504+AE504</f>
        <v>414.78710479047754</v>
      </c>
      <c r="AG504">
        <f>AE504/F504</f>
        <v>-1.1332801939839929E-3</v>
      </c>
      <c r="AH504" s="9">
        <f>IF(AD504="S-D",R504-AE504/(1-0.001),IF(OR(AD504="L-D",AD504="S-I"),R504-AE504*(1-0.001),R504-AE504))</f>
        <v>444.50096200885309</v>
      </c>
      <c r="AI504">
        <f>IF(OR(AD504="L-I"),S504+AG504*(1-0.001),S504+AG504)</f>
        <v>4.9635025801978514E-3</v>
      </c>
      <c r="AJ504">
        <f>AI504*F504</f>
        <v>414.78710479047754</v>
      </c>
      <c r="AK504">
        <f>AJ504/AM504</f>
        <v>0.48271018860470533</v>
      </c>
      <c r="AL504">
        <f>W504-AK504</f>
        <v>-5.3195404480343988E-5</v>
      </c>
      <c r="AM504">
        <f>AH504+AI504*F504</f>
        <v>859.28806679933064</v>
      </c>
      <c r="AN504">
        <f t="shared" si="75"/>
        <v>1.2984095619522122</v>
      </c>
      <c r="AO504">
        <f t="shared" si="76"/>
        <v>-140.71193320066936</v>
      </c>
      <c r="AP504">
        <f t="shared" si="77"/>
        <v>-9.4705301948351917E-2</v>
      </c>
      <c r="AQ504" t="b">
        <f>IF(AH504&gt;0,ROUND(AH504,7)=ROUND(H504,7),ROUND(AH504,7)=ROUND(-J504,7))</f>
        <v>1</v>
      </c>
      <c r="AR504" t="b">
        <f>IF(AI504&gt;0,ROUND(AI504,7)=ROUND(I504,7),ROUND(AI504,7)=ROUND(-K504,7))</f>
        <v>1</v>
      </c>
      <c r="AS504" t="b">
        <f>ROUND(AM504,7)=ROUND(G504,7)</f>
        <v>1</v>
      </c>
    </row>
    <row r="505" spans="1:45" x14ac:dyDescent="0.3">
      <c r="A505" s="2">
        <v>45759.375</v>
      </c>
      <c r="B505">
        <v>8.3817095218836606</v>
      </c>
      <c r="C505">
        <v>0.41908547609418301</v>
      </c>
      <c r="D505" t="s">
        <v>32</v>
      </c>
      <c r="E505" t="s">
        <v>1492</v>
      </c>
      <c r="F505">
        <v>83724.92</v>
      </c>
      <c r="G505">
        <v>860.01469236860498</v>
      </c>
      <c r="H505">
        <v>499.57192302685598</v>
      </c>
      <c r="I505">
        <v>4.3050834726596201E-3</v>
      </c>
      <c r="J505">
        <v>0</v>
      </c>
      <c r="K505" s="3">
        <v>0</v>
      </c>
      <c r="L505">
        <v>499.57192302685598</v>
      </c>
      <c r="M505">
        <v>4.3050834726596201E-3</v>
      </c>
      <c r="O505" t="str">
        <f>IF(B504=0,"NEUTRAL",IF(B504&gt;0,"LONG","SHORT"))</f>
        <v>LONG</v>
      </c>
      <c r="P505" t="str">
        <f>IF(OR(O505="LONG",O505="SHORT"),IF(B505=0,"NEUTRAL",IF(B505&gt;0,"LONG","SHORT")),"")</f>
        <v>LONG</v>
      </c>
      <c r="Q505" t="b">
        <f>IF(OR(O505="LONG",O505="SHORT"),IF(B505=0,"NEUTRAL",IF(B505&gt;0,"LONG","SHORT")=O505),TRUE)</f>
        <v>1</v>
      </c>
      <c r="R505">
        <f>AH504</f>
        <v>444.50096200885309</v>
      </c>
      <c r="S505">
        <f>AI504</f>
        <v>4.9635025801978514E-3</v>
      </c>
      <c r="T505">
        <f>R505+S505*F505</f>
        <v>860.06981845571181</v>
      </c>
      <c r="U505">
        <f>S505*F505</f>
        <v>415.56885644685866</v>
      </c>
      <c r="V505">
        <f>U505/T505</f>
        <v>0.48318037388293478</v>
      </c>
      <c r="W505">
        <f>C505</f>
        <v>0.41908547609418301</v>
      </c>
      <c r="X505">
        <f>W505-V505</f>
        <v>-6.409489778875177E-2</v>
      </c>
      <c r="Y505">
        <f>T505*W505</f>
        <v>360.44276934174951</v>
      </c>
      <c r="Z505">
        <f>Y505/T505</f>
        <v>0.41908547609418301</v>
      </c>
      <c r="AA505">
        <f>AI504*F505/T505</f>
        <v>0.48318037388293478</v>
      </c>
      <c r="AB505">
        <f t="shared" si="73"/>
        <v>0.41908547609418301</v>
      </c>
      <c r="AC505">
        <f t="shared" si="74"/>
        <v>-6.409489778875177E-2</v>
      </c>
      <c r="AD505" t="str">
        <f t="shared" si="78"/>
        <v>L-D</v>
      </c>
      <c r="AE505">
        <f>AC505*T505</f>
        <v>-55.126087105109143</v>
      </c>
      <c r="AF505">
        <f>U505+AE505</f>
        <v>360.44276934174951</v>
      </c>
      <c r="AG505">
        <f>AE505/F505</f>
        <v>-6.5841910753822327E-4</v>
      </c>
      <c r="AH505" s="9">
        <f>IF(AD505="S-D",R505-AE505/(1-0.001),IF(OR(AD505="L-D",AD505="S-I"),R505-AE505*(1-0.001),R505-AE505))</f>
        <v>499.57192302685712</v>
      </c>
      <c r="AI505">
        <f>IF(OR(AD505="L-I"),S505+AG505*(1-0.001),S505+AG505)</f>
        <v>4.3050834726596279E-3</v>
      </c>
      <c r="AJ505">
        <f>AI505*F505</f>
        <v>360.44276934174951</v>
      </c>
      <c r="AK505">
        <f>AJ505/AM505</f>
        <v>0.41911233905671691</v>
      </c>
      <c r="AL505">
        <f>W505-AK505</f>
        <v>-2.6862962533902301E-5</v>
      </c>
      <c r="AM505">
        <f>AH505+AI505*F505</f>
        <v>860.01469236860657</v>
      </c>
      <c r="AN505">
        <f t="shared" si="75"/>
        <v>0.72662556927593869</v>
      </c>
      <c r="AO505">
        <f t="shared" si="76"/>
        <v>-139.98530763139343</v>
      </c>
      <c r="AP505">
        <f t="shared" si="77"/>
        <v>-5.5126087105236365E-2</v>
      </c>
      <c r="AQ505" t="b">
        <f>IF(AH505&gt;0,ROUND(AH505,7)=ROUND(H505,7),ROUND(AH505,7)=ROUND(-J505,7))</f>
        <v>1</v>
      </c>
      <c r="AR505" t="b">
        <f>IF(AI505&gt;0,ROUND(AI505,7)=ROUND(I505,7),ROUND(AI505,7)=ROUND(-K505,7))</f>
        <v>1</v>
      </c>
      <c r="AS505" t="b">
        <f>ROUND(AM505,7)=ROUND(G505,7)</f>
        <v>1</v>
      </c>
    </row>
    <row r="506" spans="1:45" x14ac:dyDescent="0.3">
      <c r="A506" s="2">
        <v>45759.416666666664</v>
      </c>
      <c r="B506">
        <v>7.2686989259695904</v>
      </c>
      <c r="C506">
        <v>0.363434946298479</v>
      </c>
      <c r="D506" t="s">
        <v>32</v>
      </c>
      <c r="E506" t="s">
        <v>1492</v>
      </c>
      <c r="F506">
        <v>83604.77</v>
      </c>
      <c r="G506">
        <v>859.449882480513</v>
      </c>
      <c r="H506">
        <v>547.07847776997596</v>
      </c>
      <c r="I506">
        <v>3.7362868734707E-3</v>
      </c>
      <c r="J506">
        <v>0</v>
      </c>
      <c r="K506" s="3">
        <v>0</v>
      </c>
      <c r="L506">
        <v>547.07847776997596</v>
      </c>
      <c r="M506">
        <v>3.7362868734707E-3</v>
      </c>
      <c r="O506" t="str">
        <f>IF(B505=0,"NEUTRAL",IF(B505&gt;0,"LONG","SHORT"))</f>
        <v>LONG</v>
      </c>
      <c r="P506" t="str">
        <f>IF(OR(O506="LONG",O506="SHORT"),IF(B506=0,"NEUTRAL",IF(B506&gt;0,"LONG","SHORT")),"")</f>
        <v>LONG</v>
      </c>
      <c r="Q506" t="b">
        <f>IF(OR(O506="LONG",O506="SHORT"),IF(B506=0,"NEUTRAL",IF(B506&gt;0,"LONG","SHORT")=O506),TRUE)</f>
        <v>1</v>
      </c>
      <c r="R506">
        <f>AH505</f>
        <v>499.57192302685712</v>
      </c>
      <c r="S506">
        <f>AI505</f>
        <v>4.3050834726596279E-3</v>
      </c>
      <c r="T506">
        <f>R506+S506*F506</f>
        <v>859.49743658936654</v>
      </c>
      <c r="U506">
        <f>S506*F506</f>
        <v>359.92551356250948</v>
      </c>
      <c r="V506">
        <f>U506/T506</f>
        <v>0.41876275395393353</v>
      </c>
      <c r="W506">
        <f>C506</f>
        <v>0.363434946298479</v>
      </c>
      <c r="X506">
        <f>W506-V506</f>
        <v>-5.5327807655454531E-2</v>
      </c>
      <c r="Y506">
        <f>T506*W506</f>
        <v>312.37140471053681</v>
      </c>
      <c r="Z506">
        <f>Y506/T506</f>
        <v>0.363434946298479</v>
      </c>
      <c r="AA506">
        <f>AI505*F506/T506</f>
        <v>0.41876275395393353</v>
      </c>
      <c r="AB506">
        <f t="shared" si="73"/>
        <v>0.363434946298479</v>
      </c>
      <c r="AC506">
        <f t="shared" si="74"/>
        <v>-5.5327807655454531E-2</v>
      </c>
      <c r="AD506" t="str">
        <f t="shared" si="78"/>
        <v>L-D</v>
      </c>
      <c r="AE506">
        <f>AC506*T506</f>
        <v>-47.5541088519727</v>
      </c>
      <c r="AF506">
        <f>U506+AE506</f>
        <v>312.37140471053681</v>
      </c>
      <c r="AG506">
        <f>AE506/F506</f>
        <v>-5.6879659918893024E-4</v>
      </c>
      <c r="AH506" s="9">
        <f>IF(AD506="S-D",R506-AE506/(1-0.001),IF(OR(AD506="L-D",AD506="S-I"),R506-AE506*(1-0.001),R506-AE506))</f>
        <v>547.07847776997789</v>
      </c>
      <c r="AI506">
        <f>IF(OR(AD506="L-I"),S506+AG506*(1-0.001),S506+AG506)</f>
        <v>3.7362868734706978E-3</v>
      </c>
      <c r="AJ506">
        <f>AI506*F506</f>
        <v>312.37140471053681</v>
      </c>
      <c r="AK506">
        <f>AJ506/AM506</f>
        <v>0.36345505546987938</v>
      </c>
      <c r="AL506">
        <f>W506-AK506</f>
        <v>-2.0109171400384263E-5</v>
      </c>
      <c r="AM506">
        <f>AH506+AI506*F506</f>
        <v>859.4498824805147</v>
      </c>
      <c r="AN506">
        <f t="shared" si="75"/>
        <v>-0.56480988809187238</v>
      </c>
      <c r="AO506">
        <f t="shared" si="76"/>
        <v>-140.5501175194853</v>
      </c>
      <c r="AP506">
        <f t="shared" si="77"/>
        <v>-4.7554108851841193E-2</v>
      </c>
      <c r="AQ506" t="b">
        <f>IF(AH506&gt;0,ROUND(AH506,7)=ROUND(H506,7),ROUND(AH506,7)=ROUND(-J506,7))</f>
        <v>1</v>
      </c>
      <c r="AR506" t="b">
        <f>IF(AI506&gt;0,ROUND(AI506,7)=ROUND(I506,7),ROUND(AI506,7)=ROUND(-K506,7))</f>
        <v>1</v>
      </c>
      <c r="AS506" t="b">
        <f>ROUND(AM506,7)=ROUND(G506,7)</f>
        <v>1</v>
      </c>
    </row>
    <row r="507" spans="1:45" x14ac:dyDescent="0.3">
      <c r="A507" s="2">
        <v>45759.5</v>
      </c>
      <c r="B507">
        <v>5.3607707056713103</v>
      </c>
      <c r="C507">
        <v>0.26803853528356503</v>
      </c>
      <c r="D507" t="s">
        <v>32</v>
      </c>
      <c r="E507" t="s">
        <v>1492</v>
      </c>
      <c r="F507">
        <v>83420.44</v>
      </c>
      <c r="G507">
        <v>858.67967111306996</v>
      </c>
      <c r="H507">
        <v>628.49858421850195</v>
      </c>
      <c r="I507">
        <v>2.75928881332402E-3</v>
      </c>
      <c r="J507">
        <v>0</v>
      </c>
      <c r="K507" s="3">
        <v>0</v>
      </c>
      <c r="L507">
        <v>628.49858421850195</v>
      </c>
      <c r="M507">
        <v>2.75928881332402E-3</v>
      </c>
      <c r="O507" t="str">
        <f>IF(B506=0,"NEUTRAL",IF(B506&gt;0,"LONG","SHORT"))</f>
        <v>LONG</v>
      </c>
      <c r="P507" t="str">
        <f>IF(OR(O507="LONG",O507="SHORT"),IF(B507=0,"NEUTRAL",IF(B507&gt;0,"LONG","SHORT")),"")</f>
        <v>LONG</v>
      </c>
      <c r="Q507" t="b">
        <f>IF(OR(O507="LONG",O507="SHORT"),IF(B507=0,"NEUTRAL",IF(B507&gt;0,"LONG","SHORT")=O507),TRUE)</f>
        <v>1</v>
      </c>
      <c r="R507">
        <f>AH506</f>
        <v>547.07847776997789</v>
      </c>
      <c r="S507">
        <f>AI506</f>
        <v>3.7362868734706978E-3</v>
      </c>
      <c r="T507">
        <f>R507+S507*F507</f>
        <v>858.76117272112788</v>
      </c>
      <c r="U507">
        <f>S507*F507</f>
        <v>311.68269495114993</v>
      </c>
      <c r="V507">
        <f>U507/T507</f>
        <v>0.3629445588038539</v>
      </c>
      <c r="W507">
        <f>C507</f>
        <v>0.26803853528356503</v>
      </c>
      <c r="X507">
        <f>W507-V507</f>
        <v>-9.4906023520288874E-2</v>
      </c>
      <c r="Y507">
        <f>T507*W507</f>
        <v>230.18108689456773</v>
      </c>
      <c r="Z507">
        <f>Y507/T507</f>
        <v>0.26803853528356503</v>
      </c>
      <c r="AA507">
        <f>AI506*F507/T507</f>
        <v>0.3629445588038539</v>
      </c>
      <c r="AB507">
        <f t="shared" si="73"/>
        <v>0.26803853528356503</v>
      </c>
      <c r="AC507">
        <f t="shared" si="74"/>
        <v>-9.4906023520288874E-2</v>
      </c>
      <c r="AD507" t="str">
        <f t="shared" si="78"/>
        <v>L-D</v>
      </c>
      <c r="AE507">
        <f>AC507*T507</f>
        <v>-81.501608056582214</v>
      </c>
      <c r="AF507">
        <f>U507+AE507</f>
        <v>230.18108689456773</v>
      </c>
      <c r="AG507">
        <f>AE507/F507</f>
        <v>-9.7699806014667646E-4</v>
      </c>
      <c r="AH507" s="9">
        <f>IF(AD507="S-D",R507-AE507/(1-0.001),IF(OR(AD507="L-D",AD507="S-I"),R507-AE507*(1-0.001),R507-AE507))</f>
        <v>628.49858421850354</v>
      </c>
      <c r="AI507">
        <f>IF(OR(AD507="L-I"),S507+AG507*(1-0.001),S507+AG507)</f>
        <v>2.7592888133240213E-3</v>
      </c>
      <c r="AJ507">
        <f>AI507*F507</f>
        <v>230.18108689456773</v>
      </c>
      <c r="AK507">
        <f>AJ507/AM507</f>
        <v>0.26806397616959238</v>
      </c>
      <c r="AL507">
        <f>W507-AK507</f>
        <v>-2.5440886027350285E-5</v>
      </c>
      <c r="AM507">
        <f>AH507+AI507*F507</f>
        <v>858.67967111307121</v>
      </c>
      <c r="AN507">
        <f t="shared" si="75"/>
        <v>-0.77021136744349405</v>
      </c>
      <c r="AO507">
        <f t="shared" si="76"/>
        <v>-141.32032888692879</v>
      </c>
      <c r="AP507">
        <f t="shared" si="77"/>
        <v>-8.1501608056669284E-2</v>
      </c>
      <c r="AQ507" t="b">
        <f>IF(AH507&gt;0,ROUND(AH507,7)=ROUND(H507,7),ROUND(AH507,7)=ROUND(-J507,7))</f>
        <v>1</v>
      </c>
      <c r="AR507" t="b">
        <f>IF(AI507&gt;0,ROUND(AI507,7)=ROUND(I507,7),ROUND(AI507,7)=ROUND(-K507,7))</f>
        <v>1</v>
      </c>
      <c r="AS507" t="b">
        <f>ROUND(AM507,7)=ROUND(G507,7)</f>
        <v>1</v>
      </c>
    </row>
    <row r="508" spans="1:45" x14ac:dyDescent="0.3">
      <c r="A508" s="2">
        <v>45759.708333333336</v>
      </c>
      <c r="B508">
        <v>6.90700880892825</v>
      </c>
      <c r="C508">
        <v>0.345350440446412</v>
      </c>
      <c r="D508" t="s">
        <v>32</v>
      </c>
      <c r="E508" t="s">
        <v>1492</v>
      </c>
      <c r="F508">
        <v>85008.4</v>
      </c>
      <c r="G508">
        <v>862.99781550021805</v>
      </c>
      <c r="H508">
        <v>565.00270736074401</v>
      </c>
      <c r="I508">
        <v>3.50547837789528E-3</v>
      </c>
      <c r="J508">
        <v>0</v>
      </c>
      <c r="K508" s="3">
        <v>0</v>
      </c>
      <c r="L508">
        <v>565.00270736074401</v>
      </c>
      <c r="M508">
        <v>3.50547837789528E-3</v>
      </c>
      <c r="O508" t="str">
        <f>IF(B507=0,"NEUTRAL",IF(B507&gt;0,"LONG","SHORT"))</f>
        <v>LONG</v>
      </c>
      <c r="P508" t="str">
        <f>IF(OR(O508="LONG",O508="SHORT"),IF(B508=0,"NEUTRAL",IF(B508&gt;0,"LONG","SHORT")),"")</f>
        <v>LONG</v>
      </c>
      <c r="Q508" t="b">
        <f>IF(OR(O508="LONG",O508="SHORT"),IF(B508=0,"NEUTRAL",IF(B508&gt;0,"LONG","SHORT")=O508),TRUE)</f>
        <v>1</v>
      </c>
      <c r="R508">
        <f>AH507</f>
        <v>628.49858421850354</v>
      </c>
      <c r="S508">
        <f>AI507</f>
        <v>2.7592888133240213E-3</v>
      </c>
      <c r="T508">
        <f>R508+S508*F508</f>
        <v>863.06131137707723</v>
      </c>
      <c r="U508">
        <f>S508*F508</f>
        <v>234.56272715857372</v>
      </c>
      <c r="V508">
        <f>U508/T508</f>
        <v>0.27177991188634304</v>
      </c>
      <c r="W508">
        <f>C508</f>
        <v>0.345350440446412</v>
      </c>
      <c r="X508">
        <f>W508-V508</f>
        <v>7.357052856006896E-2</v>
      </c>
      <c r="Y508">
        <f>T508*W508</f>
        <v>298.05860401633157</v>
      </c>
      <c r="Z508">
        <f>Y508/T508</f>
        <v>0.345350440446412</v>
      </c>
      <c r="AA508">
        <f>AI507*F508/T508</f>
        <v>0.27177991188634304</v>
      </c>
      <c r="AB508">
        <f t="shared" si="73"/>
        <v>0.345350440446412</v>
      </c>
      <c r="AC508">
        <f t="shared" si="74"/>
        <v>7.357052856006896E-2</v>
      </c>
      <c r="AD508" t="str">
        <f t="shared" si="78"/>
        <v>L-I</v>
      </c>
      <c r="AE508">
        <f>AC508*T508</f>
        <v>63.495876857757828</v>
      </c>
      <c r="AF508">
        <f>U508+AE508</f>
        <v>298.05860401633157</v>
      </c>
      <c r="AG508">
        <f>AE508/F508</f>
        <v>7.4693650107233913E-4</v>
      </c>
      <c r="AH508" s="9">
        <f>IF(AD508="S-D",R508-AE508/(1-0.001),IF(OR(AD508="L-D",AD508="S-I"),R508-AE508*(1-0.001),R508-AE508))</f>
        <v>565.00270736074572</v>
      </c>
      <c r="AI508">
        <f>IF(OR(AD508="L-I"),S508+AG508*(1-0.001),S508+AG508)</f>
        <v>3.5054783778952882E-3</v>
      </c>
      <c r="AJ508">
        <f>AI508*F508</f>
        <v>297.99510813947381</v>
      </c>
      <c r="AK508">
        <f>AJ508/AM508</f>
        <v>0.34530227398866226</v>
      </c>
      <c r="AL508">
        <f>W508-AK508</f>
        <v>4.8166457749743152E-5</v>
      </c>
      <c r="AM508">
        <f>AH508+AI508*F508</f>
        <v>862.99781550021953</v>
      </c>
      <c r="AN508">
        <f t="shared" si="75"/>
        <v>4.3181443871483225</v>
      </c>
      <c r="AO508">
        <f t="shared" si="76"/>
        <v>-137.00218449978047</v>
      </c>
      <c r="AP508">
        <f t="shared" si="77"/>
        <v>-6.349587685770075E-2</v>
      </c>
      <c r="AQ508" t="b">
        <f>IF(AH508&gt;0,ROUND(AH508,7)=ROUND(H508,7),ROUND(AH508,7)=ROUND(-J508,7))</f>
        <v>1</v>
      </c>
      <c r="AR508" t="b">
        <f>IF(AI508&gt;0,ROUND(AI508,7)=ROUND(I508,7),ROUND(AI508,7)=ROUND(-K508,7))</f>
        <v>1</v>
      </c>
      <c r="AS508" t="b">
        <f>ROUND(AM508,7)=ROUND(G508,7)</f>
        <v>1</v>
      </c>
    </row>
    <row r="509" spans="1:45" x14ac:dyDescent="0.3">
      <c r="A509" s="2">
        <v>45759.833333333336</v>
      </c>
      <c r="B509">
        <v>8.2636549846513105</v>
      </c>
      <c r="C509">
        <v>0.41318274923256498</v>
      </c>
      <c r="D509" t="s">
        <v>32</v>
      </c>
      <c r="E509" t="s">
        <v>1492</v>
      </c>
      <c r="F509">
        <v>85178.01</v>
      </c>
      <c r="G509">
        <v>863.53414788656403</v>
      </c>
      <c r="H509">
        <v>506.77090603215498</v>
      </c>
      <c r="I509">
        <v>4.1884430248418404E-3</v>
      </c>
      <c r="J509">
        <v>0</v>
      </c>
      <c r="K509" s="3">
        <v>0</v>
      </c>
      <c r="L509">
        <v>506.77090603215498</v>
      </c>
      <c r="M509">
        <v>4.1884430248418404E-3</v>
      </c>
      <c r="O509" t="str">
        <f>IF(B508=0,"NEUTRAL",IF(B508&gt;0,"LONG","SHORT"))</f>
        <v>LONG</v>
      </c>
      <c r="P509" t="str">
        <f>IF(OR(O509="LONG",O509="SHORT"),IF(B509=0,"NEUTRAL",IF(B509&gt;0,"LONG","SHORT")),"")</f>
        <v>LONG</v>
      </c>
      <c r="Q509" t="b">
        <f>IF(OR(O509="LONG",O509="SHORT"),IF(B509=0,"NEUTRAL",IF(B509&gt;0,"LONG","SHORT")=O509),TRUE)</f>
        <v>1</v>
      </c>
      <c r="R509">
        <f>AH508</f>
        <v>565.00270736074572</v>
      </c>
      <c r="S509">
        <f>AI508</f>
        <v>3.5054783778952882E-3</v>
      </c>
      <c r="T509">
        <f>R509+S509*F509</f>
        <v>863.59237968789432</v>
      </c>
      <c r="U509">
        <f>S509*F509</f>
        <v>298.58967232714861</v>
      </c>
      <c r="V509">
        <f>U509/T509</f>
        <v>0.34575301884328818</v>
      </c>
      <c r="W509">
        <f>C509</f>
        <v>0.41318274923256498</v>
      </c>
      <c r="X509">
        <f>W509-V509</f>
        <v>6.7429730389276799E-2</v>
      </c>
      <c r="Y509">
        <f>T509*W509</f>
        <v>356.82147365573729</v>
      </c>
      <c r="Z509">
        <f>Y509/T509</f>
        <v>0.41318274923256498</v>
      </c>
      <c r="AA509">
        <f>AI508*F509/T509</f>
        <v>0.34575301884328818</v>
      </c>
      <c r="AB509">
        <f t="shared" si="73"/>
        <v>0.41318274923256498</v>
      </c>
      <c r="AC509">
        <f t="shared" si="74"/>
        <v>6.7429730389276799E-2</v>
      </c>
      <c r="AD509" t="str">
        <f t="shared" si="78"/>
        <v>L-I</v>
      </c>
      <c r="AE509">
        <f>AC509*T509</f>
        <v>58.231801328588674</v>
      </c>
      <c r="AF509">
        <f>U509+AE509</f>
        <v>356.82147365573729</v>
      </c>
      <c r="AG509">
        <f>AE509/F509</f>
        <v>6.8364829524179631E-4</v>
      </c>
      <c r="AH509" s="9">
        <f>IF(AD509="S-D",R509-AE509/(1-0.001),IF(OR(AD509="L-D",AD509="S-I"),R509-AE509*(1-0.001),R509-AE509))</f>
        <v>506.77090603215703</v>
      </c>
      <c r="AI509">
        <f>IF(OR(AD509="L-I"),S509+AG509*(1-0.001),S509+AG509)</f>
        <v>4.188443024841843E-3</v>
      </c>
      <c r="AJ509">
        <f>AI509*F509</f>
        <v>356.7632418544087</v>
      </c>
      <c r="AK509">
        <f>AJ509/AM509</f>
        <v>0.41314317763525582</v>
      </c>
      <c r="AL509">
        <f>W509-AK509</f>
        <v>3.9571597309162598E-5</v>
      </c>
      <c r="AM509">
        <f>AH509+AI509*F509</f>
        <v>863.53414788656573</v>
      </c>
      <c r="AN509">
        <f t="shared" si="75"/>
        <v>0.53633238634620284</v>
      </c>
      <c r="AO509">
        <f t="shared" si="76"/>
        <v>-136.46585211343427</v>
      </c>
      <c r="AP509">
        <f t="shared" si="77"/>
        <v>-5.8231801328588517E-2</v>
      </c>
      <c r="AQ509" t="b">
        <f>IF(AH509&gt;0,ROUND(AH509,7)=ROUND(H509,7),ROUND(AH509,7)=ROUND(-J509,7))</f>
        <v>1</v>
      </c>
      <c r="AR509" t="b">
        <f>IF(AI509&gt;0,ROUND(AI509,7)=ROUND(I509,7),ROUND(AI509,7)=ROUND(-K509,7))</f>
        <v>1</v>
      </c>
      <c r="AS509" t="b">
        <f>ROUND(AM509,7)=ROUND(G509,7)</f>
        <v>1</v>
      </c>
    </row>
    <row r="510" spans="1:45" x14ac:dyDescent="0.3">
      <c r="A510" s="2">
        <v>45759.916666666664</v>
      </c>
      <c r="B510">
        <v>10.169429958609401</v>
      </c>
      <c r="C510">
        <v>0.50847149793047297</v>
      </c>
      <c r="D510" t="s">
        <v>32</v>
      </c>
      <c r="E510" t="s">
        <v>1492</v>
      </c>
      <c r="F510">
        <v>85517.29</v>
      </c>
      <c r="G510">
        <v>864.87358206520798</v>
      </c>
      <c r="H510">
        <v>425.15013520723801</v>
      </c>
      <c r="I510">
        <v>5.1419244793417702E-3</v>
      </c>
      <c r="J510">
        <v>0</v>
      </c>
      <c r="K510" s="3">
        <v>0</v>
      </c>
      <c r="L510">
        <v>425.15013520723801</v>
      </c>
      <c r="M510">
        <v>5.1419244793417702E-3</v>
      </c>
      <c r="O510" t="str">
        <f>IF(B509=0,"NEUTRAL",IF(B509&gt;0,"LONG","SHORT"))</f>
        <v>LONG</v>
      </c>
      <c r="P510" t="str">
        <f>IF(OR(O510="LONG",O510="SHORT"),IF(B510=0,"NEUTRAL",IF(B510&gt;0,"LONG","SHORT")),"")</f>
        <v>LONG</v>
      </c>
      <c r="Q510" t="b">
        <f>IF(OR(O510="LONG",O510="SHORT"),IF(B510=0,"NEUTRAL",IF(B510&gt;0,"LONG","SHORT")=O510),TRUE)</f>
        <v>1</v>
      </c>
      <c r="R510">
        <f>AH509</f>
        <v>506.77090603215703</v>
      </c>
      <c r="S510">
        <f>AI509</f>
        <v>4.188443024841843E-3</v>
      </c>
      <c r="T510">
        <f>R510+S510*F510</f>
        <v>864.95520283603412</v>
      </c>
      <c r="U510">
        <f>S510*F510</f>
        <v>358.18429680387709</v>
      </c>
      <c r="V510">
        <f>U510/T510</f>
        <v>0.41410733831007035</v>
      </c>
      <c r="W510">
        <f>C510</f>
        <v>0.50847149793047297</v>
      </c>
      <c r="X510">
        <f>W510-V510</f>
        <v>9.4364159620402621E-2</v>
      </c>
      <c r="Y510">
        <f>T510*W510</f>
        <v>439.80506762879435</v>
      </c>
      <c r="Z510">
        <f>Y510/T510</f>
        <v>0.50847149793047297</v>
      </c>
      <c r="AA510">
        <f>AI509*F510/T510</f>
        <v>0.41410733831007035</v>
      </c>
      <c r="AB510">
        <f t="shared" si="73"/>
        <v>0.50847149793047297</v>
      </c>
      <c r="AC510">
        <f t="shared" si="74"/>
        <v>9.4364159620402621E-2</v>
      </c>
      <c r="AD510" t="str">
        <f t="shared" si="78"/>
        <v>L-I</v>
      </c>
      <c r="AE510">
        <f>AC510*T510</f>
        <v>81.620770824917244</v>
      </c>
      <c r="AF510">
        <f>U510+AE510</f>
        <v>439.80506762879435</v>
      </c>
      <c r="AG510">
        <f>AE510/F510</f>
        <v>9.5443589039032051E-4</v>
      </c>
      <c r="AH510" s="9">
        <f>IF(AD510="S-D",R510-AE510/(1-0.001),IF(OR(AD510="L-D",AD510="S-I"),R510-AE510*(1-0.001),R510-AE510))</f>
        <v>425.15013520723977</v>
      </c>
      <c r="AI510">
        <f>IF(OR(AD510="L-I"),S510+AG510*(1-0.001),S510+AG510)</f>
        <v>5.1419244793417728E-3</v>
      </c>
      <c r="AJ510">
        <f>AI510*F510</f>
        <v>439.72344685796935</v>
      </c>
      <c r="AK510">
        <f>AJ510/AM510</f>
        <v>0.50842511087917053</v>
      </c>
      <c r="AL510">
        <f>W510-AK510</f>
        <v>4.6387051302443361E-5</v>
      </c>
      <c r="AM510">
        <f>AH510+AI510*F510</f>
        <v>864.87358206520912</v>
      </c>
      <c r="AN510">
        <f t="shared" si="75"/>
        <v>1.339434178643387</v>
      </c>
      <c r="AO510">
        <f t="shared" si="76"/>
        <v>-135.12641793479088</v>
      </c>
      <c r="AP510">
        <f t="shared" si="77"/>
        <v>-8.1620770824997635E-2</v>
      </c>
      <c r="AQ510" t="b">
        <f>IF(AH510&gt;0,ROUND(AH510,7)=ROUND(H510,7),ROUND(AH510,7)=ROUND(-J510,7))</f>
        <v>1</v>
      </c>
      <c r="AR510" t="b">
        <f>IF(AI510&gt;0,ROUND(AI510,7)=ROUND(I510,7),ROUND(AI510,7)=ROUND(-K510,7))</f>
        <v>1</v>
      </c>
      <c r="AS510" t="b">
        <f>ROUND(AM510,7)=ROUND(G510,7)</f>
        <v>1</v>
      </c>
    </row>
    <row r="511" spans="1:45" x14ac:dyDescent="0.3">
      <c r="A511" s="2">
        <v>45759.958333333336</v>
      </c>
      <c r="B511">
        <v>11.2196196343192</v>
      </c>
      <c r="C511">
        <v>0.560980981715963</v>
      </c>
      <c r="D511" t="s">
        <v>32</v>
      </c>
      <c r="E511" t="s">
        <v>1492</v>
      </c>
      <c r="F511">
        <v>85367.93</v>
      </c>
      <c r="G511">
        <v>864.05979287504601</v>
      </c>
      <c r="H511">
        <v>379.358785280201</v>
      </c>
      <c r="I511">
        <v>5.6777879889420403E-3</v>
      </c>
      <c r="J511">
        <v>0</v>
      </c>
      <c r="K511" s="3">
        <v>0</v>
      </c>
      <c r="L511">
        <v>379.358785280201</v>
      </c>
      <c r="M511">
        <v>5.6777879889420403E-3</v>
      </c>
      <c r="O511" t="str">
        <f>IF(B510=0,"NEUTRAL",IF(B510&gt;0,"LONG","SHORT"))</f>
        <v>LONG</v>
      </c>
      <c r="P511" t="str">
        <f>IF(OR(O511="LONG",O511="SHORT"),IF(B511=0,"NEUTRAL",IF(B511&gt;0,"LONG","SHORT")),"")</f>
        <v>LONG</v>
      </c>
      <c r="Q511" t="b">
        <f>IF(OR(O511="LONG",O511="SHORT"),IF(B511=0,"NEUTRAL",IF(B511&gt;0,"LONG","SHORT")=O511),TRUE)</f>
        <v>1</v>
      </c>
      <c r="R511">
        <f>AH510</f>
        <v>425.15013520723977</v>
      </c>
      <c r="S511">
        <f>AI510</f>
        <v>5.1419244793417728E-3</v>
      </c>
      <c r="T511">
        <f>R511+S511*F511</f>
        <v>864.10558422497456</v>
      </c>
      <c r="U511">
        <f>S511*F511</f>
        <v>438.95544901773485</v>
      </c>
      <c r="V511">
        <f>U511/T511</f>
        <v>0.50798821004199235</v>
      </c>
      <c r="W511">
        <f>C511</f>
        <v>0.560980981715963</v>
      </c>
      <c r="X511">
        <f>W511-V511</f>
        <v>5.2992771673970651E-2</v>
      </c>
      <c r="Y511">
        <f>T511*W511</f>
        <v>484.74679894477197</v>
      </c>
      <c r="Z511">
        <f>Y511/T511</f>
        <v>0.560980981715963</v>
      </c>
      <c r="AA511">
        <f>AI510*F511/T511</f>
        <v>0.50798821004199235</v>
      </c>
      <c r="AB511">
        <f t="shared" si="73"/>
        <v>0.560980981715963</v>
      </c>
      <c r="AC511">
        <f t="shared" si="74"/>
        <v>5.2992771673970651E-2</v>
      </c>
      <c r="AD511" t="str">
        <f t="shared" si="78"/>
        <v>L-I</v>
      </c>
      <c r="AE511">
        <f>AC511*T511</f>
        <v>45.791349927037096</v>
      </c>
      <c r="AF511">
        <f>U511+AE511</f>
        <v>484.74679894477197</v>
      </c>
      <c r="AG511">
        <f>AE511/F511</f>
        <v>5.3639990950977848E-4</v>
      </c>
      <c r="AH511" s="9">
        <f>IF(AD511="S-D",R511-AE511/(1-0.001),IF(OR(AD511="L-D",AD511="S-I"),R511-AE511*(1-0.001),R511-AE511))</f>
        <v>379.35878528020265</v>
      </c>
      <c r="AI511">
        <f>IF(OR(AD511="L-I"),S511+AG511*(1-0.001),S511+AG511)</f>
        <v>5.6777879889420412E-3</v>
      </c>
      <c r="AJ511">
        <f>AI511*F511</f>
        <v>484.7010075948449</v>
      </c>
      <c r="AK511">
        <f>AJ511/AM511</f>
        <v>0.560957715648433</v>
      </c>
      <c r="AL511">
        <f>W511-AK511</f>
        <v>2.3266067530003376E-5</v>
      </c>
      <c r="AM511">
        <f>AH511+AI511*F511</f>
        <v>864.05979287504761</v>
      </c>
      <c r="AN511">
        <f t="shared" si="75"/>
        <v>-0.81378919016151485</v>
      </c>
      <c r="AO511">
        <f t="shared" si="76"/>
        <v>-135.94020712495239</v>
      </c>
      <c r="AP511">
        <f t="shared" si="77"/>
        <v>-4.5791349926957992E-2</v>
      </c>
      <c r="AQ511" t="b">
        <f>IF(AH511&gt;0,ROUND(AH511,7)=ROUND(H511,7),ROUND(AH511,7)=ROUND(-J511,7))</f>
        <v>1</v>
      </c>
      <c r="AR511" t="b">
        <f>IF(AI511&gt;0,ROUND(AI511,7)=ROUND(I511,7),ROUND(AI511,7)=ROUND(-K511,7))</f>
        <v>1</v>
      </c>
      <c r="AS511" t="b">
        <f>ROUND(AM511,7)=ROUND(G511,7)</f>
        <v>1</v>
      </c>
    </row>
    <row r="512" spans="1:45" x14ac:dyDescent="0.3">
      <c r="A512" s="2">
        <v>45760.041666666664</v>
      </c>
      <c r="B512">
        <v>12.425478724467901</v>
      </c>
      <c r="C512">
        <v>0.62127393622339899</v>
      </c>
      <c r="D512" t="s">
        <v>32</v>
      </c>
      <c r="E512" t="s">
        <v>1492</v>
      </c>
      <c r="F512">
        <v>85276.9</v>
      </c>
      <c r="G512">
        <v>863.49063126915303</v>
      </c>
      <c r="H512">
        <v>327.046220020465</v>
      </c>
      <c r="I512">
        <v>6.2906181069983498E-3</v>
      </c>
      <c r="J512">
        <v>0</v>
      </c>
      <c r="K512" s="3">
        <v>0</v>
      </c>
      <c r="L512">
        <v>327.046220020465</v>
      </c>
      <c r="M512">
        <v>6.2906181069983498E-3</v>
      </c>
      <c r="O512" t="str">
        <f>IF(B511=0,"NEUTRAL",IF(B511&gt;0,"LONG","SHORT"))</f>
        <v>LONG</v>
      </c>
      <c r="P512" t="str">
        <f>IF(OR(O512="LONG",O512="SHORT"),IF(B512=0,"NEUTRAL",IF(B512&gt;0,"LONG","SHORT")),"")</f>
        <v>LONG</v>
      </c>
      <c r="Q512" t="b">
        <f>IF(OR(O512="LONG",O512="SHORT"),IF(B512=0,"NEUTRAL",IF(B512&gt;0,"LONG","SHORT")=O512),TRUE)</f>
        <v>1</v>
      </c>
      <c r="R512">
        <f>AH511</f>
        <v>379.35878528020265</v>
      </c>
      <c r="S512">
        <f>AI511</f>
        <v>5.6777879889420412E-3</v>
      </c>
      <c r="T512">
        <f>R512+S512*F512</f>
        <v>863.54294383441425</v>
      </c>
      <c r="U512">
        <f>S512*F512</f>
        <v>484.18415855421154</v>
      </c>
      <c r="V512">
        <f>U512/T512</f>
        <v>0.56069493939036186</v>
      </c>
      <c r="W512">
        <f>C512</f>
        <v>0.62127393622339899</v>
      </c>
      <c r="X512">
        <f>W512-V512</f>
        <v>6.0578996833037135E-2</v>
      </c>
      <c r="Y512">
        <f>T512*W512</f>
        <v>536.49672381394805</v>
      </c>
      <c r="Z512">
        <f>Y512/T512</f>
        <v>0.62127393622339899</v>
      </c>
      <c r="AA512">
        <f>AI511*F512/T512</f>
        <v>0.56069493939036186</v>
      </c>
      <c r="AB512">
        <f t="shared" si="73"/>
        <v>0.62127393622339899</v>
      </c>
      <c r="AC512">
        <f t="shared" si="74"/>
        <v>6.0578996833037135E-2</v>
      </c>
      <c r="AD512" t="str">
        <f t="shared" si="78"/>
        <v>L-I</v>
      </c>
      <c r="AE512">
        <f>AC512*T512</f>
        <v>52.312565259736544</v>
      </c>
      <c r="AF512">
        <f>U512+AE512</f>
        <v>536.49672381394805</v>
      </c>
      <c r="AG512">
        <f>AE512/F512</f>
        <v>6.1344356161793583E-4</v>
      </c>
      <c r="AH512" s="9">
        <f>IF(AD512="S-D",R512-AE512/(1-0.001),IF(OR(AD512="L-D",AD512="S-I"),R512-AE512*(1-0.001),R512-AE512))</f>
        <v>327.04622002046608</v>
      </c>
      <c r="AI512">
        <f>IF(OR(AD512="L-I"),S512+AG512*(1-0.001),S512+AG512)</f>
        <v>6.2906181069983594E-3</v>
      </c>
      <c r="AJ512">
        <f>AI512*F512</f>
        <v>536.44441124868831</v>
      </c>
      <c r="AK512">
        <f>AJ512/AM512</f>
        <v>0.62125099198844214</v>
      </c>
      <c r="AL512">
        <f>W512-AK512</f>
        <v>2.2944234956856491E-5</v>
      </c>
      <c r="AM512">
        <f>AH512+AI512*F512</f>
        <v>863.49063126915439</v>
      </c>
      <c r="AN512">
        <f t="shared" si="75"/>
        <v>-0.56916160589321407</v>
      </c>
      <c r="AO512">
        <f t="shared" si="76"/>
        <v>-136.50936873084561</v>
      </c>
      <c r="AP512">
        <f t="shared" si="77"/>
        <v>-5.2312565259853727E-2</v>
      </c>
      <c r="AQ512" t="b">
        <f>IF(AH512&gt;0,ROUND(AH512,7)=ROUND(H512,7),ROUND(AH512,7)=ROUND(-J512,7))</f>
        <v>1</v>
      </c>
      <c r="AR512" t="b">
        <f>IF(AI512&gt;0,ROUND(AI512,7)=ROUND(I512,7),ROUND(AI512,7)=ROUND(-K512,7))</f>
        <v>1</v>
      </c>
      <c r="AS512" t="b">
        <f>ROUND(AM512,7)=ROUND(G512,7)</f>
        <v>1</v>
      </c>
    </row>
    <row r="513" spans="1:54" x14ac:dyDescent="0.3">
      <c r="A513" s="2">
        <v>45760.25</v>
      </c>
      <c r="B513">
        <v>11.328479837885199</v>
      </c>
      <c r="C513">
        <v>0.56642399189425996</v>
      </c>
      <c r="D513" t="s">
        <v>32</v>
      </c>
      <c r="E513" t="s">
        <v>1492</v>
      </c>
      <c r="F513">
        <v>84619.98</v>
      </c>
      <c r="G513">
        <v>859.31264754511903</v>
      </c>
      <c r="H513">
        <v>372.55154632769802</v>
      </c>
      <c r="I513">
        <v>5.7523187930016203E-3</v>
      </c>
      <c r="J513">
        <v>0</v>
      </c>
      <c r="K513" s="3">
        <v>0</v>
      </c>
      <c r="L513">
        <v>372.55154632769802</v>
      </c>
      <c r="M513">
        <v>5.7523187930016203E-3</v>
      </c>
      <c r="O513" t="str">
        <f>IF(B512=0,"NEUTRAL",IF(B512&gt;0,"LONG","SHORT"))</f>
        <v>LONG</v>
      </c>
      <c r="P513" t="str">
        <f>IF(OR(O513="LONG",O513="SHORT"),IF(B513=0,"NEUTRAL",IF(B513&gt;0,"LONG","SHORT")),"")</f>
        <v>LONG</v>
      </c>
      <c r="Q513" t="b">
        <f>IF(OR(O513="LONG",O513="SHORT"),IF(B513=0,"NEUTRAL",IF(B513&gt;0,"LONG","SHORT")=O513),TRUE)</f>
        <v>1</v>
      </c>
      <c r="R513">
        <f>AH512</f>
        <v>327.04622002046608</v>
      </c>
      <c r="S513">
        <f>AI512</f>
        <v>6.2906181069983594E-3</v>
      </c>
      <c r="T513">
        <f>R513+S513*F513</f>
        <v>859.35819842230512</v>
      </c>
      <c r="U513">
        <f>S513*F513</f>
        <v>532.31197840183904</v>
      </c>
      <c r="V513">
        <f>U513/T513</f>
        <v>0.61942968529201226</v>
      </c>
      <c r="W513">
        <f>C513</f>
        <v>0.56642399189425996</v>
      </c>
      <c r="X513">
        <f>W513-V513</f>
        <v>-5.3005693397752296E-2</v>
      </c>
      <c r="Y513">
        <f>T513*W513</f>
        <v>486.76110121742158</v>
      </c>
      <c r="Z513">
        <f>Y513/T513</f>
        <v>0.56642399189425996</v>
      </c>
      <c r="AA513">
        <f>AI512*F513/T513</f>
        <v>0.61942968529201226</v>
      </c>
      <c r="AB513">
        <f t="shared" si="73"/>
        <v>0.56642399189425996</v>
      </c>
      <c r="AC513">
        <f t="shared" si="74"/>
        <v>-5.3005693397752296E-2</v>
      </c>
      <c r="AD513" t="str">
        <f t="shared" si="78"/>
        <v>L-D</v>
      </c>
      <c r="AE513">
        <f>AC513*T513</f>
        <v>-45.550877184417487</v>
      </c>
      <c r="AF513">
        <f>U513+AE513</f>
        <v>486.76110121742158</v>
      </c>
      <c r="AG513">
        <f>AE513/F513</f>
        <v>-5.3829931399673563E-4</v>
      </c>
      <c r="AH513" s="9">
        <f>IF(AD513="S-D",R513-AE513/(1-0.001),IF(OR(AD513="L-D",AD513="S-I"),R513-AE513*(1-0.001),R513-AE513))</f>
        <v>372.55154632769916</v>
      </c>
      <c r="AI513">
        <f>IF(OR(AD513="L-I"),S513+AG513*(1-0.001),S513+AG513)</f>
        <v>5.7523187930016238E-3</v>
      </c>
      <c r="AJ513">
        <f>AI513*F513</f>
        <v>486.76110121742153</v>
      </c>
      <c r="AK513">
        <f>AJ513/AM513</f>
        <v>0.56645401718221866</v>
      </c>
      <c r="AL513">
        <f>W513-AK513</f>
        <v>-3.0025287958701519E-5</v>
      </c>
      <c r="AM513">
        <f>AH513+AI513*F513</f>
        <v>859.31264754512063</v>
      </c>
      <c r="AN513">
        <f t="shared" si="75"/>
        <v>-4.1779837240337656</v>
      </c>
      <c r="AO513">
        <f t="shared" si="76"/>
        <v>-140.68735245487937</v>
      </c>
      <c r="AP513">
        <f t="shared" si="77"/>
        <v>-4.555087718449613E-2</v>
      </c>
      <c r="AQ513" t="b">
        <f>IF(AH513&gt;0,ROUND(AH513,7)=ROUND(H513,7),ROUND(AH513,7)=ROUND(-J513,7))</f>
        <v>1</v>
      </c>
      <c r="AR513" t="b">
        <f>IF(AI513&gt;0,ROUND(AI513,7)=ROUND(I513,7),ROUND(AI513,7)=ROUND(-K513,7))</f>
        <v>1</v>
      </c>
      <c r="AS513" t="b">
        <f>ROUND(AM513,7)=ROUND(G513,7)</f>
        <v>1</v>
      </c>
    </row>
    <row r="514" spans="1:54" x14ac:dyDescent="0.3">
      <c r="A514" s="2">
        <v>45760.333333333336</v>
      </c>
      <c r="B514">
        <v>8.8131992710125395</v>
      </c>
      <c r="C514">
        <v>0.44065996355062698</v>
      </c>
      <c r="D514" t="s">
        <v>32</v>
      </c>
      <c r="E514" t="s">
        <v>1492</v>
      </c>
      <c r="F514">
        <v>84608.69</v>
      </c>
      <c r="G514">
        <v>859.13964377027503</v>
      </c>
      <c r="H514">
        <v>480.50358190374698</v>
      </c>
      <c r="I514">
        <v>4.4751438873067003E-3</v>
      </c>
      <c r="J514">
        <v>0</v>
      </c>
      <c r="K514" s="3">
        <v>0</v>
      </c>
      <c r="L514">
        <v>480.50358190374698</v>
      </c>
      <c r="M514">
        <v>4.4751438873067003E-3</v>
      </c>
      <c r="O514" t="str">
        <f>IF(B513=0,"NEUTRAL",IF(B513&gt;0,"LONG","SHORT"))</f>
        <v>LONG</v>
      </c>
      <c r="P514" t="str">
        <f>IF(OR(O514="LONG",O514="SHORT"),IF(B514=0,"NEUTRAL",IF(B514&gt;0,"LONG","SHORT")),"")</f>
        <v>LONG</v>
      </c>
      <c r="Q514" t="b">
        <f>IF(OR(O514="LONG",O514="SHORT"),IF(B514=0,"NEUTRAL",IF(B514&gt;0,"LONG","SHORT")=O514),TRUE)</f>
        <v>1</v>
      </c>
      <c r="R514">
        <f>AH513</f>
        <v>372.55154632769916</v>
      </c>
      <c r="S514">
        <f>AI513</f>
        <v>5.7523187930016238E-3</v>
      </c>
      <c r="T514">
        <f>R514+S514*F514</f>
        <v>859.24770386594764</v>
      </c>
      <c r="U514">
        <f>S514*F514</f>
        <v>486.69615753824854</v>
      </c>
      <c r="V514">
        <f>U514/T514</f>
        <v>0.56642124890004786</v>
      </c>
      <c r="W514">
        <f>C514</f>
        <v>0.44065996355062698</v>
      </c>
      <c r="X514">
        <f>W514-V514</f>
        <v>-0.12576128534942088</v>
      </c>
      <c r="Y514">
        <f>T514*W514</f>
        <v>378.63606186652839</v>
      </c>
      <c r="Z514">
        <f>Y514/T514</f>
        <v>0.44065996355062698</v>
      </c>
      <c r="AA514">
        <f>AI513*F514/T514</f>
        <v>0.56642124890004786</v>
      </c>
      <c r="AB514">
        <f t="shared" si="73"/>
        <v>0.44065996355062698</v>
      </c>
      <c r="AC514">
        <f t="shared" si="74"/>
        <v>-0.12576128534942088</v>
      </c>
      <c r="AD514" t="str">
        <f t="shared" si="78"/>
        <v>L-D</v>
      </c>
      <c r="AE514">
        <f>AC514*T514</f>
        <v>-108.06009567172013</v>
      </c>
      <c r="AF514">
        <f>U514+AE514</f>
        <v>378.63606186652839</v>
      </c>
      <c r="AG514">
        <f>AE514/F514</f>
        <v>-1.277174905694913E-3</v>
      </c>
      <c r="AH514" s="9">
        <f>IF(AD514="S-D",R514-AE514/(1-0.001),IF(OR(AD514="L-D",AD514="S-I"),R514-AE514*(1-0.001),R514-AE514))</f>
        <v>480.50358190374754</v>
      </c>
      <c r="AI514">
        <f>IF(OR(AD514="L-I"),S514+AG514*(1-0.001),S514+AG514)</f>
        <v>4.4751438873067107E-3</v>
      </c>
      <c r="AJ514">
        <f>AI514*F514</f>
        <v>378.63606186652845</v>
      </c>
      <c r="AK514">
        <f>AJ514/AM514</f>
        <v>0.44071538848435604</v>
      </c>
      <c r="AL514">
        <f>W514-AK514</f>
        <v>-5.5424933729064652E-5</v>
      </c>
      <c r="AM514">
        <f>AH514+AI514*F514</f>
        <v>859.13964377027605</v>
      </c>
      <c r="AN514">
        <f t="shared" si="75"/>
        <v>-0.17300377484457385</v>
      </c>
      <c r="AO514">
        <f t="shared" si="76"/>
        <v>-140.86035622972395</v>
      </c>
      <c r="AP514">
        <f t="shared" si="77"/>
        <v>-0.10806009567158981</v>
      </c>
      <c r="AQ514" t="b">
        <f>IF(AH514&gt;0,ROUND(AH514,7)=ROUND(H514,7),ROUND(AH514,7)=ROUND(-J514,7))</f>
        <v>1</v>
      </c>
      <c r="AR514" t="b">
        <f>IF(AI514&gt;0,ROUND(AI514,7)=ROUND(I514,7),ROUND(AI514,7)=ROUND(-K514,7))</f>
        <v>1</v>
      </c>
      <c r="AS514" t="b">
        <f>ROUND(AM514,7)=ROUND(G514,7)</f>
        <v>1</v>
      </c>
      <c r="AU514" s="9"/>
    </row>
    <row r="515" spans="1:54" x14ac:dyDescent="0.3">
      <c r="A515" s="2">
        <v>45760.375</v>
      </c>
      <c r="B515">
        <v>7.2058204740377203</v>
      </c>
      <c r="C515">
        <v>0.36029102370188598</v>
      </c>
      <c r="D515" t="s">
        <v>32</v>
      </c>
      <c r="E515" t="s">
        <v>1492</v>
      </c>
      <c r="F515">
        <v>84413.1</v>
      </c>
      <c r="G515">
        <v>858.19581455028697</v>
      </c>
      <c r="H515">
        <v>548.97087314599503</v>
      </c>
      <c r="I515">
        <v>3.6632340407388398E-3</v>
      </c>
      <c r="J515">
        <v>0</v>
      </c>
      <c r="K515" s="3">
        <v>0</v>
      </c>
      <c r="L515">
        <v>548.97087314599503</v>
      </c>
      <c r="M515">
        <v>3.6632340407388398E-3</v>
      </c>
      <c r="O515" t="str">
        <f>IF(B514=0,"NEUTRAL",IF(B514&gt;0,"LONG","SHORT"))</f>
        <v>LONG</v>
      </c>
      <c r="P515" t="str">
        <f>IF(OR(O515="LONG",O515="SHORT"),IF(B515=0,"NEUTRAL",IF(B515&gt;0,"LONG","SHORT")),"")</f>
        <v>LONG</v>
      </c>
      <c r="Q515" t="b">
        <f>IF(OR(O515="LONG",O515="SHORT"),IF(B515=0,"NEUTRAL",IF(B515&gt;0,"LONG","SHORT")=O515),TRUE)</f>
        <v>1</v>
      </c>
      <c r="R515">
        <f>AH514</f>
        <v>480.50358190374754</v>
      </c>
      <c r="S515">
        <f>AI514</f>
        <v>4.4751438873067107E-3</v>
      </c>
      <c r="T515">
        <f>R515+S515*F515</f>
        <v>858.26435037735769</v>
      </c>
      <c r="U515">
        <f>S515*F515</f>
        <v>377.76076847361014</v>
      </c>
      <c r="V515">
        <f>U515/T515</f>
        <v>0.44014500696378456</v>
      </c>
      <c r="W515">
        <f>C515</f>
        <v>0.36029102370188598</v>
      </c>
      <c r="X515">
        <f>W515-V515</f>
        <v>-7.9853983261898576E-2</v>
      </c>
      <c r="Y515">
        <f>T515*W515</f>
        <v>309.22494140429234</v>
      </c>
      <c r="Z515">
        <f>Y515/T515</f>
        <v>0.36029102370188598</v>
      </c>
      <c r="AA515">
        <f>AI514*F515/T515</f>
        <v>0.44014500696378456</v>
      </c>
      <c r="AB515">
        <f t="shared" si="73"/>
        <v>0.36029102370188598</v>
      </c>
      <c r="AC515">
        <f t="shared" si="74"/>
        <v>-7.9853983261898576E-2</v>
      </c>
      <c r="AD515" t="str">
        <f t="shared" si="78"/>
        <v>L-D</v>
      </c>
      <c r="AE515">
        <f>AC515*T515</f>
        <v>-68.535827069317776</v>
      </c>
      <c r="AF515">
        <f>U515+AE515</f>
        <v>309.22494140429239</v>
      </c>
      <c r="AG515">
        <f>AE515/F515</f>
        <v>-8.1190984656786408E-4</v>
      </c>
      <c r="AH515" s="9">
        <f>IF(AD515="S-D",R515-AE515/(1-0.001),IF(OR(AD515="L-D",AD515="S-I"),R515-AE515*(1-0.001),R515-AE515))</f>
        <v>548.97087314599605</v>
      </c>
      <c r="AI515">
        <f>IF(OR(AD515="L-I"),S515+AG515*(1-0.001),S515+AG515)</f>
        <v>3.6632340407388468E-3</v>
      </c>
      <c r="AJ515">
        <f>AI515*F515</f>
        <v>309.22494140429239</v>
      </c>
      <c r="AK515">
        <f>AJ515/AM515</f>
        <v>0.36031979667289843</v>
      </c>
      <c r="AL515">
        <f>W515-AK515</f>
        <v>-2.8772971012447357E-5</v>
      </c>
      <c r="AM515">
        <f>AH515+AI515*F515</f>
        <v>858.19581455028845</v>
      </c>
      <c r="AN515">
        <f t="shared" si="75"/>
        <v>-0.94382921998760594</v>
      </c>
      <c r="AO515">
        <f t="shared" si="76"/>
        <v>-141.80418544971155</v>
      </c>
      <c r="AP515">
        <f t="shared" si="77"/>
        <v>-6.853582706924044E-2</v>
      </c>
      <c r="AQ515" t="b">
        <f>IF(AH515&gt;0,ROUND(AH515,7)=ROUND(H515,7),ROUND(AH515,7)=ROUND(-J515,7))</f>
        <v>1</v>
      </c>
      <c r="AR515" t="b">
        <f>IF(AI515&gt;0,ROUND(AI515,7)=ROUND(I515,7),ROUND(AI515,7)=ROUND(-K515,7))</f>
        <v>1</v>
      </c>
      <c r="AS515" t="b">
        <f>ROUND(AM515,7)=ROUND(G515,7)</f>
        <v>1</v>
      </c>
    </row>
    <row r="516" spans="1:54" x14ac:dyDescent="0.3">
      <c r="A516" s="2">
        <v>45760.416666666664</v>
      </c>
      <c r="B516">
        <v>5.6719766590134197</v>
      </c>
      <c r="C516">
        <v>0.28359883295067101</v>
      </c>
      <c r="D516" t="s">
        <v>32</v>
      </c>
      <c r="E516" t="s">
        <v>1492</v>
      </c>
      <c r="F516">
        <v>84664.6</v>
      </c>
      <c r="G516">
        <v>859.05061627877501</v>
      </c>
      <c r="H516">
        <v>615.40600427111997</v>
      </c>
      <c r="I516">
        <v>2.8777625124037001E-3</v>
      </c>
      <c r="J516">
        <v>0</v>
      </c>
      <c r="K516" s="3">
        <v>0</v>
      </c>
      <c r="L516">
        <v>615.40600427111997</v>
      </c>
      <c r="M516">
        <v>2.8777625124037001E-3</v>
      </c>
      <c r="O516" t="str">
        <f>IF(B515=0,"NEUTRAL",IF(B515&gt;0,"LONG","SHORT"))</f>
        <v>LONG</v>
      </c>
      <c r="P516" t="str">
        <f>IF(OR(O516="LONG",O516="SHORT"),IF(B516=0,"NEUTRAL",IF(B516&gt;0,"LONG","SHORT")),"")</f>
        <v>LONG</v>
      </c>
      <c r="Q516" t="b">
        <f>IF(OR(O516="LONG",O516="SHORT"),IF(B516=0,"NEUTRAL",IF(B516&gt;0,"LONG","SHORT")=O516),TRUE)</f>
        <v>1</v>
      </c>
      <c r="R516">
        <f>AH515</f>
        <v>548.97087314599605</v>
      </c>
      <c r="S516">
        <f>AI515</f>
        <v>3.6632340407388468E-3</v>
      </c>
      <c r="T516">
        <f>R516+S516*F516</f>
        <v>859.11711791153425</v>
      </c>
      <c r="U516">
        <f>S516*F516</f>
        <v>310.1462447655382</v>
      </c>
      <c r="V516">
        <f>U516/T516</f>
        <v>0.3610057794209553</v>
      </c>
      <c r="W516">
        <f>C516</f>
        <v>0.28359883295067101</v>
      </c>
      <c r="X516">
        <f>W516-V516</f>
        <v>-7.7406946470284288E-2</v>
      </c>
      <c r="Y516">
        <f>T516*W516</f>
        <v>243.64461200765513</v>
      </c>
      <c r="Z516">
        <f>Y516/T516</f>
        <v>0.28359883295067101</v>
      </c>
      <c r="AA516">
        <f>AI515*F516/T516</f>
        <v>0.3610057794209553</v>
      </c>
      <c r="AB516">
        <f t="shared" ref="AB516:AB579" si="82">C516</f>
        <v>0.28359883295067101</v>
      </c>
      <c r="AC516">
        <f t="shared" ref="AC516:AC579" si="83">AB516-AA516</f>
        <v>-7.7406946470284288E-2</v>
      </c>
      <c r="AD516" t="str">
        <f t="shared" si="78"/>
        <v>L-D</v>
      </c>
      <c r="AE516">
        <f>AC516*T516</f>
        <v>-66.501632757883044</v>
      </c>
      <c r="AF516">
        <f>U516+AE516</f>
        <v>243.64461200765516</v>
      </c>
      <c r="AG516">
        <f>AE516/F516</f>
        <v>-7.8547152833513697E-4</v>
      </c>
      <c r="AH516" s="9">
        <f>IF(AD516="S-D",R516-AE516/(1-0.001),IF(OR(AD516="L-D",AD516="S-I"),R516-AE516*(1-0.001),R516-AE516))</f>
        <v>615.40600427112122</v>
      </c>
      <c r="AI516">
        <f>IF(OR(AD516="L-I"),S516+AG516*(1-0.001),S516+AG516)</f>
        <v>2.8777625124037096E-3</v>
      </c>
      <c r="AJ516">
        <f>AI516*F516</f>
        <v>243.64461200765513</v>
      </c>
      <c r="AK516">
        <f>AJ516/AM516</f>
        <v>0.2836207871697613</v>
      </c>
      <c r="AL516">
        <f>W516-AK516</f>
        <v>-2.195421909029216E-5</v>
      </c>
      <c r="AM516">
        <f>AH516+AI516*F516</f>
        <v>859.05061627877637</v>
      </c>
      <c r="AN516">
        <f t="shared" ref="AN516:AN579" si="84">AM516-AM515</f>
        <v>0.8548017284879279</v>
      </c>
      <c r="AO516">
        <f t="shared" ref="AO516:AO579" si="85">AM516-$AM$2</f>
        <v>-140.94938372122363</v>
      </c>
      <c r="AP516">
        <f t="shared" ref="AP516:AP579" si="86">AM516-T516</f>
        <v>-6.6501632757876905E-2</v>
      </c>
      <c r="AQ516" t="b">
        <f>IF(AH516&gt;0,ROUND(AH516,7)=ROUND(H516,7),ROUND(AH516,7)=ROUND(-J516,7))</f>
        <v>1</v>
      </c>
      <c r="AR516" t="b">
        <f>IF(AI516&gt;0,ROUND(AI516,7)=ROUND(I516,7),ROUND(AI516,7)=ROUND(-K516,7))</f>
        <v>1</v>
      </c>
      <c r="AS516" t="b">
        <f>ROUND(AM516,7)=ROUND(G516,7)</f>
        <v>1</v>
      </c>
    </row>
    <row r="517" spans="1:54" x14ac:dyDescent="0.3">
      <c r="A517" s="2">
        <v>45760.458333333336</v>
      </c>
      <c r="B517">
        <v>4.4765034371163601</v>
      </c>
      <c r="C517">
        <v>0.22382517185581799</v>
      </c>
      <c r="D517" t="s">
        <v>32</v>
      </c>
      <c r="E517" t="s">
        <v>1492</v>
      </c>
      <c r="F517">
        <v>84918.24</v>
      </c>
      <c r="G517">
        <v>859.728597960054</v>
      </c>
      <c r="H517">
        <v>667.28807263527904</v>
      </c>
      <c r="I517">
        <v>2.2661859845985398E-3</v>
      </c>
      <c r="J517">
        <v>0</v>
      </c>
      <c r="K517" s="3">
        <v>0</v>
      </c>
      <c r="L517">
        <v>667.28807263527904</v>
      </c>
      <c r="M517">
        <v>2.2661859845985398E-3</v>
      </c>
      <c r="O517" t="str">
        <f>IF(B516=0,"NEUTRAL",IF(B516&gt;0,"LONG","SHORT"))</f>
        <v>LONG</v>
      </c>
      <c r="P517" t="str">
        <f>IF(OR(O517="LONG",O517="SHORT"),IF(B517=0,"NEUTRAL",IF(B517&gt;0,"LONG","SHORT")),"")</f>
        <v>LONG</v>
      </c>
      <c r="Q517" t="b">
        <f>IF(OR(O517="LONG",O517="SHORT"),IF(B517=0,"NEUTRAL",IF(B517&gt;0,"LONG","SHORT")=O517),TRUE)</f>
        <v>1</v>
      </c>
      <c r="R517">
        <f>AH516</f>
        <v>615.40600427112122</v>
      </c>
      <c r="S517">
        <f>AI516</f>
        <v>2.8777625124037096E-3</v>
      </c>
      <c r="T517">
        <f>R517+S517*F517</f>
        <v>859.7805319624224</v>
      </c>
      <c r="U517">
        <f>S517*F517</f>
        <v>244.37452769130121</v>
      </c>
      <c r="V517">
        <f>U517/T517</f>
        <v>0.28422896146941584</v>
      </c>
      <c r="W517">
        <f>C517</f>
        <v>0.22382517185581799</v>
      </c>
      <c r="X517">
        <f>W517-V517</f>
        <v>-6.0403789613597852E-2</v>
      </c>
      <c r="Y517">
        <f>T517*W517</f>
        <v>192.44052532477582</v>
      </c>
      <c r="Z517">
        <f>Y517/T517</f>
        <v>0.22382517185581802</v>
      </c>
      <c r="AA517">
        <f>AI516*F517/T517</f>
        <v>0.28422896146941584</v>
      </c>
      <c r="AB517">
        <f t="shared" si="82"/>
        <v>0.22382517185581799</v>
      </c>
      <c r="AC517">
        <f t="shared" si="83"/>
        <v>-6.0403789613597852E-2</v>
      </c>
      <c r="AD517" t="str">
        <f t="shared" si="78"/>
        <v>L-D</v>
      </c>
      <c r="AE517">
        <f>AC517*T517</f>
        <v>-51.934002366525405</v>
      </c>
      <c r="AF517">
        <f>U517+AE517</f>
        <v>192.44052532477582</v>
      </c>
      <c r="AG517">
        <f>AE517/F517</f>
        <v>-6.1157652780516184E-4</v>
      </c>
      <c r="AH517" s="9">
        <f>IF(AD517="S-D",R517-AE517/(1-0.001),IF(OR(AD517="L-D",AD517="S-I"),R517-AE517*(1-0.001),R517-AE517))</f>
        <v>667.28807263528006</v>
      </c>
      <c r="AI517">
        <f>IF(OR(AD517="L-I"),S517+AG517*(1-0.001),S517+AG517)</f>
        <v>2.2661859845985476E-3</v>
      </c>
      <c r="AJ517">
        <f>AI517*F517</f>
        <v>192.44052532477579</v>
      </c>
      <c r="AK517">
        <f>AJ517/AM517</f>
        <v>0.22383869256111083</v>
      </c>
      <c r="AL517">
        <f>W517-AK517</f>
        <v>-1.3520705292840995E-5</v>
      </c>
      <c r="AM517">
        <f>AH517+AI517*F517</f>
        <v>859.72859796005582</v>
      </c>
      <c r="AN517">
        <f t="shared" si="84"/>
        <v>0.67798168127944791</v>
      </c>
      <c r="AO517">
        <f t="shared" si="85"/>
        <v>-140.27140203994418</v>
      </c>
      <c r="AP517">
        <f t="shared" si="86"/>
        <v>-5.193400236657908E-2</v>
      </c>
      <c r="AQ517" t="b">
        <f>IF(AH517&gt;0,ROUND(AH517,7)=ROUND(H517,7),ROUND(AH517,7)=ROUND(-J517,7))</f>
        <v>1</v>
      </c>
      <c r="AR517" t="b">
        <f>IF(AI517&gt;0,ROUND(AI517,7)=ROUND(I517,7),ROUND(AI517,7)=ROUND(-K517,7))</f>
        <v>1</v>
      </c>
      <c r="AS517" t="b">
        <f>ROUND(AM517,7)=ROUND(G517,7)</f>
        <v>1</v>
      </c>
    </row>
    <row r="518" spans="1:54" x14ac:dyDescent="0.3">
      <c r="A518" s="2">
        <v>45760.5</v>
      </c>
      <c r="B518">
        <v>2.9349572959096402</v>
      </c>
      <c r="C518">
        <v>0.14674786479548199</v>
      </c>
      <c r="D518" t="s">
        <v>32</v>
      </c>
      <c r="E518" t="s">
        <v>1492</v>
      </c>
      <c r="F518">
        <v>84686.79</v>
      </c>
      <c r="G518">
        <v>859.13825956285598</v>
      </c>
      <c r="H518">
        <v>733.051894047166</v>
      </c>
      <c r="I518">
        <v>1.48885517464636E-3</v>
      </c>
      <c r="J518">
        <v>0</v>
      </c>
      <c r="K518" s="3">
        <v>0</v>
      </c>
      <c r="L518">
        <v>733.051894047166</v>
      </c>
      <c r="M518">
        <v>1.48885517464636E-3</v>
      </c>
      <c r="O518" t="str">
        <f>IF(B517=0,"NEUTRAL",IF(B517&gt;0,"LONG","SHORT"))</f>
        <v>LONG</v>
      </c>
      <c r="P518" t="str">
        <f>IF(OR(O518="LONG",O518="SHORT"),IF(B518=0,"NEUTRAL",IF(B518&gt;0,"LONG","SHORT")),"")</f>
        <v>LONG</v>
      </c>
      <c r="Q518" t="b">
        <f>IF(OR(O518="LONG",O518="SHORT"),IF(B518=0,"NEUTRAL",IF(B518&gt;0,"LONG","SHORT")=O518),TRUE)</f>
        <v>1</v>
      </c>
      <c r="R518">
        <f>AH517</f>
        <v>667.28807263528006</v>
      </c>
      <c r="S518">
        <f>AI517</f>
        <v>2.2661859845985476E-3</v>
      </c>
      <c r="T518">
        <f>R518+S518*F518</f>
        <v>859.2040892139205</v>
      </c>
      <c r="U518">
        <f>S518*F518</f>
        <v>191.91601657864044</v>
      </c>
      <c r="V518">
        <f>U518/T518</f>
        <v>0.22336487801661067</v>
      </c>
      <c r="W518">
        <f>C518</f>
        <v>0.14674786479548199</v>
      </c>
      <c r="X518">
        <f>W518-V518</f>
        <v>-7.6617013221128683E-2</v>
      </c>
      <c r="Y518">
        <f>T518*W518</f>
        <v>126.08636551568965</v>
      </c>
      <c r="Z518">
        <f>Y518/T518</f>
        <v>0.14674786479548199</v>
      </c>
      <c r="AA518">
        <f>AI517*F518/T518</f>
        <v>0.22336487801661067</v>
      </c>
      <c r="AB518">
        <f t="shared" si="82"/>
        <v>0.14674786479548199</v>
      </c>
      <c r="AC518">
        <f t="shared" si="83"/>
        <v>-7.6617013221128683E-2</v>
      </c>
      <c r="AD518" t="str">
        <f t="shared" si="78"/>
        <v>L-D</v>
      </c>
      <c r="AE518">
        <f>AC518*T518</f>
        <v>-65.829651062950774</v>
      </c>
      <c r="AF518">
        <f>U518+AE518</f>
        <v>126.08636551568966</v>
      </c>
      <c r="AG518">
        <f>AE518/F518</f>
        <v>-7.7733080995218715E-4</v>
      </c>
      <c r="AH518" s="9">
        <f>IF(AD518="S-D",R518-AE518/(1-0.001),IF(OR(AD518="L-D",AD518="S-I"),R518-AE518*(1-0.001),R518-AE518))</f>
        <v>733.05189404716793</v>
      </c>
      <c r="AI518">
        <f>IF(OR(AD518="L-I"),S518+AG518*(1-0.001),S518+AG518)</f>
        <v>1.4888551746463606E-3</v>
      </c>
      <c r="AJ518">
        <f>AI518*F518</f>
        <v>126.08636551568965</v>
      </c>
      <c r="AK518">
        <f>AJ518/AM518</f>
        <v>0.14675910904007963</v>
      </c>
      <c r="AL518">
        <f>W518-AK518</f>
        <v>-1.1244244597641284E-5</v>
      </c>
      <c r="AM518">
        <f>AH518+AI518*F518</f>
        <v>859.13825956285757</v>
      </c>
      <c r="AN518">
        <f t="shared" si="84"/>
        <v>-0.5903383971982521</v>
      </c>
      <c r="AO518">
        <f t="shared" si="85"/>
        <v>-140.86174043714243</v>
      </c>
      <c r="AP518">
        <f t="shared" si="86"/>
        <v>-6.5829651062927041E-2</v>
      </c>
      <c r="AQ518" t="b">
        <f>IF(AH518&gt;0,ROUND(AH518,7)=ROUND(H518,7),ROUND(AH518,7)=ROUND(-J518,7))</f>
        <v>1</v>
      </c>
      <c r="AR518" t="b">
        <f>IF(AI518&gt;0,ROUND(AI518,7)=ROUND(I518,7),ROUND(AI518,7)=ROUND(-K518,7))</f>
        <v>1</v>
      </c>
      <c r="AS518" t="b">
        <f>ROUND(AM518,7)=ROUND(G518,7)</f>
        <v>1</v>
      </c>
    </row>
    <row r="519" spans="1:54" x14ac:dyDescent="0.3">
      <c r="A519" s="2">
        <v>45760.541666666664</v>
      </c>
      <c r="B519">
        <v>1.60114284129853</v>
      </c>
      <c r="C519">
        <v>8.0057142064926506E-2</v>
      </c>
      <c r="D519" t="s">
        <v>32</v>
      </c>
      <c r="E519" t="s">
        <v>1492</v>
      </c>
      <c r="F519">
        <v>84528.66</v>
      </c>
      <c r="G519">
        <v>858.84573726687495</v>
      </c>
      <c r="H519">
        <v>790.08443163424795</v>
      </c>
      <c r="I519">
        <v>8.1346735690151801E-4</v>
      </c>
      <c r="J519">
        <v>0</v>
      </c>
      <c r="K519" s="3">
        <v>0</v>
      </c>
      <c r="L519">
        <v>790.08443163424795</v>
      </c>
      <c r="M519">
        <v>8.1346735690151801E-4</v>
      </c>
      <c r="O519" t="str">
        <f>IF(B518=0,"NEUTRAL",IF(B518&gt;0,"LONG","SHORT"))</f>
        <v>LONG</v>
      </c>
      <c r="P519" t="str">
        <f>IF(OR(O519="LONG",O519="SHORT"),IF(B519=0,"NEUTRAL",IF(B519&gt;0,"LONG","SHORT")),"")</f>
        <v>LONG</v>
      </c>
      <c r="Q519" t="b">
        <f>IF(OR(O519="LONG",O519="SHORT"),IF(B519=0,"NEUTRAL",IF(B519&gt;0,"LONG","SHORT")=O519),TRUE)</f>
        <v>1</v>
      </c>
      <c r="R519">
        <f>AH518</f>
        <v>733.05189404716793</v>
      </c>
      <c r="S519">
        <f>AI518</f>
        <v>1.4888551746463606E-3</v>
      </c>
      <c r="T519">
        <f>R519+S519*F519</f>
        <v>858.90282689409082</v>
      </c>
      <c r="U519">
        <f>S519*F519</f>
        <v>125.85093284692284</v>
      </c>
      <c r="V519">
        <f>U519/T519</f>
        <v>0.14652522835675941</v>
      </c>
      <c r="W519">
        <f>C519</f>
        <v>8.0057142064926506E-2</v>
      </c>
      <c r="X519">
        <f>W519-V519</f>
        <v>-6.6468086291832901E-2</v>
      </c>
      <c r="Y519">
        <f>T519*W519</f>
        <v>68.761305632627213</v>
      </c>
      <c r="Z519">
        <f>Y519/T519</f>
        <v>8.0057142064926506E-2</v>
      </c>
      <c r="AA519">
        <f>AI518*F519/T519</f>
        <v>0.14652522835675941</v>
      </c>
      <c r="AB519">
        <f t="shared" si="82"/>
        <v>8.0057142064926506E-2</v>
      </c>
      <c r="AC519">
        <f t="shared" si="83"/>
        <v>-6.6468086291832901E-2</v>
      </c>
      <c r="AD519" t="str">
        <f t="shared" si="78"/>
        <v>L-D</v>
      </c>
      <c r="AE519">
        <f>AC519*T519</f>
        <v>-57.089627214295646</v>
      </c>
      <c r="AF519">
        <f>U519+AE519</f>
        <v>68.761305632627199</v>
      </c>
      <c r="AG519">
        <f>AE519/F519</f>
        <v>-6.7538781774484119E-4</v>
      </c>
      <c r="AH519" s="9">
        <f>IF(AD519="S-D",R519-AE519/(1-0.001),IF(OR(AD519="L-D",AD519="S-I"),R519-AE519*(1-0.001),R519-AE519))</f>
        <v>790.08443163424931</v>
      </c>
      <c r="AI519">
        <f>IF(OR(AD519="L-I"),S519+AG519*(1-0.001),S519+AG519)</f>
        <v>8.1346735690151942E-4</v>
      </c>
      <c r="AJ519">
        <f>AI519*F519</f>
        <v>68.761305632627185</v>
      </c>
      <c r="AK519">
        <f>AJ519/AM519</f>
        <v>8.0062463663670008E-2</v>
      </c>
      <c r="AL519">
        <f>W519-AK519</f>
        <v>-5.3215987435017986E-6</v>
      </c>
      <c r="AM519">
        <f>AH519+AI519*F519</f>
        <v>858.84573726687654</v>
      </c>
      <c r="AN519">
        <f t="shared" si="84"/>
        <v>-0.29252229598102986</v>
      </c>
      <c r="AO519">
        <f t="shared" si="85"/>
        <v>-141.15426273312346</v>
      </c>
      <c r="AP519">
        <f t="shared" si="86"/>
        <v>-5.7089627214281791E-2</v>
      </c>
      <c r="AQ519" t="b">
        <f>IF(AH519&gt;0,ROUND(AH519,7)=ROUND(H519,7),ROUND(AH519,7)=ROUND(-J519,7))</f>
        <v>1</v>
      </c>
      <c r="AR519" t="b">
        <f>IF(AI519&gt;0,ROUND(AI519,7)=ROUND(I519,7),ROUND(AI519,7)=ROUND(-K519,7))</f>
        <v>1</v>
      </c>
      <c r="AS519" t="b">
        <f>ROUND(AM519,7)=ROUND(G519,7)</f>
        <v>1</v>
      </c>
    </row>
    <row r="520" spans="1:54" x14ac:dyDescent="0.3">
      <c r="A520" s="2">
        <v>45760.583333333336</v>
      </c>
      <c r="B520">
        <v>0.25338433766819402</v>
      </c>
      <c r="C520">
        <v>1.26692168834097E-2</v>
      </c>
      <c r="D520" t="s">
        <v>32</v>
      </c>
      <c r="E520" t="s">
        <v>1492</v>
      </c>
      <c r="F520">
        <v>84458.75</v>
      </c>
      <c r="G520">
        <v>858.73104351024699</v>
      </c>
      <c r="H520">
        <v>847.85086108748806</v>
      </c>
      <c r="I520">
        <v>1.2882244199398401E-4</v>
      </c>
      <c r="J520">
        <v>0</v>
      </c>
      <c r="K520" s="3">
        <v>0</v>
      </c>
      <c r="L520">
        <v>847.85086108748806</v>
      </c>
      <c r="M520">
        <v>1.2882244199398401E-4</v>
      </c>
      <c r="O520" t="str">
        <f>IF(B519=0,"NEUTRAL",IF(B519&gt;0,"LONG","SHORT"))</f>
        <v>LONG</v>
      </c>
      <c r="P520" t="str">
        <f>IF(OR(O520="LONG",O520="SHORT"),IF(B520=0,"NEUTRAL",IF(B520&gt;0,"LONG","SHORT")),"")</f>
        <v>LONG</v>
      </c>
      <c r="Q520" t="b">
        <f>IF(OR(O520="LONG",O520="SHORT"),IF(B520=0,"NEUTRAL",IF(B520&gt;0,"LONG","SHORT")=O520),TRUE)</f>
        <v>1</v>
      </c>
      <c r="R520">
        <f>AH519</f>
        <v>790.08443163424931</v>
      </c>
      <c r="S520">
        <f>AI519</f>
        <v>8.1346735690151942E-4</v>
      </c>
      <c r="T520">
        <f>R520+S520*F520</f>
        <v>858.78886776395552</v>
      </c>
      <c r="U520">
        <f>S520*F520</f>
        <v>68.70443612970621</v>
      </c>
      <c r="V520">
        <f>U520/T520</f>
        <v>8.0001544860022727E-2</v>
      </c>
      <c r="W520">
        <f>C520</f>
        <v>1.26692168834097E-2</v>
      </c>
      <c r="X520">
        <f>W520-V520</f>
        <v>-6.7332327976613024E-2</v>
      </c>
      <c r="Y520">
        <f>T520*W520</f>
        <v>10.880182422759406</v>
      </c>
      <c r="Z520">
        <f>Y520/T520</f>
        <v>1.26692168834097E-2</v>
      </c>
      <c r="AA520">
        <f>AI519*F520/T520</f>
        <v>8.0001544860022727E-2</v>
      </c>
      <c r="AB520">
        <f t="shared" si="82"/>
        <v>1.26692168834097E-2</v>
      </c>
      <c r="AC520">
        <f t="shared" si="83"/>
        <v>-6.7332327976613024E-2</v>
      </c>
      <c r="AD520" t="str">
        <f t="shared" si="78"/>
        <v>L-D</v>
      </c>
      <c r="AE520">
        <f>AC520*T520</f>
        <v>-57.824253706946806</v>
      </c>
      <c r="AF520">
        <f>U520+AE520</f>
        <v>10.880182422759404</v>
      </c>
      <c r="AG520">
        <f>AE520/F520</f>
        <v>-6.8464491490753535E-4</v>
      </c>
      <c r="AH520" s="9">
        <f>IF(AD520="S-D",R520-AE520/(1-0.001),IF(OR(AD520="L-D",AD520="S-I"),R520-AE520*(1-0.001),R520-AE520))</f>
        <v>847.85086108748919</v>
      </c>
      <c r="AI520">
        <f>IF(OR(AD520="L-I"),S520+AG520*(1-0.001),S520+AG520)</f>
        <v>1.2882244199398406E-4</v>
      </c>
      <c r="AJ520">
        <f>AI520*F520</f>
        <v>10.880182422759402</v>
      </c>
      <c r="AK520">
        <f>AJ520/AM520</f>
        <v>1.2670069988717662E-2</v>
      </c>
      <c r="AL520">
        <f>W520-AK520</f>
        <v>-8.5310530796231521E-7</v>
      </c>
      <c r="AM520">
        <f>AH520+AI520*F520</f>
        <v>858.73104351024858</v>
      </c>
      <c r="AN520">
        <f t="shared" si="84"/>
        <v>-0.11469375662795755</v>
      </c>
      <c r="AO520">
        <f t="shared" si="85"/>
        <v>-141.26895648975142</v>
      </c>
      <c r="AP520">
        <f t="shared" si="86"/>
        <v>-5.7824253706939999E-2</v>
      </c>
      <c r="AQ520" t="b">
        <f>IF(AH520&gt;0,ROUND(AH520,7)=ROUND(H520,7),ROUND(AH520,7)=ROUND(-J520,7))</f>
        <v>1</v>
      </c>
      <c r="AR520" t="b">
        <f>IF(AI520&gt;0,ROUND(AI520,7)=ROUND(I520,7),ROUND(AI520,7)=ROUND(-K520,7))</f>
        <v>1</v>
      </c>
      <c r="AS520" t="b">
        <f>ROUND(AM520,7)=ROUND(G520,7)</f>
        <v>1</v>
      </c>
    </row>
    <row r="521" spans="1:54" x14ac:dyDescent="0.3">
      <c r="A521" s="2">
        <v>45760.625</v>
      </c>
      <c r="B521">
        <v>-1.86244369442589</v>
      </c>
      <c r="C521">
        <v>-9.3122184721294896E-2</v>
      </c>
      <c r="D521" t="s">
        <v>32</v>
      </c>
      <c r="E521" t="s">
        <v>1492</v>
      </c>
      <c r="F521">
        <v>83599.13</v>
      </c>
      <c r="G521">
        <v>858.529579119922</v>
      </c>
      <c r="H521">
        <v>938.48617778273399</v>
      </c>
      <c r="I521" s="3">
        <v>0</v>
      </c>
      <c r="J521">
        <v>0</v>
      </c>
      <c r="K521">
        <v>9.5642859755612096E-4</v>
      </c>
      <c r="L521">
        <v>938.48617778273399</v>
      </c>
      <c r="M521">
        <v>-9.5642859755612096E-4</v>
      </c>
      <c r="O521" t="str">
        <f>IF(B520=0,"NEUTRAL",IF(B520&gt;0,"LONG","SHORT"))</f>
        <v>LONG</v>
      </c>
      <c r="P521" t="str">
        <f>IF(OR(O521="LONG",O521="SHORT"),IF(B521=0,"NEUTRAL",IF(B521&gt;0,"LONG","SHORT")),"")</f>
        <v>SHORT</v>
      </c>
      <c r="Q521" t="b">
        <f>IF(OR(O521="LONG",O521="SHORT"),IF(B521=0,"NEUTRAL",IF(B521&gt;0,"LONG","SHORT")=O521),TRUE)</f>
        <v>0</v>
      </c>
      <c r="R521">
        <f>AH520</f>
        <v>847.85086108748919</v>
      </c>
      <c r="S521">
        <f>AI520</f>
        <v>1.2882244199398406E-4</v>
      </c>
      <c r="T521">
        <f>R521+S521*F521</f>
        <v>858.62030516266168</v>
      </c>
      <c r="U521">
        <f>S521*F521</f>
        <v>10.769444075172533</v>
      </c>
      <c r="V521">
        <f>U521/T521</f>
        <v>1.2542731647992312E-2</v>
      </c>
      <c r="W521">
        <f>C521</f>
        <v>-9.3122184721294896E-2</v>
      </c>
      <c r="X521">
        <f>W521-V521</f>
        <v>-0.10566491636928721</v>
      </c>
      <c r="Y521">
        <f>T521*W521</f>
        <v>-79.95659866281197</v>
      </c>
      <c r="Z521">
        <f>Y521/T521</f>
        <v>-9.3122184721294896E-2</v>
      </c>
      <c r="AA521">
        <f>AI520*F521/T521</f>
        <v>1.2542731647992312E-2</v>
      </c>
      <c r="AB521">
        <f t="shared" si="82"/>
        <v>-9.3122184721294896E-2</v>
      </c>
      <c r="AC521">
        <f t="shared" si="83"/>
        <v>-0.10566491636928721</v>
      </c>
      <c r="AD521" t="str">
        <f t="shared" si="78"/>
        <v>TRANS-S</v>
      </c>
      <c r="AE521" s="8">
        <f>C521*T521</f>
        <v>-79.95659866281197</v>
      </c>
      <c r="AF521">
        <f>U521+AE521</f>
        <v>-69.187154587639441</v>
      </c>
      <c r="AG521" s="8">
        <f>AE521/F521</f>
        <v>-9.5642859755612247E-4</v>
      </c>
      <c r="AH521" s="8">
        <f>AZ521-AE521*(1-0.001)</f>
        <v>938.48617778273569</v>
      </c>
      <c r="AI521" s="8">
        <f>BA521+AG521</f>
        <v>-9.5642859755612247E-4</v>
      </c>
      <c r="AJ521">
        <f>AI521*F521</f>
        <v>-79.95659866281197</v>
      </c>
      <c r="AK521">
        <f t="shared" ref="AK521" si="87">AJ521/AM521</f>
        <v>-9.31320255089816E-2</v>
      </c>
      <c r="AL521">
        <f>W521-AK521</f>
        <v>9.8407876867045996E-6</v>
      </c>
      <c r="AM521" s="8">
        <f>AH521+AI521*F521</f>
        <v>858.52957911992371</v>
      </c>
      <c r="AN521">
        <f t="shared" si="84"/>
        <v>-0.20146439032487251</v>
      </c>
      <c r="AO521">
        <f t="shared" si="85"/>
        <v>-141.47042088007629</v>
      </c>
      <c r="AP521">
        <f t="shared" si="86"/>
        <v>-9.0726042737969692E-2</v>
      </c>
      <c r="AQ521" t="b">
        <f>IF(AH521&gt;0,ROUND(AH521,7)=ROUND(H521,7),ROUND(AH521,7)=ROUND(-J521,7))</f>
        <v>1</v>
      </c>
      <c r="AR521" t="b">
        <f>IF(AI521&gt;0,ROUND(AI521,7)=ROUND(I521,7),ROUND(AI521,7)=ROUND(-K521,7))</f>
        <v>1</v>
      </c>
      <c r="AS521" t="b">
        <f>ROUND(AM521,7)=ROUND(G521,7)</f>
        <v>1</v>
      </c>
      <c r="AU521" s="9">
        <f>AH520</f>
        <v>847.85086108748919</v>
      </c>
      <c r="AV521">
        <f>AI520</f>
        <v>1.2882244199398406E-4</v>
      </c>
      <c r="AW521">
        <f>AU521+AV521*F521</f>
        <v>858.62030516266168</v>
      </c>
      <c r="AZ521">
        <f>AU521+AV521*F521*(1-0.001)</f>
        <v>858.60953571858659</v>
      </c>
      <c r="BA521">
        <v>0</v>
      </c>
      <c r="BB521">
        <f>AZ521+BA521*F521</f>
        <v>858.60953571858659</v>
      </c>
    </row>
    <row r="522" spans="1:54" x14ac:dyDescent="0.3">
      <c r="A522" s="2">
        <v>45760.708333333336</v>
      </c>
      <c r="B522">
        <v>-3.5804445151901199</v>
      </c>
      <c r="C522">
        <v>-0.17902222575950599</v>
      </c>
      <c r="D522" t="s">
        <v>32</v>
      </c>
      <c r="E522" t="s">
        <v>1492</v>
      </c>
      <c r="F522">
        <v>83849.66</v>
      </c>
      <c r="G522">
        <v>858.21650829620296</v>
      </c>
      <c r="H522">
        <v>1011.86948818889</v>
      </c>
      <c r="I522" s="3">
        <v>0</v>
      </c>
      <c r="J522">
        <v>0</v>
      </c>
      <c r="K522">
        <v>1.8324818477820201E-3</v>
      </c>
      <c r="L522">
        <v>1011.86948818889</v>
      </c>
      <c r="M522">
        <v>-1.8324818477820201E-3</v>
      </c>
      <c r="O522" t="str">
        <f>IF(B521=0,"NEUTRAL",IF(B521&gt;0,"LONG","SHORT"))</f>
        <v>SHORT</v>
      </c>
      <c r="P522" t="str">
        <f>IF(OR(O522="LONG",O522="SHORT"),IF(B522=0,"NEUTRAL",IF(B522&gt;0,"LONG","SHORT")),"")</f>
        <v>SHORT</v>
      </c>
      <c r="Q522" t="b">
        <f>IF(OR(O522="LONG",O522="SHORT"),IF(B522=0,"NEUTRAL",IF(B522&gt;0,"LONG","SHORT")=O522),TRUE)</f>
        <v>1</v>
      </c>
      <c r="R522">
        <f>AH521</f>
        <v>938.48617778273569</v>
      </c>
      <c r="S522">
        <f>AI521</f>
        <v>-9.5642859755612247E-4</v>
      </c>
      <c r="T522">
        <f>R522+S522*F522</f>
        <v>858.28996506337796</v>
      </c>
      <c r="U522">
        <f>S522*F522</f>
        <v>-80.196212719357703</v>
      </c>
      <c r="V522">
        <f>U522/T522</f>
        <v>-9.3437201859205996E-2</v>
      </c>
      <c r="W522">
        <f>C522</f>
        <v>-0.17902222575950599</v>
      </c>
      <c r="X522">
        <f>W522-V522</f>
        <v>-8.5585023900299997E-2</v>
      </c>
      <c r="Y522">
        <f>T522*W522</f>
        <v>-153.65297989269456</v>
      </c>
      <c r="Z522">
        <f>Y522/T522</f>
        <v>-0.17902222575950599</v>
      </c>
      <c r="AA522">
        <f>AI521*F522/T522</f>
        <v>-9.3437201859205996E-2</v>
      </c>
      <c r="AB522">
        <f t="shared" si="82"/>
        <v>-0.17902222575950599</v>
      </c>
      <c r="AC522">
        <f t="shared" si="83"/>
        <v>-8.5585023900299997E-2</v>
      </c>
      <c r="AD522" t="str">
        <f t="shared" si="78"/>
        <v>S-I</v>
      </c>
      <c r="AE522">
        <f>AC522*T522</f>
        <v>-73.456767173336857</v>
      </c>
      <c r="AF522">
        <f>U522+AE522</f>
        <v>-153.65297989269456</v>
      </c>
      <c r="AG522">
        <f>AE522/F522</f>
        <v>-8.7605325022590262E-4</v>
      </c>
      <c r="AH522" s="9">
        <f>IF(AD522="S-D",R522-AE522/(1-0.001),IF(OR(AD522="L-D",AD522="S-I"),R522-AE522*(1-0.001),R522-AE522))</f>
        <v>1011.8694881888993</v>
      </c>
      <c r="AI522">
        <f>IF(OR(AD522="L-I"),S522+AG522*(1-0.001),S522+AG522)</f>
        <v>-1.8324818477820251E-3</v>
      </c>
      <c r="AJ522">
        <f>AI522*F522</f>
        <v>-153.65297989269456</v>
      </c>
      <c r="AK522">
        <f>AJ522/AM522</f>
        <v>-0.17903754869238989</v>
      </c>
      <c r="AL522">
        <f>W522-AK522</f>
        <v>1.5322932883893303E-5</v>
      </c>
      <c r="AM522">
        <f>AH522+AI522*F522</f>
        <v>858.21650829620467</v>
      </c>
      <c r="AN522">
        <f t="shared" si="84"/>
        <v>-0.31307082371904471</v>
      </c>
      <c r="AO522">
        <f t="shared" si="85"/>
        <v>-141.78349170379533</v>
      </c>
      <c r="AP522">
        <f t="shared" si="86"/>
        <v>-7.3456767173297521E-2</v>
      </c>
      <c r="AQ522" t="b">
        <f>IF(AH522&gt;0,ROUND(AH522,7)=ROUND(H522,7),ROUND(AH522,7)=ROUND(-J522,7))</f>
        <v>1</v>
      </c>
      <c r="AR522" t="b">
        <f>IF(AI522&gt;0,ROUND(AI522,7)=ROUND(I522,7),ROUND(AI522,7)=ROUND(-K522,7))</f>
        <v>1</v>
      </c>
      <c r="AS522" t="b">
        <f>ROUND(AM522,7)=ROUND(G522,7)</f>
        <v>1</v>
      </c>
    </row>
    <row r="523" spans="1:54" x14ac:dyDescent="0.3">
      <c r="A523" s="2">
        <v>45760.833333333336</v>
      </c>
      <c r="B523">
        <v>-4.70033496127086</v>
      </c>
      <c r="C523">
        <v>-0.235016748063543</v>
      </c>
      <c r="D523" t="s">
        <v>32</v>
      </c>
      <c r="E523" t="s">
        <v>1492</v>
      </c>
      <c r="F523">
        <v>84730</v>
      </c>
      <c r="G523">
        <v>856.55725129105497</v>
      </c>
      <c r="H523">
        <v>1057.8733735257599</v>
      </c>
      <c r="I523" s="3">
        <v>0</v>
      </c>
      <c r="J523">
        <v>0</v>
      </c>
      <c r="K523">
        <v>2.3759721731937602E-3</v>
      </c>
      <c r="L523">
        <v>1057.8733735257599</v>
      </c>
      <c r="M523">
        <v>-2.3759721731937602E-3</v>
      </c>
      <c r="O523" t="str">
        <f>IF(B522=0,"NEUTRAL",IF(B522&gt;0,"LONG","SHORT"))</f>
        <v>SHORT</v>
      </c>
      <c r="P523" t="str">
        <f>IF(OR(O523="LONG",O523="SHORT"),IF(B523=0,"NEUTRAL",IF(B523&gt;0,"LONG","SHORT")),"")</f>
        <v>SHORT</v>
      </c>
      <c r="Q523" t="b">
        <f>IF(OR(O523="LONG",O523="SHORT"),IF(B523=0,"NEUTRAL",IF(B523&gt;0,"LONG","SHORT")=O523),TRUE)</f>
        <v>1</v>
      </c>
      <c r="R523">
        <f>AH522</f>
        <v>1011.8694881888993</v>
      </c>
      <c r="S523">
        <f>AI522</f>
        <v>-1.8324818477820251E-3</v>
      </c>
      <c r="T523">
        <f>R523+S523*F523</f>
        <v>856.60330122632831</v>
      </c>
      <c r="U523">
        <f>S523*F523</f>
        <v>-155.266186962571</v>
      </c>
      <c r="V523">
        <f>U523/T523</f>
        <v>-0.18125798340992755</v>
      </c>
      <c r="W523">
        <f>C523</f>
        <v>-0.235016748063543</v>
      </c>
      <c r="X523">
        <f>W523-V523</f>
        <v>-5.3758764653615454E-2</v>
      </c>
      <c r="Y523">
        <f>T523*W523</f>
        <v>-201.31612223470725</v>
      </c>
      <c r="Z523">
        <f>Y523/T523</f>
        <v>-0.23501674806354303</v>
      </c>
      <c r="AA523">
        <f>AI522*F523/T523</f>
        <v>-0.18125798340992755</v>
      </c>
      <c r="AB523">
        <f t="shared" si="82"/>
        <v>-0.235016748063543</v>
      </c>
      <c r="AC523">
        <f t="shared" si="83"/>
        <v>-5.3758764653615454E-2</v>
      </c>
      <c r="AD523" t="str">
        <f t="shared" si="78"/>
        <v>S-I</v>
      </c>
      <c r="AE523">
        <f>AC523*T523</f>
        <v>-46.049935272136253</v>
      </c>
      <c r="AF523">
        <f>U523+AE523</f>
        <v>-201.31612223470725</v>
      </c>
      <c r="AG523">
        <f>AE523/F523</f>
        <v>-5.4349032541173433E-4</v>
      </c>
      <c r="AH523" s="9">
        <f>IF(AD523="S-D",R523-AE523/(1-0.001),IF(OR(AD523="L-D",AD523="S-I"),R523-AE523*(1-0.001),R523-AE523))</f>
        <v>1057.8733735257633</v>
      </c>
      <c r="AI523">
        <f>IF(OR(AD523="L-I"),S523+AG523*(1-0.001),S523+AG523)</f>
        <v>-2.3759721731937593E-3</v>
      </c>
      <c r="AJ523">
        <f>AI523*F523</f>
        <v>-201.31612223470722</v>
      </c>
      <c r="AK523">
        <f>AJ523/AM523</f>
        <v>-0.23502938295282785</v>
      </c>
      <c r="AL523">
        <f>W523-AK523</f>
        <v>1.2634889284851569E-5</v>
      </c>
      <c r="AM523">
        <f>AH523+AI523*F523</f>
        <v>856.5572512910561</v>
      </c>
      <c r="AN523">
        <f t="shared" si="84"/>
        <v>-1.6592570051485609</v>
      </c>
      <c r="AO523">
        <f t="shared" si="85"/>
        <v>-143.4427487089439</v>
      </c>
      <c r="AP523">
        <f t="shared" si="86"/>
        <v>-4.6049935272208131E-2</v>
      </c>
      <c r="AQ523" t="b">
        <f>IF(AH523&gt;0,ROUND(AH523,7)=ROUND(H523,7),ROUND(AH523,7)=ROUND(-J523,7))</f>
        <v>1</v>
      </c>
      <c r="AR523" t="b">
        <f>IF(AI523&gt;0,ROUND(AI523,7)=ROUND(I523,7),ROUND(AI523,7)=ROUND(-K523,7))</f>
        <v>1</v>
      </c>
      <c r="AS523" t="b">
        <f>ROUND(AM523,7)=ROUND(G523,7)</f>
        <v>1</v>
      </c>
    </row>
    <row r="524" spans="1:54" x14ac:dyDescent="0.3">
      <c r="A524" s="2">
        <v>45760.916666666664</v>
      </c>
      <c r="B524">
        <v>-6.5003141733011001</v>
      </c>
      <c r="C524">
        <v>-0.32501570866505503</v>
      </c>
      <c r="D524" t="s">
        <v>32</v>
      </c>
      <c r="E524" t="s">
        <v>1492</v>
      </c>
      <c r="F524">
        <v>83499.990000000005</v>
      </c>
      <c r="G524">
        <v>859.39877006595998</v>
      </c>
      <c r="H524">
        <v>1138.7431806127499</v>
      </c>
      <c r="I524" s="3">
        <v>0</v>
      </c>
      <c r="J524">
        <v>0</v>
      </c>
      <c r="K524">
        <v>3.3454424431283401E-3</v>
      </c>
      <c r="L524">
        <v>1138.7431806127499</v>
      </c>
      <c r="M524">
        <v>-3.3454424431283401E-3</v>
      </c>
      <c r="O524" t="str">
        <f>IF(B523=0,"NEUTRAL",IF(B523&gt;0,"LONG","SHORT"))</f>
        <v>SHORT</v>
      </c>
      <c r="P524" t="str">
        <f>IF(OR(O524="LONG",O524="SHORT"),IF(B524=0,"NEUTRAL",IF(B524&gt;0,"LONG","SHORT")),"")</f>
        <v>SHORT</v>
      </c>
      <c r="Q524" t="b">
        <f>IF(OR(O524="LONG",O524="SHORT"),IF(B524=0,"NEUTRAL",IF(B524&gt;0,"LONG","SHORT")=O524),TRUE)</f>
        <v>1</v>
      </c>
      <c r="R524">
        <f>AH523</f>
        <v>1057.8733735257633</v>
      </c>
      <c r="S524">
        <f>AI523</f>
        <v>-2.3759721731937593E-3</v>
      </c>
      <c r="T524">
        <f>R524+S524*F524</f>
        <v>859.47972082380613</v>
      </c>
      <c r="U524">
        <f>S524*F524</f>
        <v>-198.39365270195719</v>
      </c>
      <c r="V524">
        <f>U524/T524</f>
        <v>-0.23082994036415203</v>
      </c>
      <c r="W524">
        <f>C524</f>
        <v>-0.32501570866505503</v>
      </c>
      <c r="X524">
        <f>W524-V524</f>
        <v>-9.4185768300903E-2</v>
      </c>
      <c r="Y524">
        <f>T524*W524</f>
        <v>-279.34441054679303</v>
      </c>
      <c r="Z524">
        <f>Y524/T524</f>
        <v>-0.32501570866505508</v>
      </c>
      <c r="AA524">
        <f>AI523*F524/T524</f>
        <v>-0.23082994036415203</v>
      </c>
      <c r="AB524">
        <f t="shared" si="82"/>
        <v>-0.32501570866505503</v>
      </c>
      <c r="AC524">
        <f t="shared" si="83"/>
        <v>-9.4185768300903E-2</v>
      </c>
      <c r="AD524" t="str">
        <f t="shared" si="78"/>
        <v>S-I</v>
      </c>
      <c r="AE524">
        <f>AC524*T524</f>
        <v>-80.950757844835806</v>
      </c>
      <c r="AF524">
        <f>U524+AE524</f>
        <v>-279.34441054679303</v>
      </c>
      <c r="AG524">
        <f>AE524/F524</f>
        <v>-9.6947026993459285E-4</v>
      </c>
      <c r="AH524" s="9">
        <f>IF(AD524="S-D",R524-AE524/(1-0.001),IF(OR(AD524="L-D",AD524="S-I"),R524-AE524*(1-0.001),R524-AE524))</f>
        <v>1138.7431806127543</v>
      </c>
      <c r="AI524">
        <f>IF(OR(AD524="L-I"),S524+AG524*(1-0.001),S524+AG524)</f>
        <v>-3.3454424431283523E-3</v>
      </c>
      <c r="AJ524">
        <f>AI524*F524</f>
        <v>-279.34441054679303</v>
      </c>
      <c r="AK524">
        <f>AJ524/AM524</f>
        <v>-0.32504632340275813</v>
      </c>
      <c r="AL524">
        <f>W524-AK524</f>
        <v>3.0614737703105188E-5</v>
      </c>
      <c r="AM524">
        <f>AH524+AI524*F524</f>
        <v>859.39877006596123</v>
      </c>
      <c r="AN524">
        <f t="shared" si="84"/>
        <v>2.8415187749051256</v>
      </c>
      <c r="AO524">
        <f t="shared" si="85"/>
        <v>-140.60122993403877</v>
      </c>
      <c r="AP524">
        <f t="shared" si="86"/>
        <v>-8.095075784490291E-2</v>
      </c>
      <c r="AQ524" t="b">
        <f>IF(AH524&gt;0,ROUND(AH524,7)=ROUND(H524,7),ROUND(AH524,7)=ROUND(-J524,7))</f>
        <v>1</v>
      </c>
      <c r="AR524" t="b">
        <f>IF(AI524&gt;0,ROUND(AI524,7)=ROUND(I524,7),ROUND(AI524,7)=ROUND(-K524,7))</f>
        <v>1</v>
      </c>
      <c r="AS524" t="b">
        <f>ROUND(AM524,7)=ROUND(G524,7)</f>
        <v>1</v>
      </c>
      <c r="AU524" s="9"/>
      <c r="AZ524" s="9"/>
    </row>
    <row r="525" spans="1:54" x14ac:dyDescent="0.3">
      <c r="A525" s="2">
        <v>45761</v>
      </c>
      <c r="B525">
        <v>-7.8498306500701602</v>
      </c>
      <c r="C525">
        <v>-0.39249153250350799</v>
      </c>
      <c r="D525" t="s">
        <v>32</v>
      </c>
      <c r="E525" t="s">
        <v>1492</v>
      </c>
      <c r="F525">
        <v>83335.990000000005</v>
      </c>
      <c r="G525">
        <v>859.88869630284</v>
      </c>
      <c r="H525">
        <v>1197.410778082</v>
      </c>
      <c r="I525" s="3">
        <v>0</v>
      </c>
      <c r="J525">
        <v>0</v>
      </c>
      <c r="K525">
        <v>4.0501358630187197E-3</v>
      </c>
      <c r="L525">
        <v>1197.410778082</v>
      </c>
      <c r="M525">
        <v>-4.0501358630187197E-3</v>
      </c>
      <c r="O525" t="str">
        <f>IF(B524=0,"NEUTRAL",IF(B524&gt;0,"LONG","SHORT"))</f>
        <v>SHORT</v>
      </c>
      <c r="P525" t="str">
        <f>IF(OR(O525="LONG",O525="SHORT"),IF(B525=0,"NEUTRAL",IF(B525&gt;0,"LONG","SHORT")),"")</f>
        <v>SHORT</v>
      </c>
      <c r="Q525" t="b">
        <f>IF(OR(O525="LONG",O525="SHORT"),IF(B525=0,"NEUTRAL",IF(B525&gt;0,"LONG","SHORT")=O525),TRUE)</f>
        <v>1</v>
      </c>
      <c r="R525">
        <f>AH524</f>
        <v>1138.7431806127543</v>
      </c>
      <c r="S525">
        <f>AI524</f>
        <v>-3.3454424431283523E-3</v>
      </c>
      <c r="T525">
        <f>R525+S525*F525</f>
        <v>859.94742262663431</v>
      </c>
      <c r="U525">
        <f>S525*F525</f>
        <v>-278.79575798611995</v>
      </c>
      <c r="V525">
        <f>U525/T525</f>
        <v>-0.32420093444150649</v>
      </c>
      <c r="W525">
        <f>C525</f>
        <v>-0.39249153250350799</v>
      </c>
      <c r="X525">
        <f>W525-V525</f>
        <v>-6.8290598062001495E-2</v>
      </c>
      <c r="Y525">
        <f>T525*W525</f>
        <v>-337.52208177916958</v>
      </c>
      <c r="Z525">
        <f>Y525/T525</f>
        <v>-0.39249153250350799</v>
      </c>
      <c r="AA525">
        <f>AI524*F525/T525</f>
        <v>-0.32420093444150649</v>
      </c>
      <c r="AB525">
        <f t="shared" si="82"/>
        <v>-0.39249153250350799</v>
      </c>
      <c r="AC525">
        <f t="shared" si="83"/>
        <v>-6.8290598062001495E-2</v>
      </c>
      <c r="AD525" t="str">
        <f t="shared" si="78"/>
        <v>S-I</v>
      </c>
      <c r="AE525">
        <f>AC525*T525</f>
        <v>-58.726323793049616</v>
      </c>
      <c r="AF525">
        <f>U525+AE525</f>
        <v>-337.52208177916958</v>
      </c>
      <c r="AG525">
        <f>AE525/F525</f>
        <v>-7.0469341989036927E-4</v>
      </c>
      <c r="AH525" s="9">
        <f>IF(AD525="S-D",R525-AE525/(1-0.001),IF(OR(AD525="L-D",AD525="S-I"),R525-AE525*(1-0.001),R525-AE525))</f>
        <v>1197.4107780820109</v>
      </c>
      <c r="AI525">
        <f>IF(OR(AD525="L-I"),S525+AG525*(1-0.001),S525+AG525)</f>
        <v>-4.0501358630187214E-3</v>
      </c>
      <c r="AJ525">
        <f>AI525*F525</f>
        <v>-337.52208177916958</v>
      </c>
      <c r="AK525">
        <f>AJ525/AM525</f>
        <v>-0.39251833781554774</v>
      </c>
      <c r="AL525">
        <f>W525-AK525</f>
        <v>2.680531203974601E-5</v>
      </c>
      <c r="AM525">
        <f>AH525+AI525*F525</f>
        <v>859.88869630284125</v>
      </c>
      <c r="AN525">
        <f t="shared" si="84"/>
        <v>0.48992623688002368</v>
      </c>
      <c r="AO525">
        <f t="shared" si="85"/>
        <v>-140.11130369715875</v>
      </c>
      <c r="AP525">
        <f t="shared" si="86"/>
        <v>-5.872632379305287E-2</v>
      </c>
      <c r="AQ525" t="b">
        <f>IF(AH525&gt;0,ROUND(AH525,7)=ROUND(H525,7),ROUND(AH525,7)=ROUND(-J525,7))</f>
        <v>1</v>
      </c>
      <c r="AR525" t="b">
        <f>IF(AI525&gt;0,ROUND(AI525,7)=ROUND(I525,7),ROUND(AI525,7)=ROUND(-K525,7))</f>
        <v>1</v>
      </c>
      <c r="AS525" t="b">
        <f>ROUND(AM525,7)=ROUND(G525,7)</f>
        <v>1</v>
      </c>
    </row>
    <row r="526" spans="1:54" x14ac:dyDescent="0.3">
      <c r="A526" s="2">
        <v>45761.083333333336</v>
      </c>
      <c r="B526">
        <v>-6.6600494231861997</v>
      </c>
      <c r="C526">
        <v>-0.33300247115930998</v>
      </c>
      <c r="D526" t="s">
        <v>32</v>
      </c>
      <c r="E526" t="s">
        <v>1492</v>
      </c>
      <c r="F526">
        <v>84325.74</v>
      </c>
      <c r="G526">
        <v>855.82349723133495</v>
      </c>
      <c r="H526">
        <v>1140.8336770000401</v>
      </c>
      <c r="I526" s="3">
        <v>0</v>
      </c>
      <c r="J526">
        <v>0</v>
      </c>
      <c r="K526">
        <v>3.3798716710782399E-3</v>
      </c>
      <c r="L526">
        <v>1140.8336770000401</v>
      </c>
      <c r="M526">
        <v>-3.3798716710782399E-3</v>
      </c>
      <c r="O526" t="str">
        <f>IF(B525=0,"NEUTRAL",IF(B525&gt;0,"LONG","SHORT"))</f>
        <v>SHORT</v>
      </c>
      <c r="P526" t="str">
        <f>IF(OR(O526="LONG",O526="SHORT"),IF(B526=0,"NEUTRAL",IF(B526&gt;0,"LONG","SHORT")),"")</f>
        <v>SHORT</v>
      </c>
      <c r="Q526" t="b">
        <f>IF(OR(O526="LONG",O526="SHORT"),IF(B526=0,"NEUTRAL",IF(B526&gt;0,"LONG","SHORT")=O526),TRUE)</f>
        <v>1</v>
      </c>
      <c r="R526">
        <f>AH525</f>
        <v>1197.4107780820109</v>
      </c>
      <c r="S526">
        <f>AI525</f>
        <v>-4.0501358630187214E-3</v>
      </c>
      <c r="T526">
        <f>R526+S526*F526</f>
        <v>855.88007433241853</v>
      </c>
      <c r="U526">
        <f>S526*F526</f>
        <v>-341.53070374959236</v>
      </c>
      <c r="V526">
        <f>U526/T526</f>
        <v>-0.39904037258489083</v>
      </c>
      <c r="W526">
        <f>C526</f>
        <v>-0.33300247115930998</v>
      </c>
      <c r="X526">
        <f>W526-V526</f>
        <v>6.6037901425580858E-2</v>
      </c>
      <c r="Y526">
        <f>T526*W526</f>
        <v>-285.01017976870929</v>
      </c>
      <c r="Z526">
        <f>Y526/T526</f>
        <v>-0.33300247115930998</v>
      </c>
      <c r="AA526">
        <f>AI525*F526/T526</f>
        <v>-0.39904037258489083</v>
      </c>
      <c r="AB526">
        <f t="shared" si="82"/>
        <v>-0.33300247115930998</v>
      </c>
      <c r="AC526">
        <f t="shared" si="83"/>
        <v>6.6037901425580858E-2</v>
      </c>
      <c r="AD526" t="str">
        <f t="shared" si="78"/>
        <v>S-D</v>
      </c>
      <c r="AE526">
        <f>AC526*T526</f>
        <v>56.52052398088307</v>
      </c>
      <c r="AF526">
        <f>U526+AE526</f>
        <v>-285.01017976870929</v>
      </c>
      <c r="AG526">
        <f>AE526/F526</f>
        <v>6.702641919404806E-4</v>
      </c>
      <c r="AH526" s="9">
        <f>IF(AD526="S-D",R526-AE526/(1-0.001),IF(OR(AD526="L-D",AD526="S-I"),R526-AE526*(1-0.001),R526-AE526))</f>
        <v>1140.8336770000458</v>
      </c>
      <c r="AI526">
        <f>IF(OR(AD526="L-I"),S526+AG526*(1-0.001),S526+AG526)</f>
        <v>-3.3798716710782407E-3</v>
      </c>
      <c r="AJ526">
        <f>AI526*F526</f>
        <v>-285.01017976870929</v>
      </c>
      <c r="AK526">
        <f>AJ526/AM526</f>
        <v>-0.33302448541170238</v>
      </c>
      <c r="AL526">
        <f>W526-AK526</f>
        <v>2.2014252392399403E-5</v>
      </c>
      <c r="AM526">
        <f>AH526+AI526*F526</f>
        <v>855.82349723133643</v>
      </c>
      <c r="AN526">
        <f t="shared" si="84"/>
        <v>-4.0651990715048214</v>
      </c>
      <c r="AO526">
        <f t="shared" si="85"/>
        <v>-144.17650276866357</v>
      </c>
      <c r="AP526">
        <f t="shared" si="86"/>
        <v>-5.6577101082098125E-2</v>
      </c>
      <c r="AQ526" t="b">
        <f>IF(AH526&gt;0,ROUND(AH526,7)=ROUND(H526,7),ROUND(AH526,7)=ROUND(-J526,7))</f>
        <v>1</v>
      </c>
      <c r="AR526" t="b">
        <f>IF(AI526&gt;0,ROUND(AI526,7)=ROUND(I526,7),ROUND(AI526,7)=ROUND(-K526,7))</f>
        <v>1</v>
      </c>
      <c r="AS526" t="b">
        <f>ROUND(AM526,7)=ROUND(G526,7)</f>
        <v>1</v>
      </c>
    </row>
    <row r="527" spans="1:54" x14ac:dyDescent="0.3">
      <c r="A527" s="2">
        <v>45761.166666666664</v>
      </c>
      <c r="B527">
        <v>-4.70267781860667</v>
      </c>
      <c r="C527">
        <v>-0.23513389093033299</v>
      </c>
      <c r="D527" t="s">
        <v>32</v>
      </c>
      <c r="E527" t="s">
        <v>1492</v>
      </c>
      <c r="F527">
        <v>85140.7</v>
      </c>
      <c r="G527">
        <v>852.98177054972803</v>
      </c>
      <c r="H527">
        <v>1053.5672124550799</v>
      </c>
      <c r="I527" s="3">
        <v>0</v>
      </c>
      <c r="J527">
        <v>0</v>
      </c>
      <c r="K527">
        <v>2.35592897292785E-3</v>
      </c>
      <c r="L527">
        <v>1053.5672124550799</v>
      </c>
      <c r="M527">
        <v>-2.35592897292785E-3</v>
      </c>
      <c r="O527" t="str">
        <f>IF(B526=0,"NEUTRAL",IF(B526&gt;0,"LONG","SHORT"))</f>
        <v>SHORT</v>
      </c>
      <c r="P527" t="str">
        <f>IF(OR(O527="LONG",O527="SHORT"),IF(B527=0,"NEUTRAL",IF(B527&gt;0,"LONG","SHORT")),"")</f>
        <v>SHORT</v>
      </c>
      <c r="Q527" t="b">
        <f>IF(OR(O527="LONG",O527="SHORT"),IF(B527=0,"NEUTRAL",IF(B527&gt;0,"LONG","SHORT")=O527),TRUE)</f>
        <v>1</v>
      </c>
      <c r="R527">
        <f>AH526</f>
        <v>1140.8336770000458</v>
      </c>
      <c r="S527">
        <f>AI526</f>
        <v>-3.3798716710782407E-3</v>
      </c>
      <c r="T527">
        <f>R527+S527*F527</f>
        <v>853.06903701427461</v>
      </c>
      <c r="U527">
        <f>S527*F527</f>
        <v>-287.76463998577117</v>
      </c>
      <c r="V527">
        <f>U527/T527</f>
        <v>-0.33732866567627623</v>
      </c>
      <c r="W527">
        <f>C527</f>
        <v>-0.23513389093033299</v>
      </c>
      <c r="X527">
        <f>W527-V527</f>
        <v>0.10219477474594324</v>
      </c>
      <c r="Y527">
        <f>T527*W527</f>
        <v>-200.58544190535864</v>
      </c>
      <c r="Z527">
        <f>Y527/T527</f>
        <v>-0.23513389093033299</v>
      </c>
      <c r="AA527">
        <f>AI526*F527/T527</f>
        <v>-0.33732866567627623</v>
      </c>
      <c r="AB527">
        <f t="shared" si="82"/>
        <v>-0.23513389093033299</v>
      </c>
      <c r="AC527">
        <f t="shared" si="83"/>
        <v>0.10219477474594324</v>
      </c>
      <c r="AD527" t="str">
        <f t="shared" si="78"/>
        <v>S-D</v>
      </c>
      <c r="AE527">
        <f>AC527*T527</f>
        <v>87.179198080412505</v>
      </c>
      <c r="AF527">
        <f>U527+AE527</f>
        <v>-200.58544190535866</v>
      </c>
      <c r="AG527">
        <f>AE527/F527</f>
        <v>1.0239426981503853E-3</v>
      </c>
      <c r="AH527" s="9">
        <f>IF(AD527="S-D",R527-AE527/(1-0.001),IF(OR(AD527="L-D",AD527="S-I"),R527-AE527*(1-0.001),R527-AE527))</f>
        <v>1053.5672124550883</v>
      </c>
      <c r="AI527">
        <f>IF(OR(AD527="L-I"),S527+AG527*(1-0.001),S527+AG527)</f>
        <v>-2.3559289729278557E-3</v>
      </c>
      <c r="AJ527">
        <f>AI527*F527</f>
        <v>-200.58544190535866</v>
      </c>
      <c r="AK527">
        <f>AJ527/AM527</f>
        <v>-0.23515794689971553</v>
      </c>
      <c r="AL527">
        <f>W527-AK527</f>
        <v>2.4055969382541509E-5</v>
      </c>
      <c r="AM527">
        <f>AH527+AI527*F527</f>
        <v>852.98177054972962</v>
      </c>
      <c r="AN527">
        <f t="shared" si="84"/>
        <v>-2.841726681606815</v>
      </c>
      <c r="AO527">
        <f t="shared" si="85"/>
        <v>-147.01822945027038</v>
      </c>
      <c r="AP527">
        <f t="shared" si="86"/>
        <v>-8.726646454499587E-2</v>
      </c>
      <c r="AQ527" t="b">
        <f>IF(AH527&gt;0,ROUND(AH527,7)=ROUND(H527,7),ROUND(AH527,7)=ROUND(-J527,7))</f>
        <v>1</v>
      </c>
      <c r="AR527" t="b">
        <f>IF(AI527&gt;0,ROUND(AI527,7)=ROUND(I527,7),ROUND(AI527,7)=ROUND(-K527,7))</f>
        <v>1</v>
      </c>
      <c r="AS527" t="b">
        <f>ROUND(AM527,7)=ROUND(G527,7)</f>
        <v>1</v>
      </c>
    </row>
    <row r="528" spans="1:54" x14ac:dyDescent="0.3">
      <c r="A528" s="2">
        <v>45761.291666666664</v>
      </c>
      <c r="B528">
        <v>-3.2843399017516899</v>
      </c>
      <c r="C528">
        <v>-0.164216995087585</v>
      </c>
      <c r="D528" t="s">
        <v>32</v>
      </c>
      <c r="E528" t="s">
        <v>1492</v>
      </c>
      <c r="F528">
        <v>84575.18</v>
      </c>
      <c r="G528">
        <v>854.25507625992702</v>
      </c>
      <c r="H528">
        <v>994.54796988431599</v>
      </c>
      <c r="I528" s="3">
        <v>0</v>
      </c>
      <c r="J528">
        <v>0</v>
      </c>
      <c r="K528">
        <v>1.6587950936006099E-3</v>
      </c>
      <c r="L528">
        <v>994.54796988431599</v>
      </c>
      <c r="M528">
        <v>-1.6587950936006099E-3</v>
      </c>
      <c r="O528" t="str">
        <f>IF(B527=0,"NEUTRAL",IF(B527&gt;0,"LONG","SHORT"))</f>
        <v>SHORT</v>
      </c>
      <c r="P528" t="str">
        <f>IF(OR(O528="LONG",O528="SHORT"),IF(B528=0,"NEUTRAL",IF(B528&gt;0,"LONG","SHORT")),"")</f>
        <v>SHORT</v>
      </c>
      <c r="Q528" t="b">
        <f>IF(OR(O528="LONG",O528="SHORT"),IF(B528=0,"NEUTRAL",IF(B528&gt;0,"LONG","SHORT")=O528),TRUE)</f>
        <v>1</v>
      </c>
      <c r="R528">
        <f>AH527</f>
        <v>1053.5672124550883</v>
      </c>
      <c r="S528">
        <f>AI527</f>
        <v>-2.3559289729278557E-3</v>
      </c>
      <c r="T528">
        <f>R528+S528*F528</f>
        <v>854.31409550249987</v>
      </c>
      <c r="U528">
        <f>S528*F528</f>
        <v>-199.2531169525885</v>
      </c>
      <c r="V528">
        <f>U528/T528</f>
        <v>-0.23323168609946626</v>
      </c>
      <c r="W528">
        <f>C528</f>
        <v>-0.164216995087585</v>
      </c>
      <c r="X528">
        <f>W528-V528</f>
        <v>6.9014691011881263E-2</v>
      </c>
      <c r="Y528">
        <f>T528*W528</f>
        <v>-140.29289362438865</v>
      </c>
      <c r="Z528">
        <f>Y528/T528</f>
        <v>-0.164216995087585</v>
      </c>
      <c r="AA528">
        <f>AI527*F528/T528</f>
        <v>-0.23323168609946626</v>
      </c>
      <c r="AB528">
        <f t="shared" si="82"/>
        <v>-0.164216995087585</v>
      </c>
      <c r="AC528">
        <f t="shared" si="83"/>
        <v>6.9014691011881263E-2</v>
      </c>
      <c r="AD528" t="str">
        <f t="shared" ref="AD528:AD591" si="88">IF(Q528,IF(O528="LONG",IF(AC528&gt;0,"L-I","L-D"),IF(O528="SHORT",IF(AC528&lt;0,"S-I","S-D"),IF(AC528&gt;0,"L-I","S-I"))),IF(AB528&gt;0,"TRANS-L","TRANS-S"))</f>
        <v>S-D</v>
      </c>
      <c r="AE528">
        <f>AC528*T528</f>
        <v>58.960223328199845</v>
      </c>
      <c r="AF528">
        <f>U528+AE528</f>
        <v>-140.29289362438865</v>
      </c>
      <c r="AG528">
        <f>AE528/F528</f>
        <v>6.9713387932724292E-4</v>
      </c>
      <c r="AH528" s="9">
        <f>IF(AD528="S-D",R528-AE528/(1-0.001),IF(OR(AD528="L-D",AD528="S-I"),R528-AE528*(1-0.001),R528-AE528))</f>
        <v>994.54796988431769</v>
      </c>
      <c r="AI528">
        <f>IF(OR(AD528="L-I"),S528+AG528*(1-0.001),S528+AG528)</f>
        <v>-1.6587950936006127E-3</v>
      </c>
      <c r="AJ528">
        <f>AI528*F528</f>
        <v>-140.29289362438865</v>
      </c>
      <c r="AK528">
        <f>AJ528/AM528</f>
        <v>-0.16422834060128069</v>
      </c>
      <c r="AL528">
        <f>W528-AK528</f>
        <v>1.1345513695693032E-5</v>
      </c>
      <c r="AM528">
        <f>AH528+AI528*F528</f>
        <v>854.25507625992907</v>
      </c>
      <c r="AN528">
        <f t="shared" si="84"/>
        <v>1.2733057101994518</v>
      </c>
      <c r="AO528">
        <f t="shared" si="85"/>
        <v>-145.74492374007093</v>
      </c>
      <c r="AP528">
        <f t="shared" si="86"/>
        <v>-5.9019242570798269E-2</v>
      </c>
      <c r="AQ528" t="b">
        <f>IF(AH528&gt;0,ROUND(AH528,7)=ROUND(H528,7),ROUND(AH528,7)=ROUND(-J528,7))</f>
        <v>1</v>
      </c>
      <c r="AR528" t="b">
        <f>IF(AI528&gt;0,ROUND(AI528,7)=ROUND(I528,7),ROUND(AI528,7)=ROUND(-K528,7))</f>
        <v>1</v>
      </c>
      <c r="AS528" t="b">
        <f>ROUND(AM528,7)=ROUND(G528,7)</f>
        <v>1</v>
      </c>
    </row>
    <row r="529" spans="1:54" x14ac:dyDescent="0.3">
      <c r="A529" s="2">
        <v>45761.333333333336</v>
      </c>
      <c r="B529">
        <v>-1.61003485041544</v>
      </c>
      <c r="C529">
        <v>-8.0501742520772093E-2</v>
      </c>
      <c r="D529" t="s">
        <v>32</v>
      </c>
      <c r="E529" t="s">
        <v>1492</v>
      </c>
      <c r="F529">
        <v>84624.21</v>
      </c>
      <c r="G529">
        <v>854.10206210363901</v>
      </c>
      <c r="H529">
        <v>922.86453703482096</v>
      </c>
      <c r="I529" s="3">
        <v>0</v>
      </c>
      <c r="J529">
        <v>0</v>
      </c>
      <c r="K529">
        <v>8.1256268071727797E-4</v>
      </c>
      <c r="L529">
        <v>922.86453703482096</v>
      </c>
      <c r="M529">
        <v>-8.1256268071727797E-4</v>
      </c>
      <c r="O529" t="str">
        <f>IF(B528=0,"NEUTRAL",IF(B528&gt;0,"LONG","SHORT"))</f>
        <v>SHORT</v>
      </c>
      <c r="P529" t="str">
        <f>IF(OR(O529="LONG",O529="SHORT"),IF(B529=0,"NEUTRAL",IF(B529&gt;0,"LONG","SHORT")),"")</f>
        <v>SHORT</v>
      </c>
      <c r="Q529" t="b">
        <f>IF(OR(O529="LONG",O529="SHORT"),IF(B529=0,"NEUTRAL",IF(B529&gt;0,"LONG","SHORT")=O529),TRUE)</f>
        <v>1</v>
      </c>
      <c r="R529">
        <f>AH528</f>
        <v>994.54796988431769</v>
      </c>
      <c r="S529">
        <f>AI528</f>
        <v>-1.6587950936006127E-3</v>
      </c>
      <c r="T529">
        <f>R529+S529*F529</f>
        <v>854.17374553648983</v>
      </c>
      <c r="U529">
        <f>S529*F529</f>
        <v>-140.37422434782792</v>
      </c>
      <c r="V529">
        <f>U529/T529</f>
        <v>-0.16433919337998573</v>
      </c>
      <c r="W529">
        <f>C529</f>
        <v>-8.0501742520772093E-2</v>
      </c>
      <c r="X529">
        <f>W529-V529</f>
        <v>8.3837450859213639E-2</v>
      </c>
      <c r="Y529">
        <f>T529*W529</f>
        <v>-68.762474931182012</v>
      </c>
      <c r="Z529">
        <f>Y529/T529</f>
        <v>-8.0501742520772107E-2</v>
      </c>
      <c r="AA529">
        <f>AI528*F529/T529</f>
        <v>-0.16433919337998573</v>
      </c>
      <c r="AB529">
        <f t="shared" si="82"/>
        <v>-8.0501742520772093E-2</v>
      </c>
      <c r="AC529">
        <f t="shared" si="83"/>
        <v>8.3837450859213639E-2</v>
      </c>
      <c r="AD529" t="str">
        <f t="shared" si="88"/>
        <v>S-D</v>
      </c>
      <c r="AE529">
        <f>AC529*T529</f>
        <v>71.611749416645921</v>
      </c>
      <c r="AF529">
        <f>U529+AE529</f>
        <v>-68.762474931181998</v>
      </c>
      <c r="AG529">
        <f>AE529/F529</f>
        <v>8.4623241288333346E-4</v>
      </c>
      <c r="AH529" s="9">
        <f>IF(AD529="S-D",R529-AE529/(1-0.001),IF(OR(AD529="L-D",AD529="S-I"),R529-AE529*(1-0.001),R529-AE529))</f>
        <v>922.86453703482232</v>
      </c>
      <c r="AI529">
        <f>IF(OR(AD529="L-I"),S529+AG529*(1-0.001),S529+AG529)</f>
        <v>-8.1256268071727927E-4</v>
      </c>
      <c r="AJ529">
        <f>AI529*F529</f>
        <v>-68.762474931181998</v>
      </c>
      <c r="AK529">
        <f>AJ529/AM529</f>
        <v>-8.050849890447645E-2</v>
      </c>
      <c r="AL529">
        <f>W529-AK529</f>
        <v>6.7563837043566055E-6</v>
      </c>
      <c r="AM529">
        <f>AH529+AI529*F529</f>
        <v>854.10206210364026</v>
      </c>
      <c r="AN529">
        <f t="shared" si="84"/>
        <v>-0.15301415628880477</v>
      </c>
      <c r="AO529">
        <f t="shared" si="85"/>
        <v>-145.89793789635974</v>
      </c>
      <c r="AP529">
        <f t="shared" si="86"/>
        <v>-7.1683432849567907E-2</v>
      </c>
      <c r="AQ529" t="b">
        <f>IF(AH529&gt;0,ROUND(AH529,7)=ROUND(H529,7),ROUND(AH529,7)=ROUND(-J529,7))</f>
        <v>1</v>
      </c>
      <c r="AR529" t="b">
        <f>IF(AI529&gt;0,ROUND(AI529,7)=ROUND(I529,7),ROUND(AI529,7)=ROUND(-K529,7))</f>
        <v>1</v>
      </c>
      <c r="AS529" t="b">
        <f>ROUND(AM529,7)=ROUND(G529,7)</f>
        <v>1</v>
      </c>
    </row>
    <row r="530" spans="1:54" x14ac:dyDescent="0.3">
      <c r="A530" s="2">
        <v>45761.375</v>
      </c>
      <c r="B530">
        <v>-0.18882952062504399</v>
      </c>
      <c r="C530">
        <v>-9.4414760312522203E-3</v>
      </c>
      <c r="D530" t="s">
        <v>32</v>
      </c>
      <c r="E530" t="s">
        <v>1492</v>
      </c>
      <c r="F530">
        <v>84580.76</v>
      </c>
      <c r="G530">
        <v>854.07664437694496</v>
      </c>
      <c r="H530">
        <v>862.140961863862</v>
      </c>
      <c r="I530" s="3">
        <v>0</v>
      </c>
      <c r="J530">
        <v>0</v>
      </c>
      <c r="K530" s="3">
        <v>9.5344585304232003E-5</v>
      </c>
      <c r="L530">
        <v>862.140961863862</v>
      </c>
      <c r="M530" s="3">
        <v>-9.5344585304232003E-5</v>
      </c>
      <c r="O530" t="str">
        <f>IF(B529=0,"NEUTRAL",IF(B529&gt;0,"LONG","SHORT"))</f>
        <v>SHORT</v>
      </c>
      <c r="P530" t="str">
        <f>IF(OR(O530="LONG",O530="SHORT"),IF(B530=0,"NEUTRAL",IF(B530&gt;0,"LONG","SHORT")),"")</f>
        <v>SHORT</v>
      </c>
      <c r="Q530" t="b">
        <f>IF(OR(O530="LONG",O530="SHORT"),IF(B530=0,"NEUTRAL",IF(B530&gt;0,"LONG","SHORT")=O530),TRUE)</f>
        <v>1</v>
      </c>
      <c r="R530">
        <f>AH529</f>
        <v>922.86453703482232</v>
      </c>
      <c r="S530">
        <f>AI529</f>
        <v>-8.1256268071727927E-4</v>
      </c>
      <c r="T530">
        <f>R530+S530*F530</f>
        <v>854.13736795211753</v>
      </c>
      <c r="U530">
        <f>S530*F530</f>
        <v>-68.727169082704819</v>
      </c>
      <c r="V530">
        <f>U530/T530</f>
        <v>-8.0463835984000212E-2</v>
      </c>
      <c r="W530">
        <f>C530</f>
        <v>-9.4414760312522203E-3</v>
      </c>
      <c r="X530">
        <f>W530-V530</f>
        <v>7.1022359952747999E-2</v>
      </c>
      <c r="Y530">
        <f>T530*W530</f>
        <v>-8.0643174869167762</v>
      </c>
      <c r="Z530">
        <f>Y530/T530</f>
        <v>-9.4414760312522203E-3</v>
      </c>
      <c r="AA530">
        <f>AI529*F530/T530</f>
        <v>-8.0463835984000212E-2</v>
      </c>
      <c r="AB530">
        <f t="shared" si="82"/>
        <v>-9.4414760312522203E-3</v>
      </c>
      <c r="AC530">
        <f t="shared" si="83"/>
        <v>7.1022359952747999E-2</v>
      </c>
      <c r="AD530" t="str">
        <f t="shared" si="88"/>
        <v>S-D</v>
      </c>
      <c r="AE530">
        <f>AC530*T530</f>
        <v>60.662851595788055</v>
      </c>
      <c r="AF530">
        <f>U530+AE530</f>
        <v>-8.0643174869167638</v>
      </c>
      <c r="AG530">
        <f>AE530/F530</f>
        <v>7.172180954130473E-4</v>
      </c>
      <c r="AH530" s="9">
        <f>IF(AD530="S-D",R530-AE530/(1-0.001),IF(OR(AD530="L-D",AD530="S-I"),R530-AE530*(1-0.001),R530-AE530))</f>
        <v>862.14096186386325</v>
      </c>
      <c r="AI530">
        <f>IF(OR(AD530="L-I"),S530+AG530*(1-0.001),S530+AG530)</f>
        <v>-9.5344585304231975E-5</v>
      </c>
      <c r="AJ530">
        <f>AI530*F530</f>
        <v>-8.0643174869167709</v>
      </c>
      <c r="AK530">
        <f>AJ530/AM530</f>
        <v>-9.4421473061117762E-3</v>
      </c>
      <c r="AL530">
        <f>W530-AK530</f>
        <v>6.7127485955595367E-7</v>
      </c>
      <c r="AM530">
        <f>AH530+AI530*F530</f>
        <v>854.07664437694643</v>
      </c>
      <c r="AN530">
        <f t="shared" si="84"/>
        <v>-2.5417726693831355E-2</v>
      </c>
      <c r="AO530">
        <f t="shared" si="85"/>
        <v>-145.92335562305357</v>
      </c>
      <c r="AP530">
        <f t="shared" si="86"/>
        <v>-6.0723575171095945E-2</v>
      </c>
      <c r="AQ530" t="b">
        <f>IF(AH530&gt;0,ROUND(AH530,7)=ROUND(H530,7),ROUND(AH530,7)=ROUND(-J530,7))</f>
        <v>1</v>
      </c>
      <c r="AR530" t="b">
        <f>IF(AI530&gt;0,ROUND(AI530,7)=ROUND(I530,7),ROUND(AI530,7)=ROUND(-K530,7))</f>
        <v>1</v>
      </c>
      <c r="AS530" t="b">
        <f>ROUND(AM530,7)=ROUND(G530,7)</f>
        <v>1</v>
      </c>
    </row>
    <row r="531" spans="1:54" x14ac:dyDescent="0.3">
      <c r="A531" s="2">
        <v>45761.416666666664</v>
      </c>
      <c r="B531">
        <v>1.7150370721350501</v>
      </c>
      <c r="C531">
        <v>8.5751853606752498E-2</v>
      </c>
      <c r="D531" t="s">
        <v>32</v>
      </c>
      <c r="E531" t="s">
        <v>1492</v>
      </c>
      <c r="F531">
        <v>84763.18</v>
      </c>
      <c r="G531">
        <v>853.97792465373095</v>
      </c>
      <c r="H531">
        <v>780.81399790143405</v>
      </c>
      <c r="I531">
        <v>8.6315693621094505E-4</v>
      </c>
      <c r="J531">
        <v>0</v>
      </c>
      <c r="K531" s="3">
        <v>0</v>
      </c>
      <c r="L531">
        <v>780.81399790143405</v>
      </c>
      <c r="M531">
        <v>8.6315693621094505E-4</v>
      </c>
      <c r="O531" t="str">
        <f>IF(B530=0,"NEUTRAL",IF(B530&gt;0,"LONG","SHORT"))</f>
        <v>SHORT</v>
      </c>
      <c r="P531" t="str">
        <f>IF(OR(O531="LONG",O531="SHORT"),IF(B531=0,"NEUTRAL",IF(B531&gt;0,"LONG","SHORT")),"")</f>
        <v>LONG</v>
      </c>
      <c r="Q531" t="b">
        <f>IF(OR(O531="LONG",O531="SHORT"),IF(B531=0,"NEUTRAL",IF(B531&gt;0,"LONG","SHORT")=O531),TRUE)</f>
        <v>0</v>
      </c>
      <c r="R531">
        <f>AH530</f>
        <v>862.14096186386325</v>
      </c>
      <c r="S531">
        <f>AI530</f>
        <v>-9.5344585304231975E-5</v>
      </c>
      <c r="T531">
        <f>R531+S531*F531</f>
        <v>854.05925161769528</v>
      </c>
      <c r="U531">
        <f>S531*F531</f>
        <v>-8.0817102461679688</v>
      </c>
      <c r="V531">
        <f>U531/T531</f>
        <v>-9.4627044093957141E-3</v>
      </c>
      <c r="W531">
        <f>C531</f>
        <v>8.5751853606752498E-2</v>
      </c>
      <c r="X531">
        <f>W531-V531</f>
        <v>9.5214558016148212E-2</v>
      </c>
      <c r="Y531">
        <f>T531*W531</f>
        <v>73.237163916213206</v>
      </c>
      <c r="Z531">
        <f>Y531/T531</f>
        <v>8.5751853606752498E-2</v>
      </c>
      <c r="AA531">
        <f>AI530*F531/T531</f>
        <v>-9.4627044093957141E-3</v>
      </c>
      <c r="AB531">
        <f t="shared" si="82"/>
        <v>8.5751853606752498E-2</v>
      </c>
      <c r="AC531">
        <f t="shared" si="83"/>
        <v>9.5214558016148212E-2</v>
      </c>
      <c r="AD531" t="str">
        <f t="shared" si="88"/>
        <v>TRANS-L</v>
      </c>
      <c r="AE531" s="8">
        <f>C531*T531</f>
        <v>73.237163916213206</v>
      </c>
      <c r="AF531">
        <f>U531+AE531</f>
        <v>65.155453670045233</v>
      </c>
      <c r="AG531" s="8">
        <f>AE531/F531</f>
        <v>8.6402095716811491E-4</v>
      </c>
      <c r="AH531" s="8">
        <f>AZ531-AE531</f>
        <v>780.81399790143587</v>
      </c>
      <c r="AI531" s="8">
        <f>BA530+AG531*(1-0.001)</f>
        <v>8.6315693621094678E-4</v>
      </c>
      <c r="AJ531">
        <f>AI531*F531</f>
        <v>73.163926752296987</v>
      </c>
      <c r="AK531">
        <f t="shared" ref="AK531" si="89">AJ531/AM531</f>
        <v>8.5674260001466856E-2</v>
      </c>
      <c r="AL531">
        <f>W531-AK531</f>
        <v>7.7593605285641853E-5</v>
      </c>
      <c r="AM531">
        <f>AH531+AI531*F531</f>
        <v>853.97792465373288</v>
      </c>
      <c r="AN531">
        <f t="shared" si="84"/>
        <v>-9.8719723213548605E-2</v>
      </c>
      <c r="AO531">
        <f t="shared" si="85"/>
        <v>-146.02207534626712</v>
      </c>
      <c r="AP531">
        <f t="shared" si="86"/>
        <v>-8.1326963962396803E-2</v>
      </c>
      <c r="AQ531" t="b">
        <f>IF(AH531&gt;0,ROUND(AH531,7)=ROUND(H531,7),ROUND(AH531,7)=ROUND(-J531,7))</f>
        <v>1</v>
      </c>
      <c r="AR531" t="b">
        <f>IF(AI531&gt;0,ROUND(AI531,7)=ROUND(I531,7),ROUND(AI531,7)=ROUND(-K531,7))</f>
        <v>1</v>
      </c>
      <c r="AS531" t="b">
        <f>ROUND(AM531,7)=ROUND(G531,7)</f>
        <v>1</v>
      </c>
      <c r="AU531" s="9">
        <f>AH530</f>
        <v>862.14096186386325</v>
      </c>
      <c r="AV531">
        <f>AI530</f>
        <v>-9.5344585304231975E-5</v>
      </c>
      <c r="AW531">
        <f>AU531+AV531*F531</f>
        <v>854.05925161769528</v>
      </c>
      <c r="AX531">
        <f>AV531*F531/(1-0.001)</f>
        <v>-8.089800046214183</v>
      </c>
      <c r="AZ531" s="9">
        <f>AU531+AX531</f>
        <v>854.05116181764902</v>
      </c>
      <c r="BA531">
        <f>AV531-AX531/F531*(1-0.001)</f>
        <v>0</v>
      </c>
      <c r="BB531">
        <f>AZ531+BA531*F531</f>
        <v>854.05116181764902</v>
      </c>
    </row>
    <row r="532" spans="1:54" x14ac:dyDescent="0.3">
      <c r="A532" s="2">
        <v>45761.458333333336</v>
      </c>
      <c r="B532">
        <v>2.91594043248277</v>
      </c>
      <c r="C532">
        <v>0.14579702162413799</v>
      </c>
      <c r="D532" t="s">
        <v>32</v>
      </c>
      <c r="E532" t="s">
        <v>1492</v>
      </c>
      <c r="F532">
        <v>84442.72</v>
      </c>
      <c r="G532">
        <v>853.64973759200302</v>
      </c>
      <c r="H532">
        <v>729.23420795106097</v>
      </c>
      <c r="I532">
        <v>1.4733718861844099E-3</v>
      </c>
      <c r="J532">
        <v>0</v>
      </c>
      <c r="K532" s="3">
        <v>0</v>
      </c>
      <c r="L532">
        <v>729.23420795106097</v>
      </c>
      <c r="M532">
        <v>1.4733718861844099E-3</v>
      </c>
      <c r="O532" t="str">
        <f>IF(B531=0,"NEUTRAL",IF(B531&gt;0,"LONG","SHORT"))</f>
        <v>LONG</v>
      </c>
      <c r="P532" t="str">
        <f>IF(OR(O532="LONG",O532="SHORT"),IF(B532=0,"NEUTRAL",IF(B532&gt;0,"LONG","SHORT")),"")</f>
        <v>LONG</v>
      </c>
      <c r="Q532" t="b">
        <f>IF(OR(O532="LONG",O532="SHORT"),IF(B532=0,"NEUTRAL",IF(B532&gt;0,"LONG","SHORT")=O532),TRUE)</f>
        <v>1</v>
      </c>
      <c r="R532">
        <f>AH531</f>
        <v>780.81399790143587</v>
      </c>
      <c r="S532">
        <f>AI531</f>
        <v>8.6315693621094678E-4</v>
      </c>
      <c r="T532">
        <f>R532+S532*F532</f>
        <v>853.70131738195471</v>
      </c>
      <c r="U532">
        <f>S532*F532</f>
        <v>72.88731948051884</v>
      </c>
      <c r="V532">
        <f>U532/T532</f>
        <v>8.5378009845460165E-2</v>
      </c>
      <c r="W532">
        <f>C532</f>
        <v>0.14579702162413799</v>
      </c>
      <c r="X532">
        <f>W532-V532</f>
        <v>6.0419011778677825E-2</v>
      </c>
      <c r="Y532">
        <f>T532*W532</f>
        <v>124.46710943089194</v>
      </c>
      <c r="Z532">
        <f>Y532/T532</f>
        <v>0.14579702162413799</v>
      </c>
      <c r="AA532">
        <f>AI531*F532/T532</f>
        <v>8.5378009845460165E-2</v>
      </c>
      <c r="AB532">
        <f t="shared" si="82"/>
        <v>0.14579702162413799</v>
      </c>
      <c r="AC532">
        <f t="shared" si="83"/>
        <v>6.0419011778677825E-2</v>
      </c>
      <c r="AD532" t="str">
        <f t="shared" si="88"/>
        <v>L-I</v>
      </c>
      <c r="AE532">
        <f>AC532*T532</f>
        <v>51.579789950373097</v>
      </c>
      <c r="AF532">
        <f>U532+AE532</f>
        <v>124.46710943089194</v>
      </c>
      <c r="AG532">
        <f>AE532/F532</f>
        <v>6.1082577574920723E-4</v>
      </c>
      <c r="AH532" s="9">
        <f>IF(AD532="S-D",R532-AE532/(1-0.001),IF(OR(AD532="L-D",AD532="S-I"),R532-AE532*(1-0.001),R532-AE532))</f>
        <v>729.23420795106279</v>
      </c>
      <c r="AI532">
        <f>IF(OR(AD532="L-I"),S532+AG532*(1-0.001),S532+AG532)</f>
        <v>1.4733718861844047E-3</v>
      </c>
      <c r="AJ532">
        <f>AI532*F532</f>
        <v>124.41552964094156</v>
      </c>
      <c r="AK532">
        <f>AJ532/AM532</f>
        <v>0.14574540840590647</v>
      </c>
      <c r="AL532">
        <f>W532-AK532</f>
        <v>5.1613218231522096E-5</v>
      </c>
      <c r="AM532">
        <f>AH532+AI532*F532</f>
        <v>853.64973759200439</v>
      </c>
      <c r="AN532">
        <f t="shared" si="84"/>
        <v>-0.32818706172849943</v>
      </c>
      <c r="AO532">
        <f t="shared" si="85"/>
        <v>-146.35026240799561</v>
      </c>
      <c r="AP532">
        <f t="shared" si="86"/>
        <v>-5.1579789950324084E-2</v>
      </c>
      <c r="AQ532" t="b">
        <f>IF(AH532&gt;0,ROUND(AH532,7)=ROUND(H532,7),ROUND(AH532,7)=ROUND(-J532,7))</f>
        <v>1</v>
      </c>
      <c r="AR532" t="b">
        <f>IF(AI532&gt;0,ROUND(AI532,7)=ROUND(I532,7),ROUND(AI532,7)=ROUND(-K532,7))</f>
        <v>1</v>
      </c>
      <c r="AS532" t="b">
        <f>ROUND(AM532,7)=ROUND(G532,7)</f>
        <v>1</v>
      </c>
    </row>
    <row r="533" spans="1:54" x14ac:dyDescent="0.3">
      <c r="A533" s="2">
        <v>45761.541666666664</v>
      </c>
      <c r="B533">
        <v>3.9595583212239598</v>
      </c>
      <c r="C533">
        <v>0.19797791606119799</v>
      </c>
      <c r="D533" t="s">
        <v>32</v>
      </c>
      <c r="E533" t="s">
        <v>1492</v>
      </c>
      <c r="F533">
        <v>84927.55</v>
      </c>
      <c r="G533">
        <v>854.32005712948603</v>
      </c>
      <c r="H533">
        <v>685.21885385572295</v>
      </c>
      <c r="I533">
        <v>1.9911230604646199E-3</v>
      </c>
      <c r="J533">
        <v>0</v>
      </c>
      <c r="K533" s="3">
        <v>0</v>
      </c>
      <c r="L533">
        <v>685.21885385572295</v>
      </c>
      <c r="M533">
        <v>1.9911230604646199E-3</v>
      </c>
      <c r="O533" t="str">
        <f>IF(B532=0,"NEUTRAL",IF(B532&gt;0,"LONG","SHORT"))</f>
        <v>LONG</v>
      </c>
      <c r="P533" t="str">
        <f>IF(OR(O533="LONG",O533="SHORT"),IF(B533=0,"NEUTRAL",IF(B533&gt;0,"LONG","SHORT")),"")</f>
        <v>LONG</v>
      </c>
      <c r="Q533" t="b">
        <f>IF(OR(O533="LONG",O533="SHORT"),IF(B533=0,"NEUTRAL",IF(B533&gt;0,"LONG","SHORT")=O533),TRUE)</f>
        <v>1</v>
      </c>
      <c r="R533">
        <f>AH532</f>
        <v>729.23420795106279</v>
      </c>
      <c r="S533">
        <f>AI532</f>
        <v>1.4733718861844047E-3</v>
      </c>
      <c r="T533">
        <f>R533+S533*F533</f>
        <v>854.36407248358319</v>
      </c>
      <c r="U533">
        <f>S533*F533</f>
        <v>125.12986453252034</v>
      </c>
      <c r="V533">
        <f>U533/T533</f>
        <v>0.14645965176037379</v>
      </c>
      <c r="W533">
        <f>C533</f>
        <v>0.19797791606119799</v>
      </c>
      <c r="X533">
        <f>W533-V533</f>
        <v>5.1518264300824207E-2</v>
      </c>
      <c r="Y533">
        <f>T533*W533</f>
        <v>169.1452186278581</v>
      </c>
      <c r="Z533">
        <f>Y533/T533</f>
        <v>0.19797791606119797</v>
      </c>
      <c r="AA533">
        <f>AI532*F533/T533</f>
        <v>0.14645965176037379</v>
      </c>
      <c r="AB533">
        <f t="shared" si="82"/>
        <v>0.19797791606119799</v>
      </c>
      <c r="AC533">
        <f t="shared" si="83"/>
        <v>5.1518264300824207E-2</v>
      </c>
      <c r="AD533" t="str">
        <f t="shared" si="88"/>
        <v>L-I</v>
      </c>
      <c r="AE533">
        <f>AC533*T533</f>
        <v>44.01535409533777</v>
      </c>
      <c r="AF533">
        <f>U533+AE533</f>
        <v>169.14521862785813</v>
      </c>
      <c r="AG533">
        <f>AE533/F533</f>
        <v>5.1826944372394791E-4</v>
      </c>
      <c r="AH533" s="9">
        <f>IF(AD533="S-D",R533-AE533/(1-0.001),IF(OR(AD533="L-D",AD533="S-I"),R533-AE533*(1-0.001),R533-AE533))</f>
        <v>685.218853855725</v>
      </c>
      <c r="AI533">
        <f>IF(OR(AD533="L-I"),S533+AG533*(1-0.001),S533+AG533)</f>
        <v>1.9911230604646286E-3</v>
      </c>
      <c r="AJ533">
        <f>AI533*F533</f>
        <v>169.10120327376276</v>
      </c>
      <c r="AK533">
        <f>AJ533/AM533</f>
        <v>0.19793659514672077</v>
      </c>
      <c r="AL533">
        <f>W533-AK533</f>
        <v>4.1320914477227522E-5</v>
      </c>
      <c r="AM533">
        <f>AH533+AI533*F533</f>
        <v>854.32005712948774</v>
      </c>
      <c r="AN533">
        <f t="shared" si="84"/>
        <v>0.67031953748335127</v>
      </c>
      <c r="AO533">
        <f t="shared" si="85"/>
        <v>-145.67994287051226</v>
      </c>
      <c r="AP533">
        <f t="shared" si="86"/>
        <v>-4.4015354095449766E-2</v>
      </c>
      <c r="AQ533" t="b">
        <f>IF(AH533&gt;0,ROUND(AH533,7)=ROUND(H533,7),ROUND(AH533,7)=ROUND(-J533,7))</f>
        <v>1</v>
      </c>
      <c r="AR533" t="b">
        <f>IF(AI533&gt;0,ROUND(AI533,7)=ROUND(I533,7),ROUND(AI533,7)=ROUND(-K533,7))</f>
        <v>1</v>
      </c>
      <c r="AS533" t="b">
        <f>ROUND(AM533,7)=ROUND(G533,7)</f>
        <v>1</v>
      </c>
    </row>
    <row r="534" spans="1:54" x14ac:dyDescent="0.3">
      <c r="A534" s="2">
        <v>45762</v>
      </c>
      <c r="B534">
        <v>2.2346876482885998</v>
      </c>
      <c r="C534">
        <v>0.11173438241443</v>
      </c>
      <c r="D534" t="s">
        <v>32</v>
      </c>
      <c r="E534" t="s">
        <v>1492</v>
      </c>
      <c r="F534">
        <v>84500.01</v>
      </c>
      <c r="G534">
        <v>853.39588426388605</v>
      </c>
      <c r="H534">
        <v>758.03407807242797</v>
      </c>
      <c r="I534">
        <v>1.1285419515507499E-3</v>
      </c>
      <c r="J534">
        <v>0</v>
      </c>
      <c r="K534" s="3">
        <v>0</v>
      </c>
      <c r="L534">
        <v>758.03407807242797</v>
      </c>
      <c r="M534">
        <v>1.1285419515507499E-3</v>
      </c>
      <c r="O534" t="str">
        <f>IF(B533=0,"NEUTRAL",IF(B533&gt;0,"LONG","SHORT"))</f>
        <v>LONG</v>
      </c>
      <c r="P534" t="str">
        <f>IF(OR(O534="LONG",O534="SHORT"),IF(B534=0,"NEUTRAL",IF(B534&gt;0,"LONG","SHORT")),"")</f>
        <v>LONG</v>
      </c>
      <c r="Q534" t="b">
        <f>IF(OR(O534="LONG",O534="SHORT"),IF(B534=0,"NEUTRAL",IF(B534&gt;0,"LONG","SHORT")=O534),TRUE)</f>
        <v>1</v>
      </c>
      <c r="R534">
        <f>AH533</f>
        <v>685.218853855725</v>
      </c>
      <c r="S534">
        <f>AI533</f>
        <v>1.9911230604646286E-3</v>
      </c>
      <c r="T534">
        <f>R534+S534*F534</f>
        <v>853.46877237621675</v>
      </c>
      <c r="U534">
        <f>S534*F534</f>
        <v>168.24991852049172</v>
      </c>
      <c r="V534">
        <f>U534/T534</f>
        <v>0.19713658421508787</v>
      </c>
      <c r="W534">
        <f>C534</f>
        <v>0.11173438241443</v>
      </c>
      <c r="X534">
        <f>W534-V534</f>
        <v>-8.540220180065787E-2</v>
      </c>
      <c r="Y534">
        <f>T534*W534</f>
        <v>95.361806191458314</v>
      </c>
      <c r="Z534">
        <f>Y534/T534</f>
        <v>0.11173438241443</v>
      </c>
      <c r="AA534">
        <f>AI533*F534/T534</f>
        <v>0.19713658421508787</v>
      </c>
      <c r="AB534">
        <f t="shared" si="82"/>
        <v>0.11173438241443</v>
      </c>
      <c r="AC534">
        <f t="shared" si="83"/>
        <v>-8.540220180065787E-2</v>
      </c>
      <c r="AD534" t="str">
        <f t="shared" si="88"/>
        <v>L-D</v>
      </c>
      <c r="AE534">
        <f>AC534*T534</f>
        <v>-72.888112329033405</v>
      </c>
      <c r="AF534">
        <f>U534+AE534</f>
        <v>95.361806191458314</v>
      </c>
      <c r="AG534">
        <f>AE534/F534</f>
        <v>-8.6258110891387365E-4</v>
      </c>
      <c r="AH534" s="9">
        <f>IF(AD534="S-D",R534-AE534/(1-0.001),IF(OR(AD534="L-D",AD534="S-I"),R534-AE534*(1-0.001),R534-AE534))</f>
        <v>758.03407807242934</v>
      </c>
      <c r="AI534">
        <f>IF(OR(AD534="L-I"),S534+AG534*(1-0.001),S534+AG534)</f>
        <v>1.1285419515507549E-3</v>
      </c>
      <c r="AJ534">
        <f>AI534*F534</f>
        <v>95.3618061914583</v>
      </c>
      <c r="AK534">
        <f>AJ534/AM534</f>
        <v>0.11174392559171338</v>
      </c>
      <c r="AL534">
        <f>W534-AK534</f>
        <v>-9.5431772833831641E-6</v>
      </c>
      <c r="AM534">
        <f>AH534+AI534*F534</f>
        <v>853.39588426388764</v>
      </c>
      <c r="AN534">
        <f t="shared" si="84"/>
        <v>-0.9241728656000987</v>
      </c>
      <c r="AO534">
        <f t="shared" si="85"/>
        <v>-146.60411573611236</v>
      </c>
      <c r="AP534">
        <f t="shared" si="86"/>
        <v>-7.2888112329110299E-2</v>
      </c>
      <c r="AQ534" t="b">
        <f>IF(AH534&gt;0,ROUND(AH534,7)=ROUND(H534,7),ROUND(AH534,7)=ROUND(-J534,7))</f>
        <v>1</v>
      </c>
      <c r="AR534" t="b">
        <f>IF(AI534&gt;0,ROUND(AI534,7)=ROUND(I534,7),ROUND(AI534,7)=ROUND(-K534,7))</f>
        <v>1</v>
      </c>
      <c r="AS534" t="b">
        <f>ROUND(AM534,7)=ROUND(G534,7)</f>
        <v>1</v>
      </c>
    </row>
    <row r="535" spans="1:54" x14ac:dyDescent="0.3">
      <c r="A535" s="2">
        <v>45762.375</v>
      </c>
      <c r="B535">
        <v>3.4040328866902199</v>
      </c>
      <c r="C535">
        <v>0.17020164433451099</v>
      </c>
      <c r="D535" t="s">
        <v>32</v>
      </c>
      <c r="E535" t="s">
        <v>1492</v>
      </c>
      <c r="F535">
        <v>85716.77</v>
      </c>
      <c r="G535">
        <v>854.72030084209098</v>
      </c>
      <c r="H535">
        <v>709.28595130811004</v>
      </c>
      <c r="I535">
        <v>1.69668490231236E-3</v>
      </c>
      <c r="J535">
        <v>0</v>
      </c>
      <c r="K535" s="3">
        <v>0</v>
      </c>
      <c r="L535">
        <v>709.28595130811004</v>
      </c>
      <c r="M535">
        <v>1.69668490231236E-3</v>
      </c>
      <c r="O535" t="str">
        <f>IF(B534=0,"NEUTRAL",IF(B534&gt;0,"LONG","SHORT"))</f>
        <v>LONG</v>
      </c>
      <c r="P535" t="str">
        <f>IF(OR(O535="LONG",O535="SHORT"),IF(B535=0,"NEUTRAL",IF(B535&gt;0,"LONG","SHORT")),"")</f>
        <v>LONG</v>
      </c>
      <c r="Q535" t="b">
        <f>IF(OR(O535="LONG",O535="SHORT"),IF(B535=0,"NEUTRAL",IF(B535&gt;0,"LONG","SHORT")=O535),TRUE)</f>
        <v>1</v>
      </c>
      <c r="R535">
        <f>AH534</f>
        <v>758.03407807242934</v>
      </c>
      <c r="S535">
        <f>AI534</f>
        <v>1.1285419515507549E-3</v>
      </c>
      <c r="T535">
        <f>R535+S535*F535</f>
        <v>854.76904896885651</v>
      </c>
      <c r="U535">
        <f>S535*F535</f>
        <v>96.7349708964272</v>
      </c>
      <c r="V535">
        <f>U535/T535</f>
        <v>0.11317088635008793</v>
      </c>
      <c r="W535">
        <f>C535</f>
        <v>0.17020164433451099</v>
      </c>
      <c r="X535">
        <f>W535-V535</f>
        <v>5.7030757984423058E-2</v>
      </c>
      <c r="Y535">
        <f>T535*W535</f>
        <v>145.48309766074553</v>
      </c>
      <c r="Z535">
        <f>Y535/T535</f>
        <v>0.17020164433451099</v>
      </c>
      <c r="AA535">
        <f>AI534*F535/T535</f>
        <v>0.11317088635008793</v>
      </c>
      <c r="AB535">
        <f t="shared" si="82"/>
        <v>0.17020164433451099</v>
      </c>
      <c r="AC535">
        <f t="shared" si="83"/>
        <v>5.7030757984423058E-2</v>
      </c>
      <c r="AD535" t="str">
        <f t="shared" si="88"/>
        <v>L-I</v>
      </c>
      <c r="AE535">
        <f>AC535*T535</f>
        <v>48.748126764318314</v>
      </c>
      <c r="AF535">
        <f>U535+AE535</f>
        <v>145.4830976607455</v>
      </c>
      <c r="AG535">
        <f>AE535/F535</f>
        <v>5.6871166242403106E-4</v>
      </c>
      <c r="AH535" s="9">
        <f>IF(AD535="S-D",R535-AE535/(1-0.001),IF(OR(AD535="L-D",AD535="S-I"),R535-AE535*(1-0.001),R535-AE535))</f>
        <v>709.28595130811107</v>
      </c>
      <c r="AI535">
        <f>IF(OR(AD535="L-I"),S535+AG535*(1-0.001),S535+AG535)</f>
        <v>1.6966849023123619E-3</v>
      </c>
      <c r="AJ535">
        <f>AI535*F535</f>
        <v>145.43434953398119</v>
      </c>
      <c r="AK535">
        <f>AJ535/AM535</f>
        <v>0.17015431760623395</v>
      </c>
      <c r="AL535">
        <f>W535-AK535</f>
        <v>4.7326728277036212E-5</v>
      </c>
      <c r="AM535">
        <f>AH535+AI535*F535</f>
        <v>854.72030084209223</v>
      </c>
      <c r="AN535">
        <f t="shared" si="84"/>
        <v>1.3244165782045911</v>
      </c>
      <c r="AO535">
        <f t="shared" si="85"/>
        <v>-145.27969915790777</v>
      </c>
      <c r="AP535">
        <f t="shared" si="86"/>
        <v>-4.8748126764280642E-2</v>
      </c>
      <c r="AQ535" t="b">
        <f>IF(AH535&gt;0,ROUND(AH535,7)=ROUND(H535,7),ROUND(AH535,7)=ROUND(-J535,7))</f>
        <v>1</v>
      </c>
      <c r="AR535" t="b">
        <f>IF(AI535&gt;0,ROUND(AI535,7)=ROUND(I535,7),ROUND(AI535,7)=ROUND(-K535,7))</f>
        <v>1</v>
      </c>
      <c r="AS535" t="b">
        <f>ROUND(AM535,7)=ROUND(G535,7)</f>
        <v>1</v>
      </c>
      <c r="AU535" s="9"/>
    </row>
    <row r="536" spans="1:54" x14ac:dyDescent="0.3">
      <c r="A536" s="2">
        <v>45762.416666666664</v>
      </c>
      <c r="B536">
        <v>4.7145249530347</v>
      </c>
      <c r="C536">
        <v>0.235726247651735</v>
      </c>
      <c r="D536" t="s">
        <v>32</v>
      </c>
      <c r="E536" t="s">
        <v>1492</v>
      </c>
      <c r="F536">
        <v>85850</v>
      </c>
      <c r="G536">
        <v>854.89047727542004</v>
      </c>
      <c r="H536">
        <v>653.41305510212203</v>
      </c>
      <c r="I536">
        <v>2.3468540730727698E-3</v>
      </c>
      <c r="J536">
        <v>0</v>
      </c>
      <c r="K536" s="3">
        <v>0</v>
      </c>
      <c r="L536">
        <v>653.41305510212203</v>
      </c>
      <c r="M536">
        <v>2.3468540730727698E-3</v>
      </c>
      <c r="O536" t="str">
        <f>IF(B535=0,"NEUTRAL",IF(B535&gt;0,"LONG","SHORT"))</f>
        <v>LONG</v>
      </c>
      <c r="P536" t="str">
        <f>IF(OR(O536="LONG",O536="SHORT"),IF(B536=0,"NEUTRAL",IF(B536&gt;0,"LONG","SHORT")),"")</f>
        <v>LONG</v>
      </c>
      <c r="Q536" t="b">
        <f>IF(OR(O536="LONG",O536="SHORT"),IF(B536=0,"NEUTRAL",IF(B536&gt;0,"LONG","SHORT")=O536),TRUE)</f>
        <v>1</v>
      </c>
      <c r="R536">
        <f>AH535</f>
        <v>709.28595130811107</v>
      </c>
      <c r="S536">
        <f>AI535</f>
        <v>1.6966849023123619E-3</v>
      </c>
      <c r="T536">
        <f>R536+S536*F536</f>
        <v>854.94635017162727</v>
      </c>
      <c r="U536">
        <f>S536*F536</f>
        <v>145.66039886351626</v>
      </c>
      <c r="V536">
        <f>U536/T536</f>
        <v>0.17037373027474237</v>
      </c>
      <c r="W536">
        <f>C536</f>
        <v>0.235726247651735</v>
      </c>
      <c r="X536">
        <f>W536-V536</f>
        <v>6.535251737699263E-2</v>
      </c>
      <c r="Y536">
        <f>T536*W536</f>
        <v>201.53329506950396</v>
      </c>
      <c r="Z536">
        <f>Y536/T536</f>
        <v>0.235726247651735</v>
      </c>
      <c r="AA536">
        <f>AI535*F536/T536</f>
        <v>0.17037373027474237</v>
      </c>
      <c r="AB536">
        <f t="shared" si="82"/>
        <v>0.235726247651735</v>
      </c>
      <c r="AC536">
        <f t="shared" si="83"/>
        <v>6.535251737699263E-2</v>
      </c>
      <c r="AD536" t="str">
        <f t="shared" si="88"/>
        <v>L-I</v>
      </c>
      <c r="AE536">
        <f>AC536*T536</f>
        <v>55.872896205987701</v>
      </c>
      <c r="AF536">
        <f>U536+AE536</f>
        <v>201.53329506950396</v>
      </c>
      <c r="AG536">
        <f>AE536/F536</f>
        <v>6.5081999075116716E-4</v>
      </c>
      <c r="AH536" s="9">
        <f>IF(AD536="S-D",R536-AE536/(1-0.001),IF(OR(AD536="L-D",AD536="S-I"),R536-AE536*(1-0.001),R536-AE536))</f>
        <v>653.41305510212339</v>
      </c>
      <c r="AI536">
        <f>IF(OR(AD536="L-I"),S536+AG536*(1-0.001),S536+AG536)</f>
        <v>2.3468540730727781E-3</v>
      </c>
      <c r="AJ536">
        <f>AI536*F536</f>
        <v>201.47742217329801</v>
      </c>
      <c r="AK536">
        <f>AJ536/AM536</f>
        <v>0.2356762971736644</v>
      </c>
      <c r="AL536">
        <f>W536-AK536</f>
        <v>4.9950478070603932E-5</v>
      </c>
      <c r="AM536">
        <f>AH536+AI536*F536</f>
        <v>854.8904772754214</v>
      </c>
      <c r="AN536">
        <f t="shared" si="84"/>
        <v>0.17017643332917487</v>
      </c>
      <c r="AO536">
        <f t="shared" si="85"/>
        <v>-145.1095227245786</v>
      </c>
      <c r="AP536">
        <f t="shared" si="86"/>
        <v>-5.5872896205869438E-2</v>
      </c>
      <c r="AQ536" t="b">
        <f>IF(AH536&gt;0,ROUND(AH536,7)=ROUND(H536,7),ROUND(AH536,7)=ROUND(-J536,7))</f>
        <v>1</v>
      </c>
      <c r="AR536" t="b">
        <f>IF(AI536&gt;0,ROUND(AI536,7)=ROUND(I536,7),ROUND(AI536,7)=ROUND(-K536,7))</f>
        <v>1</v>
      </c>
      <c r="AS536" t="b">
        <f>ROUND(AM536,7)=ROUND(G536,7)</f>
        <v>1</v>
      </c>
    </row>
    <row r="537" spans="1:54" x14ac:dyDescent="0.3">
      <c r="A537" s="2">
        <v>45762.458333333336</v>
      </c>
      <c r="B537">
        <v>5.7984203324796804</v>
      </c>
      <c r="C537">
        <v>0.28992101662398401</v>
      </c>
      <c r="D537" t="s">
        <v>32</v>
      </c>
      <c r="E537" t="s">
        <v>1492</v>
      </c>
      <c r="F537">
        <v>85989</v>
      </c>
      <c r="G537">
        <v>855.17054833427005</v>
      </c>
      <c r="H537">
        <v>607.27139779541994</v>
      </c>
      <c r="I537">
        <v>2.8829170072782501E-3</v>
      </c>
      <c r="J537">
        <v>0</v>
      </c>
      <c r="K537" s="3">
        <v>0</v>
      </c>
      <c r="L537">
        <v>607.27139779541994</v>
      </c>
      <c r="M537">
        <v>2.8829170072782501E-3</v>
      </c>
      <c r="O537" t="str">
        <f>IF(B536=0,"NEUTRAL",IF(B536&gt;0,"LONG","SHORT"))</f>
        <v>LONG</v>
      </c>
      <c r="P537" t="str">
        <f>IF(OR(O537="LONG",O537="SHORT"),IF(B537=0,"NEUTRAL",IF(B537&gt;0,"LONG","SHORT")),"")</f>
        <v>LONG</v>
      </c>
      <c r="Q537" t="b">
        <f>IF(OR(O537="LONG",O537="SHORT"),IF(B537=0,"NEUTRAL",IF(B537&gt;0,"LONG","SHORT")=O537),TRUE)</f>
        <v>1</v>
      </c>
      <c r="R537">
        <f>AH536</f>
        <v>653.41305510212339</v>
      </c>
      <c r="S537">
        <f>AI536</f>
        <v>2.3468540730727781E-3</v>
      </c>
      <c r="T537">
        <f>R537+S537*F537</f>
        <v>855.21668999157851</v>
      </c>
      <c r="U537">
        <f>S537*F537</f>
        <v>201.80363488945511</v>
      </c>
      <c r="V537">
        <f>U537/T537</f>
        <v>0.23596783978975236</v>
      </c>
      <c r="W537">
        <f>C537</f>
        <v>0.28992101662398401</v>
      </c>
      <c r="X537">
        <f>W537-V537</f>
        <v>5.3953176834231648E-2</v>
      </c>
      <c r="Y537">
        <f>T537*W537</f>
        <v>247.945292196157</v>
      </c>
      <c r="Z537">
        <f>Y537/T537</f>
        <v>0.28992101662398401</v>
      </c>
      <c r="AA537">
        <f>AI536*F537/T537</f>
        <v>0.23596783978975236</v>
      </c>
      <c r="AB537">
        <f t="shared" si="82"/>
        <v>0.28992101662398401</v>
      </c>
      <c r="AC537">
        <f t="shared" si="83"/>
        <v>5.3953176834231648E-2</v>
      </c>
      <c r="AD537" t="str">
        <f t="shared" si="88"/>
        <v>L-I</v>
      </c>
      <c r="AE537">
        <f>AC537*T537</f>
        <v>46.141657306701902</v>
      </c>
      <c r="AF537">
        <f>U537+AE537</f>
        <v>247.94529219615703</v>
      </c>
      <c r="AG537">
        <f>AE537/F537</f>
        <v>5.3659953373922135E-4</v>
      </c>
      <c r="AH537" s="9">
        <f>IF(AD537="S-D",R537-AE537/(1-0.001),IF(OR(AD537="L-D",AD537="S-I"),R537-AE537*(1-0.001),R537-AE537))</f>
        <v>607.27139779542154</v>
      </c>
      <c r="AI537">
        <f>IF(OR(AD537="L-I"),S537+AG537*(1-0.001),S537+AG537)</f>
        <v>2.8829170072782601E-3</v>
      </c>
      <c r="AJ537">
        <f>AI537*F537</f>
        <v>247.89915053885031</v>
      </c>
      <c r="AK537">
        <f>AJ537/AM537</f>
        <v>0.28988270353991502</v>
      </c>
      <c r="AL537">
        <f>W537-AK537</f>
        <v>3.8313084068986036E-5</v>
      </c>
      <c r="AM537">
        <f>AH537+AI537*F537</f>
        <v>855.17054833427187</v>
      </c>
      <c r="AN537">
        <f t="shared" si="84"/>
        <v>0.28007105885046713</v>
      </c>
      <c r="AO537">
        <f t="shared" si="85"/>
        <v>-144.82945166572813</v>
      </c>
      <c r="AP537">
        <f t="shared" si="86"/>
        <v>-4.6141657306634443E-2</v>
      </c>
      <c r="AQ537" t="b">
        <f>IF(AH537&gt;0,ROUND(AH537,7)=ROUND(H537,7),ROUND(AH537,7)=ROUND(-J537,7))</f>
        <v>1</v>
      </c>
      <c r="AR537" t="b">
        <f>IF(AI537&gt;0,ROUND(AI537,7)=ROUND(I537,7),ROUND(AI537,7)=ROUND(-K537,7))</f>
        <v>1</v>
      </c>
      <c r="AS537" t="b">
        <f>ROUND(AM537,7)=ROUND(G537,7)</f>
        <v>1</v>
      </c>
    </row>
    <row r="538" spans="1:54" x14ac:dyDescent="0.3">
      <c r="A538" s="2">
        <v>45762.583333333336</v>
      </c>
      <c r="B538">
        <v>6.8580421009858297</v>
      </c>
      <c r="C538">
        <v>0.34290210504929097</v>
      </c>
      <c r="D538" t="s">
        <v>32</v>
      </c>
      <c r="E538" t="s">
        <v>1492</v>
      </c>
      <c r="F538">
        <v>85819.74</v>
      </c>
      <c r="G538">
        <v>854.63692453180397</v>
      </c>
      <c r="H538">
        <v>561.61012798127103</v>
      </c>
      <c r="I538">
        <v>3.41444516786619E-3</v>
      </c>
      <c r="J538">
        <v>0</v>
      </c>
      <c r="K538" s="3">
        <v>0</v>
      </c>
      <c r="L538">
        <v>561.61012798127103</v>
      </c>
      <c r="M538">
        <v>3.41444516786619E-3</v>
      </c>
      <c r="O538" t="str">
        <f>IF(B537=0,"NEUTRAL",IF(B537&gt;0,"LONG","SHORT"))</f>
        <v>LONG</v>
      </c>
      <c r="P538" t="str">
        <f>IF(OR(O538="LONG",O538="SHORT"),IF(B538=0,"NEUTRAL",IF(B538&gt;0,"LONG","SHORT")),"")</f>
        <v>LONG</v>
      </c>
      <c r="Q538" t="b">
        <f>IF(OR(O538="LONG",O538="SHORT"),IF(B538=0,"NEUTRAL",IF(B538&gt;0,"LONG","SHORT")=O538),TRUE)</f>
        <v>1</v>
      </c>
      <c r="R538">
        <f>AH537</f>
        <v>607.27139779542154</v>
      </c>
      <c r="S538">
        <f>AI537</f>
        <v>2.8829170072782601E-3</v>
      </c>
      <c r="T538">
        <f>R538+S538*F538</f>
        <v>854.68258580161989</v>
      </c>
      <c r="U538">
        <f>S538*F538</f>
        <v>247.41118800619839</v>
      </c>
      <c r="V538">
        <f>U538/T538</f>
        <v>0.28947727743177037</v>
      </c>
      <c r="W538">
        <f>C538</f>
        <v>0.34290210504929097</v>
      </c>
      <c r="X538">
        <f>W538-V538</f>
        <v>5.3424827617520598E-2</v>
      </c>
      <c r="Y538">
        <f>T538*W538</f>
        <v>293.0724578203467</v>
      </c>
      <c r="Z538">
        <f>Y538/T538</f>
        <v>0.34290210504929097</v>
      </c>
      <c r="AA538">
        <f>AI537*F538/T538</f>
        <v>0.28947727743177037</v>
      </c>
      <c r="AB538">
        <f t="shared" si="82"/>
        <v>0.34290210504929097</v>
      </c>
      <c r="AC538">
        <f t="shared" si="83"/>
        <v>5.3424827617520598E-2</v>
      </c>
      <c r="AD538" t="str">
        <f t="shared" si="88"/>
        <v>L-I</v>
      </c>
      <c r="AE538">
        <f>AC538*T538</f>
        <v>45.661269814148298</v>
      </c>
      <c r="AF538">
        <f>U538+AE538</f>
        <v>293.0724578203467</v>
      </c>
      <c r="AG538">
        <f>AE538/F538</f>
        <v>5.3206022080873577E-4</v>
      </c>
      <c r="AH538" s="9">
        <f>IF(AD538="S-D",R538-AE538/(1-0.001),IF(OR(AD538="L-D",AD538="S-I"),R538-AE538*(1-0.001),R538-AE538))</f>
        <v>561.61012798127319</v>
      </c>
      <c r="AI538">
        <f>IF(OR(AD538="L-I"),S538+AG538*(1-0.001),S538+AG538)</f>
        <v>3.414445167866187E-3</v>
      </c>
      <c r="AJ538">
        <f>AI538*F538</f>
        <v>293.02679655053254</v>
      </c>
      <c r="AK538">
        <f>AJ538/AM538</f>
        <v>0.34286699783192831</v>
      </c>
      <c r="AL538">
        <f>W538-AK538</f>
        <v>3.5107217362662091E-5</v>
      </c>
      <c r="AM538">
        <f>AH538+AI538*F538</f>
        <v>854.63692453180579</v>
      </c>
      <c r="AN538">
        <f t="shared" si="84"/>
        <v>-0.53362380246608154</v>
      </c>
      <c r="AO538">
        <f t="shared" si="85"/>
        <v>-145.36307546819421</v>
      </c>
      <c r="AP538">
        <f t="shared" si="86"/>
        <v>-4.5661269814104344E-2</v>
      </c>
      <c r="AQ538" t="b">
        <f>IF(AH538&gt;0,ROUND(AH538,7)=ROUND(H538,7),ROUND(AH538,7)=ROUND(-J538,7))</f>
        <v>1</v>
      </c>
      <c r="AR538" t="b">
        <f>IF(AI538&gt;0,ROUND(AI538,7)=ROUND(I538,7),ROUND(AI538,7)=ROUND(-K538,7))</f>
        <v>1</v>
      </c>
      <c r="AS538" t="b">
        <f>ROUND(AM538,7)=ROUND(G538,7)</f>
        <v>1</v>
      </c>
    </row>
    <row r="539" spans="1:54" x14ac:dyDescent="0.3">
      <c r="A539" s="2">
        <v>45762.708333333336</v>
      </c>
      <c r="B539">
        <v>5.2267681809081701</v>
      </c>
      <c r="C539">
        <v>0.261338409045408</v>
      </c>
      <c r="D539" t="s">
        <v>32</v>
      </c>
      <c r="E539" t="s">
        <v>1492</v>
      </c>
      <c r="F539">
        <v>84918.14</v>
      </c>
      <c r="G539">
        <v>851.49105736901504</v>
      </c>
      <c r="H539">
        <v>628.94612402262999</v>
      </c>
      <c r="I539">
        <v>2.6206995742768802E-3</v>
      </c>
      <c r="J539">
        <v>0</v>
      </c>
      <c r="K539" s="3">
        <v>0</v>
      </c>
      <c r="L539">
        <v>628.94612402262999</v>
      </c>
      <c r="M539">
        <v>2.6206995742768802E-3</v>
      </c>
      <c r="O539" t="str">
        <f>IF(B538=0,"NEUTRAL",IF(B538&gt;0,"LONG","SHORT"))</f>
        <v>LONG</v>
      </c>
      <c r="P539" t="str">
        <f>IF(OR(O539="LONG",O539="SHORT"),IF(B539=0,"NEUTRAL",IF(B539&gt;0,"LONG","SHORT")),"")</f>
        <v>LONG</v>
      </c>
      <c r="Q539" t="b">
        <f>IF(OR(O539="LONG",O539="SHORT"),IF(B539=0,"NEUTRAL",IF(B539&gt;0,"LONG","SHORT")=O539),TRUE)</f>
        <v>1</v>
      </c>
      <c r="R539">
        <f>AH538</f>
        <v>561.61012798127319</v>
      </c>
      <c r="S539">
        <f>AI538</f>
        <v>3.414445167866187E-3</v>
      </c>
      <c r="T539">
        <f>R539+S539*F539</f>
        <v>851.55846076845751</v>
      </c>
      <c r="U539">
        <f>S539*F539</f>
        <v>289.94833278718437</v>
      </c>
      <c r="V539">
        <f>U539/T539</f>
        <v>0.34049140035028386</v>
      </c>
      <c r="W539">
        <f>C539</f>
        <v>0.261338409045408</v>
      </c>
      <c r="X539">
        <f>W539-V539</f>
        <v>-7.9152991304875853E-2</v>
      </c>
      <c r="Y539">
        <f>T539*W539</f>
        <v>222.54493334638516</v>
      </c>
      <c r="Z539">
        <f>Y539/T539</f>
        <v>0.261338409045408</v>
      </c>
      <c r="AA539">
        <f>AI538*F539/T539</f>
        <v>0.34049140035028386</v>
      </c>
      <c r="AB539">
        <f t="shared" si="82"/>
        <v>0.261338409045408</v>
      </c>
      <c r="AC539">
        <f t="shared" si="83"/>
        <v>-7.9152991304875853E-2</v>
      </c>
      <c r="AD539" t="str">
        <f t="shared" si="88"/>
        <v>L-D</v>
      </c>
      <c r="AE539">
        <f>AC539*T539</f>
        <v>-67.403399440799177</v>
      </c>
      <c r="AF539">
        <f>U539+AE539</f>
        <v>222.54493334638519</v>
      </c>
      <c r="AG539">
        <f>AE539/F539</f>
        <v>-7.9374559358929881E-4</v>
      </c>
      <c r="AH539" s="9">
        <f>IF(AD539="S-D",R539-AE539/(1-0.001),IF(OR(AD539="L-D",AD539="S-I"),R539-AE539*(1-0.001),R539-AE539))</f>
        <v>628.94612402263158</v>
      </c>
      <c r="AI539">
        <f>IF(OR(AD539="L-I"),S539+AG539*(1-0.001),S539+AG539)</f>
        <v>2.620699574276888E-3</v>
      </c>
      <c r="AJ539">
        <f>AI539*F539</f>
        <v>222.54493334638516</v>
      </c>
      <c r="AK539">
        <f>AJ539/AM539</f>
        <v>0.26135909639969274</v>
      </c>
      <c r="AL539">
        <f>W539-AK539</f>
        <v>-2.0687354284731896E-5</v>
      </c>
      <c r="AM539">
        <f>AH539+AI539*F539</f>
        <v>851.49105736901674</v>
      </c>
      <c r="AN539">
        <f t="shared" si="84"/>
        <v>-3.1458671627890453</v>
      </c>
      <c r="AO539">
        <f t="shared" si="85"/>
        <v>-148.50894263098326</v>
      </c>
      <c r="AP539">
        <f t="shared" si="86"/>
        <v>-6.7403399440763678E-2</v>
      </c>
      <c r="AQ539" t="b">
        <f>IF(AH539&gt;0,ROUND(AH539,7)=ROUND(H539,7),ROUND(AH539,7)=ROUND(-J539,7))</f>
        <v>1</v>
      </c>
      <c r="AR539" t="b">
        <f>IF(AI539&gt;0,ROUND(AI539,7)=ROUND(I539,7),ROUND(AI539,7)=ROUND(-K539,7))</f>
        <v>1</v>
      </c>
      <c r="AS539" t="b">
        <f>ROUND(AM539,7)=ROUND(G539,7)</f>
        <v>1</v>
      </c>
    </row>
    <row r="540" spans="1:54" x14ac:dyDescent="0.3">
      <c r="A540" s="2">
        <v>45762.791666666664</v>
      </c>
      <c r="B540">
        <v>3.2487367305362702</v>
      </c>
      <c r="C540">
        <v>0.16243683652681301</v>
      </c>
      <c r="D540" t="s">
        <v>32</v>
      </c>
      <c r="E540" t="s">
        <v>1492</v>
      </c>
      <c r="F540">
        <v>84483.23</v>
      </c>
      <c r="G540">
        <v>850.26801212557996</v>
      </c>
      <c r="H540">
        <v>712.13963881737698</v>
      </c>
      <c r="I540">
        <v>1.63497978602621E-3</v>
      </c>
      <c r="J540">
        <v>0</v>
      </c>
      <c r="K540" s="3">
        <v>0</v>
      </c>
      <c r="L540">
        <v>712.13963881737698</v>
      </c>
      <c r="M540">
        <v>1.63497978602621E-3</v>
      </c>
      <c r="O540" t="str">
        <f>IF(B539=0,"NEUTRAL",IF(B539&gt;0,"LONG","SHORT"))</f>
        <v>LONG</v>
      </c>
      <c r="P540" t="str">
        <f>IF(OR(O540="LONG",O540="SHORT"),IF(B540=0,"NEUTRAL",IF(B540&gt;0,"LONG","SHORT")),"")</f>
        <v>LONG</v>
      </c>
      <c r="Q540" t="b">
        <f>IF(OR(O540="LONG",O540="SHORT"),IF(B540=0,"NEUTRAL",IF(B540&gt;0,"LONG","SHORT")=O540),TRUE)</f>
        <v>1</v>
      </c>
      <c r="R540">
        <f>AH539</f>
        <v>628.94612402263158</v>
      </c>
      <c r="S540">
        <f>AI539</f>
        <v>2.620699574276888E-3</v>
      </c>
      <c r="T540">
        <f>R540+S540*F540</f>
        <v>850.35128891716795</v>
      </c>
      <c r="U540">
        <f>S540*F540</f>
        <v>221.4051648945364</v>
      </c>
      <c r="V540">
        <f>U540/T540</f>
        <v>0.26036905897617013</v>
      </c>
      <c r="W540">
        <f>C540</f>
        <v>0.16243683652681301</v>
      </c>
      <c r="X540">
        <f>W540-V540</f>
        <v>-9.793222244935712E-2</v>
      </c>
      <c r="Y540">
        <f>T540*W540</f>
        <v>138.12837330820275</v>
      </c>
      <c r="Z540">
        <f>Y540/T540</f>
        <v>0.16243683652681301</v>
      </c>
      <c r="AA540">
        <f>AI539*F540/T540</f>
        <v>0.26036905897617013</v>
      </c>
      <c r="AB540">
        <f t="shared" si="82"/>
        <v>0.16243683652681301</v>
      </c>
      <c r="AC540">
        <f t="shared" si="83"/>
        <v>-9.793222244935712E-2</v>
      </c>
      <c r="AD540" t="str">
        <f t="shared" si="88"/>
        <v>L-D</v>
      </c>
      <c r="AE540">
        <f>AC540*T540</f>
        <v>-83.276791586333644</v>
      </c>
      <c r="AF540">
        <f>U540+AE540</f>
        <v>138.12837330820275</v>
      </c>
      <c r="AG540">
        <f>AE540/F540</f>
        <v>-9.8571978825068188E-4</v>
      </c>
      <c r="AH540" s="9">
        <f>IF(AD540="S-D",R540-AE540/(1-0.001),IF(OR(AD540="L-D",AD540="S-I"),R540-AE540*(1-0.001),R540-AE540))</f>
        <v>712.13963881737891</v>
      </c>
      <c r="AI540">
        <f>IF(OR(AD540="L-I"),S540+AG540*(1-0.001),S540+AG540)</f>
        <v>1.6349797860262061E-3</v>
      </c>
      <c r="AJ540">
        <f>AI540*F540</f>
        <v>138.12837330820275</v>
      </c>
      <c r="AK540">
        <f>AJ540/AM540</f>
        <v>0.16245274588526054</v>
      </c>
      <c r="AL540">
        <f>W540-AK540</f>
        <v>-1.5909358447530053E-5</v>
      </c>
      <c r="AM540">
        <f>AH540+AI540*F540</f>
        <v>850.26801212558166</v>
      </c>
      <c r="AN540">
        <f t="shared" si="84"/>
        <v>-1.2230452434350809</v>
      </c>
      <c r="AO540">
        <f t="shared" si="85"/>
        <v>-149.73198787441834</v>
      </c>
      <c r="AP540">
        <f t="shared" si="86"/>
        <v>-8.3276791586285981E-2</v>
      </c>
      <c r="AQ540" t="b">
        <f>IF(AH540&gt;0,ROUND(AH540,7)=ROUND(H540,7),ROUND(AH540,7)=ROUND(-J540,7))</f>
        <v>1</v>
      </c>
      <c r="AR540" t="b">
        <f>IF(AI540&gt;0,ROUND(AI540,7)=ROUND(I540,7),ROUND(AI540,7)=ROUND(-K540,7))</f>
        <v>1</v>
      </c>
      <c r="AS540" t="b">
        <f>ROUND(AM540,7)=ROUND(G540,7)</f>
        <v>1</v>
      </c>
    </row>
    <row r="541" spans="1:54" x14ac:dyDescent="0.3">
      <c r="A541" s="2">
        <v>45762.833333333336</v>
      </c>
      <c r="B541">
        <v>1.6713315882848001</v>
      </c>
      <c r="C541">
        <v>8.3566579414240394E-2</v>
      </c>
      <c r="D541" t="s">
        <v>32</v>
      </c>
      <c r="E541" t="s">
        <v>1492</v>
      </c>
      <c r="F541">
        <v>84196</v>
      </c>
      <c r="G541">
        <v>849.73175286879496</v>
      </c>
      <c r="H541">
        <v>778.71700764969103</v>
      </c>
      <c r="I541">
        <v>8.4344559384179395E-4</v>
      </c>
      <c r="J541">
        <v>0</v>
      </c>
      <c r="K541" s="3">
        <v>0</v>
      </c>
      <c r="L541">
        <v>778.71700764969103</v>
      </c>
      <c r="M541">
        <v>8.4344559384179395E-4</v>
      </c>
      <c r="O541" t="str">
        <f>IF(B540=0,"NEUTRAL",IF(B540&gt;0,"LONG","SHORT"))</f>
        <v>LONG</v>
      </c>
      <c r="P541" t="str">
        <f>IF(OR(O541="LONG",O541="SHORT"),IF(B541=0,"NEUTRAL",IF(B541&gt;0,"LONG","SHORT")),"")</f>
        <v>LONG</v>
      </c>
      <c r="Q541" t="b">
        <f>IF(OR(O541="LONG",O541="SHORT"),IF(B541=0,"NEUTRAL",IF(B541&gt;0,"LONG","SHORT")=O541),TRUE)</f>
        <v>1</v>
      </c>
      <c r="R541">
        <f>AH540</f>
        <v>712.13963881737891</v>
      </c>
      <c r="S541">
        <f>AI540</f>
        <v>1.6349797860262061E-3</v>
      </c>
      <c r="T541">
        <f>R541+S541*F541</f>
        <v>849.79839688164134</v>
      </c>
      <c r="U541">
        <f>S541*F541</f>
        <v>137.65875806426246</v>
      </c>
      <c r="V541">
        <f>U541/T541</f>
        <v>0.1619899008628459</v>
      </c>
      <c r="W541">
        <f>C541</f>
        <v>8.3566579414240394E-2</v>
      </c>
      <c r="X541">
        <f>W541-V541</f>
        <v>-7.8423321448605504E-2</v>
      </c>
      <c r="Y541">
        <f>T541*W541</f>
        <v>71.014745219103858</v>
      </c>
      <c r="Z541">
        <f>Y541/T541</f>
        <v>8.3566579414240394E-2</v>
      </c>
      <c r="AA541">
        <f>AI540*F541/T541</f>
        <v>0.1619899008628459</v>
      </c>
      <c r="AB541">
        <f t="shared" si="82"/>
        <v>8.3566579414240394E-2</v>
      </c>
      <c r="AC541">
        <f t="shared" si="83"/>
        <v>-7.8423321448605504E-2</v>
      </c>
      <c r="AD541" t="str">
        <f t="shared" si="88"/>
        <v>L-D</v>
      </c>
      <c r="AE541">
        <f>AC541*T541</f>
        <v>-66.644012845158599</v>
      </c>
      <c r="AF541">
        <f>U541+AE541</f>
        <v>71.014745219103858</v>
      </c>
      <c r="AG541">
        <f>AE541/F541</f>
        <v>-7.9153419218441019E-4</v>
      </c>
      <c r="AH541" s="9">
        <f>IF(AD541="S-D",R541-AE541/(1-0.001),IF(OR(AD541="L-D",AD541="S-I"),R541-AE541*(1-0.001),R541-AE541))</f>
        <v>778.71700764969239</v>
      </c>
      <c r="AI541">
        <f>IF(OR(AD541="L-I"),S541+AG541*(1-0.001),S541+AG541)</f>
        <v>8.434455938417959E-4</v>
      </c>
      <c r="AJ541">
        <f>AI541*F541</f>
        <v>71.014745219103844</v>
      </c>
      <c r="AK541">
        <f>AJ541/AM541</f>
        <v>8.357313349695307E-2</v>
      </c>
      <c r="AL541">
        <f>W541-AK541</f>
        <v>-6.5540827126758794E-6</v>
      </c>
      <c r="AM541">
        <f>AH541+AI541*F541</f>
        <v>849.73175286879621</v>
      </c>
      <c r="AN541">
        <f t="shared" si="84"/>
        <v>-0.53625925678545627</v>
      </c>
      <c r="AO541">
        <f t="shared" si="85"/>
        <v>-150.26824713120379</v>
      </c>
      <c r="AP541">
        <f t="shared" si="86"/>
        <v>-6.6644012845131329E-2</v>
      </c>
      <c r="AQ541" t="b">
        <f>IF(AH541&gt;0,ROUND(AH541,7)=ROUND(H541,7),ROUND(AH541,7)=ROUND(-J541,7))</f>
        <v>1</v>
      </c>
      <c r="AR541" t="b">
        <f>IF(AI541&gt;0,ROUND(AI541,7)=ROUND(I541,7),ROUND(AI541,7)=ROUND(-K541,7))</f>
        <v>1</v>
      </c>
      <c r="AS541" t="b">
        <f>ROUND(AM541,7)=ROUND(G541,7)</f>
        <v>1</v>
      </c>
    </row>
    <row r="542" spans="1:54" x14ac:dyDescent="0.3">
      <c r="A542" s="2">
        <v>45762.875</v>
      </c>
      <c r="B542">
        <v>-0.52011174367760904</v>
      </c>
      <c r="C542">
        <v>-2.6005587183880401E-2</v>
      </c>
      <c r="D542" t="s">
        <v>32</v>
      </c>
      <c r="E542" t="s">
        <v>1492</v>
      </c>
      <c r="F542">
        <v>83998.52</v>
      </c>
      <c r="G542">
        <v>849.47224760974302</v>
      </c>
      <c r="H542">
        <v>871.56568920672896</v>
      </c>
      <c r="I542" s="3">
        <v>0</v>
      </c>
      <c r="J542">
        <v>0</v>
      </c>
      <c r="K542">
        <v>2.6302179606243798E-4</v>
      </c>
      <c r="L542">
        <v>871.56568920672896</v>
      </c>
      <c r="M542">
        <v>-2.6302179606243798E-4</v>
      </c>
      <c r="O542" t="str">
        <f>IF(B541=0,"NEUTRAL",IF(B541&gt;0,"LONG","SHORT"))</f>
        <v>LONG</v>
      </c>
      <c r="P542" t="str">
        <f>IF(OR(O542="LONG",O542="SHORT"),IF(B542=0,"NEUTRAL",IF(B542&gt;0,"LONG","SHORT")),"")</f>
        <v>SHORT</v>
      </c>
      <c r="Q542" t="b">
        <f>IF(OR(O542="LONG",O542="SHORT"),IF(B542=0,"NEUTRAL",IF(B542&gt;0,"LONG","SHORT")=O542),TRUE)</f>
        <v>0</v>
      </c>
      <c r="R542">
        <f>AH541</f>
        <v>778.71700764969239</v>
      </c>
      <c r="S542">
        <f>AI541</f>
        <v>8.434455938417959E-4</v>
      </c>
      <c r="T542">
        <f>R542+S542*F542</f>
        <v>849.56518923292435</v>
      </c>
      <c r="U542">
        <f>S542*F542</f>
        <v>70.848181583231977</v>
      </c>
      <c r="V542">
        <f>U542/T542</f>
        <v>8.3393461127098528E-2</v>
      </c>
      <c r="W542">
        <f>C542</f>
        <v>-2.6005587183880401E-2</v>
      </c>
      <c r="X542">
        <f>W542-V542</f>
        <v>-0.10939904831097894</v>
      </c>
      <c r="Y542">
        <f>T542*W542</f>
        <v>-22.093441596986665</v>
      </c>
      <c r="Z542">
        <f>Y542/T542</f>
        <v>-2.6005587183880401E-2</v>
      </c>
      <c r="AA542">
        <f>AI541*F542/T542</f>
        <v>8.3393461127098528E-2</v>
      </c>
      <c r="AB542">
        <f t="shared" si="82"/>
        <v>-2.6005587183880401E-2</v>
      </c>
      <c r="AC542">
        <f t="shared" si="83"/>
        <v>-0.10939904831097894</v>
      </c>
      <c r="AD542" t="str">
        <f t="shared" si="88"/>
        <v>TRANS-S</v>
      </c>
      <c r="AE542" s="8">
        <f>C542*T542</f>
        <v>-22.093441596986665</v>
      </c>
      <c r="AF542">
        <f>U542+AE542</f>
        <v>48.754739986245312</v>
      </c>
      <c r="AG542" s="8">
        <f>AE542/F542</f>
        <v>-2.6302179606243852E-4</v>
      </c>
      <c r="AH542" s="8">
        <f>AZ542-AE542*(1-0.001)</f>
        <v>871.56568920673089</v>
      </c>
      <c r="AI542" s="8">
        <f>BA542+AG542</f>
        <v>-2.6302179606243852E-4</v>
      </c>
      <c r="AJ542">
        <f>AI542*F542</f>
        <v>-22.093441596986665</v>
      </c>
      <c r="AK542">
        <f t="shared" ref="AK542" si="90">AJ542/AM542</f>
        <v>-2.600843248164195E-2</v>
      </c>
      <c r="AL542">
        <f>W542-AK542</f>
        <v>2.8452977615493757E-6</v>
      </c>
      <c r="AM542" s="8">
        <f>AH542+AI542*F542</f>
        <v>849.47224760974427</v>
      </c>
      <c r="AN542">
        <f t="shared" si="84"/>
        <v>-0.25950525905193444</v>
      </c>
      <c r="AO542">
        <f t="shared" si="85"/>
        <v>-150.52775239025573</v>
      </c>
      <c r="AP542">
        <f t="shared" si="86"/>
        <v>-9.2941623180081478E-2</v>
      </c>
      <c r="AQ542" t="b">
        <f>IF(AH542&gt;0,ROUND(AH542,7)=ROUND(H542,7),ROUND(AH542,7)=ROUND(-J542,7))</f>
        <v>1</v>
      </c>
      <c r="AR542" t="b">
        <f>IF(AI542&gt;0,ROUND(AI542,7)=ROUND(I542,7),ROUND(AI542,7)=ROUND(-K542,7))</f>
        <v>1</v>
      </c>
      <c r="AS542" t="b">
        <f>ROUND(AM542,7)=ROUND(G542,7)</f>
        <v>1</v>
      </c>
      <c r="AU542" s="9">
        <f>AH541</f>
        <v>778.71700764969239</v>
      </c>
      <c r="AV542">
        <f>AI541</f>
        <v>8.434455938417959E-4</v>
      </c>
      <c r="AW542">
        <f>AU542+AV542*F542</f>
        <v>849.56518923292435</v>
      </c>
      <c r="AZ542">
        <f>AU542+AV542*F542*(1-0.001)</f>
        <v>849.49434105134117</v>
      </c>
      <c r="BA542">
        <v>0</v>
      </c>
      <c r="BB542">
        <f>AZ542+BA542*F542</f>
        <v>849.49434105134117</v>
      </c>
    </row>
    <row r="543" spans="1:54" x14ac:dyDescent="0.3">
      <c r="A543" s="2">
        <v>45762.916666666664</v>
      </c>
      <c r="B543">
        <v>-1.8733111006488099</v>
      </c>
      <c r="C543">
        <v>-9.3665555032440603E-2</v>
      </c>
      <c r="D543" t="s">
        <v>32</v>
      </c>
      <c r="E543" t="s">
        <v>1492</v>
      </c>
      <c r="F543">
        <v>84020.01</v>
      </c>
      <c r="G543">
        <v>849.409128605153</v>
      </c>
      <c r="H543">
        <v>928.97488873276097</v>
      </c>
      <c r="I543" s="3">
        <v>0</v>
      </c>
      <c r="J543">
        <v>0</v>
      </c>
      <c r="K543">
        <v>9.4698584453403701E-4</v>
      </c>
      <c r="L543">
        <v>928.97488873276097</v>
      </c>
      <c r="M543">
        <v>-9.4698584453403701E-4</v>
      </c>
      <c r="O543" t="str">
        <f>IF(B542=0,"NEUTRAL",IF(B542&gt;0,"LONG","SHORT"))</f>
        <v>SHORT</v>
      </c>
      <c r="P543" t="str">
        <f>IF(OR(O543="LONG",O543="SHORT"),IF(B543=0,"NEUTRAL",IF(B543&gt;0,"LONG","SHORT")),"")</f>
        <v>SHORT</v>
      </c>
      <c r="Q543" t="b">
        <f>IF(OR(O543="LONG",O543="SHORT"),IF(B543=0,"NEUTRAL",IF(B543&gt;0,"LONG","SHORT")=O543),TRUE)</f>
        <v>1</v>
      </c>
      <c r="R543">
        <f>AH542</f>
        <v>871.56568920673089</v>
      </c>
      <c r="S543">
        <f>AI542</f>
        <v>-2.6302179606243852E-4</v>
      </c>
      <c r="T543">
        <f>R543+S543*F543</f>
        <v>849.46659527134682</v>
      </c>
      <c r="U543">
        <f>S543*F543</f>
        <v>-22.099093935384044</v>
      </c>
      <c r="V543">
        <f>U543/T543</f>
        <v>-2.6015259526862133E-2</v>
      </c>
      <c r="W543">
        <f>C543</f>
        <v>-9.3665555032440603E-2</v>
      </c>
      <c r="X543">
        <f>W543-V543</f>
        <v>-6.7650295505578467E-2</v>
      </c>
      <c r="Y543">
        <f>T543*W543</f>
        <v>-79.565760127608286</v>
      </c>
      <c r="Z543">
        <f>Y543/T543</f>
        <v>-9.3665555032440603E-2</v>
      </c>
      <c r="AA543">
        <f>AI542*F543/T543</f>
        <v>-2.6015259526862133E-2</v>
      </c>
      <c r="AB543">
        <f t="shared" si="82"/>
        <v>-9.3665555032440603E-2</v>
      </c>
      <c r="AC543">
        <f t="shared" si="83"/>
        <v>-6.7650295505578467E-2</v>
      </c>
      <c r="AD543" t="str">
        <f t="shared" si="88"/>
        <v>S-I</v>
      </c>
      <c r="AE543">
        <f>AC543*T543</f>
        <v>-57.466666192224238</v>
      </c>
      <c r="AF543">
        <f>U543+AE543</f>
        <v>-79.565760127608286</v>
      </c>
      <c r="AG543">
        <f>AE543/F543</f>
        <v>-6.8396404847159914E-4</v>
      </c>
      <c r="AH543" s="9">
        <f>IF(AD543="S-D",R543-AE543/(1-0.001),IF(OR(AD543="L-D",AD543="S-I"),R543-AE543*(1-0.001),R543-AE543))</f>
        <v>928.97488873276291</v>
      </c>
      <c r="AI543">
        <f>IF(OR(AD543="L-I"),S543+AG543*(1-0.001),S543+AG543)</f>
        <v>-9.4698584453403766E-4</v>
      </c>
      <c r="AJ543">
        <f>AI543*F543</f>
        <v>-79.565760127608286</v>
      </c>
      <c r="AK543">
        <f>AJ543/AM543</f>
        <v>-9.3671891963612516E-2</v>
      </c>
      <c r="AL543">
        <f>W543-AK543</f>
        <v>6.3369311719130295E-6</v>
      </c>
      <c r="AM543">
        <f>AH543+AI543*F543</f>
        <v>849.40912860515459</v>
      </c>
      <c r="AN543">
        <f t="shared" si="84"/>
        <v>-6.3119004589680117E-2</v>
      </c>
      <c r="AO543">
        <f t="shared" si="85"/>
        <v>-150.59087139484541</v>
      </c>
      <c r="AP543">
        <f t="shared" si="86"/>
        <v>-5.7466666192226512E-2</v>
      </c>
      <c r="AQ543" t="b">
        <f>IF(AH543&gt;0,ROUND(AH543,7)=ROUND(H543,7),ROUND(AH543,7)=ROUND(-J543,7))</f>
        <v>1</v>
      </c>
      <c r="AR543" t="b">
        <f>IF(AI543&gt;0,ROUND(AI543,7)=ROUND(I543,7),ROUND(AI543,7)=ROUND(-K543,7))</f>
        <v>1</v>
      </c>
      <c r="AS543" t="b">
        <f>ROUND(AM543,7)=ROUND(G543,7)</f>
        <v>1</v>
      </c>
    </row>
    <row r="544" spans="1:54" x14ac:dyDescent="0.3">
      <c r="A544" s="2">
        <v>45762.958333333336</v>
      </c>
      <c r="B544">
        <v>-3.56318077736905</v>
      </c>
      <c r="C544">
        <v>-0.178159038868452</v>
      </c>
      <c r="D544" t="s">
        <v>32</v>
      </c>
      <c r="E544" t="s">
        <v>1492</v>
      </c>
      <c r="F544">
        <v>84178</v>
      </c>
      <c r="G544">
        <v>849.18792642717699</v>
      </c>
      <c r="H544">
        <v>1000.49118524681</v>
      </c>
      <c r="I544" s="3">
        <v>0</v>
      </c>
      <c r="J544">
        <v>0</v>
      </c>
      <c r="K544">
        <v>1.7974204521328499E-3</v>
      </c>
      <c r="L544">
        <v>1000.49118524681</v>
      </c>
      <c r="M544">
        <v>-1.7974204521328499E-3</v>
      </c>
      <c r="O544" t="str">
        <f>IF(B543=0,"NEUTRAL",IF(B543&gt;0,"LONG","SHORT"))</f>
        <v>SHORT</v>
      </c>
      <c r="P544" t="str">
        <f>IF(OR(O544="LONG",O544="SHORT"),IF(B544=0,"NEUTRAL",IF(B544&gt;0,"LONG","SHORT")),"")</f>
        <v>SHORT</v>
      </c>
      <c r="Q544" t="b">
        <f>IF(OR(O544="LONG",O544="SHORT"),IF(B544=0,"NEUTRAL",IF(B544&gt;0,"LONG","SHORT")=O544),TRUE)</f>
        <v>1</v>
      </c>
      <c r="R544">
        <f>AH543</f>
        <v>928.97488873276291</v>
      </c>
      <c r="S544">
        <f>AI543</f>
        <v>-9.4698584453403766E-4</v>
      </c>
      <c r="T544">
        <f>R544+S544*F544</f>
        <v>849.25951431157671</v>
      </c>
      <c r="U544">
        <f>S544*F544</f>
        <v>-79.715374421186226</v>
      </c>
      <c r="V544">
        <f>U544/T544</f>
        <v>-9.386456445625431E-2</v>
      </c>
      <c r="W544">
        <f>C544</f>
        <v>-0.178159038868452</v>
      </c>
      <c r="X544">
        <f>W544-V544</f>
        <v>-8.4294474412197687E-2</v>
      </c>
      <c r="Y544">
        <f>T544*W544</f>
        <v>-151.30325881963887</v>
      </c>
      <c r="Z544">
        <f>Y544/T544</f>
        <v>-0.178159038868452</v>
      </c>
      <c r="AA544">
        <f>AI543*F544/T544</f>
        <v>-9.386456445625431E-2</v>
      </c>
      <c r="AB544">
        <f t="shared" si="82"/>
        <v>-0.178159038868452</v>
      </c>
      <c r="AC544">
        <f t="shared" si="83"/>
        <v>-8.4294474412197687E-2</v>
      </c>
      <c r="AD544" t="str">
        <f t="shared" si="88"/>
        <v>S-I</v>
      </c>
      <c r="AE544">
        <f>AC544*T544</f>
        <v>-71.587884398452644</v>
      </c>
      <c r="AF544">
        <f>U544+AE544</f>
        <v>-151.30325881963887</v>
      </c>
      <c r="AG544">
        <f>AE544/F544</f>
        <v>-8.504346075988102E-4</v>
      </c>
      <c r="AH544" s="9">
        <f>IF(AD544="S-D",R544-AE544/(1-0.001),IF(OR(AD544="L-D",AD544="S-I"),R544-AE544*(1-0.001),R544-AE544))</f>
        <v>1000.4911852468171</v>
      </c>
      <c r="AI544">
        <f>IF(OR(AD544="L-I"),S544+AG544*(1-0.001),S544+AG544)</f>
        <v>-1.7974204521328477E-3</v>
      </c>
      <c r="AJ544">
        <f>AI544*F544</f>
        <v>-151.30325881963887</v>
      </c>
      <c r="AK544">
        <f>AJ544/AM544</f>
        <v>-0.1781740579570214</v>
      </c>
      <c r="AL544">
        <f>W544-AK544</f>
        <v>1.5019088569406813E-5</v>
      </c>
      <c r="AM544">
        <f>AH544+AI544*F544</f>
        <v>849.18792642717813</v>
      </c>
      <c r="AN544">
        <f t="shared" si="84"/>
        <v>-0.22120217797646546</v>
      </c>
      <c r="AO544">
        <f t="shared" si="85"/>
        <v>-150.81207357282187</v>
      </c>
      <c r="AP544">
        <f t="shared" si="86"/>
        <v>-7.1587884398581991E-2</v>
      </c>
      <c r="AQ544" t="b">
        <f>IF(AH544&gt;0,ROUND(AH544,7)=ROUND(H544,7),ROUND(AH544,7)=ROUND(-J544,7))</f>
        <v>1</v>
      </c>
      <c r="AR544" t="b">
        <f>IF(AI544&gt;0,ROUND(AI544,7)=ROUND(I544,7),ROUND(AI544,7)=ROUND(-K544,7))</f>
        <v>1</v>
      </c>
      <c r="AS544" t="b">
        <f>ROUND(AM544,7)=ROUND(G544,7)</f>
        <v>1</v>
      </c>
    </row>
    <row r="545" spans="1:54" x14ac:dyDescent="0.3">
      <c r="A545" s="2">
        <v>45763</v>
      </c>
      <c r="B545">
        <v>-5.6971494278095198</v>
      </c>
      <c r="C545">
        <v>-0.28485747139047601</v>
      </c>
      <c r="D545" t="s">
        <v>32</v>
      </c>
      <c r="E545" t="s">
        <v>1492</v>
      </c>
      <c r="F545">
        <v>83838.47</v>
      </c>
      <c r="G545">
        <v>849.70682620619004</v>
      </c>
      <c r="H545">
        <v>1091.7781939588001</v>
      </c>
      <c r="I545" s="3">
        <v>0</v>
      </c>
      <c r="J545">
        <v>0</v>
      </c>
      <c r="K545">
        <v>2.8873543106477302E-3</v>
      </c>
      <c r="L545">
        <v>1091.7781939588001</v>
      </c>
      <c r="M545">
        <v>-2.8873543106477302E-3</v>
      </c>
      <c r="O545" t="str">
        <f>IF(B544=0,"NEUTRAL",IF(B544&gt;0,"LONG","SHORT"))</f>
        <v>SHORT</v>
      </c>
      <c r="P545" t="str">
        <f>IF(OR(O545="LONG",O545="SHORT"),IF(B545=0,"NEUTRAL",IF(B545&gt;0,"LONG","SHORT")),"")</f>
        <v>SHORT</v>
      </c>
      <c r="Q545" t="b">
        <f>IF(OR(O545="LONG",O545="SHORT"),IF(B545=0,"NEUTRAL",IF(B545&gt;0,"LONG","SHORT")=O545),TRUE)</f>
        <v>1</v>
      </c>
      <c r="R545">
        <f>AH544</f>
        <v>1000.4911852468171</v>
      </c>
      <c r="S545">
        <f>AI544</f>
        <v>-1.7974204521328477E-3</v>
      </c>
      <c r="T545">
        <f>R545+S545*F545</f>
        <v>849.79820459329085</v>
      </c>
      <c r="U545">
        <f>S545*F545</f>
        <v>-150.69298065352621</v>
      </c>
      <c r="V545">
        <f>U545/T545</f>
        <v>-0.17732795837765639</v>
      </c>
      <c r="W545">
        <f>C545</f>
        <v>-0.28485747139047601</v>
      </c>
      <c r="X545">
        <f>W545-V545</f>
        <v>-0.10752951301281963</v>
      </c>
      <c r="Y545">
        <f>T545*W545</f>
        <v>-242.07136775261122</v>
      </c>
      <c r="Z545">
        <f>Y545/T545</f>
        <v>-0.28485747139047601</v>
      </c>
      <c r="AA545">
        <f>AI544*F545/T545</f>
        <v>-0.17732795837765639</v>
      </c>
      <c r="AB545">
        <f t="shared" si="82"/>
        <v>-0.28485747139047601</v>
      </c>
      <c r="AC545">
        <f t="shared" si="83"/>
        <v>-0.10752951301281963</v>
      </c>
      <c r="AD545" t="str">
        <f t="shared" si="88"/>
        <v>S-I</v>
      </c>
      <c r="AE545">
        <f>AC545*T545</f>
        <v>-91.378387099085018</v>
      </c>
      <c r="AF545">
        <f>U545+AE545</f>
        <v>-242.07136775261122</v>
      </c>
      <c r="AG545">
        <f>AE545/F545</f>
        <v>-1.089933858514892E-3</v>
      </c>
      <c r="AH545" s="9">
        <f>IF(AD545="S-D",R545-AE545/(1-0.001),IF(OR(AD545="L-D",AD545="S-I"),R545-AE545*(1-0.001),R545-AE545))</f>
        <v>1091.7781939588031</v>
      </c>
      <c r="AI545">
        <f>IF(OR(AD545="L-I"),S545+AG545*(1-0.001),S545+AG545)</f>
        <v>-2.8873543106477397E-3</v>
      </c>
      <c r="AJ545">
        <f>AI545*F545</f>
        <v>-242.0713677526112</v>
      </c>
      <c r="AK545">
        <f>AJ545/AM545</f>
        <v>-0.28488810526969871</v>
      </c>
      <c r="AL545">
        <f>W545-AK545</f>
        <v>3.063387922269678E-5</v>
      </c>
      <c r="AM545">
        <f>AH545+AI545*F545</f>
        <v>849.70682620619186</v>
      </c>
      <c r="AN545">
        <f t="shared" si="84"/>
        <v>0.51889977901373641</v>
      </c>
      <c r="AO545">
        <f t="shared" si="85"/>
        <v>-150.29317379380814</v>
      </c>
      <c r="AP545">
        <f t="shared" si="86"/>
        <v>-9.1378387098984604E-2</v>
      </c>
      <c r="AQ545" t="b">
        <f>IF(AH545&gt;0,ROUND(AH545,7)=ROUND(H545,7),ROUND(AH545,7)=ROUND(-J545,7))</f>
        <v>1</v>
      </c>
      <c r="AR545" t="b">
        <f>IF(AI545&gt;0,ROUND(AI545,7)=ROUND(I545,7),ROUND(AI545,7)=ROUND(-K545,7))</f>
        <v>1</v>
      </c>
      <c r="AS545" t="b">
        <f>ROUND(AM545,7)=ROUND(G545,7)</f>
        <v>1</v>
      </c>
    </row>
    <row r="546" spans="1:54" x14ac:dyDescent="0.3">
      <c r="A546" s="2">
        <v>45763.041666666664</v>
      </c>
      <c r="B546">
        <v>-7.5125802288099601</v>
      </c>
      <c r="C546">
        <v>-0.37562901144049798</v>
      </c>
      <c r="D546" t="s">
        <v>32</v>
      </c>
      <c r="E546" t="s">
        <v>1492</v>
      </c>
      <c r="F546">
        <v>83643.990000000005</v>
      </c>
      <c r="G546">
        <v>850.19048324450898</v>
      </c>
      <c r="H546">
        <v>1169.5759463469301</v>
      </c>
      <c r="I546" s="3">
        <v>0</v>
      </c>
      <c r="J546">
        <v>0</v>
      </c>
      <c r="K546">
        <v>3.8183910535881998E-3</v>
      </c>
      <c r="L546">
        <v>1169.5759463469301</v>
      </c>
      <c r="M546">
        <v>-3.8183910535881998E-3</v>
      </c>
      <c r="O546" t="str">
        <f>IF(B545=0,"NEUTRAL",IF(B545&gt;0,"LONG","SHORT"))</f>
        <v>SHORT</v>
      </c>
      <c r="P546" t="str">
        <f>IF(OR(O546="LONG",O546="SHORT"),IF(B546=0,"NEUTRAL",IF(B546&gt;0,"LONG","SHORT")),"")</f>
        <v>SHORT</v>
      </c>
      <c r="Q546" t="b">
        <f>IF(OR(O546="LONG",O546="SHORT"),IF(B546=0,"NEUTRAL",IF(B546&gt;0,"LONG","SHORT")=O546),TRUE)</f>
        <v>1</v>
      </c>
      <c r="R546">
        <f>AH545</f>
        <v>1091.7781939588031</v>
      </c>
      <c r="S546">
        <f>AI545</f>
        <v>-2.8873543106477397E-3</v>
      </c>
      <c r="T546">
        <f>R546+S546*F546</f>
        <v>850.26835887252662</v>
      </c>
      <c r="U546">
        <f>S546*F546</f>
        <v>-241.50983508627644</v>
      </c>
      <c r="V546">
        <f>U546/T546</f>
        <v>-0.28403954182950364</v>
      </c>
      <c r="W546">
        <f>C546</f>
        <v>-0.37562901144049798</v>
      </c>
      <c r="X546">
        <f>W546-V546</f>
        <v>-9.1589469610994345E-2</v>
      </c>
      <c r="Y546">
        <f>T546*W546</f>
        <v>-319.38546310242174</v>
      </c>
      <c r="Z546">
        <f>Y546/T546</f>
        <v>-0.37562901144049798</v>
      </c>
      <c r="AA546">
        <f>AI545*F546/T546</f>
        <v>-0.28403954182950364</v>
      </c>
      <c r="AB546">
        <f t="shared" si="82"/>
        <v>-0.37562901144049798</v>
      </c>
      <c r="AC546">
        <f t="shared" si="83"/>
        <v>-9.1589469610994345E-2</v>
      </c>
      <c r="AD546" t="str">
        <f t="shared" si="88"/>
        <v>S-I</v>
      </c>
      <c r="AE546">
        <f>AC546*T546</f>
        <v>-77.875628016145313</v>
      </c>
      <c r="AF546">
        <f>U546+AE546</f>
        <v>-319.38546310242174</v>
      </c>
      <c r="AG546">
        <f>AE546/F546</f>
        <v>-9.3103674294047075E-4</v>
      </c>
      <c r="AH546" s="9">
        <f>IF(AD546="S-D",R546-AE546/(1-0.001),IF(OR(AD546="L-D",AD546="S-I"),R546-AE546*(1-0.001),R546-AE546))</f>
        <v>1169.5759463469321</v>
      </c>
      <c r="AI546">
        <f>IF(OR(AD546="L-I"),S546+AG546*(1-0.001),S546+AG546)</f>
        <v>-3.8183910535882102E-3</v>
      </c>
      <c r="AJ546">
        <f>AI546*F546</f>
        <v>-319.38546310242174</v>
      </c>
      <c r="AK546">
        <f>AJ546/AM546</f>
        <v>-0.37566341825372807</v>
      </c>
      <c r="AL546">
        <f>W546-AK546</f>
        <v>3.4406813230081212E-5</v>
      </c>
      <c r="AM546">
        <f>AH546+AI546*F546</f>
        <v>850.19048324451046</v>
      </c>
      <c r="AN546">
        <f t="shared" si="84"/>
        <v>0.48365703831859719</v>
      </c>
      <c r="AO546">
        <f t="shared" si="85"/>
        <v>-149.80951675548954</v>
      </c>
      <c r="AP546">
        <f t="shared" si="86"/>
        <v>-7.7875628016158771E-2</v>
      </c>
      <c r="AQ546" t="b">
        <f>IF(AH546&gt;0,ROUND(AH546,7)=ROUND(H546,7),ROUND(AH546,7)=ROUND(-J546,7))</f>
        <v>1</v>
      </c>
      <c r="AR546" t="b">
        <f>IF(AI546&gt;0,ROUND(AI546,7)=ROUND(I546,7),ROUND(AI546,7)=ROUND(-K546,7))</f>
        <v>1</v>
      </c>
      <c r="AS546" t="b">
        <f>ROUND(AM546,7)=ROUND(G546,7)</f>
        <v>1</v>
      </c>
    </row>
    <row r="547" spans="1:54" x14ac:dyDescent="0.3">
      <c r="A547" s="2">
        <v>45763.083333333336</v>
      </c>
      <c r="B547">
        <v>-9.1514324759455192</v>
      </c>
      <c r="C547">
        <v>-0.45757162379727601</v>
      </c>
      <c r="D547" t="s">
        <v>32</v>
      </c>
      <c r="E547" t="s">
        <v>1492</v>
      </c>
      <c r="F547">
        <v>83146.009999999995</v>
      </c>
      <c r="G547">
        <v>852.01955649776596</v>
      </c>
      <c r="H547">
        <v>1241.9126608317499</v>
      </c>
      <c r="I547" s="3">
        <v>0</v>
      </c>
      <c r="J547">
        <v>0</v>
      </c>
      <c r="K547">
        <v>4.6892581415991603E-3</v>
      </c>
      <c r="L547">
        <v>1241.9126608317499</v>
      </c>
      <c r="M547">
        <v>-4.6892581415991603E-3</v>
      </c>
      <c r="O547" t="str">
        <f>IF(B546=0,"NEUTRAL",IF(B546&gt;0,"LONG","SHORT"))</f>
        <v>SHORT</v>
      </c>
      <c r="P547" t="str">
        <f>IF(OR(O547="LONG",O547="SHORT"),IF(B547=0,"NEUTRAL",IF(B547&gt;0,"LONG","SHORT")),"")</f>
        <v>SHORT</v>
      </c>
      <c r="Q547" t="b">
        <f>IF(OR(O547="LONG",O547="SHORT"),IF(B547=0,"NEUTRAL",IF(B547&gt;0,"LONG","SHORT")=O547),TRUE)</f>
        <v>1</v>
      </c>
      <c r="R547">
        <f>AH546</f>
        <v>1169.5759463469321</v>
      </c>
      <c r="S547">
        <f>AI546</f>
        <v>-3.8183910535882102E-3</v>
      </c>
      <c r="T547">
        <f>R547+S547*F547</f>
        <v>852.09196562137629</v>
      </c>
      <c r="U547">
        <f>S547*F547</f>
        <v>-317.48398072555585</v>
      </c>
      <c r="V547">
        <f>U547/T547</f>
        <v>-0.37259356212100303</v>
      </c>
      <c r="W547">
        <f>C547</f>
        <v>-0.45757162379727601</v>
      </c>
      <c r="X547">
        <f>W547-V547</f>
        <v>-8.4978061676272976E-2</v>
      </c>
      <c r="Y547">
        <f>T547*W547</f>
        <v>-389.89310433398583</v>
      </c>
      <c r="Z547">
        <f>Y547/T547</f>
        <v>-0.45757162379727601</v>
      </c>
      <c r="AA547">
        <f>AI546*F547/T547</f>
        <v>-0.37259356212100303</v>
      </c>
      <c r="AB547">
        <f t="shared" si="82"/>
        <v>-0.45757162379727601</v>
      </c>
      <c r="AC547">
        <f t="shared" si="83"/>
        <v>-8.4978061676272976E-2</v>
      </c>
      <c r="AD547" t="str">
        <f t="shared" si="88"/>
        <v>S-I</v>
      </c>
      <c r="AE547">
        <f>AC547*T547</f>
        <v>-72.409123608429979</v>
      </c>
      <c r="AF547">
        <f>U547+AE547</f>
        <v>-389.89310433398583</v>
      </c>
      <c r="AG547">
        <f>AE547/F547</f>
        <v>-8.7086708801095789E-4</v>
      </c>
      <c r="AH547" s="9">
        <f>IF(AD547="S-D",R547-AE547/(1-0.001),IF(OR(AD547="L-D",AD547="S-I"),R547-AE547*(1-0.001),R547-AE547))</f>
        <v>1241.9126608317538</v>
      </c>
      <c r="AI547">
        <f>IF(OR(AD547="L-I"),S547+AG547*(1-0.001),S547+AG547)</f>
        <v>-4.6892581415991681E-3</v>
      </c>
      <c r="AJ547">
        <f>AI547*F547</f>
        <v>-389.89310433398583</v>
      </c>
      <c r="AK547">
        <f>AJ547/AM547</f>
        <v>-0.45761051065147379</v>
      </c>
      <c r="AL547">
        <f>W547-AK547</f>
        <v>3.8886854197783816E-5</v>
      </c>
      <c r="AM547">
        <f>AH547+AI547*F547</f>
        <v>852.01955649776801</v>
      </c>
      <c r="AN547">
        <f t="shared" si="84"/>
        <v>1.8290732532575475</v>
      </c>
      <c r="AO547">
        <f t="shared" si="85"/>
        <v>-147.98044350223199</v>
      </c>
      <c r="AP547">
        <f t="shared" si="86"/>
        <v>-7.2409123608281334E-2</v>
      </c>
      <c r="AQ547" t="b">
        <f>IF(AH547&gt;0,ROUND(AH547,7)=ROUND(H547,7),ROUND(AH547,7)=ROUND(-J547,7))</f>
        <v>1</v>
      </c>
      <c r="AR547" t="b">
        <f>IF(AI547&gt;0,ROUND(AI547,7)=ROUND(I547,7),ROUND(AI547,7)=ROUND(-K547,7))</f>
        <v>1</v>
      </c>
      <c r="AS547" t="b">
        <f>ROUND(AM547,7)=ROUND(G547,7)</f>
        <v>1</v>
      </c>
    </row>
    <row r="548" spans="1:54" x14ac:dyDescent="0.3">
      <c r="A548" s="2">
        <v>45763.166666666664</v>
      </c>
      <c r="B548">
        <v>-10.9184653335442</v>
      </c>
      <c r="C548">
        <v>-0.54592326667721103</v>
      </c>
      <c r="D548" t="s">
        <v>32</v>
      </c>
      <c r="E548" t="s">
        <v>1492</v>
      </c>
      <c r="F548">
        <v>83900</v>
      </c>
      <c r="G548">
        <v>848.41412440574902</v>
      </c>
      <c r="H548">
        <v>1311.62122831892</v>
      </c>
      <c r="I548" s="3">
        <v>0</v>
      </c>
      <c r="J548">
        <v>0</v>
      </c>
      <c r="K548">
        <v>5.5209428356754802E-3</v>
      </c>
      <c r="L548">
        <v>1311.62122831892</v>
      </c>
      <c r="M548">
        <v>-5.5209428356754802E-3</v>
      </c>
      <c r="O548" t="str">
        <f>IF(B547=0,"NEUTRAL",IF(B547&gt;0,"LONG","SHORT"))</f>
        <v>SHORT</v>
      </c>
      <c r="P548" t="str">
        <f>IF(OR(O548="LONG",O548="SHORT"),IF(B548=0,"NEUTRAL",IF(B548&gt;0,"LONG","SHORT")),"")</f>
        <v>SHORT</v>
      </c>
      <c r="Q548" t="b">
        <f>IF(OR(O548="LONG",O548="SHORT"),IF(B548=0,"NEUTRAL",IF(B548&gt;0,"LONG","SHORT")=O548),TRUE)</f>
        <v>1</v>
      </c>
      <c r="R548">
        <f>AH547</f>
        <v>1241.9126608317538</v>
      </c>
      <c r="S548">
        <f>AI547</f>
        <v>-4.6892581415991681E-3</v>
      </c>
      <c r="T548">
        <f>R548+S548*F548</f>
        <v>848.48390275158363</v>
      </c>
      <c r="U548">
        <f>S548*F548</f>
        <v>-393.42875808017021</v>
      </c>
      <c r="V548">
        <f>U548/T548</f>
        <v>-0.46368441028085949</v>
      </c>
      <c r="W548">
        <f>C548</f>
        <v>-0.54592326667721103</v>
      </c>
      <c r="X548">
        <f>W548-V548</f>
        <v>-8.2238856396351534E-2</v>
      </c>
      <c r="Y548">
        <f>T548*W548</f>
        <v>-463.20710391317357</v>
      </c>
      <c r="Z548">
        <f>Y548/T548</f>
        <v>-0.54592326667721103</v>
      </c>
      <c r="AA548">
        <f>AI547*F548/T548</f>
        <v>-0.46368441028085949</v>
      </c>
      <c r="AB548">
        <f t="shared" si="82"/>
        <v>-0.54592326667721103</v>
      </c>
      <c r="AC548">
        <f t="shared" si="83"/>
        <v>-8.2238856396351534E-2</v>
      </c>
      <c r="AD548" t="str">
        <f t="shared" si="88"/>
        <v>S-I</v>
      </c>
      <c r="AE548">
        <f>AC548*T548</f>
        <v>-69.778345833003385</v>
      </c>
      <c r="AF548">
        <f>U548+AE548</f>
        <v>-463.20710391317357</v>
      </c>
      <c r="AG548">
        <f>AE548/F548</f>
        <v>-8.3168469407632166E-4</v>
      </c>
      <c r="AH548" s="9">
        <f>IF(AD548="S-D",R548-AE548/(1-0.001),IF(OR(AD548="L-D",AD548="S-I"),R548-AE548*(1-0.001),R548-AE548))</f>
        <v>1311.6212283189241</v>
      </c>
      <c r="AI548">
        <f>IF(OR(AD548="L-I"),S548+AG548*(1-0.001),S548+AG548)</f>
        <v>-5.5209428356754898E-3</v>
      </c>
      <c r="AJ548">
        <f>AI548*F548</f>
        <v>-463.20710391317357</v>
      </c>
      <c r="AK548">
        <f>AJ548/AM548</f>
        <v>-0.5459681664748508</v>
      </c>
      <c r="AL548">
        <f>W548-AK548</f>
        <v>4.4899797639774697E-5</v>
      </c>
      <c r="AM548">
        <f>AH548+AI548*F548</f>
        <v>848.4141244057505</v>
      </c>
      <c r="AN548">
        <f t="shared" si="84"/>
        <v>-3.6054320920175087</v>
      </c>
      <c r="AO548">
        <f t="shared" si="85"/>
        <v>-151.5858755942495</v>
      </c>
      <c r="AP548">
        <f t="shared" si="86"/>
        <v>-6.9778345833128697E-2</v>
      </c>
      <c r="AQ548" t="b">
        <f>IF(AH548&gt;0,ROUND(AH548,7)=ROUND(H548,7),ROUND(AH548,7)=ROUND(-J548,7))</f>
        <v>1</v>
      </c>
      <c r="AR548" t="b">
        <f>IF(AI548&gt;0,ROUND(AI548,7)=ROUND(I548,7),ROUND(AI548,7)=ROUND(-K548,7))</f>
        <v>1</v>
      </c>
      <c r="AS548" t="b">
        <f>ROUND(AM548,7)=ROUND(G548,7)</f>
        <v>1</v>
      </c>
    </row>
    <row r="549" spans="1:54" x14ac:dyDescent="0.3">
      <c r="A549" s="2">
        <v>45763.291666666664</v>
      </c>
      <c r="B549">
        <v>-12.0895683071078</v>
      </c>
      <c r="C549">
        <v>-0.60447841535539104</v>
      </c>
      <c r="D549" t="s">
        <v>32</v>
      </c>
      <c r="E549" t="s">
        <v>1492</v>
      </c>
      <c r="F549">
        <v>83363</v>
      </c>
      <c r="G549">
        <v>851.32447291548397</v>
      </c>
      <c r="H549">
        <v>1365.9646235484199</v>
      </c>
      <c r="I549" s="3">
        <v>0</v>
      </c>
      <c r="J549">
        <v>0</v>
      </c>
      <c r="K549">
        <v>6.1734840472744603E-3</v>
      </c>
      <c r="L549">
        <v>1365.9646235484199</v>
      </c>
      <c r="M549">
        <v>-6.1734840472744603E-3</v>
      </c>
      <c r="O549" t="str">
        <f>IF(B548=0,"NEUTRAL",IF(B548&gt;0,"LONG","SHORT"))</f>
        <v>SHORT</v>
      </c>
      <c r="P549" t="str">
        <f>IF(OR(O549="LONG",O549="SHORT"),IF(B549=0,"NEUTRAL",IF(B549&gt;0,"LONG","SHORT")),"")</f>
        <v>SHORT</v>
      </c>
      <c r="Q549" t="b">
        <f>IF(OR(O549="LONG",O549="SHORT"),IF(B549=0,"NEUTRAL",IF(B549&gt;0,"LONG","SHORT")=O549),TRUE)</f>
        <v>1</v>
      </c>
      <c r="R549">
        <f>AH548</f>
        <v>1311.6212283189241</v>
      </c>
      <c r="S549">
        <f>AI548</f>
        <v>-5.5209428356754898E-3</v>
      </c>
      <c r="T549">
        <f>R549+S549*F549</f>
        <v>851.3788707085082</v>
      </c>
      <c r="U549">
        <f>S549*F549</f>
        <v>-460.24235761041587</v>
      </c>
      <c r="V549">
        <f>U549/T549</f>
        <v>-0.54058466030218388</v>
      </c>
      <c r="W549">
        <f>C549</f>
        <v>-0.60447841535539104</v>
      </c>
      <c r="X549">
        <f>W549-V549</f>
        <v>-6.3893755053207157E-2</v>
      </c>
      <c r="Y549">
        <f>T549*W549</f>
        <v>-514.64015063294141</v>
      </c>
      <c r="Z549">
        <f>Y549/T549</f>
        <v>-0.60447841535539104</v>
      </c>
      <c r="AA549">
        <f>AI548*F549/T549</f>
        <v>-0.54058466030218388</v>
      </c>
      <c r="AB549">
        <f t="shared" si="82"/>
        <v>-0.60447841535539104</v>
      </c>
      <c r="AC549">
        <f t="shared" si="83"/>
        <v>-6.3893755053207157E-2</v>
      </c>
      <c r="AD549" t="str">
        <f t="shared" si="88"/>
        <v>S-I</v>
      </c>
      <c r="AE549">
        <f>AC549*T549</f>
        <v>-54.397793022525548</v>
      </c>
      <c r="AF549">
        <f>U549+AE549</f>
        <v>-514.64015063294141</v>
      </c>
      <c r="AG549">
        <f>AE549/F549</f>
        <v>-6.5254121159897735E-4</v>
      </c>
      <c r="AH549" s="9">
        <f>IF(AD549="S-D",R549-AE549/(1-0.001),IF(OR(AD549="L-D",AD549="S-I"),R549-AE549*(1-0.001),R549-AE549))</f>
        <v>1365.9646235484272</v>
      </c>
      <c r="AI549">
        <f>IF(OR(AD549="L-I"),S549+AG549*(1-0.001),S549+AG549)</f>
        <v>-6.1734840472744672E-3</v>
      </c>
      <c r="AJ549">
        <f>AI549*F549</f>
        <v>-514.64015063294141</v>
      </c>
      <c r="AK549">
        <f>AJ549/AM549</f>
        <v>-0.60451704021908426</v>
      </c>
      <c r="AL549">
        <f>W549-AK549</f>
        <v>3.8624863693215161E-5</v>
      </c>
      <c r="AM549">
        <f>AH549+AI549*F549</f>
        <v>851.32447291548579</v>
      </c>
      <c r="AN549">
        <f t="shared" si="84"/>
        <v>2.9103485097352859</v>
      </c>
      <c r="AO549">
        <f t="shared" si="85"/>
        <v>-148.67552708451421</v>
      </c>
      <c r="AP549">
        <f t="shared" si="86"/>
        <v>-5.4397793022417318E-2</v>
      </c>
      <c r="AQ549" t="b">
        <f>IF(AH549&gt;0,ROUND(AH549,7)=ROUND(H549,7),ROUND(AH549,7)=ROUND(-J549,7))</f>
        <v>1</v>
      </c>
      <c r="AR549" t="b">
        <f>IF(AI549&gt;0,ROUND(AI549,7)=ROUND(I549,7),ROUND(AI549,7)=ROUND(-K549,7))</f>
        <v>1</v>
      </c>
      <c r="AS549" t="b">
        <f>ROUND(AM549,7)=ROUND(G549,7)</f>
        <v>1</v>
      </c>
      <c r="AU549" s="9"/>
      <c r="AZ549" s="9"/>
    </row>
    <row r="550" spans="1:54" x14ac:dyDescent="0.3">
      <c r="A550" s="2">
        <v>45763.5</v>
      </c>
      <c r="B550">
        <v>-9.7191627393901001</v>
      </c>
      <c r="C550">
        <v>-0.48595813696950502</v>
      </c>
      <c r="D550" t="s">
        <v>32</v>
      </c>
      <c r="E550" t="s">
        <v>1492</v>
      </c>
      <c r="F550">
        <v>83937.02</v>
      </c>
      <c r="G550">
        <v>847.67446540788205</v>
      </c>
      <c r="H550">
        <v>1259.6604287625601</v>
      </c>
      <c r="I550" s="3">
        <v>0</v>
      </c>
      <c r="J550">
        <v>0</v>
      </c>
      <c r="K550">
        <v>4.9082748393341298E-3</v>
      </c>
      <c r="L550">
        <v>1259.6604287625601</v>
      </c>
      <c r="M550">
        <v>-4.9082748393341298E-3</v>
      </c>
      <c r="O550" t="str">
        <f>IF(B549=0,"NEUTRAL",IF(B549&gt;0,"LONG","SHORT"))</f>
        <v>SHORT</v>
      </c>
      <c r="P550" t="str">
        <f>IF(OR(O550="LONG",O550="SHORT"),IF(B550=0,"NEUTRAL",IF(B550&gt;0,"LONG","SHORT")),"")</f>
        <v>SHORT</v>
      </c>
      <c r="Q550" t="b">
        <f>IF(OR(O550="LONG",O550="SHORT"),IF(B550=0,"NEUTRAL",IF(B550&gt;0,"LONG","SHORT")=O550),TRUE)</f>
        <v>1</v>
      </c>
      <c r="R550">
        <f>AH549</f>
        <v>1365.9646235484272</v>
      </c>
      <c r="S550">
        <f>AI549</f>
        <v>-6.1734840472744672E-3</v>
      </c>
      <c r="T550">
        <f>R550+S550*F550</f>
        <v>847.78076960266924</v>
      </c>
      <c r="U550">
        <f>S550*F550</f>
        <v>-518.18385394575796</v>
      </c>
      <c r="V550">
        <f>U550/T550</f>
        <v>-0.61122388301944619</v>
      </c>
      <c r="W550">
        <f>C550</f>
        <v>-0.48595813696950502</v>
      </c>
      <c r="X550">
        <f>W550-V550</f>
        <v>0.12526574604994117</v>
      </c>
      <c r="Y550">
        <f>T550*W550</f>
        <v>-411.98596335468631</v>
      </c>
      <c r="Z550">
        <f>Y550/T550</f>
        <v>-0.48595813696950502</v>
      </c>
      <c r="AA550">
        <f>AI549*F550/T550</f>
        <v>-0.61122388301944619</v>
      </c>
      <c r="AB550">
        <f t="shared" si="82"/>
        <v>-0.48595813696950502</v>
      </c>
      <c r="AC550">
        <f t="shared" si="83"/>
        <v>0.12526574604994117</v>
      </c>
      <c r="AD550" t="str">
        <f t="shared" si="88"/>
        <v>S-D</v>
      </c>
      <c r="AE550">
        <f>AC550*T550</f>
        <v>106.19789059107165</v>
      </c>
      <c r="AF550">
        <f>U550+AE550</f>
        <v>-411.98596335468631</v>
      </c>
      <c r="AG550">
        <f>AE550/F550</f>
        <v>1.2652092079403301E-3</v>
      </c>
      <c r="AH550" s="9">
        <f>IF(AD550="S-D",R550-AE550/(1-0.001),IF(OR(AD550="L-D",AD550="S-I"),R550-AE550*(1-0.001),R550-AE550))</f>
        <v>1259.6604287625696</v>
      </c>
      <c r="AI550">
        <f>IF(OR(AD550="L-I"),S550+AG550*(1-0.001),S550+AG550)</f>
        <v>-4.9082748393341376E-3</v>
      </c>
      <c r="AJ550">
        <f>AI550*F550</f>
        <v>-411.98596335468631</v>
      </c>
      <c r="AK550">
        <f>AJ550/AM550</f>
        <v>-0.48601907945457251</v>
      </c>
      <c r="AL550">
        <f>W550-AK550</f>
        <v>6.0942485067494445E-5</v>
      </c>
      <c r="AM550">
        <f>AH550+AI550*F550</f>
        <v>847.6744654078833</v>
      </c>
      <c r="AN550">
        <f t="shared" si="84"/>
        <v>-3.6500075076024814</v>
      </c>
      <c r="AO550">
        <f t="shared" si="85"/>
        <v>-152.3255345921167</v>
      </c>
      <c r="AP550">
        <f t="shared" si="86"/>
        <v>-0.10630419478593467</v>
      </c>
      <c r="AQ550" t="b">
        <f>IF(AH550&gt;0,ROUND(AH550,7)=ROUND(H550,7),ROUND(AH550,7)=ROUND(-J550,7))</f>
        <v>1</v>
      </c>
      <c r="AR550" t="b">
        <f>IF(AI550&gt;0,ROUND(AI550,7)=ROUND(I550,7),ROUND(AI550,7)=ROUND(-K550,7))</f>
        <v>1</v>
      </c>
      <c r="AS550" t="b">
        <f>ROUND(AM550,7)=ROUND(G550,7)</f>
        <v>1</v>
      </c>
    </row>
    <row r="551" spans="1:54" x14ac:dyDescent="0.3">
      <c r="A551" s="2">
        <v>45763.541666666664</v>
      </c>
      <c r="B551">
        <v>-8.6475041536176995</v>
      </c>
      <c r="C551">
        <v>-0.432375207680885</v>
      </c>
      <c r="D551" t="s">
        <v>32</v>
      </c>
      <c r="E551" t="s">
        <v>1492</v>
      </c>
      <c r="F551">
        <v>84048.11</v>
      </c>
      <c r="G551">
        <v>847.08290529852798</v>
      </c>
      <c r="H551">
        <v>1213.36057131038</v>
      </c>
      <c r="I551" s="3">
        <v>0</v>
      </c>
      <c r="J551">
        <v>0</v>
      </c>
      <c r="K551">
        <v>4.3579524395237403E-3</v>
      </c>
      <c r="L551">
        <v>1213.36057131038</v>
      </c>
      <c r="M551">
        <v>-4.3579524395237403E-3</v>
      </c>
      <c r="O551" t="str">
        <f>IF(B550=0,"NEUTRAL",IF(B550&gt;0,"LONG","SHORT"))</f>
        <v>SHORT</v>
      </c>
      <c r="P551" t="str">
        <f>IF(OR(O551="LONG",O551="SHORT"),IF(B551=0,"NEUTRAL",IF(B551&gt;0,"LONG","SHORT")),"")</f>
        <v>SHORT</v>
      </c>
      <c r="Q551" t="b">
        <f>IF(OR(O551="LONG",O551="SHORT"),IF(B551=0,"NEUTRAL",IF(B551&gt;0,"LONG","SHORT")=O551),TRUE)</f>
        <v>1</v>
      </c>
      <c r="R551">
        <f>AH550</f>
        <v>1259.6604287625696</v>
      </c>
      <c r="S551">
        <f>AI550</f>
        <v>-4.9082748393341376E-3</v>
      </c>
      <c r="T551">
        <f>R551+S551*F551</f>
        <v>847.12920515598171</v>
      </c>
      <c r="U551">
        <f>S551*F551</f>
        <v>-412.5312236065879</v>
      </c>
      <c r="V551">
        <f>U551/T551</f>
        <v>-0.48697556535148451</v>
      </c>
      <c r="W551">
        <f>C551</f>
        <v>-0.432375207680885</v>
      </c>
      <c r="X551">
        <f>W551-V551</f>
        <v>5.4600357670599509E-2</v>
      </c>
      <c r="Y551">
        <f>T551*W551</f>
        <v>-366.27766601186062</v>
      </c>
      <c r="Z551">
        <f>Y551/T551</f>
        <v>-0.432375207680885</v>
      </c>
      <c r="AA551">
        <f>AI550*F551/T551</f>
        <v>-0.48697556535148451</v>
      </c>
      <c r="AB551">
        <f t="shared" si="82"/>
        <v>-0.432375207680885</v>
      </c>
      <c r="AC551">
        <f t="shared" si="83"/>
        <v>5.4600357670599509E-2</v>
      </c>
      <c r="AD551" t="str">
        <f t="shared" si="88"/>
        <v>S-D</v>
      </c>
      <c r="AE551">
        <f>AC551*T551</f>
        <v>46.253557594727269</v>
      </c>
      <c r="AF551">
        <f>U551+AE551</f>
        <v>-366.27766601186062</v>
      </c>
      <c r="AG551">
        <f>AE551/F551</f>
        <v>5.5032239981038565E-4</v>
      </c>
      <c r="AH551" s="9">
        <f>IF(AD551="S-D",R551-AE551/(1-0.001),IF(OR(AD551="L-D",AD551="S-I"),R551-AE551*(1-0.001),R551-AE551))</f>
        <v>1213.3605713103902</v>
      </c>
      <c r="AI551">
        <f>IF(OR(AD551="L-I"),S551+AG551*(1-0.001),S551+AG551)</f>
        <v>-4.3579524395237516E-3</v>
      </c>
      <c r="AJ551">
        <f>AI551*F551</f>
        <v>-366.27766601186062</v>
      </c>
      <c r="AK551">
        <f>AJ551/AM551</f>
        <v>-0.43239884044499372</v>
      </c>
      <c r="AL551">
        <f>W551-AK551</f>
        <v>2.3632764108716398E-5</v>
      </c>
      <c r="AM551">
        <f>AH551+AI551*F551</f>
        <v>847.08290529852957</v>
      </c>
      <c r="AN551">
        <f t="shared" si="84"/>
        <v>-0.59156010935373615</v>
      </c>
      <c r="AO551">
        <f t="shared" si="85"/>
        <v>-152.91709470147043</v>
      </c>
      <c r="AP551">
        <f t="shared" si="86"/>
        <v>-4.6299857452140714E-2</v>
      </c>
      <c r="AQ551" t="b">
        <f>IF(AH551&gt;0,ROUND(AH551,7)=ROUND(H551,7),ROUND(AH551,7)=ROUND(-J551,7))</f>
        <v>1</v>
      </c>
      <c r="AR551" t="b">
        <f>IF(AI551&gt;0,ROUND(AI551,7)=ROUND(I551,7),ROUND(AI551,7)=ROUND(-K551,7))</f>
        <v>1</v>
      </c>
      <c r="AS551" t="b">
        <f>ROUND(AM551,7)=ROUND(G551,7)</f>
        <v>1</v>
      </c>
    </row>
    <row r="552" spans="1:54" x14ac:dyDescent="0.3">
      <c r="A552" s="2">
        <v>45763.625</v>
      </c>
      <c r="B552">
        <v>-7.3512684339904704</v>
      </c>
      <c r="C552">
        <v>-0.367563421699523</v>
      </c>
      <c r="D552" t="s">
        <v>32</v>
      </c>
      <c r="E552" t="s">
        <v>1492</v>
      </c>
      <c r="F552">
        <v>83736.37</v>
      </c>
      <c r="G552">
        <v>848.388337201637</v>
      </c>
      <c r="H552">
        <v>1160.2443809221199</v>
      </c>
      <c r="I552" s="3">
        <v>0</v>
      </c>
      <c r="J552">
        <v>0</v>
      </c>
      <c r="K552">
        <v>3.72426036285654E-3</v>
      </c>
      <c r="L552">
        <v>1160.2443809221199</v>
      </c>
      <c r="M552">
        <v>-3.72426036285654E-3</v>
      </c>
      <c r="O552" t="str">
        <f>IF(B551=0,"NEUTRAL",IF(B551&gt;0,"LONG","SHORT"))</f>
        <v>SHORT</v>
      </c>
      <c r="P552" t="str">
        <f>IF(OR(O552="LONG",O552="SHORT"),IF(B552=0,"NEUTRAL",IF(B552&gt;0,"LONG","SHORT")),"")</f>
        <v>SHORT</v>
      </c>
      <c r="Q552" t="b">
        <f>IF(OR(O552="LONG",O552="SHORT"),IF(B552=0,"NEUTRAL",IF(B552&gt;0,"LONG","SHORT")=O552),TRUE)</f>
        <v>1</v>
      </c>
      <c r="R552">
        <f>AH551</f>
        <v>1213.3605713103902</v>
      </c>
      <c r="S552">
        <f>AI551</f>
        <v>-4.3579524395237516E-3</v>
      </c>
      <c r="T552">
        <f>R552+S552*F552</f>
        <v>848.4414533920268</v>
      </c>
      <c r="U552">
        <f>S552*F552</f>
        <v>-364.91911791836344</v>
      </c>
      <c r="V552">
        <f>U552/T552</f>
        <v>-0.43010524351378038</v>
      </c>
      <c r="W552">
        <f>C552</f>
        <v>-0.367563421699523</v>
      </c>
      <c r="X552">
        <f>W552-V552</f>
        <v>6.2541821814257381E-2</v>
      </c>
      <c r="Y552">
        <f>T552*W552</f>
        <v>-311.85604372048971</v>
      </c>
      <c r="Z552">
        <f>Y552/T552</f>
        <v>-0.36756342169952294</v>
      </c>
      <c r="AA552">
        <f>AI551*F552/T552</f>
        <v>-0.43010524351378038</v>
      </c>
      <c r="AB552">
        <f t="shared" si="82"/>
        <v>-0.367563421699523</v>
      </c>
      <c r="AC552">
        <f t="shared" si="83"/>
        <v>6.2541821814257381E-2</v>
      </c>
      <c r="AD552" t="str">
        <f t="shared" si="88"/>
        <v>S-D</v>
      </c>
      <c r="AE552">
        <f>AC552*T552</f>
        <v>53.063074197873696</v>
      </c>
      <c r="AF552">
        <f>U552+AE552</f>
        <v>-311.85604372048977</v>
      </c>
      <c r="AG552">
        <f>AE552/F552</f>
        <v>6.33692076667208E-4</v>
      </c>
      <c r="AH552" s="9">
        <f>IF(AD552="S-D",R552-AE552/(1-0.001),IF(OR(AD552="L-D",AD552="S-I"),R552-AE552*(1-0.001),R552-AE552))</f>
        <v>1160.2443809221284</v>
      </c>
      <c r="AI552">
        <f>IF(OR(AD552="L-I"),S552+AG552*(1-0.001),S552+AG552)</f>
        <v>-3.7242603628565435E-3</v>
      </c>
      <c r="AJ552">
        <f>AI552*F552</f>
        <v>-311.85604372048977</v>
      </c>
      <c r="AK552">
        <f>AJ552/AM552</f>
        <v>-0.36758643423733223</v>
      </c>
      <c r="AL552">
        <f>W552-AK552</f>
        <v>2.3012537809230516E-5</v>
      </c>
      <c r="AM552">
        <f>AH552+AI552*F552</f>
        <v>848.38833720163859</v>
      </c>
      <c r="AN552">
        <f t="shared" si="84"/>
        <v>1.3054319031090245</v>
      </c>
      <c r="AO552">
        <f t="shared" si="85"/>
        <v>-151.61166279836141</v>
      </c>
      <c r="AP552">
        <f t="shared" si="86"/>
        <v>-5.3116190388209361E-2</v>
      </c>
      <c r="AQ552" t="b">
        <f>IF(AH552&gt;0,ROUND(AH552,7)=ROUND(H552,7),ROUND(AH552,7)=ROUND(-J552,7))</f>
        <v>1</v>
      </c>
      <c r="AR552" t="b">
        <f>IF(AI552&gt;0,ROUND(AI552,7)=ROUND(I552,7),ROUND(AI552,7)=ROUND(-K552,7))</f>
        <v>1</v>
      </c>
      <c r="AS552" t="b">
        <f>ROUND(AM552,7)=ROUND(G552,7)</f>
        <v>1</v>
      </c>
    </row>
    <row r="553" spans="1:54" x14ac:dyDescent="0.3">
      <c r="A553" s="2">
        <v>45763.666666666664</v>
      </c>
      <c r="B553">
        <v>-5.6550413053761899</v>
      </c>
      <c r="C553">
        <v>-0.28275206526880903</v>
      </c>
      <c r="D553" t="s">
        <v>32</v>
      </c>
      <c r="E553" t="s">
        <v>1492</v>
      </c>
      <c r="F553">
        <v>84605.31</v>
      </c>
      <c r="G553">
        <v>845.07597852344702</v>
      </c>
      <c r="H553">
        <v>1084.0445024330199</v>
      </c>
      <c r="I553" s="3">
        <v>0</v>
      </c>
      <c r="J553">
        <v>0</v>
      </c>
      <c r="K553">
        <v>2.8245097607890201E-3</v>
      </c>
      <c r="L553">
        <v>1084.0445024330199</v>
      </c>
      <c r="M553">
        <v>-2.8245097607890201E-3</v>
      </c>
      <c r="O553" t="str">
        <f>IF(B552=0,"NEUTRAL",IF(B552&gt;0,"LONG","SHORT"))</f>
        <v>SHORT</v>
      </c>
      <c r="P553" t="str">
        <f>IF(OR(O553="LONG",O553="SHORT"),IF(B553=0,"NEUTRAL",IF(B553&gt;0,"LONG","SHORT")),"")</f>
        <v>SHORT</v>
      </c>
      <c r="Q553" t="b">
        <f>IF(OR(O553="LONG",O553="SHORT"),IF(B553=0,"NEUTRAL",IF(B553&gt;0,"LONG","SHORT")=O553),TRUE)</f>
        <v>1</v>
      </c>
      <c r="R553">
        <f>AH552</f>
        <v>1160.2443809221284</v>
      </c>
      <c r="S553">
        <f>AI552</f>
        <v>-3.7242603628565435E-3</v>
      </c>
      <c r="T553">
        <f>R553+S553*F553</f>
        <v>845.15217840193804</v>
      </c>
      <c r="U553">
        <f>S553*F553</f>
        <v>-315.09220252019031</v>
      </c>
      <c r="V553">
        <f>U553/T553</f>
        <v>-0.37282303775869646</v>
      </c>
      <c r="W553">
        <f>C553</f>
        <v>-0.28275206526880903</v>
      </c>
      <c r="X553">
        <f>W553-V553</f>
        <v>9.0070972489887435E-2</v>
      </c>
      <c r="Y553">
        <f>T553*W553</f>
        <v>-238.96852390958091</v>
      </c>
      <c r="Z553">
        <f>Y553/T553</f>
        <v>-0.28275206526880903</v>
      </c>
      <c r="AA553">
        <f>AI552*F553/T553</f>
        <v>-0.37282303775869646</v>
      </c>
      <c r="AB553">
        <f t="shared" si="82"/>
        <v>-0.28275206526880903</v>
      </c>
      <c r="AC553">
        <f t="shared" si="83"/>
        <v>9.0070972489887435E-2</v>
      </c>
      <c r="AD553" t="str">
        <f t="shared" si="88"/>
        <v>S-D</v>
      </c>
      <c r="AE553">
        <f>AC553*T553</f>
        <v>76.123678610609403</v>
      </c>
      <c r="AF553">
        <f>U553+AE553</f>
        <v>-238.96852390958091</v>
      </c>
      <c r="AG553">
        <f>AE553/F553</f>
        <v>8.9975060206752273E-4</v>
      </c>
      <c r="AH553" s="9">
        <f>IF(AD553="S-D",R553-AE553/(1-0.001),IF(OR(AD553="L-D",AD553="S-I"),R553-AE553*(1-0.001),R553-AE553))</f>
        <v>1084.0445024330299</v>
      </c>
      <c r="AI553">
        <f>IF(OR(AD553="L-I"),S553+AG553*(1-0.001),S553+AG553)</f>
        <v>-2.8245097607890205E-3</v>
      </c>
      <c r="AJ553">
        <f>AI553*F553</f>
        <v>-238.96852390958091</v>
      </c>
      <c r="AK553">
        <f>AJ553/AM553</f>
        <v>-0.28277756081425526</v>
      </c>
      <c r="AL553">
        <f>W553-AK553</f>
        <v>2.5495545446230228E-5</v>
      </c>
      <c r="AM553">
        <f>AH553+AI553*F553</f>
        <v>845.07597852344907</v>
      </c>
      <c r="AN553">
        <f t="shared" si="84"/>
        <v>-3.3123586781895256</v>
      </c>
      <c r="AO553">
        <f t="shared" si="85"/>
        <v>-154.92402147655093</v>
      </c>
      <c r="AP553">
        <f t="shared" si="86"/>
        <v>-7.6199878488978356E-2</v>
      </c>
      <c r="AQ553" t="b">
        <f>IF(AH553&gt;0,ROUND(AH553,7)=ROUND(H553,7),ROUND(AH553,7)=ROUND(-J553,7))</f>
        <v>1</v>
      </c>
      <c r="AR553" t="b">
        <f>IF(AI553&gt;0,ROUND(AI553,7)=ROUND(I553,7),ROUND(AI553,7)=ROUND(-K553,7))</f>
        <v>1</v>
      </c>
      <c r="AS553" t="b">
        <f>ROUND(AM553,7)=ROUND(G553,7)</f>
        <v>1</v>
      </c>
    </row>
    <row r="554" spans="1:54" x14ac:dyDescent="0.3">
      <c r="A554" s="2">
        <v>45763.708333333336</v>
      </c>
      <c r="B554">
        <v>-3.4438234899389899</v>
      </c>
      <c r="C554">
        <v>-0.17219117449694901</v>
      </c>
      <c r="D554" t="s">
        <v>32</v>
      </c>
      <c r="E554" t="s">
        <v>1492</v>
      </c>
      <c r="F554">
        <v>84846.58</v>
      </c>
      <c r="G554">
        <v>844.30016199527699</v>
      </c>
      <c r="H554">
        <v>989.69744424796704</v>
      </c>
      <c r="I554" s="3">
        <v>0</v>
      </c>
      <c r="J554">
        <v>0</v>
      </c>
      <c r="K554">
        <v>1.7136492979763101E-3</v>
      </c>
      <c r="L554">
        <v>989.69744424796704</v>
      </c>
      <c r="M554">
        <v>-1.7136492979763101E-3</v>
      </c>
      <c r="O554" t="str">
        <f>IF(B553=0,"NEUTRAL",IF(B553&gt;0,"LONG","SHORT"))</f>
        <v>SHORT</v>
      </c>
      <c r="P554" t="str">
        <f>IF(OR(O554="LONG",O554="SHORT"),IF(B554=0,"NEUTRAL",IF(B554&gt;0,"LONG","SHORT")),"")</f>
        <v>SHORT</v>
      </c>
      <c r="Q554" t="b">
        <f>IF(OR(O554="LONG",O554="SHORT"),IF(B554=0,"NEUTRAL",IF(B554&gt;0,"LONG","SHORT")=O554),TRUE)</f>
        <v>1</v>
      </c>
      <c r="R554">
        <f>AH553</f>
        <v>1084.0445024330299</v>
      </c>
      <c r="S554">
        <f>AI553</f>
        <v>-2.8245097607890205E-3</v>
      </c>
      <c r="T554">
        <f>R554+S554*F554</f>
        <v>844.39450905346348</v>
      </c>
      <c r="U554">
        <f>S554*F554</f>
        <v>-239.6499933795665</v>
      </c>
      <c r="V554">
        <f>U554/T554</f>
        <v>-0.28381282778378758</v>
      </c>
      <c r="W554">
        <f>C554</f>
        <v>-0.17219117449694901</v>
      </c>
      <c r="X554">
        <f>W554-V554</f>
        <v>0.11162165328683857</v>
      </c>
      <c r="Y554">
        <f>T554*W554</f>
        <v>-145.39728225269053</v>
      </c>
      <c r="Z554">
        <f>Y554/T554</f>
        <v>-0.17219117449694901</v>
      </c>
      <c r="AA554">
        <f>AI553*F554/T554</f>
        <v>-0.28381282778378758</v>
      </c>
      <c r="AB554">
        <f t="shared" si="82"/>
        <v>-0.17219117449694901</v>
      </c>
      <c r="AC554">
        <f t="shared" si="83"/>
        <v>0.11162165328683857</v>
      </c>
      <c r="AD554" t="str">
        <f t="shared" si="88"/>
        <v>S-D</v>
      </c>
      <c r="AE554">
        <f>AC554*T554</f>
        <v>94.252711126875965</v>
      </c>
      <c r="AF554">
        <f>U554+AE554</f>
        <v>-145.39728225269053</v>
      </c>
      <c r="AG554">
        <f>AE554/F554</f>
        <v>1.1108604628127139E-3</v>
      </c>
      <c r="AH554" s="9">
        <f>IF(AD554="S-D",R554-AE554/(1-0.001),IF(OR(AD554="L-D",AD554="S-I"),R554-AE554*(1-0.001),R554-AE554))</f>
        <v>989.69744424796886</v>
      </c>
      <c r="AI554">
        <f>IF(OR(AD554="L-I"),S554+AG554*(1-0.001),S554+AG554)</f>
        <v>-1.7136492979763066E-3</v>
      </c>
      <c r="AJ554">
        <f>AI554*F554</f>
        <v>-145.39728225269053</v>
      </c>
      <c r="AK554">
        <f>AJ554/AM554</f>
        <v>-0.17221041614996593</v>
      </c>
      <c r="AL554">
        <f>W554-AK554</f>
        <v>1.9241653016921489E-5</v>
      </c>
      <c r="AM554">
        <f>AH554+AI554*F554</f>
        <v>844.30016199527836</v>
      </c>
      <c r="AN554">
        <f t="shared" si="84"/>
        <v>-0.7758165281707079</v>
      </c>
      <c r="AO554">
        <f t="shared" si="85"/>
        <v>-155.69983800472164</v>
      </c>
      <c r="AP554">
        <f t="shared" si="86"/>
        <v>-9.4347058185121568E-2</v>
      </c>
      <c r="AQ554" t="b">
        <f>IF(AH554&gt;0,ROUND(AH554,7)=ROUND(H554,7),ROUND(AH554,7)=ROUND(-J554,7))</f>
        <v>1</v>
      </c>
      <c r="AR554" t="b">
        <f>IF(AI554&gt;0,ROUND(AI554,7)=ROUND(I554,7),ROUND(AI554,7)=ROUND(-K554,7))</f>
        <v>1</v>
      </c>
      <c r="AS554" t="b">
        <f>ROUND(AM554,7)=ROUND(G554,7)</f>
        <v>1</v>
      </c>
    </row>
    <row r="555" spans="1:54" x14ac:dyDescent="0.3">
      <c r="A555" s="2">
        <v>45763.75</v>
      </c>
      <c r="B555">
        <v>-1.5430474810861301</v>
      </c>
      <c r="C555">
        <v>-7.7152374054306694E-2</v>
      </c>
      <c r="D555" t="s">
        <v>32</v>
      </c>
      <c r="E555" t="s">
        <v>1492</v>
      </c>
      <c r="F555">
        <v>85048.55</v>
      </c>
      <c r="G555">
        <v>843.87334520655497</v>
      </c>
      <c r="H555">
        <v>908.98640423873906</v>
      </c>
      <c r="I555" s="3">
        <v>0</v>
      </c>
      <c r="J555">
        <v>0</v>
      </c>
      <c r="K555">
        <v>7.65598696652493E-4</v>
      </c>
      <c r="L555">
        <v>908.98640423873906</v>
      </c>
      <c r="M555">
        <v>-7.65598696652493E-4</v>
      </c>
      <c r="O555" t="str">
        <f>IF(B554=0,"NEUTRAL",IF(B554&gt;0,"LONG","SHORT"))</f>
        <v>SHORT</v>
      </c>
      <c r="P555" t="str">
        <f>IF(OR(O555="LONG",O555="SHORT"),IF(B555=0,"NEUTRAL",IF(B555&gt;0,"LONG","SHORT")),"")</f>
        <v>SHORT</v>
      </c>
      <c r="Q555" t="b">
        <f>IF(OR(O555="LONG",O555="SHORT"),IF(B555=0,"NEUTRAL",IF(B555&gt;0,"LONG","SHORT")=O555),TRUE)</f>
        <v>1</v>
      </c>
      <c r="R555">
        <f>AH554</f>
        <v>989.69744424796886</v>
      </c>
      <c r="S555">
        <f>AI554</f>
        <v>-1.7136492979763066E-3</v>
      </c>
      <c r="T555">
        <f>R555+S555*F555</f>
        <v>843.9540562465661</v>
      </c>
      <c r="U555">
        <f>S555*F555</f>
        <v>-145.74338800140282</v>
      </c>
      <c r="V555">
        <f>U555/T555</f>
        <v>-0.17269113990587071</v>
      </c>
      <c r="W555">
        <f>C555</f>
        <v>-7.7152374054306694E-2</v>
      </c>
      <c r="X555">
        <f>W555-V555</f>
        <v>9.5538765851564011E-2</v>
      </c>
      <c r="Y555">
        <f>T555*W555</f>
        <v>-65.113059032184452</v>
      </c>
      <c r="Z555">
        <f>Y555/T555</f>
        <v>-7.715237405430668E-2</v>
      </c>
      <c r="AA555">
        <f>AI554*F555/T555</f>
        <v>-0.17269113990587071</v>
      </c>
      <c r="AB555">
        <f t="shared" si="82"/>
        <v>-7.7152374054306694E-2</v>
      </c>
      <c r="AC555">
        <f t="shared" si="83"/>
        <v>9.5538765851564011E-2</v>
      </c>
      <c r="AD555" t="str">
        <f t="shared" si="88"/>
        <v>S-D</v>
      </c>
      <c r="AE555">
        <f>AC555*T555</f>
        <v>80.630328969218368</v>
      </c>
      <c r="AF555">
        <f>U555+AE555</f>
        <v>-65.113059032184452</v>
      </c>
      <c r="AG555">
        <f>AE555/F555</f>
        <v>9.4805060132381288E-4</v>
      </c>
      <c r="AH555" s="9">
        <f>IF(AD555="S-D",R555-AE555/(1-0.001),IF(OR(AD555="L-D",AD555="S-I"),R555-AE555*(1-0.001),R555-AE555))</f>
        <v>908.98640423874122</v>
      </c>
      <c r="AI555">
        <f>IF(OR(AD555="L-I"),S555+AG555*(1-0.001),S555+AG555)</f>
        <v>-7.6559869665249376E-4</v>
      </c>
      <c r="AJ555">
        <f>AI555*F555</f>
        <v>-65.113059032184452</v>
      </c>
      <c r="AK555">
        <f>AJ555/AM555</f>
        <v>-7.7159753181025734E-2</v>
      </c>
      <c r="AL555">
        <f>W555-AK555</f>
        <v>7.3791267190398413E-6</v>
      </c>
      <c r="AM555">
        <f>AH555+AI555*F555</f>
        <v>843.87334520655679</v>
      </c>
      <c r="AN555">
        <f t="shared" si="84"/>
        <v>-0.42681678872156681</v>
      </c>
      <c r="AO555">
        <f t="shared" si="85"/>
        <v>-156.12665479344321</v>
      </c>
      <c r="AP555">
        <f t="shared" si="86"/>
        <v>-8.0711040009305179E-2</v>
      </c>
      <c r="AQ555" t="b">
        <f>IF(AH555&gt;0,ROUND(AH555,7)=ROUND(H555,7),ROUND(AH555,7)=ROUND(-J555,7))</f>
        <v>1</v>
      </c>
      <c r="AR555" t="b">
        <f>IF(AI555&gt;0,ROUND(AI555,7)=ROUND(I555,7),ROUND(AI555,7)=ROUND(-K555,7))</f>
        <v>1</v>
      </c>
      <c r="AS555" t="b">
        <f>ROUND(AM555,7)=ROUND(G555,7)</f>
        <v>1</v>
      </c>
    </row>
    <row r="556" spans="1:54" x14ac:dyDescent="0.3">
      <c r="A556" s="2">
        <v>45763.833333333336</v>
      </c>
      <c r="B556">
        <v>0.33063573287783699</v>
      </c>
      <c r="C556">
        <v>1.6531786643891801E-2</v>
      </c>
      <c r="D556" t="s">
        <v>32</v>
      </c>
      <c r="E556" t="s">
        <v>1492</v>
      </c>
      <c r="F556">
        <v>84029.97</v>
      </c>
      <c r="G556">
        <v>844.57480746787303</v>
      </c>
      <c r="H556">
        <v>830.625145120365</v>
      </c>
      <c r="I556">
        <v>1.6600817955198999E-4</v>
      </c>
      <c r="J556">
        <v>0</v>
      </c>
      <c r="K556" s="3">
        <v>0</v>
      </c>
      <c r="L556">
        <v>830.625145120365</v>
      </c>
      <c r="M556">
        <v>1.6600817955198999E-4</v>
      </c>
      <c r="O556" t="str">
        <f>IF(B555=0,"NEUTRAL",IF(B555&gt;0,"LONG","SHORT"))</f>
        <v>SHORT</v>
      </c>
      <c r="P556" t="str">
        <f>IF(OR(O556="LONG",O556="SHORT"),IF(B556=0,"NEUTRAL",IF(B556&gt;0,"LONG","SHORT")),"")</f>
        <v>LONG</v>
      </c>
      <c r="Q556" t="b">
        <f>IF(OR(O556="LONG",O556="SHORT"),IF(B556=0,"NEUTRAL",IF(B556&gt;0,"LONG","SHORT")=O556),TRUE)</f>
        <v>0</v>
      </c>
      <c r="R556">
        <f>AH555</f>
        <v>908.98640423874122</v>
      </c>
      <c r="S556">
        <f>AI555</f>
        <v>-7.6559869665249376E-4</v>
      </c>
      <c r="T556">
        <f>R556+S556*F556</f>
        <v>844.65316872699304</v>
      </c>
      <c r="U556">
        <f>S556*F556</f>
        <v>-64.333235511748157</v>
      </c>
      <c r="V556">
        <f>U556/T556</f>
        <v>-7.6165268649506249E-2</v>
      </c>
      <c r="W556">
        <f>C556</f>
        <v>1.6531786643891801E-2</v>
      </c>
      <c r="X556">
        <f>W556-V556</f>
        <v>9.2697055293398056E-2</v>
      </c>
      <c r="Y556">
        <f>T556*W556</f>
        <v>13.963625973481792</v>
      </c>
      <c r="Z556">
        <f>Y556/T556</f>
        <v>1.6531786643891801E-2</v>
      </c>
      <c r="AA556">
        <f>AI555*F556/T556</f>
        <v>-7.6165268649506249E-2</v>
      </c>
      <c r="AB556">
        <f t="shared" si="82"/>
        <v>1.6531786643891801E-2</v>
      </c>
      <c r="AC556">
        <f t="shared" si="83"/>
        <v>9.2697055293398056E-2</v>
      </c>
      <c r="AD556" t="str">
        <f t="shared" si="88"/>
        <v>TRANS-L</v>
      </c>
      <c r="AE556" s="8">
        <f>C556*T556</f>
        <v>13.963625973481792</v>
      </c>
      <c r="AF556">
        <f>U556+AE556</f>
        <v>-50.369609538266367</v>
      </c>
      <c r="AG556" s="8">
        <f>AE556/F556</f>
        <v>1.6617435390589561E-4</v>
      </c>
      <c r="AH556" s="8">
        <f>AZ556-AE556</f>
        <v>830.62514512036637</v>
      </c>
      <c r="AI556" s="8">
        <f>BA555+AG556*(1-0.001)</f>
        <v>1.6600817955198972E-4</v>
      </c>
      <c r="AJ556">
        <f>AI556*F556</f>
        <v>13.94966234750831</v>
      </c>
      <c r="AK556">
        <f t="shared" ref="AK556" si="91">AJ556/AM556</f>
        <v>1.6516787174046647E-2</v>
      </c>
      <c r="AL556">
        <f>W556-AK556</f>
        <v>1.4999469845154018E-5</v>
      </c>
      <c r="AM556">
        <f>AH556+AI556*F556</f>
        <v>844.57480746787473</v>
      </c>
      <c r="AN556">
        <f t="shared" si="84"/>
        <v>0.70146226131794265</v>
      </c>
      <c r="AO556">
        <f t="shared" si="85"/>
        <v>-155.42519253212527</v>
      </c>
      <c r="AP556">
        <f t="shared" si="86"/>
        <v>-7.8361259118310045E-2</v>
      </c>
      <c r="AQ556" t="b">
        <f>IF(AH556&gt;0,ROUND(AH556,7)=ROUND(H556,7),ROUND(AH556,7)=ROUND(-J556,7))</f>
        <v>1</v>
      </c>
      <c r="AR556" t="b">
        <f>IF(AI556&gt;0,ROUND(AI556,7)=ROUND(I556,7),ROUND(AI556,7)=ROUND(-K556,7))</f>
        <v>1</v>
      </c>
      <c r="AS556" t="b">
        <f>ROUND(AM556,7)=ROUND(G556,7)</f>
        <v>1</v>
      </c>
      <c r="AU556" s="9">
        <f>AH555</f>
        <v>908.98640423874122</v>
      </c>
      <c r="AV556">
        <f>AI555</f>
        <v>-7.6559869665249376E-4</v>
      </c>
      <c r="AW556">
        <f>AU556+AV556*F556</f>
        <v>844.65316872699304</v>
      </c>
      <c r="AX556">
        <f>AV556*F556/(1-0.001)</f>
        <v>-64.397633144893049</v>
      </c>
      <c r="AZ556" s="9">
        <f>AU556+AX556</f>
        <v>844.58877109384821</v>
      </c>
      <c r="BA556">
        <f>AV556-AX556/F556*(1-0.001)</f>
        <v>0</v>
      </c>
      <c r="BB556">
        <f>AZ556+BA556*F556</f>
        <v>844.58877109384821</v>
      </c>
    </row>
    <row r="557" spans="1:54" x14ac:dyDescent="0.3">
      <c r="A557" s="2">
        <v>45763.875</v>
      </c>
      <c r="B557">
        <v>1.70247893928965</v>
      </c>
      <c r="C557">
        <v>8.5123946964482597E-2</v>
      </c>
      <c r="D557" t="s">
        <v>32</v>
      </c>
      <c r="E557" t="s">
        <v>1492</v>
      </c>
      <c r="F557">
        <v>84334.01</v>
      </c>
      <c r="G557">
        <v>844.56738289266798</v>
      </c>
      <c r="H557">
        <v>772.72744300457202</v>
      </c>
      <c r="I557">
        <v>8.5185015971724705E-4</v>
      </c>
      <c r="J557">
        <v>0</v>
      </c>
      <c r="K557" s="3">
        <v>0</v>
      </c>
      <c r="L557">
        <v>772.72744300457202</v>
      </c>
      <c r="M557">
        <v>8.5185015971724705E-4</v>
      </c>
      <c r="O557" t="str">
        <f>IF(B556=0,"NEUTRAL",IF(B556&gt;0,"LONG","SHORT"))</f>
        <v>LONG</v>
      </c>
      <c r="P557" t="str">
        <f>IF(OR(O557="LONG",O557="SHORT"),IF(B557=0,"NEUTRAL",IF(B557&gt;0,"LONG","SHORT")),"")</f>
        <v>LONG</v>
      </c>
      <c r="Q557" t="b">
        <f>IF(OR(O557="LONG",O557="SHORT"),IF(B557=0,"NEUTRAL",IF(B557&gt;0,"LONG","SHORT")=O557),TRUE)</f>
        <v>1</v>
      </c>
      <c r="R557">
        <f>AH556</f>
        <v>830.62514512036637</v>
      </c>
      <c r="S557">
        <f>AI556</f>
        <v>1.6600817955198972E-4</v>
      </c>
      <c r="T557">
        <f>R557+S557*F557</f>
        <v>844.62528059478564</v>
      </c>
      <c r="U557">
        <f>S557*F557</f>
        <v>14.000135474419295</v>
      </c>
      <c r="V557">
        <f>U557/T557</f>
        <v>1.6575558174816162E-2</v>
      </c>
      <c r="W557">
        <f>C557</f>
        <v>8.5123946964482597E-2</v>
      </c>
      <c r="X557">
        <f>W557-V557</f>
        <v>6.8548388789666431E-2</v>
      </c>
      <c r="Y557">
        <f>T557*W557</f>
        <v>71.897837590211765</v>
      </c>
      <c r="Z557">
        <f>Y557/T557</f>
        <v>8.5123946964482597E-2</v>
      </c>
      <c r="AA557">
        <f>AI556*F557/T557</f>
        <v>1.6575558174816162E-2</v>
      </c>
      <c r="AB557">
        <f t="shared" si="82"/>
        <v>8.5123946964482597E-2</v>
      </c>
      <c r="AC557">
        <f t="shared" si="83"/>
        <v>6.8548388789666431E-2</v>
      </c>
      <c r="AD557" t="str">
        <f t="shared" si="88"/>
        <v>L-I</v>
      </c>
      <c r="AE557">
        <f>AC557*T557</f>
        <v>57.89770211579247</v>
      </c>
      <c r="AF557">
        <f>U557+AE557</f>
        <v>71.897837590211765</v>
      </c>
      <c r="AG557">
        <f>AE557/F557</f>
        <v>6.8652850867393202E-4</v>
      </c>
      <c r="AH557" s="9">
        <f>IF(AD557="S-D",R557-AE557/(1-0.001),IF(OR(AD557="L-D",AD557="S-I"),R557-AE557*(1-0.001),R557-AE557))</f>
        <v>772.72744300457384</v>
      </c>
      <c r="AI557">
        <f>IF(OR(AD557="L-I"),S557+AG557*(1-0.001),S557+AG557)</f>
        <v>8.5185015971724781E-4</v>
      </c>
      <c r="AJ557">
        <f>AI557*F557</f>
        <v>71.839939888095969</v>
      </c>
      <c r="AK557">
        <f>AJ557/AM557</f>
        <v>8.5061229385915801E-2</v>
      </c>
      <c r="AL557">
        <f>W557-AK557</f>
        <v>6.2717578566795495E-5</v>
      </c>
      <c r="AM557">
        <f>AH557+AI557*F557</f>
        <v>844.5673828926698</v>
      </c>
      <c r="AN557">
        <f t="shared" si="84"/>
        <v>-7.4245752049364455E-3</v>
      </c>
      <c r="AO557">
        <f t="shared" si="85"/>
        <v>-155.4326171073302</v>
      </c>
      <c r="AP557">
        <f t="shared" si="86"/>
        <v>-5.7897702115838001E-2</v>
      </c>
      <c r="AQ557" t="b">
        <f>IF(AH557&gt;0,ROUND(AH557,7)=ROUND(H557,7),ROUND(AH557,7)=ROUND(-J557,7))</f>
        <v>1</v>
      </c>
      <c r="AR557" t="b">
        <f>IF(AI557&gt;0,ROUND(AI557,7)=ROUND(I557,7),ROUND(AI557,7)=ROUND(-K557,7))</f>
        <v>1</v>
      </c>
      <c r="AS557" t="b">
        <f>ROUND(AM557,7)=ROUND(G557,7)</f>
        <v>1</v>
      </c>
      <c r="AU557" s="9"/>
    </row>
    <row r="558" spans="1:54" x14ac:dyDescent="0.3">
      <c r="A558" s="2">
        <v>45763.958333333336</v>
      </c>
      <c r="B558">
        <v>3.2085812091520101</v>
      </c>
      <c r="C558">
        <v>0.1604290604576</v>
      </c>
      <c r="D558" t="s">
        <v>32</v>
      </c>
      <c r="E558" t="s">
        <v>1492</v>
      </c>
      <c r="F558">
        <v>84545.36</v>
      </c>
      <c r="G558">
        <v>844.68391936720104</v>
      </c>
      <c r="H558">
        <v>709.22538628090297</v>
      </c>
      <c r="I558">
        <v>1.6021994948782199E-3</v>
      </c>
      <c r="J558">
        <v>0</v>
      </c>
      <c r="K558" s="3">
        <v>0</v>
      </c>
      <c r="L558">
        <v>709.22538628090297</v>
      </c>
      <c r="M558">
        <v>1.6021994948782199E-3</v>
      </c>
      <c r="O558" t="str">
        <f>IF(B557=0,"NEUTRAL",IF(B557&gt;0,"LONG","SHORT"))</f>
        <v>LONG</v>
      </c>
      <c r="P558" t="str">
        <f>IF(OR(O558="LONG",O558="SHORT"),IF(B558=0,"NEUTRAL",IF(B558&gt;0,"LONG","SHORT")),"")</f>
        <v>LONG</v>
      </c>
      <c r="Q558" t="b">
        <f>IF(OR(O558="LONG",O558="SHORT"),IF(B558=0,"NEUTRAL",IF(B558&gt;0,"LONG","SHORT")=O558),TRUE)</f>
        <v>1</v>
      </c>
      <c r="R558">
        <f>AH557</f>
        <v>772.72744300457384</v>
      </c>
      <c r="S558">
        <f>AI557</f>
        <v>8.5185015971724781E-4</v>
      </c>
      <c r="T558">
        <f>R558+S558*F558</f>
        <v>844.74742142392608</v>
      </c>
      <c r="U558">
        <f>S558*F558</f>
        <v>72.019978419352213</v>
      </c>
      <c r="V558">
        <f>U558/T558</f>
        <v>8.5256227592803588E-2</v>
      </c>
      <c r="W558">
        <f>C558</f>
        <v>0.1604290604576</v>
      </c>
      <c r="X558">
        <f>W558-V558</f>
        <v>7.517283286479641E-2</v>
      </c>
      <c r="Y558">
        <f>T558*W558</f>
        <v>135.52203514302073</v>
      </c>
      <c r="Z558">
        <f>Y558/T558</f>
        <v>0.1604290604576</v>
      </c>
      <c r="AA558">
        <f>AI557*F558/T558</f>
        <v>8.5256227592803588E-2</v>
      </c>
      <c r="AB558">
        <f t="shared" si="82"/>
        <v>0.1604290604576</v>
      </c>
      <c r="AC558">
        <f t="shared" si="83"/>
        <v>7.517283286479641E-2</v>
      </c>
      <c r="AD558" t="str">
        <f t="shared" si="88"/>
        <v>L-I</v>
      </c>
      <c r="AE558">
        <f>AC558*T558</f>
        <v>63.502056723668531</v>
      </c>
      <c r="AF558">
        <f>U558+AE558</f>
        <v>135.52203514302073</v>
      </c>
      <c r="AG558">
        <f>AE558/F558</f>
        <v>7.5110043559656651E-4</v>
      </c>
      <c r="AH558" s="9">
        <f>IF(AD558="S-D",R558-AE558/(1-0.001),IF(OR(AD558="L-D",AD558="S-I"),R558-AE558*(1-0.001),R558-AE558))</f>
        <v>709.22538628090535</v>
      </c>
      <c r="AI558">
        <f>IF(OR(AD558="L-I"),S558+AG558*(1-0.001),S558+AG558)</f>
        <v>1.6021994948782177E-3</v>
      </c>
      <c r="AJ558">
        <f>AI558*F558</f>
        <v>135.45853308629708</v>
      </c>
      <c r="AK558">
        <f>AJ558/AM558</f>
        <v>0.16036594278694954</v>
      </c>
      <c r="AL558">
        <f>W558-AK558</f>
        <v>6.3117670650453261E-5</v>
      </c>
      <c r="AM558">
        <f>AH558+AI558*F558</f>
        <v>844.68391936720241</v>
      </c>
      <c r="AN558">
        <f t="shared" si="84"/>
        <v>0.11653647453260874</v>
      </c>
      <c r="AO558">
        <f t="shared" si="85"/>
        <v>-155.31608063279759</v>
      </c>
      <c r="AP558">
        <f t="shared" si="86"/>
        <v>-6.3502056723677924E-2</v>
      </c>
      <c r="AQ558" t="b">
        <f>IF(AH558&gt;0,ROUND(AH558,7)=ROUND(H558,7),ROUND(AH558,7)=ROUND(-J558,7))</f>
        <v>1</v>
      </c>
      <c r="AR558" t="b">
        <f>IF(AI558&gt;0,ROUND(AI558,7)=ROUND(I558,7),ROUND(AI558,7)=ROUND(-K558,7))</f>
        <v>1</v>
      </c>
      <c r="AS558" t="b">
        <f>ROUND(AM558,7)=ROUND(G558,7)</f>
        <v>1</v>
      </c>
    </row>
    <row r="559" spans="1:54" x14ac:dyDescent="0.3">
      <c r="A559" s="2">
        <v>45764</v>
      </c>
      <c r="B559">
        <v>4.2049429572750201</v>
      </c>
      <c r="C559">
        <v>0.21024714786375101</v>
      </c>
      <c r="D559" t="s">
        <v>32</v>
      </c>
      <c r="E559" t="s">
        <v>1492</v>
      </c>
      <c r="F559">
        <v>84460.43</v>
      </c>
      <c r="G559">
        <v>844.50560324682999</v>
      </c>
      <c r="H559">
        <v>666.98406901001999</v>
      </c>
      <c r="I559">
        <v>2.10183081280559E-3</v>
      </c>
      <c r="J559">
        <v>0</v>
      </c>
      <c r="K559" s="3">
        <v>0</v>
      </c>
      <c r="L559">
        <v>666.98406901001999</v>
      </c>
      <c r="M559">
        <v>2.10183081280559E-3</v>
      </c>
      <c r="O559" t="str">
        <f>IF(B558=0,"NEUTRAL",IF(B558&gt;0,"LONG","SHORT"))</f>
        <v>LONG</v>
      </c>
      <c r="P559" t="str">
        <f>IF(OR(O559="LONG",O559="SHORT"),IF(B559=0,"NEUTRAL",IF(B559&gt;0,"LONG","SHORT")),"")</f>
        <v>LONG</v>
      </c>
      <c r="Q559" t="b">
        <f>IF(OR(O559="LONG",O559="SHORT"),IF(B559=0,"NEUTRAL",IF(B559&gt;0,"LONG","SHORT")=O559),TRUE)</f>
        <v>1</v>
      </c>
      <c r="R559">
        <f>AH558</f>
        <v>709.22538628090535</v>
      </c>
      <c r="S559">
        <f>AI558</f>
        <v>1.6021994948782177E-3</v>
      </c>
      <c r="T559">
        <f>R559+S559*F559</f>
        <v>844.54784456410243</v>
      </c>
      <c r="U559">
        <f>S559*F559</f>
        <v>135.32245828319705</v>
      </c>
      <c r="V559">
        <f>U559/T559</f>
        <v>0.16023065970056583</v>
      </c>
      <c r="W559">
        <f>C559</f>
        <v>0.21024714786375101</v>
      </c>
      <c r="X559">
        <f>W559-V559</f>
        <v>5.0016488163185185E-2</v>
      </c>
      <c r="Y559">
        <f>T559*W559</f>
        <v>177.56377555408105</v>
      </c>
      <c r="Z559">
        <f>Y559/T559</f>
        <v>0.21024714786375101</v>
      </c>
      <c r="AA559">
        <f>AI558*F559/T559</f>
        <v>0.16023065970056583</v>
      </c>
      <c r="AB559">
        <f t="shared" si="82"/>
        <v>0.21024714786375101</v>
      </c>
      <c r="AC559">
        <f t="shared" si="83"/>
        <v>5.0016488163185185E-2</v>
      </c>
      <c r="AD559" t="str">
        <f t="shared" si="88"/>
        <v>L-I</v>
      </c>
      <c r="AE559">
        <f>AC559*T559</f>
        <v>42.241317270883989</v>
      </c>
      <c r="AF559">
        <f>U559+AE559</f>
        <v>177.56377555408105</v>
      </c>
      <c r="AG559">
        <f>AE559/F559</f>
        <v>5.0013144937675544E-4</v>
      </c>
      <c r="AH559" s="9">
        <f>IF(AD559="S-D",R559-AE559/(1-0.001),IF(OR(AD559="L-D",AD559="S-I"),R559-AE559*(1-0.001),R559-AE559))</f>
        <v>666.98406901002136</v>
      </c>
      <c r="AI559">
        <f>IF(OR(AD559="L-I"),S559+AG559*(1-0.001),S559+AG559)</f>
        <v>2.1018308128055965E-3</v>
      </c>
      <c r="AJ559">
        <f>AI559*F559</f>
        <v>177.52153423681017</v>
      </c>
      <c r="AK559">
        <f>AJ559/AM559</f>
        <v>0.21020764522378699</v>
      </c>
      <c r="AL559">
        <f>W559-AK559</f>
        <v>3.9502639964023034E-5</v>
      </c>
      <c r="AM559">
        <f>AH559+AI559*F559</f>
        <v>844.50560324683147</v>
      </c>
      <c r="AN559">
        <f t="shared" si="84"/>
        <v>-0.17831612037093691</v>
      </c>
      <c r="AO559">
        <f t="shared" si="85"/>
        <v>-155.49439675316853</v>
      </c>
      <c r="AP559">
        <f t="shared" si="86"/>
        <v>-4.2241317270963918E-2</v>
      </c>
      <c r="AQ559" t="b">
        <f>IF(AH559&gt;0,ROUND(AH559,7)=ROUND(H559,7),ROUND(AH559,7)=ROUND(-J559,7))</f>
        <v>1</v>
      </c>
      <c r="AR559" t="b">
        <f>IF(AI559&gt;0,ROUND(AI559,7)=ROUND(I559,7),ROUND(AI559,7)=ROUND(-K559,7))</f>
        <v>1</v>
      </c>
      <c r="AS559" t="b">
        <f>ROUND(AM559,7)=ROUND(G559,7)</f>
        <v>1</v>
      </c>
    </row>
    <row r="560" spans="1:54" x14ac:dyDescent="0.3">
      <c r="A560" s="2">
        <v>45764.166666666664</v>
      </c>
      <c r="B560">
        <v>2.49368355976664</v>
      </c>
      <c r="C560">
        <v>0.12468417798833201</v>
      </c>
      <c r="D560" t="s">
        <v>32</v>
      </c>
      <c r="E560" t="s">
        <v>1492</v>
      </c>
      <c r="F560">
        <v>84272.86</v>
      </c>
      <c r="G560">
        <v>844.03948287884702</v>
      </c>
      <c r="H560">
        <v>738.79215147237198</v>
      </c>
      <c r="I560">
        <v>1.24888761822578E-3</v>
      </c>
      <c r="J560">
        <v>0</v>
      </c>
      <c r="K560" s="3">
        <v>0</v>
      </c>
      <c r="L560">
        <v>738.79215147237198</v>
      </c>
      <c r="M560">
        <v>1.24888761822578E-3</v>
      </c>
      <c r="O560" t="str">
        <f>IF(B559=0,"NEUTRAL",IF(B559&gt;0,"LONG","SHORT"))</f>
        <v>LONG</v>
      </c>
      <c r="P560" t="str">
        <f>IF(OR(O560="LONG",O560="SHORT"),IF(B560=0,"NEUTRAL",IF(B560&gt;0,"LONG","SHORT")),"")</f>
        <v>LONG</v>
      </c>
      <c r="Q560" t="b">
        <f>IF(OR(O560="LONG",O560="SHORT"),IF(B560=0,"NEUTRAL",IF(B560&gt;0,"LONG","SHORT")=O560),TRUE)</f>
        <v>1</v>
      </c>
      <c r="R560">
        <f>AH559</f>
        <v>666.98406901002136</v>
      </c>
      <c r="S560">
        <f>AI559</f>
        <v>2.1018308128055965E-3</v>
      </c>
      <c r="T560">
        <f>R560+S560*F560</f>
        <v>844.1113628412736</v>
      </c>
      <c r="U560">
        <f>S560*F560</f>
        <v>177.12729383125225</v>
      </c>
      <c r="V560">
        <f>U560/T560</f>
        <v>0.20983877439469939</v>
      </c>
      <c r="W560">
        <f>C560</f>
        <v>0.12468417798833201</v>
      </c>
      <c r="X560">
        <f>W560-V560</f>
        <v>-8.5154596406367383E-2</v>
      </c>
      <c r="Y560">
        <f>T560*W560</f>
        <v>105.24733140647486</v>
      </c>
      <c r="Z560">
        <f>Y560/T560</f>
        <v>0.12468417798833201</v>
      </c>
      <c r="AA560">
        <f>AI559*F560/T560</f>
        <v>0.20983877439469939</v>
      </c>
      <c r="AB560">
        <f t="shared" si="82"/>
        <v>0.12468417798833201</v>
      </c>
      <c r="AC560">
        <f t="shared" si="83"/>
        <v>-8.5154596406367383E-2</v>
      </c>
      <c r="AD560" t="str">
        <f t="shared" si="88"/>
        <v>L-D</v>
      </c>
      <c r="AE560">
        <f>AC560*T560</f>
        <v>-71.879962424777389</v>
      </c>
      <c r="AF560">
        <f>U560+AE560</f>
        <v>105.24733140647486</v>
      </c>
      <c r="AG560">
        <f>AE560/F560</f>
        <v>-8.5294319457981363E-4</v>
      </c>
      <c r="AH560" s="9">
        <f>IF(AD560="S-D",R560-AE560/(1-0.001),IF(OR(AD560="L-D",AD560="S-I"),R560-AE560*(1-0.001),R560-AE560))</f>
        <v>738.79215147237392</v>
      </c>
      <c r="AI560">
        <f>IF(OR(AD560="L-I"),S560+AG560*(1-0.001),S560+AG560)</f>
        <v>1.2488876182257828E-3</v>
      </c>
      <c r="AJ560">
        <f>AI560*F560</f>
        <v>105.24733140647484</v>
      </c>
      <c r="AK560">
        <f>AJ560/AM560</f>
        <v>0.1246947963233869</v>
      </c>
      <c r="AL560">
        <f>W560-AK560</f>
        <v>-1.0618335054890515E-5</v>
      </c>
      <c r="AM560">
        <f>AH560+AI560*F560</f>
        <v>844.03948287884873</v>
      </c>
      <c r="AN560">
        <f t="shared" si="84"/>
        <v>-0.46612036798273948</v>
      </c>
      <c r="AO560">
        <f t="shared" si="85"/>
        <v>-155.96051712115127</v>
      </c>
      <c r="AP560">
        <f t="shared" si="86"/>
        <v>-7.1879962424873156E-2</v>
      </c>
      <c r="AQ560" t="b">
        <f>IF(AH560&gt;0,ROUND(AH560,7)=ROUND(H560,7),ROUND(AH560,7)=ROUND(-J560,7))</f>
        <v>1</v>
      </c>
      <c r="AR560" t="b">
        <f>IF(AI560&gt;0,ROUND(AI560,7)=ROUND(I560,7),ROUND(AI560,7)=ROUND(-K560,7))</f>
        <v>1</v>
      </c>
      <c r="AS560" t="b">
        <f>ROUND(AM560,7)=ROUND(G560,7)</f>
        <v>1</v>
      </c>
      <c r="AU560" s="9"/>
      <c r="AZ560" s="9"/>
    </row>
    <row r="561" spans="1:54" x14ac:dyDescent="0.3">
      <c r="A561" s="2">
        <v>45764.958333333336</v>
      </c>
      <c r="B561">
        <v>3.5649975028943999</v>
      </c>
      <c r="C561">
        <v>0.17824987514471999</v>
      </c>
      <c r="D561" t="s">
        <v>32</v>
      </c>
      <c r="E561" t="s">
        <v>1492</v>
      </c>
      <c r="F561">
        <v>85062</v>
      </c>
      <c r="G561">
        <v>844.98063732637399</v>
      </c>
      <c r="H561">
        <v>694.39942395262403</v>
      </c>
      <c r="I561">
        <v>1.770252443791E-3</v>
      </c>
      <c r="J561">
        <v>0</v>
      </c>
      <c r="K561" s="3">
        <v>0</v>
      </c>
      <c r="L561">
        <v>694.39942395262403</v>
      </c>
      <c r="M561">
        <v>1.770252443791E-3</v>
      </c>
      <c r="O561" t="str">
        <f>IF(B560=0,"NEUTRAL",IF(B560&gt;0,"LONG","SHORT"))</f>
        <v>LONG</v>
      </c>
      <c r="P561" t="str">
        <f>IF(OR(O561="LONG",O561="SHORT"),IF(B561=0,"NEUTRAL",IF(B561&gt;0,"LONG","SHORT")),"")</f>
        <v>LONG</v>
      </c>
      <c r="Q561" t="b">
        <f>IF(OR(O561="LONG",O561="SHORT"),IF(B561=0,"NEUTRAL",IF(B561&gt;0,"LONG","SHORT")=O561),TRUE)</f>
        <v>1</v>
      </c>
      <c r="R561">
        <f>AH560</f>
        <v>738.79215147237392</v>
      </c>
      <c r="S561">
        <f>AI560</f>
        <v>1.2488876182257828E-3</v>
      </c>
      <c r="T561">
        <f>R561+S561*F561</f>
        <v>845.02503005389542</v>
      </c>
      <c r="U561">
        <f>S561*F561</f>
        <v>106.23287858152153</v>
      </c>
      <c r="V561">
        <f>U561/T561</f>
        <v>0.12571565906721843</v>
      </c>
      <c r="W561">
        <f>C561</f>
        <v>0.17824987514471999</v>
      </c>
      <c r="X561">
        <f>W561-V561</f>
        <v>5.2534216077501555E-2</v>
      </c>
      <c r="Y561">
        <f>T561*W561</f>
        <v>150.62560610127011</v>
      </c>
      <c r="Z561">
        <f>Y561/T561</f>
        <v>0.17824987514471999</v>
      </c>
      <c r="AA561">
        <f>AI560*F561/T561</f>
        <v>0.12571565906721843</v>
      </c>
      <c r="AB561">
        <f t="shared" si="82"/>
        <v>0.17824987514471999</v>
      </c>
      <c r="AC561">
        <f t="shared" si="83"/>
        <v>5.2534216077501555E-2</v>
      </c>
      <c r="AD561" t="str">
        <f t="shared" si="88"/>
        <v>L-I</v>
      </c>
      <c r="AE561">
        <f>AC561*T561</f>
        <v>44.39272751974859</v>
      </c>
      <c r="AF561">
        <f>U561+AE561</f>
        <v>150.62560610127014</v>
      </c>
      <c r="AG561">
        <f>AE561/F561</f>
        <v>5.2188671227749864E-4</v>
      </c>
      <c r="AH561" s="9">
        <f>IF(AD561="S-D",R561-AE561/(1-0.001),IF(OR(AD561="L-D",AD561="S-I"),R561-AE561*(1-0.001),R561-AE561))</f>
        <v>694.39942395262528</v>
      </c>
      <c r="AI561">
        <f>IF(OR(AD561="L-I"),S561+AG561*(1-0.001),S561+AG561)</f>
        <v>1.7702524437910039E-3</v>
      </c>
      <c r="AJ561">
        <f>AI561*F561</f>
        <v>150.58121337375036</v>
      </c>
      <c r="AK561">
        <f>AJ561/AM561</f>
        <v>0.17820670287807794</v>
      </c>
      <c r="AL561">
        <f>W561-AK561</f>
        <v>4.3172266642049761E-5</v>
      </c>
      <c r="AM561">
        <f>AH561+AI561*F561</f>
        <v>844.9806373263757</v>
      </c>
      <c r="AN561">
        <f t="shared" si="84"/>
        <v>0.94115444752696931</v>
      </c>
      <c r="AO561">
        <f t="shared" si="85"/>
        <v>-155.0193626736243</v>
      </c>
      <c r="AP561">
        <f t="shared" si="86"/>
        <v>-4.439272751972112E-2</v>
      </c>
      <c r="AQ561" t="b">
        <f>IF(AH561&gt;0,ROUND(AH561,7)=ROUND(H561,7),ROUND(AH561,7)=ROUND(-J561,7))</f>
        <v>1</v>
      </c>
      <c r="AR561" t="b">
        <f>IF(AI561&gt;0,ROUND(AI561,7)=ROUND(I561,7),ROUND(AI561,7)=ROUND(-K561,7))</f>
        <v>1</v>
      </c>
      <c r="AS561" t="b">
        <f>ROUND(AM561,7)=ROUND(G561,7)</f>
        <v>1</v>
      </c>
    </row>
    <row r="562" spans="1:54" x14ac:dyDescent="0.3">
      <c r="A562" s="2">
        <v>45765.333333333336</v>
      </c>
      <c r="B562">
        <v>2.1111053511575402</v>
      </c>
      <c r="C562">
        <v>0.105555267557877</v>
      </c>
      <c r="D562" t="s">
        <v>32</v>
      </c>
      <c r="E562" t="s">
        <v>1492</v>
      </c>
      <c r="F562">
        <v>84721.41</v>
      </c>
      <c r="G562">
        <v>844.31685727823697</v>
      </c>
      <c r="H562">
        <v>755.18834249103202</v>
      </c>
      <c r="I562">
        <v>1.0520187847110299E-3</v>
      </c>
      <c r="J562">
        <v>0</v>
      </c>
      <c r="K562" s="3">
        <v>0</v>
      </c>
      <c r="L562">
        <v>755.18834249103202</v>
      </c>
      <c r="M562">
        <v>1.0520187847110299E-3</v>
      </c>
      <c r="O562" t="str">
        <f>IF(B561=0,"NEUTRAL",IF(B561&gt;0,"LONG","SHORT"))</f>
        <v>LONG</v>
      </c>
      <c r="P562" t="str">
        <f>IF(OR(O562="LONG",O562="SHORT"),IF(B562=0,"NEUTRAL",IF(B562&gt;0,"LONG","SHORT")),"")</f>
        <v>LONG</v>
      </c>
      <c r="Q562" t="b">
        <f>IF(OR(O562="LONG",O562="SHORT"),IF(B562=0,"NEUTRAL",IF(B562&gt;0,"LONG","SHORT")=O562),TRUE)</f>
        <v>1</v>
      </c>
      <c r="R562">
        <f>AH561</f>
        <v>694.39942395262528</v>
      </c>
      <c r="S562">
        <f>AI561</f>
        <v>1.7702524437910039E-3</v>
      </c>
      <c r="T562">
        <f>R562+S562*F562</f>
        <v>844.37770704654486</v>
      </c>
      <c r="U562">
        <f>S562*F562</f>
        <v>149.9782830939196</v>
      </c>
      <c r="V562">
        <f>U562/T562</f>
        <v>0.17761989905976083</v>
      </c>
      <c r="W562">
        <f>C562</f>
        <v>0.105555267557877</v>
      </c>
      <c r="X562">
        <f>W562-V562</f>
        <v>-7.206463150188383E-2</v>
      </c>
      <c r="Y562">
        <f>T562*W562</f>
        <v>89.128514787204722</v>
      </c>
      <c r="Z562">
        <f>Y562/T562</f>
        <v>0.10555526755787699</v>
      </c>
      <c r="AA562">
        <f>AI561*F562/T562</f>
        <v>0.17761989905976083</v>
      </c>
      <c r="AB562">
        <f t="shared" si="82"/>
        <v>0.105555267557877</v>
      </c>
      <c r="AC562">
        <f t="shared" si="83"/>
        <v>-7.206463150188383E-2</v>
      </c>
      <c r="AD562" t="str">
        <f t="shared" si="88"/>
        <v>L-D</v>
      </c>
      <c r="AE562">
        <f>AC562*T562</f>
        <v>-60.849768306714871</v>
      </c>
      <c r="AF562">
        <f>U562+AE562</f>
        <v>89.128514787204722</v>
      </c>
      <c r="AG562">
        <f>AE562/F562</f>
        <v>-7.1823365907997601E-4</v>
      </c>
      <c r="AH562" s="9">
        <f>IF(AD562="S-D",R562-AE562/(1-0.001),IF(OR(AD562="L-D",AD562="S-I"),R562-AE562*(1-0.001),R562-AE562))</f>
        <v>755.18834249103338</v>
      </c>
      <c r="AI562">
        <f>IF(OR(AD562="L-I"),S562+AG562*(1-0.001),S562+AG562)</f>
        <v>1.052018784711028E-3</v>
      </c>
      <c r="AJ562">
        <f>AI562*F562</f>
        <v>89.128514787204736</v>
      </c>
      <c r="AK562">
        <f>AJ562/AM562</f>
        <v>0.10556287490755752</v>
      </c>
      <c r="AL562">
        <f>W562-AK562</f>
        <v>-7.6073496805134644E-6</v>
      </c>
      <c r="AM562">
        <f>AH562+AI562*F562</f>
        <v>844.3168572782381</v>
      </c>
      <c r="AN562">
        <f t="shared" si="84"/>
        <v>-0.66378004813759617</v>
      </c>
      <c r="AO562">
        <f t="shared" si="85"/>
        <v>-155.6831427217619</v>
      </c>
      <c r="AP562">
        <f t="shared" si="86"/>
        <v>-6.0849768306752594E-2</v>
      </c>
      <c r="AQ562" t="b">
        <f>IF(AH562&gt;0,ROUND(AH562,7)=ROUND(H562,7),ROUND(AH562,7)=ROUND(-J562,7))</f>
        <v>1</v>
      </c>
      <c r="AR562" t="b">
        <f>IF(AI562&gt;0,ROUND(AI562,7)=ROUND(I562,7),ROUND(AI562,7)=ROUND(-K562,7))</f>
        <v>1</v>
      </c>
      <c r="AS562" t="b">
        <f>ROUND(AM562,7)=ROUND(G562,7)</f>
        <v>1</v>
      </c>
    </row>
    <row r="563" spans="1:54" x14ac:dyDescent="0.3">
      <c r="A563" s="2">
        <v>45765.458333333336</v>
      </c>
      <c r="B563">
        <v>0.58162921253201905</v>
      </c>
      <c r="C563">
        <v>2.90814606266009E-2</v>
      </c>
      <c r="D563" t="s">
        <v>32</v>
      </c>
      <c r="E563" t="s">
        <v>1492</v>
      </c>
      <c r="F563">
        <v>84548.9</v>
      </c>
      <c r="G563">
        <v>844.07097517628802</v>
      </c>
      <c r="H563">
        <v>819.52228554781198</v>
      </c>
      <c r="I563">
        <v>2.90349012565222E-4</v>
      </c>
      <c r="J563">
        <v>0</v>
      </c>
      <c r="K563" s="3">
        <v>0</v>
      </c>
      <c r="L563">
        <v>819.52228554781198</v>
      </c>
      <c r="M563">
        <v>2.90349012565222E-4</v>
      </c>
      <c r="O563" t="str">
        <f>IF(B562=0,"NEUTRAL",IF(B562&gt;0,"LONG","SHORT"))</f>
        <v>LONG</v>
      </c>
      <c r="P563" t="str">
        <f>IF(OR(O563="LONG",O563="SHORT"),IF(B563=0,"NEUTRAL",IF(B563&gt;0,"LONG","SHORT")),"")</f>
        <v>LONG</v>
      </c>
      <c r="Q563" t="b">
        <f>IF(OR(O563="LONG",O563="SHORT"),IF(B563=0,"NEUTRAL",IF(B563&gt;0,"LONG","SHORT")=O563),TRUE)</f>
        <v>1</v>
      </c>
      <c r="R563">
        <f>AH562</f>
        <v>755.18834249103338</v>
      </c>
      <c r="S563">
        <f>AI562</f>
        <v>1.052018784711028E-3</v>
      </c>
      <c r="T563">
        <f>R563+S563*F563</f>
        <v>844.13537351768764</v>
      </c>
      <c r="U563">
        <f>S563*F563</f>
        <v>88.94703102665423</v>
      </c>
      <c r="V563">
        <f>U563/T563</f>
        <v>0.10537057658891068</v>
      </c>
      <c r="W563">
        <f>C563</f>
        <v>2.90814606266009E-2</v>
      </c>
      <c r="X563">
        <f>W563-V563</f>
        <v>-7.6289115962309778E-2</v>
      </c>
      <c r="Y563">
        <f>T563*W563</f>
        <v>24.548689628475678</v>
      </c>
      <c r="Z563">
        <f>Y563/T563</f>
        <v>2.90814606266009E-2</v>
      </c>
      <c r="AA563">
        <f>AI562*F563/T563</f>
        <v>0.10537057658891068</v>
      </c>
      <c r="AB563">
        <f t="shared" si="82"/>
        <v>2.90814606266009E-2</v>
      </c>
      <c r="AC563">
        <f t="shared" si="83"/>
        <v>-7.6289115962309778E-2</v>
      </c>
      <c r="AD563" t="str">
        <f t="shared" si="88"/>
        <v>L-D</v>
      </c>
      <c r="AE563">
        <f>AC563*T563</f>
        <v>-64.398341398178545</v>
      </c>
      <c r="AF563">
        <f>U563+AE563</f>
        <v>24.548689628475685</v>
      </c>
      <c r="AG563">
        <f>AE563/F563</f>
        <v>-7.6166977214580614E-4</v>
      </c>
      <c r="AH563" s="9">
        <f>IF(AD563="S-D",R563-AE563/(1-0.001),IF(OR(AD563="L-D",AD563="S-I"),R563-AE563*(1-0.001),R563-AE563))</f>
        <v>819.52228554781379</v>
      </c>
      <c r="AI563">
        <f>IF(OR(AD563="L-I"),S563+AG563*(1-0.001),S563+AG563)</f>
        <v>2.9034901256522183E-4</v>
      </c>
      <c r="AJ563">
        <f>AI563*F563</f>
        <v>24.548689628475682</v>
      </c>
      <c r="AK563">
        <f>AJ563/AM563</f>
        <v>2.9083679394790864E-2</v>
      </c>
      <c r="AL563">
        <f>W563-AK563</f>
        <v>-2.218768189964776E-6</v>
      </c>
      <c r="AM563">
        <f>AH563+AI563*F563</f>
        <v>844.07097517628949</v>
      </c>
      <c r="AN563">
        <f t="shared" si="84"/>
        <v>-0.24588210194860949</v>
      </c>
      <c r="AO563">
        <f t="shared" si="85"/>
        <v>-155.92902482371051</v>
      </c>
      <c r="AP563">
        <f t="shared" si="86"/>
        <v>-6.4398341398145931E-2</v>
      </c>
      <c r="AQ563" t="b">
        <f>IF(AH563&gt;0,ROUND(AH563,7)=ROUND(H563,7),ROUND(AH563,7)=ROUND(-J563,7))</f>
        <v>1</v>
      </c>
      <c r="AR563" t="b">
        <f>IF(AI563&gt;0,ROUND(AI563,7)=ROUND(I563,7),ROUND(AI563,7)=ROUND(-K563,7))</f>
        <v>1</v>
      </c>
      <c r="AS563" t="b">
        <f>ROUND(AM563,7)=ROUND(G563,7)</f>
        <v>1</v>
      </c>
    </row>
    <row r="564" spans="1:54" x14ac:dyDescent="0.3">
      <c r="A564" s="2">
        <v>45765.583333333336</v>
      </c>
      <c r="B564">
        <v>-0.56047048355833895</v>
      </c>
      <c r="C564">
        <v>-2.8023524177916901E-2</v>
      </c>
      <c r="D564" t="s">
        <v>32</v>
      </c>
      <c r="E564" t="s">
        <v>1492</v>
      </c>
      <c r="F564">
        <v>84645.6</v>
      </c>
      <c r="G564">
        <v>844.05082052923501</v>
      </c>
      <c r="H564">
        <v>867.705450719434</v>
      </c>
      <c r="I564" s="3">
        <v>0</v>
      </c>
      <c r="J564">
        <v>0</v>
      </c>
      <c r="K564">
        <v>2.7945492961476499E-4</v>
      </c>
      <c r="L564">
        <v>867.705450719434</v>
      </c>
      <c r="M564">
        <v>-2.7945492961476499E-4</v>
      </c>
      <c r="O564" t="str">
        <f>IF(B563=0,"NEUTRAL",IF(B563&gt;0,"LONG","SHORT"))</f>
        <v>LONG</v>
      </c>
      <c r="P564" t="str">
        <f>IF(OR(O564="LONG",O564="SHORT"),IF(B564=0,"NEUTRAL",IF(B564&gt;0,"LONG","SHORT")),"")</f>
        <v>SHORT</v>
      </c>
      <c r="Q564" t="b">
        <f>IF(OR(O564="LONG",O564="SHORT"),IF(B564=0,"NEUTRAL",IF(B564&gt;0,"LONG","SHORT")=O564),TRUE)</f>
        <v>0</v>
      </c>
      <c r="R564">
        <f>AH563</f>
        <v>819.52228554781379</v>
      </c>
      <c r="S564">
        <f>AI563</f>
        <v>2.9034901256522183E-4</v>
      </c>
      <c r="T564">
        <f>R564+S564*F564</f>
        <v>844.09905192580459</v>
      </c>
      <c r="U564">
        <f>S564*F564</f>
        <v>24.576766377990744</v>
      </c>
      <c r="V564">
        <f>U564/T564</f>
        <v>2.9115974389402603E-2</v>
      </c>
      <c r="W564">
        <f>C564</f>
        <v>-2.8023524177916901E-2</v>
      </c>
      <c r="X564">
        <f>W564-V564</f>
        <v>-5.7139498567319508E-2</v>
      </c>
      <c r="Y564">
        <f>T564*W564</f>
        <v>-23.654630190199519</v>
      </c>
      <c r="Z564">
        <f>Y564/T564</f>
        <v>-2.8023524177916901E-2</v>
      </c>
      <c r="AA564">
        <f>AI563*F564/T564</f>
        <v>2.9115974389402603E-2</v>
      </c>
      <c r="AB564">
        <f t="shared" si="82"/>
        <v>-2.8023524177916901E-2</v>
      </c>
      <c r="AC564">
        <f t="shared" si="83"/>
        <v>-5.7139498567319508E-2</v>
      </c>
      <c r="AD564" t="str">
        <f t="shared" si="88"/>
        <v>TRANS-S</v>
      </c>
      <c r="AE564" s="8">
        <f>C564*T564</f>
        <v>-23.654630190199519</v>
      </c>
      <c r="AF564">
        <f>U564+AE564</f>
        <v>0.92213618779122442</v>
      </c>
      <c r="AG564" s="8">
        <f>AE564/F564</f>
        <v>-2.7945492961476461E-4</v>
      </c>
      <c r="AH564" s="8">
        <f>AZ564-AE564*(1-0.001)</f>
        <v>867.70545071943593</v>
      </c>
      <c r="AI564" s="8">
        <f>BA564+AG564</f>
        <v>-2.7945492961476461E-4</v>
      </c>
      <c r="AJ564">
        <f>AI564*F564</f>
        <v>-23.654630190199523</v>
      </c>
      <c r="AK564">
        <f t="shared" ref="AK564" si="92">AJ564/AM564</f>
        <v>-2.8025125519536381E-2</v>
      </c>
      <c r="AL564">
        <f>W564-AK564</f>
        <v>1.6013416194796126E-6</v>
      </c>
      <c r="AM564" s="8">
        <f>AH564+AI564*F564</f>
        <v>844.05082052923638</v>
      </c>
      <c r="AN564">
        <f t="shared" si="84"/>
        <v>-2.0154647053118424E-2</v>
      </c>
      <c r="AO564">
        <f t="shared" si="85"/>
        <v>-155.94917947076362</v>
      </c>
      <c r="AP564">
        <f t="shared" si="86"/>
        <v>-4.8231396568212404E-2</v>
      </c>
      <c r="AQ564" t="b">
        <f>IF(AH564&gt;0,ROUND(AH564,7)=ROUND(H564,7),ROUND(AH564,7)=ROUND(-J564,7))</f>
        <v>1</v>
      </c>
      <c r="AR564" t="b">
        <f>IF(AI564&gt;0,ROUND(AI564,7)=ROUND(I564,7),ROUND(AI564,7)=ROUND(-K564,7))</f>
        <v>1</v>
      </c>
      <c r="AS564" t="b">
        <f>ROUND(AM564,7)=ROUND(G564,7)</f>
        <v>1</v>
      </c>
      <c r="AU564" s="9">
        <f>AH563</f>
        <v>819.52228554781379</v>
      </c>
      <c r="AV564">
        <f>AI563</f>
        <v>2.9034901256522183E-4</v>
      </c>
      <c r="AW564">
        <f>AU564+AV564*F564</f>
        <v>844.09905192580459</v>
      </c>
      <c r="AZ564">
        <f>AU564+AV564*F564*(1-0.001)</f>
        <v>844.07447515942658</v>
      </c>
      <c r="BA564">
        <v>0</v>
      </c>
      <c r="BB564">
        <f>AZ564+BA564*F564</f>
        <v>844.07447515942658</v>
      </c>
    </row>
    <row r="565" spans="1:54" x14ac:dyDescent="0.3">
      <c r="A565" s="2">
        <v>45765.75</v>
      </c>
      <c r="B565">
        <v>-1.68634143044188</v>
      </c>
      <c r="C565">
        <v>-8.4317071522094195E-2</v>
      </c>
      <c r="D565" t="s">
        <v>32</v>
      </c>
      <c r="E565" t="s">
        <v>1492</v>
      </c>
      <c r="F565">
        <v>84478.12</v>
      </c>
      <c r="G565">
        <v>844.05005962822099</v>
      </c>
      <c r="H565">
        <v>915.22189933237598</v>
      </c>
      <c r="I565" s="3">
        <v>0</v>
      </c>
      <c r="J565">
        <v>0</v>
      </c>
      <c r="K565">
        <v>8.4248844202682396E-4</v>
      </c>
      <c r="L565">
        <v>915.22189933237598</v>
      </c>
      <c r="M565">
        <v>-8.4248844202682396E-4</v>
      </c>
      <c r="O565" t="str">
        <f>IF(B564=0,"NEUTRAL",IF(B564&gt;0,"LONG","SHORT"))</f>
        <v>SHORT</v>
      </c>
      <c r="P565" t="str">
        <f>IF(OR(O565="LONG",O565="SHORT"),IF(B565=0,"NEUTRAL",IF(B565&gt;0,"LONG","SHORT")),"")</f>
        <v>SHORT</v>
      </c>
      <c r="Q565" t="b">
        <f>IF(OR(O565="LONG",O565="SHORT"),IF(B565=0,"NEUTRAL",IF(B565&gt;0,"LONG","SHORT")=O565),TRUE)</f>
        <v>1</v>
      </c>
      <c r="R565">
        <f>AH564</f>
        <v>867.70545071943593</v>
      </c>
      <c r="S565">
        <f>AI564</f>
        <v>-2.7945492961476461E-4</v>
      </c>
      <c r="T565">
        <f>R565+S565*F565</f>
        <v>844.09762364084827</v>
      </c>
      <c r="U565">
        <f>S565*F565</f>
        <v>-23.607827078587636</v>
      </c>
      <c r="V565">
        <f>U565/T565</f>
        <v>-2.7968124085884689E-2</v>
      </c>
      <c r="W565">
        <f>C565</f>
        <v>-8.4317071522094195E-2</v>
      </c>
      <c r="X565">
        <f>W565-V565</f>
        <v>-5.6348947436209509E-2</v>
      </c>
      <c r="Y565">
        <f>T565*W565</f>
        <v>-71.171839704155147</v>
      </c>
      <c r="Z565">
        <f>Y565/T565</f>
        <v>-8.4317071522094195E-2</v>
      </c>
      <c r="AA565">
        <f>AI564*F565/T565</f>
        <v>-2.7968124085884689E-2</v>
      </c>
      <c r="AB565">
        <f t="shared" si="82"/>
        <v>-8.4317071522094195E-2</v>
      </c>
      <c r="AC565">
        <f t="shared" si="83"/>
        <v>-5.6348947436209509E-2</v>
      </c>
      <c r="AD565" t="str">
        <f t="shared" si="88"/>
        <v>S-I</v>
      </c>
      <c r="AE565">
        <f>AC565*T565</f>
        <v>-47.564012625567514</v>
      </c>
      <c r="AF565">
        <f>U565+AE565</f>
        <v>-71.171839704155147</v>
      </c>
      <c r="AG565">
        <f>AE565/F565</f>
        <v>-5.6303351241206027E-4</v>
      </c>
      <c r="AH565" s="9">
        <f>IF(AD565="S-D",R565-AE565/(1-0.001),IF(OR(AD565="L-D",AD565="S-I"),R565-AE565*(1-0.001),R565-AE565))</f>
        <v>915.22189933237792</v>
      </c>
      <c r="AI565">
        <f>IF(OR(AD565="L-I"),S565+AG565*(1-0.001),S565+AG565)</f>
        <v>-8.4248844202682483E-4</v>
      </c>
      <c r="AJ565">
        <f>AI565*F565</f>
        <v>-71.171839704155147</v>
      </c>
      <c r="AK565">
        <f>AJ565/AM565</f>
        <v>-8.4321822968064328E-2</v>
      </c>
      <c r="AL565">
        <f>W565-AK565</f>
        <v>4.7514459701331058E-6</v>
      </c>
      <c r="AM565">
        <f>AH565+AI565*F565</f>
        <v>844.05005962822281</v>
      </c>
      <c r="AN565">
        <f t="shared" si="84"/>
        <v>-7.6090101356385276E-4</v>
      </c>
      <c r="AO565">
        <f t="shared" si="85"/>
        <v>-155.94994037177719</v>
      </c>
      <c r="AP565">
        <f t="shared" si="86"/>
        <v>-4.7564012625457508E-2</v>
      </c>
      <c r="AQ565" t="b">
        <f>IF(AH565&gt;0,ROUND(AH565,7)=ROUND(H565,7),ROUND(AH565,7)=ROUND(-J565,7))</f>
        <v>1</v>
      </c>
      <c r="AR565" t="b">
        <f>IF(AI565&gt;0,ROUND(AI565,7)=ROUND(I565,7),ROUND(AI565,7)=ROUND(-K565,7))</f>
        <v>1</v>
      </c>
      <c r="AS565" t="b">
        <f>ROUND(AM565,7)=ROUND(G565,7)</f>
        <v>1</v>
      </c>
    </row>
    <row r="566" spans="1:54" x14ac:dyDescent="0.3">
      <c r="A566" s="2">
        <v>45766.208333333336</v>
      </c>
      <c r="B566">
        <v>-0.62072156260051203</v>
      </c>
      <c r="C566">
        <v>-3.10360781300256E-2</v>
      </c>
      <c r="D566" t="s">
        <v>32</v>
      </c>
      <c r="E566" t="s">
        <v>1492</v>
      </c>
      <c r="F566">
        <v>84883.71</v>
      </c>
      <c r="G566">
        <v>843.66298122132503</v>
      </c>
      <c r="H566">
        <v>869.84837963802295</v>
      </c>
      <c r="I566" s="3">
        <v>0</v>
      </c>
      <c r="J566">
        <v>0</v>
      </c>
      <c r="K566">
        <v>3.0848555531676902E-4</v>
      </c>
      <c r="L566">
        <v>869.84837963802295</v>
      </c>
      <c r="M566">
        <v>-3.0848555531676902E-4</v>
      </c>
      <c r="O566" t="str">
        <f>IF(B565=0,"NEUTRAL",IF(B565&gt;0,"LONG","SHORT"))</f>
        <v>SHORT</v>
      </c>
      <c r="P566" t="str">
        <f>IF(OR(O566="LONG",O566="SHORT"),IF(B566=0,"NEUTRAL",IF(B566&gt;0,"LONG","SHORT")),"")</f>
        <v>SHORT</v>
      </c>
      <c r="Q566" t="b">
        <f>IF(OR(O566="LONG",O566="SHORT"),IF(B566=0,"NEUTRAL",IF(B566&gt;0,"LONG","SHORT")=O566),TRUE)</f>
        <v>1</v>
      </c>
      <c r="R566">
        <f>AH565</f>
        <v>915.22189933237792</v>
      </c>
      <c r="S566">
        <f>AI565</f>
        <v>-8.4248844202682483E-4</v>
      </c>
      <c r="T566">
        <f>R566+S566*F566</f>
        <v>843.70835474102114</v>
      </c>
      <c r="U566">
        <f>S566*F566</f>
        <v>-71.513544591356819</v>
      </c>
      <c r="V566">
        <f>U566/T566</f>
        <v>-8.4760977166461887E-2</v>
      </c>
      <c r="W566">
        <f>C566</f>
        <v>-3.10360781300256E-2</v>
      </c>
      <c r="X566">
        <f>W566-V566</f>
        <v>5.3724899036436291E-2</v>
      </c>
      <c r="Y566">
        <f>T566*W566</f>
        <v>-26.185398416697687</v>
      </c>
      <c r="Z566">
        <f>Y566/T566</f>
        <v>-3.10360781300256E-2</v>
      </c>
      <c r="AA566">
        <f>AI565*F566/T566</f>
        <v>-8.4760977166461887E-2</v>
      </c>
      <c r="AB566">
        <f t="shared" si="82"/>
        <v>-3.10360781300256E-2</v>
      </c>
      <c r="AC566">
        <f t="shared" si="83"/>
        <v>5.3724899036436291E-2</v>
      </c>
      <c r="AD566" t="str">
        <f t="shared" si="88"/>
        <v>S-D</v>
      </c>
      <c r="AE566">
        <f>AC566*T566</f>
        <v>45.328146174659132</v>
      </c>
      <c r="AF566">
        <f>U566+AE566</f>
        <v>-26.185398416697687</v>
      </c>
      <c r="AG566">
        <f>AE566/F566</f>
        <v>5.3400288671005456E-4</v>
      </c>
      <c r="AH566" s="9">
        <f>IF(AD566="S-D",R566-AE566/(1-0.001),IF(OR(AD566="L-D",AD566="S-I"),R566-AE566*(1-0.001),R566-AE566))</f>
        <v>869.84837963802443</v>
      </c>
      <c r="AI566">
        <f>IF(OR(AD566="L-I"),S566+AG566*(1-0.001),S566+AG566)</f>
        <v>-3.0848555531677027E-4</v>
      </c>
      <c r="AJ566">
        <f>AI566*F566</f>
        <v>-26.185398416697687</v>
      </c>
      <c r="AK566">
        <f>AJ566/AM566</f>
        <v>-3.1037747299034569E-2</v>
      </c>
      <c r="AL566">
        <f>W566-AK566</f>
        <v>1.6691690089692957E-6</v>
      </c>
      <c r="AM566">
        <f>AH566+AI566*F566</f>
        <v>843.66298122132673</v>
      </c>
      <c r="AN566">
        <f t="shared" si="84"/>
        <v>-0.3870784068960802</v>
      </c>
      <c r="AO566">
        <f t="shared" si="85"/>
        <v>-156.33701877867327</v>
      </c>
      <c r="AP566">
        <f t="shared" si="86"/>
        <v>-4.537351969440806E-2</v>
      </c>
      <c r="AQ566" t="b">
        <f>IF(AH566&gt;0,ROUND(AH566,7)=ROUND(H566,7),ROUND(AH566,7)=ROUND(-J566,7))</f>
        <v>1</v>
      </c>
      <c r="AR566" t="b">
        <f>IF(AI566&gt;0,ROUND(AI566,7)=ROUND(I566,7),ROUND(AI566,7)=ROUND(-K566,7))</f>
        <v>1</v>
      </c>
      <c r="AS566" t="b">
        <f>ROUND(AM566,7)=ROUND(G566,7)</f>
        <v>1</v>
      </c>
    </row>
    <row r="567" spans="1:54" x14ac:dyDescent="0.3">
      <c r="A567" s="2">
        <v>45766.333333333336</v>
      </c>
      <c r="B567">
        <v>0.73106155554336605</v>
      </c>
      <c r="C567">
        <v>3.6553077777168298E-2</v>
      </c>
      <c r="D567" t="s">
        <v>32</v>
      </c>
      <c r="E567" t="s">
        <v>1492</v>
      </c>
      <c r="F567">
        <v>84921.98</v>
      </c>
      <c r="G567">
        <v>843.59411400450199</v>
      </c>
      <c r="H567">
        <v>812.78690501744904</v>
      </c>
      <c r="I567">
        <v>3.6277073364344298E-4</v>
      </c>
      <c r="J567">
        <v>0</v>
      </c>
      <c r="K567" s="3">
        <v>0</v>
      </c>
      <c r="L567">
        <v>812.78690501744904</v>
      </c>
      <c r="M567">
        <v>3.6277073364344298E-4</v>
      </c>
      <c r="O567" t="str">
        <f>IF(B566=0,"NEUTRAL",IF(B566&gt;0,"LONG","SHORT"))</f>
        <v>SHORT</v>
      </c>
      <c r="P567" t="str">
        <f>IF(OR(O567="LONG",O567="SHORT"),IF(B567=0,"NEUTRAL",IF(B567&gt;0,"LONG","SHORT")),"")</f>
        <v>LONG</v>
      </c>
      <c r="Q567" t="b">
        <f>IF(OR(O567="LONG",O567="SHORT"),IF(B567=0,"NEUTRAL",IF(B567&gt;0,"LONG","SHORT")=O567),TRUE)</f>
        <v>0</v>
      </c>
      <c r="R567">
        <f>AH566</f>
        <v>869.84837963802443</v>
      </c>
      <c r="S567">
        <f>AI566</f>
        <v>-3.0848555531677027E-4</v>
      </c>
      <c r="T567">
        <f>R567+S567*F567</f>
        <v>843.65117547912473</v>
      </c>
      <c r="U567">
        <f>S567*F567</f>
        <v>-26.197204158899655</v>
      </c>
      <c r="V567">
        <f>U567/T567</f>
        <v>-3.1052175259545855E-2</v>
      </c>
      <c r="W567">
        <f>C567</f>
        <v>3.6553077777168298E-2</v>
      </c>
      <c r="X567">
        <f>W567-V567</f>
        <v>6.760525303671415E-2</v>
      </c>
      <c r="Y567">
        <f>T567*W567</f>
        <v>30.838047034087907</v>
      </c>
      <c r="Z567">
        <f>Y567/T567</f>
        <v>3.6553077777168298E-2</v>
      </c>
      <c r="AA567">
        <f>AI566*F567/T567</f>
        <v>-3.1052175259545855E-2</v>
      </c>
      <c r="AB567">
        <f t="shared" si="82"/>
        <v>3.6553077777168298E-2</v>
      </c>
      <c r="AC567">
        <f t="shared" si="83"/>
        <v>6.760525303671415E-2</v>
      </c>
      <c r="AD567" t="str">
        <f t="shared" si="88"/>
        <v>TRANS-L</v>
      </c>
      <c r="AE567" s="8">
        <f>C567*T567</f>
        <v>30.838047034087907</v>
      </c>
      <c r="AF567">
        <f>U567+AE567</f>
        <v>4.6408428751882518</v>
      </c>
      <c r="AG567" s="8">
        <f>AE567/F567</f>
        <v>3.6313386751095426E-4</v>
      </c>
      <c r="AH567" s="8">
        <f>AZ567-AE567</f>
        <v>812.78690501745029</v>
      </c>
      <c r="AI567" s="8">
        <f>BA566+AG567*(1-0.001)</f>
        <v>3.627707336434433E-4</v>
      </c>
      <c r="AJ567">
        <f>AI567*F567</f>
        <v>30.807208987053819</v>
      </c>
      <c r="AK567">
        <f t="shared" ref="AK567" si="93">AJ567/AM567</f>
        <v>3.6518994710398531E-2</v>
      </c>
      <c r="AL567">
        <f>W567-AK567</f>
        <v>3.4083066769767523E-5</v>
      </c>
      <c r="AM567">
        <f>AH567+AI567*F567</f>
        <v>843.59411400450415</v>
      </c>
      <c r="AN567">
        <f t="shared" si="84"/>
        <v>-6.8867216822582122E-2</v>
      </c>
      <c r="AO567">
        <f t="shared" si="85"/>
        <v>-156.40588599549585</v>
      </c>
      <c r="AP567">
        <f t="shared" si="86"/>
        <v>-5.7061474620581976E-2</v>
      </c>
      <c r="AQ567" t="b">
        <f>IF(AH567&gt;0,ROUND(AH567,7)=ROUND(H567,7),ROUND(AH567,7)=ROUND(-J567,7))</f>
        <v>1</v>
      </c>
      <c r="AR567" t="b">
        <f>IF(AI567&gt;0,ROUND(AI567,7)=ROUND(I567,7),ROUND(AI567,7)=ROUND(-K567,7))</f>
        <v>1</v>
      </c>
      <c r="AS567" t="b">
        <f>ROUND(AM567,7)=ROUND(G567,7)</f>
        <v>1</v>
      </c>
      <c r="AU567" s="9">
        <f>AH566</f>
        <v>869.84837963802443</v>
      </c>
      <c r="AV567">
        <f>AI566</f>
        <v>-3.0848555531677027E-4</v>
      </c>
      <c r="AW567">
        <f>AU567+AV567*F567</f>
        <v>843.65117547912473</v>
      </c>
      <c r="AX567">
        <f>AV567*F567/(1-0.001)</f>
        <v>-26.223427586486142</v>
      </c>
      <c r="AZ567" s="9">
        <f>AU567+AX567</f>
        <v>843.62495205153823</v>
      </c>
      <c r="BA567">
        <f>AV567-AX567/F567*(1-0.001)</f>
        <v>0</v>
      </c>
      <c r="BB567">
        <f>AZ567+BA567*F567</f>
        <v>843.62495205153823</v>
      </c>
    </row>
    <row r="568" spans="1:54" x14ac:dyDescent="0.3">
      <c r="A568" s="2">
        <v>45766.416666666664</v>
      </c>
      <c r="B568">
        <v>2.0857554433348899</v>
      </c>
      <c r="C568">
        <v>0.10428777216674399</v>
      </c>
      <c r="D568" t="s">
        <v>32</v>
      </c>
      <c r="E568" t="s">
        <v>1492</v>
      </c>
      <c r="F568">
        <v>85311.63</v>
      </c>
      <c r="G568">
        <v>843.67842489125405</v>
      </c>
      <c r="H568">
        <v>755.74417540462002</v>
      </c>
      <c r="I568">
        <v>1.03074164081302E-3</v>
      </c>
      <c r="J568">
        <v>0</v>
      </c>
      <c r="K568" s="3">
        <v>0</v>
      </c>
      <c r="L568">
        <v>755.74417540462002</v>
      </c>
      <c r="M568">
        <v>1.03074164081302E-3</v>
      </c>
      <c r="O568" t="str">
        <f>IF(B567=0,"NEUTRAL",IF(B567&gt;0,"LONG","SHORT"))</f>
        <v>LONG</v>
      </c>
      <c r="P568" t="str">
        <f>IF(OR(O568="LONG",O568="SHORT"),IF(B568=0,"NEUTRAL",IF(B568&gt;0,"LONG","SHORT")),"")</f>
        <v>LONG</v>
      </c>
      <c r="Q568" t="b">
        <f>IF(OR(O568="LONG",O568="SHORT"),IF(B568=0,"NEUTRAL",IF(B568&gt;0,"LONG","SHORT")=O568),TRUE)</f>
        <v>1</v>
      </c>
      <c r="R568">
        <f>AH567</f>
        <v>812.78690501745029</v>
      </c>
      <c r="S568">
        <f>AI567</f>
        <v>3.627707336434433E-4</v>
      </c>
      <c r="T568">
        <f>R568+S568*F568</f>
        <v>843.73546762086823</v>
      </c>
      <c r="U568">
        <f>S568*F568</f>
        <v>30.94856260341799</v>
      </c>
      <c r="V568">
        <f>U568/T568</f>
        <v>3.6680409667600576E-2</v>
      </c>
      <c r="W568">
        <f>C568</f>
        <v>0.10428777216674399</v>
      </c>
      <c r="X568">
        <f>W568-V568</f>
        <v>6.7607362499143425E-2</v>
      </c>
      <c r="Y568">
        <f>T568*W568</f>
        <v>87.991292216246308</v>
      </c>
      <c r="Z568">
        <f>Y568/T568</f>
        <v>0.10428777216674399</v>
      </c>
      <c r="AA568">
        <f>AI567*F568/T568</f>
        <v>3.6680409667600576E-2</v>
      </c>
      <c r="AB568">
        <f t="shared" si="82"/>
        <v>0.10428777216674399</v>
      </c>
      <c r="AC568">
        <f t="shared" si="83"/>
        <v>6.7607362499143425E-2</v>
      </c>
      <c r="AD568" t="str">
        <f t="shared" si="88"/>
        <v>L-I</v>
      </c>
      <c r="AE568">
        <f>AC568*T568</f>
        <v>57.042729612828332</v>
      </c>
      <c r="AF568">
        <f>U568+AE568</f>
        <v>87.991292216246322</v>
      </c>
      <c r="AG568">
        <f>AE568/F568</f>
        <v>6.6863954671629567E-4</v>
      </c>
      <c r="AH568" s="9">
        <f>IF(AD568="S-D",R568-AE568/(1-0.001),IF(OR(AD568="L-D",AD568="S-I"),R568-AE568*(1-0.001),R568-AE568))</f>
        <v>755.74417540462196</v>
      </c>
      <c r="AI568">
        <f>IF(OR(AD568="L-I"),S568+AG568*(1-0.001),S568+AG568)</f>
        <v>1.0307416408130228E-3</v>
      </c>
      <c r="AJ568">
        <f>AI568*F568</f>
        <v>87.934249486633504</v>
      </c>
      <c r="AK568">
        <f>AJ568/AM568</f>
        <v>0.10422721133110362</v>
      </c>
      <c r="AL568">
        <f>W568-AK568</f>
        <v>6.0560835640377508E-5</v>
      </c>
      <c r="AM568">
        <f>AH568+AI568*F568</f>
        <v>843.67842489125542</v>
      </c>
      <c r="AN568">
        <f t="shared" si="84"/>
        <v>8.4310886751268299E-2</v>
      </c>
      <c r="AO568">
        <f t="shared" si="85"/>
        <v>-156.32157510874458</v>
      </c>
      <c r="AP568">
        <f t="shared" si="86"/>
        <v>-5.7042729612817311E-2</v>
      </c>
      <c r="AQ568" t="b">
        <f>IF(AH568&gt;0,ROUND(AH568,7)=ROUND(H568,7),ROUND(AH568,7)=ROUND(-J568,7))</f>
        <v>1</v>
      </c>
      <c r="AR568" t="b">
        <f>IF(AI568&gt;0,ROUND(AI568,7)=ROUND(I568,7),ROUND(AI568,7)=ROUND(-K568,7))</f>
        <v>1</v>
      </c>
      <c r="AS568" t="b">
        <f>ROUND(AM568,7)=ROUND(G568,7)</f>
        <v>1</v>
      </c>
    </row>
    <row r="569" spans="1:54" x14ac:dyDescent="0.3">
      <c r="A569" s="2">
        <v>45766.5</v>
      </c>
      <c r="B569">
        <v>3.6246540334010602</v>
      </c>
      <c r="C569">
        <v>0.18123270167005301</v>
      </c>
      <c r="D569" t="s">
        <v>32</v>
      </c>
      <c r="E569" t="s">
        <v>1492</v>
      </c>
      <c r="F569">
        <v>85250</v>
      </c>
      <c r="G569">
        <v>843.54988040126204</v>
      </c>
      <c r="H569">
        <v>690.72429273636101</v>
      </c>
      <c r="I569">
        <v>1.7926755151308001E-3</v>
      </c>
      <c r="J569">
        <v>0</v>
      </c>
      <c r="K569" s="3">
        <v>0</v>
      </c>
      <c r="L569">
        <v>690.72429273636101</v>
      </c>
      <c r="M569">
        <v>1.7926755151308001E-3</v>
      </c>
      <c r="O569" t="str">
        <f>IF(B568=0,"NEUTRAL",IF(B568&gt;0,"LONG","SHORT"))</f>
        <v>LONG</v>
      </c>
      <c r="P569" t="str">
        <f>IF(OR(O569="LONG",O569="SHORT"),IF(B569=0,"NEUTRAL",IF(B569&gt;0,"LONG","SHORT")),"")</f>
        <v>LONG</v>
      </c>
      <c r="Q569" t="b">
        <f>IF(OR(O569="LONG",O569="SHORT"),IF(B569=0,"NEUTRAL",IF(B569&gt;0,"LONG","SHORT")=O569),TRUE)</f>
        <v>1</v>
      </c>
      <c r="R569">
        <f>AH568</f>
        <v>755.74417540462196</v>
      </c>
      <c r="S569">
        <f>AI568</f>
        <v>1.0307416408130228E-3</v>
      </c>
      <c r="T569">
        <f>R569+S569*F569</f>
        <v>843.61490028393212</v>
      </c>
      <c r="U569">
        <f>S569*F569</f>
        <v>87.870724879310202</v>
      </c>
      <c r="V569">
        <f>U569/T569</f>
        <v>0.1041597592097246</v>
      </c>
      <c r="W569">
        <f>C569</f>
        <v>0.18123270167005301</v>
      </c>
      <c r="X569">
        <f>W569-V569</f>
        <v>7.7072942460328406E-2</v>
      </c>
      <c r="Y569">
        <f>T569*W569</f>
        <v>152.89060754756937</v>
      </c>
      <c r="Z569">
        <f>Y569/T569</f>
        <v>0.18123270167005298</v>
      </c>
      <c r="AA569">
        <f>AI568*F569/T569</f>
        <v>0.1041597592097246</v>
      </c>
      <c r="AB569">
        <f t="shared" si="82"/>
        <v>0.18123270167005301</v>
      </c>
      <c r="AC569">
        <f t="shared" si="83"/>
        <v>7.7072942460328406E-2</v>
      </c>
      <c r="AD569" t="str">
        <f t="shared" si="88"/>
        <v>L-I</v>
      </c>
      <c r="AE569">
        <f>AC569*T569</f>
        <v>65.019882668259186</v>
      </c>
      <c r="AF569">
        <f>U569+AE569</f>
        <v>152.8906075475694</v>
      </c>
      <c r="AG569">
        <f>AE569/F569</f>
        <v>7.6269657088867085E-4</v>
      </c>
      <c r="AH569" s="9">
        <f>IF(AD569="S-D",R569-AE569/(1-0.001),IF(OR(AD569="L-D",AD569="S-I"),R569-AE569*(1-0.001),R569-AE569))</f>
        <v>690.72429273636271</v>
      </c>
      <c r="AI569">
        <f>IF(OR(AD569="L-I"),S569+AG569*(1-0.001),S569+AG569)</f>
        <v>1.7926755151308049E-3</v>
      </c>
      <c r="AJ569">
        <f>AI569*F569</f>
        <v>152.82558766490112</v>
      </c>
      <c r="AK569">
        <f>AJ569/AM569</f>
        <v>0.18116959200113253</v>
      </c>
      <c r="AL569">
        <f>W569-AK569</f>
        <v>6.31096689204802E-5</v>
      </c>
      <c r="AM569">
        <f>AH569+AI569*F569</f>
        <v>843.54988040126386</v>
      </c>
      <c r="AN569">
        <f t="shared" si="84"/>
        <v>-0.12854448999155466</v>
      </c>
      <c r="AO569">
        <f t="shared" si="85"/>
        <v>-156.45011959873614</v>
      </c>
      <c r="AP569">
        <f t="shared" si="86"/>
        <v>-6.5019882668252649E-2</v>
      </c>
      <c r="AQ569" t="b">
        <f>IF(AH569&gt;0,ROUND(AH569,7)=ROUND(H569,7),ROUND(AH569,7)=ROUND(-J569,7))</f>
        <v>1</v>
      </c>
      <c r="AR569" t="b">
        <f>IF(AI569&gt;0,ROUND(AI569,7)=ROUND(I569,7),ROUND(AI569,7)=ROUND(-K569,7))</f>
        <v>1</v>
      </c>
      <c r="AS569" t="b">
        <f>ROUND(AM569,7)=ROUND(G569,7)</f>
        <v>1</v>
      </c>
    </row>
    <row r="570" spans="1:54" x14ac:dyDescent="0.3">
      <c r="A570" s="2">
        <v>45766.625</v>
      </c>
      <c r="B570">
        <v>4.9747752170412598</v>
      </c>
      <c r="C570">
        <v>0.24873876085206301</v>
      </c>
      <c r="D570" t="s">
        <v>32</v>
      </c>
      <c r="E570" t="s">
        <v>1492</v>
      </c>
      <c r="F570">
        <v>85472.54</v>
      </c>
      <c r="G570">
        <v>843.89212415576503</v>
      </c>
      <c r="H570">
        <v>634.026038101479</v>
      </c>
      <c r="I570">
        <v>2.4553626937293001E-3</v>
      </c>
      <c r="J570">
        <v>0</v>
      </c>
      <c r="K570" s="3">
        <v>0</v>
      </c>
      <c r="L570">
        <v>634.026038101479</v>
      </c>
      <c r="M570">
        <v>2.4553626937293001E-3</v>
      </c>
      <c r="O570" t="str">
        <f>IF(B569=0,"NEUTRAL",IF(B569&gt;0,"LONG","SHORT"))</f>
        <v>LONG</v>
      </c>
      <c r="P570" t="str">
        <f>IF(OR(O570="LONG",O570="SHORT"),IF(B570=0,"NEUTRAL",IF(B570&gt;0,"LONG","SHORT")),"")</f>
        <v>LONG</v>
      </c>
      <c r="Q570" t="b">
        <f>IF(OR(O570="LONG",O570="SHORT"),IF(B570=0,"NEUTRAL",IF(B570&gt;0,"LONG","SHORT")=O570),TRUE)</f>
        <v>1</v>
      </c>
      <c r="R570">
        <f>AH569</f>
        <v>690.72429273636271</v>
      </c>
      <c r="S570">
        <f>AI569</f>
        <v>1.7926755151308049E-3</v>
      </c>
      <c r="T570">
        <f>R570+S570*F570</f>
        <v>843.94882241040102</v>
      </c>
      <c r="U570">
        <f>S570*F570</f>
        <v>153.22452967403831</v>
      </c>
      <c r="V570">
        <f>U570/T570</f>
        <v>0.18155666031550818</v>
      </c>
      <c r="W570">
        <f>C570</f>
        <v>0.24873876085206301</v>
      </c>
      <c r="X570">
        <f>W570-V570</f>
        <v>6.7182100536554823E-2</v>
      </c>
      <c r="Y570">
        <f>T570*W570</f>
        <v>209.92278430892094</v>
      </c>
      <c r="Z570">
        <f>Y570/T570</f>
        <v>0.24873876085206301</v>
      </c>
      <c r="AA570">
        <f>AI569*F570/T570</f>
        <v>0.18155666031550818</v>
      </c>
      <c r="AB570">
        <f t="shared" si="82"/>
        <v>0.24873876085206301</v>
      </c>
      <c r="AC570">
        <f t="shared" si="83"/>
        <v>6.7182100536554823E-2</v>
      </c>
      <c r="AD570" t="str">
        <f t="shared" si="88"/>
        <v>L-I</v>
      </c>
      <c r="AE570">
        <f>AC570*T570</f>
        <v>56.698254634882616</v>
      </c>
      <c r="AF570">
        <f>U570+AE570</f>
        <v>209.92278430892094</v>
      </c>
      <c r="AG570">
        <f>AE570/F570</f>
        <v>6.6335052912763119E-4</v>
      </c>
      <c r="AH570" s="9">
        <f>IF(AD570="S-D",R570-AE570/(1-0.001),IF(OR(AD570="L-D",AD570="S-I"),R570-AE570*(1-0.001),R570-AE570))</f>
        <v>634.02603810148014</v>
      </c>
      <c r="AI570">
        <f>IF(OR(AD570="L-I"),S570+AG570*(1-0.001),S570+AG570)</f>
        <v>2.4553626937293084E-3</v>
      </c>
      <c r="AJ570">
        <f>AI570*F570</f>
        <v>209.86608605428603</v>
      </c>
      <c r="AK570">
        <f>AJ570/AM570</f>
        <v>0.24868828615296901</v>
      </c>
      <c r="AL570">
        <f>W570-AK570</f>
        <v>5.0474699093999709E-5</v>
      </c>
      <c r="AM570">
        <f>AH570+AI570*F570</f>
        <v>843.89212415576617</v>
      </c>
      <c r="AN570">
        <f t="shared" si="84"/>
        <v>0.34224375450230582</v>
      </c>
      <c r="AO570">
        <f t="shared" si="85"/>
        <v>-156.10787584423383</v>
      </c>
      <c r="AP570">
        <f t="shared" si="86"/>
        <v>-5.6698254634852674E-2</v>
      </c>
      <c r="AQ570" t="b">
        <f>IF(AH570&gt;0,ROUND(AH570,7)=ROUND(H570,7),ROUND(AH570,7)=ROUND(-J570,7))</f>
        <v>1</v>
      </c>
      <c r="AR570" t="b">
        <f>IF(AI570&gt;0,ROUND(AI570,7)=ROUND(I570,7),ROUND(AI570,7)=ROUND(-K570,7))</f>
        <v>1</v>
      </c>
      <c r="AS570" t="b">
        <f>ROUND(AM570,7)=ROUND(G570,7)</f>
        <v>1</v>
      </c>
    </row>
    <row r="571" spans="1:54" x14ac:dyDescent="0.3">
      <c r="A571" s="2">
        <v>45766.875</v>
      </c>
      <c r="B571">
        <v>3.71364612172819</v>
      </c>
      <c r="C571">
        <v>0.18568230608640901</v>
      </c>
      <c r="D571" t="s">
        <v>32</v>
      </c>
      <c r="E571" t="s">
        <v>1492</v>
      </c>
      <c r="F571">
        <v>85085.55</v>
      </c>
      <c r="G571">
        <v>842.88952686189702</v>
      </c>
      <c r="H571">
        <v>686.370126637927</v>
      </c>
      <c r="I571">
        <v>1.83955325227338E-3</v>
      </c>
      <c r="J571">
        <v>0</v>
      </c>
      <c r="K571" s="3">
        <v>0</v>
      </c>
      <c r="L571">
        <v>686.370126637927</v>
      </c>
      <c r="M571">
        <v>1.83955325227338E-3</v>
      </c>
      <c r="O571" t="str">
        <f>IF(B570=0,"NEUTRAL",IF(B570&gt;0,"LONG","SHORT"))</f>
        <v>LONG</v>
      </c>
      <c r="P571" t="str">
        <f>IF(OR(O571="LONG",O571="SHORT"),IF(B571=0,"NEUTRAL",IF(B571&gt;0,"LONG","SHORT")),"")</f>
        <v>LONG</v>
      </c>
      <c r="Q571" t="b">
        <f>IF(OR(O571="LONG",O571="SHORT"),IF(B571=0,"NEUTRAL",IF(B571&gt;0,"LONG","SHORT")=O571),TRUE)</f>
        <v>1</v>
      </c>
      <c r="R571">
        <f>AH570</f>
        <v>634.02603810148014</v>
      </c>
      <c r="S571">
        <f>AI570</f>
        <v>2.4553626937293084E-3</v>
      </c>
      <c r="T571">
        <f>R571+S571*F571</f>
        <v>842.94192334691991</v>
      </c>
      <c r="U571">
        <f>S571*F571</f>
        <v>208.91588524543977</v>
      </c>
      <c r="V571">
        <f>U571/T571</f>
        <v>0.24784137490271516</v>
      </c>
      <c r="W571">
        <f>C571</f>
        <v>0.18568230608640901</v>
      </c>
      <c r="X571">
        <f>W571-V571</f>
        <v>-6.2159068816306146E-2</v>
      </c>
      <c r="Y571">
        <f>T571*W571</f>
        <v>156.51940022396911</v>
      </c>
      <c r="Z571">
        <f>Y571/T571</f>
        <v>0.18568230608640901</v>
      </c>
      <c r="AA571">
        <f>AI570*F571/T571</f>
        <v>0.24784137490271516</v>
      </c>
      <c r="AB571">
        <f t="shared" si="82"/>
        <v>0.18568230608640901</v>
      </c>
      <c r="AC571">
        <f t="shared" si="83"/>
        <v>-6.2159068816306146E-2</v>
      </c>
      <c r="AD571" t="str">
        <f t="shared" si="88"/>
        <v>L-D</v>
      </c>
      <c r="AE571">
        <f>AC571*T571</f>
        <v>-52.396485021470653</v>
      </c>
      <c r="AF571">
        <f>U571+AE571</f>
        <v>156.51940022396911</v>
      </c>
      <c r="AG571">
        <f>AE571/F571</f>
        <v>-6.1580944145593055E-4</v>
      </c>
      <c r="AH571" s="9">
        <f>IF(AD571="S-D",R571-AE571/(1-0.001),IF(OR(AD571="L-D",AD571="S-I"),R571-AE571*(1-0.001),R571-AE571))</f>
        <v>686.37012663792927</v>
      </c>
      <c r="AI571">
        <f>IF(OR(AD571="L-I"),S571+AG571*(1-0.001),S571+AG571)</f>
        <v>1.8395532522733778E-3</v>
      </c>
      <c r="AJ571">
        <f>AI571*F571</f>
        <v>156.51940022396911</v>
      </c>
      <c r="AK571">
        <f>AJ571/AM571</f>
        <v>0.1856938486431256</v>
      </c>
      <c r="AL571">
        <f>W571-AK571</f>
        <v>-1.1542556716592767E-5</v>
      </c>
      <c r="AM571">
        <f>AH571+AI571*F571</f>
        <v>842.88952686189839</v>
      </c>
      <c r="AN571">
        <f t="shared" si="84"/>
        <v>-1.0025972938677796</v>
      </c>
      <c r="AO571">
        <f t="shared" si="85"/>
        <v>-157.11047313810161</v>
      </c>
      <c r="AP571">
        <f t="shared" si="86"/>
        <v>-5.2396485021517947E-2</v>
      </c>
      <c r="AQ571" t="b">
        <f>IF(AH571&gt;0,ROUND(AH571,7)=ROUND(H571,7),ROUND(AH571,7)=ROUND(-J571,7))</f>
        <v>1</v>
      </c>
      <c r="AR571" t="b">
        <f>IF(AI571&gt;0,ROUND(AI571,7)=ROUND(I571,7),ROUND(AI571,7)=ROUND(-K571,7))</f>
        <v>1</v>
      </c>
      <c r="AS571" t="b">
        <f>ROUND(AM571,7)=ROUND(G571,7)</f>
        <v>1</v>
      </c>
    </row>
    <row r="572" spans="1:54" x14ac:dyDescent="0.3">
      <c r="A572" s="2">
        <v>45767.041666666664</v>
      </c>
      <c r="B572">
        <v>2.15887119499846</v>
      </c>
      <c r="C572">
        <v>0.10794355974992299</v>
      </c>
      <c r="D572" t="s">
        <v>32</v>
      </c>
      <c r="E572" t="s">
        <v>1492</v>
      </c>
      <c r="F572">
        <v>85077.01</v>
      </c>
      <c r="G572">
        <v>842.80829618691905</v>
      </c>
      <c r="H572">
        <v>751.82549595160799</v>
      </c>
      <c r="I572">
        <v>1.0694169933253401E-3</v>
      </c>
      <c r="J572">
        <v>0</v>
      </c>
      <c r="K572" s="3">
        <v>0</v>
      </c>
      <c r="L572">
        <v>751.82549595160799</v>
      </c>
      <c r="M572">
        <v>1.0694169933253401E-3</v>
      </c>
      <c r="O572" t="str">
        <f>IF(B571=0,"NEUTRAL",IF(B571&gt;0,"LONG","SHORT"))</f>
        <v>LONG</v>
      </c>
      <c r="P572" t="str">
        <f>IF(OR(O572="LONG",O572="SHORT"),IF(B572=0,"NEUTRAL",IF(B572&gt;0,"LONG","SHORT")),"")</f>
        <v>LONG</v>
      </c>
      <c r="Q572" t="b">
        <f>IF(OR(O572="LONG",O572="SHORT"),IF(B572=0,"NEUTRAL",IF(B572&gt;0,"LONG","SHORT")=O572),TRUE)</f>
        <v>1</v>
      </c>
      <c r="R572">
        <f>AH571</f>
        <v>686.37012663792927</v>
      </c>
      <c r="S572">
        <f>AI571</f>
        <v>1.8395532522733778E-3</v>
      </c>
      <c r="T572">
        <f>R572+S572*F572</f>
        <v>842.87381707712393</v>
      </c>
      <c r="U572">
        <f>S572*F572</f>
        <v>156.50369043919468</v>
      </c>
      <c r="V572">
        <f>U572/T572</f>
        <v>0.18567867131276</v>
      </c>
      <c r="W572">
        <f>C572</f>
        <v>0.10794355974992299</v>
      </c>
      <c r="X572">
        <f>W572-V572</f>
        <v>-7.7735111562837009E-2</v>
      </c>
      <c r="Y572">
        <f>T572*W572</f>
        <v>90.982800235310194</v>
      </c>
      <c r="Z572">
        <f>Y572/T572</f>
        <v>0.10794355974992299</v>
      </c>
      <c r="AA572">
        <f>AI571*F572/T572</f>
        <v>0.18567867131276</v>
      </c>
      <c r="AB572">
        <f t="shared" si="82"/>
        <v>0.10794355974992299</v>
      </c>
      <c r="AC572">
        <f t="shared" si="83"/>
        <v>-7.7735111562837009E-2</v>
      </c>
      <c r="AD572" t="str">
        <f t="shared" si="88"/>
        <v>L-D</v>
      </c>
      <c r="AE572">
        <f>AC572*T572</f>
        <v>-65.520890203884505</v>
      </c>
      <c r="AF572">
        <f>U572+AE572</f>
        <v>90.982800235310179</v>
      </c>
      <c r="AG572">
        <f>AE572/F572</f>
        <v>-7.7013625894803439E-4</v>
      </c>
      <c r="AH572" s="9">
        <f>IF(AD572="S-D",R572-AE572/(1-0.001),IF(OR(AD572="L-D",AD572="S-I"),R572-AE572*(1-0.001),R572-AE572))</f>
        <v>751.82549595160992</v>
      </c>
      <c r="AI572">
        <f>IF(OR(AD572="L-I"),S572+AG572*(1-0.001),S572+AG572)</f>
        <v>1.0694169933253435E-3</v>
      </c>
      <c r="AJ572">
        <f>AI572*F572</f>
        <v>90.982800235310179</v>
      </c>
      <c r="AK572">
        <f>AJ572/AM572</f>
        <v>0.10795195140690902</v>
      </c>
      <c r="AL572">
        <f>W572-AK572</f>
        <v>-8.3916569860315038E-6</v>
      </c>
      <c r="AM572">
        <f>AH572+AI572*F572</f>
        <v>842.80829618692007</v>
      </c>
      <c r="AN572">
        <f t="shared" si="84"/>
        <v>-8.123067497831471E-2</v>
      </c>
      <c r="AO572">
        <f t="shared" si="85"/>
        <v>-157.19170381307993</v>
      </c>
      <c r="AP572">
        <f t="shared" si="86"/>
        <v>-6.5520890203856652E-2</v>
      </c>
      <c r="AQ572" t="b">
        <f>IF(AH572&gt;0,ROUND(AH572,7)=ROUND(H572,7),ROUND(AH572,7)=ROUND(-J572,7))</f>
        <v>1</v>
      </c>
      <c r="AR572" t="b">
        <f>IF(AI572&gt;0,ROUND(AI572,7)=ROUND(I572,7),ROUND(AI572,7)=ROUND(-K572,7))</f>
        <v>1</v>
      </c>
      <c r="AS572" t="b">
        <f>ROUND(AM572,7)=ROUND(G572,7)</f>
        <v>1</v>
      </c>
    </row>
    <row r="573" spans="1:54" x14ac:dyDescent="0.3">
      <c r="A573" s="2">
        <v>45767.291666666664</v>
      </c>
      <c r="B573">
        <v>0.92793322051099003</v>
      </c>
      <c r="C573">
        <v>4.6396661025549499E-2</v>
      </c>
      <c r="D573" t="s">
        <v>32</v>
      </c>
      <c r="E573" t="s">
        <v>1492</v>
      </c>
      <c r="F573">
        <v>85088.54</v>
      </c>
      <c r="G573">
        <v>842.76873549715401</v>
      </c>
      <c r="H573">
        <v>803.66467258108401</v>
      </c>
      <c r="I573">
        <v>4.59569090221441E-4</v>
      </c>
      <c r="J573">
        <v>0</v>
      </c>
      <c r="K573" s="3">
        <v>0</v>
      </c>
      <c r="L573">
        <v>803.66467258108401</v>
      </c>
      <c r="M573">
        <v>4.59569090221441E-4</v>
      </c>
      <c r="O573" t="str">
        <f>IF(B572=0,"NEUTRAL",IF(B572&gt;0,"LONG","SHORT"))</f>
        <v>LONG</v>
      </c>
      <c r="P573" t="str">
        <f>IF(OR(O573="LONG",O573="SHORT"),IF(B573=0,"NEUTRAL",IF(B573&gt;0,"LONG","SHORT")),"")</f>
        <v>LONG</v>
      </c>
      <c r="Q573" t="b">
        <f>IF(OR(O573="LONG",O573="SHORT"),IF(B573=0,"NEUTRAL",IF(B573&gt;0,"LONG","SHORT")=O573),TRUE)</f>
        <v>1</v>
      </c>
      <c r="R573">
        <f>AH572</f>
        <v>751.82549595160992</v>
      </c>
      <c r="S573">
        <f>AI572</f>
        <v>1.0694169933253435E-3</v>
      </c>
      <c r="T573">
        <f>R573+S573*F573</f>
        <v>842.82062656485311</v>
      </c>
      <c r="U573">
        <f>S573*F573</f>
        <v>90.995130613243219</v>
      </c>
      <c r="V573">
        <f>U573/T573</f>
        <v>0.10796500197689615</v>
      </c>
      <c r="W573">
        <f>C573</f>
        <v>4.6396661025549499E-2</v>
      </c>
      <c r="X573">
        <f>W573-V573</f>
        <v>-6.1568340951346653E-2</v>
      </c>
      <c r="Y573">
        <f>T573*W573</f>
        <v>39.104062916070731</v>
      </c>
      <c r="Z573">
        <f>Y573/T573</f>
        <v>4.6396661025549499E-2</v>
      </c>
      <c r="AA573">
        <f>AI572*F573/T573</f>
        <v>0.10796500197689615</v>
      </c>
      <c r="AB573">
        <f t="shared" si="82"/>
        <v>4.6396661025549499E-2</v>
      </c>
      <c r="AC573">
        <f t="shared" si="83"/>
        <v>-6.1568340951346653E-2</v>
      </c>
      <c r="AD573" t="str">
        <f t="shared" si="88"/>
        <v>L-D</v>
      </c>
      <c r="AE573">
        <f>AC573*T573</f>
        <v>-51.891067697172488</v>
      </c>
      <c r="AF573">
        <f>U573+AE573</f>
        <v>39.104062916070731</v>
      </c>
      <c r="AG573">
        <f>AE573/F573</f>
        <v>-6.0984790310390205E-4</v>
      </c>
      <c r="AH573" s="9">
        <f>IF(AD573="S-D",R573-AE573/(1-0.001),IF(OR(AD573="L-D",AD573="S-I"),R573-AE573*(1-0.001),R573-AE573))</f>
        <v>803.66467258108526</v>
      </c>
      <c r="AI573">
        <f>IF(OR(AD573="L-I"),S573+AG573*(1-0.001),S573+AG573)</f>
        <v>4.5956909022144149E-4</v>
      </c>
      <c r="AJ573">
        <f>AI573*F573</f>
        <v>39.104062916070731</v>
      </c>
      <c r="AK573">
        <f>AJ573/AM573</f>
        <v>4.6399517766879353E-2</v>
      </c>
      <c r="AL573">
        <f>W573-AK573</f>
        <v>-2.85674132985414E-6</v>
      </c>
      <c r="AM573">
        <f>AH573+AI573*F573</f>
        <v>842.76873549715594</v>
      </c>
      <c r="AN573">
        <f t="shared" si="84"/>
        <v>-3.9560689764130075E-2</v>
      </c>
      <c r="AO573">
        <f t="shared" si="85"/>
        <v>-157.23126450284406</v>
      </c>
      <c r="AP573">
        <f t="shared" si="86"/>
        <v>-5.1891067697170001E-2</v>
      </c>
      <c r="AQ573" t="b">
        <f>IF(AH573&gt;0,ROUND(AH573,7)=ROUND(H573,7),ROUND(AH573,7)=ROUND(-J573,7))</f>
        <v>1</v>
      </c>
      <c r="AR573" t="b">
        <f>IF(AI573&gt;0,ROUND(AI573,7)=ROUND(I573,7),ROUND(AI573,7)=ROUND(-K573,7))</f>
        <v>1</v>
      </c>
      <c r="AS573" t="b">
        <f>ROUND(AM573,7)=ROUND(G573,7)</f>
        <v>1</v>
      </c>
    </row>
    <row r="574" spans="1:54" x14ac:dyDescent="0.3">
      <c r="A574" s="2">
        <v>45767.375</v>
      </c>
      <c r="B574">
        <v>-0.30412096691645402</v>
      </c>
      <c r="C574">
        <v>-1.52060483458227E-2</v>
      </c>
      <c r="D574" t="s">
        <v>32</v>
      </c>
      <c r="E574" t="s">
        <v>1492</v>
      </c>
      <c r="F574">
        <v>84784.01</v>
      </c>
      <c r="G574">
        <v>842.57700575775698</v>
      </c>
      <c r="H574">
        <v>855.39005976845306</v>
      </c>
      <c r="I574" s="3">
        <v>0</v>
      </c>
      <c r="J574">
        <v>0</v>
      </c>
      <c r="K574">
        <v>1.5112583151817601E-4</v>
      </c>
      <c r="L574">
        <v>855.39005976845306</v>
      </c>
      <c r="M574">
        <v>-1.5112583151817601E-4</v>
      </c>
      <c r="O574" t="str">
        <f>IF(B573=0,"NEUTRAL",IF(B573&gt;0,"LONG","SHORT"))</f>
        <v>LONG</v>
      </c>
      <c r="P574" t="str">
        <f>IF(OR(O574="LONG",O574="SHORT"),IF(B574=0,"NEUTRAL",IF(B574&gt;0,"LONG","SHORT")),"")</f>
        <v>SHORT</v>
      </c>
      <c r="Q574" t="b">
        <f>IF(OR(O574="LONG",O574="SHORT"),IF(B574=0,"NEUTRAL",IF(B574&gt;0,"LONG","SHORT")=O574),TRUE)</f>
        <v>0</v>
      </c>
      <c r="R574">
        <f>AH573</f>
        <v>803.66467258108526</v>
      </c>
      <c r="S574">
        <f>AI573</f>
        <v>4.5956909022144149E-4</v>
      </c>
      <c r="T574">
        <f>R574+S574*F574</f>
        <v>842.62878292211087</v>
      </c>
      <c r="U574">
        <f>S574*F574</f>
        <v>38.964110341025595</v>
      </c>
      <c r="V574">
        <f>U574/T574</f>
        <v>4.6241133854820239E-2</v>
      </c>
      <c r="W574">
        <f>C574</f>
        <v>-1.52060483458227E-2</v>
      </c>
      <c r="X574">
        <f>W574-V574</f>
        <v>-6.1447182200642936E-2</v>
      </c>
      <c r="Y574">
        <f>T574*W574</f>
        <v>-12.813054010695359</v>
      </c>
      <c r="Z574">
        <f>Y574/T574</f>
        <v>-1.52060483458227E-2</v>
      </c>
      <c r="AA574">
        <f>AI573*F574/T574</f>
        <v>4.6241133854820239E-2</v>
      </c>
      <c r="AB574">
        <f t="shared" si="82"/>
        <v>-1.52060483458227E-2</v>
      </c>
      <c r="AC574">
        <f t="shared" si="83"/>
        <v>-6.1447182200642936E-2</v>
      </c>
      <c r="AD574" t="str">
        <f t="shared" si="88"/>
        <v>TRANS-S</v>
      </c>
      <c r="AE574" s="8">
        <f>C574*T574</f>
        <v>-12.813054010695359</v>
      </c>
      <c r="AF574">
        <f>U574+AE574</f>
        <v>26.151056330330235</v>
      </c>
      <c r="AG574" s="8">
        <f>AE574/F574</f>
        <v>-1.5112583151817612E-4</v>
      </c>
      <c r="AH574" s="8">
        <f>AZ574-AE574*(1-0.001)</f>
        <v>855.39005976845453</v>
      </c>
      <c r="AI574" s="8">
        <f>BA574+AG574</f>
        <v>-1.5112583151817612E-4</v>
      </c>
      <c r="AJ574">
        <f>AI574*F574</f>
        <v>-12.813054010695359</v>
      </c>
      <c r="AK574">
        <f t="shared" ref="AK574" si="94">AJ574/AM574</f>
        <v>-1.5206982772063816E-2</v>
      </c>
      <c r="AL574">
        <f>W574-AK574</f>
        <v>9.3442624111636508E-7</v>
      </c>
      <c r="AM574" s="8">
        <f>AH574+AI574*F574</f>
        <v>842.57700575775914</v>
      </c>
      <c r="AN574">
        <f t="shared" si="84"/>
        <v>-0.1917297393968056</v>
      </c>
      <c r="AO574">
        <f t="shared" si="85"/>
        <v>-157.42299424224086</v>
      </c>
      <c r="AP574">
        <f t="shared" si="86"/>
        <v>-5.1777164351733518E-2</v>
      </c>
      <c r="AQ574" t="b">
        <f>IF(AH574&gt;0,ROUND(AH574,7)=ROUND(H574,7),ROUND(AH574,7)=ROUND(-J574,7))</f>
        <v>1</v>
      </c>
      <c r="AR574" t="b">
        <f>IF(AI574&gt;0,ROUND(AI574,7)=ROUND(I574,7),ROUND(AI574,7)=ROUND(-K574,7))</f>
        <v>1</v>
      </c>
      <c r="AS574" t="b">
        <f>ROUND(AM574,7)=ROUND(G574,7)</f>
        <v>1</v>
      </c>
      <c r="AU574" s="9">
        <f>AH573</f>
        <v>803.66467258108526</v>
      </c>
      <c r="AV574">
        <f>AI573</f>
        <v>4.5956909022144149E-4</v>
      </c>
      <c r="AW574">
        <f>AU574+AV574*F574</f>
        <v>842.62878292211087</v>
      </c>
      <c r="AZ574">
        <f>AU574+AV574*F574*(1-0.001)</f>
        <v>842.58981881176987</v>
      </c>
      <c r="BA574">
        <v>0</v>
      </c>
      <c r="BB574">
        <f>AZ574+BA574*F574</f>
        <v>842.58981881176987</v>
      </c>
    </row>
    <row r="575" spans="1:54" x14ac:dyDescent="0.3">
      <c r="A575" s="2">
        <v>45767.458333333336</v>
      </c>
      <c r="B575">
        <v>-1.45696218992252</v>
      </c>
      <c r="C575">
        <v>-7.2848109496126398E-2</v>
      </c>
      <c r="D575" t="s">
        <v>32</v>
      </c>
      <c r="E575" t="s">
        <v>1492</v>
      </c>
      <c r="F575">
        <v>84551.14</v>
      </c>
      <c r="G575">
        <v>842.56359358578698</v>
      </c>
      <c r="H575">
        <v>903.94629927979804</v>
      </c>
      <c r="I575" s="3">
        <v>0</v>
      </c>
      <c r="J575">
        <v>0</v>
      </c>
      <c r="K575">
        <v>7.2598318241493703E-4</v>
      </c>
      <c r="L575">
        <v>903.94629927979804</v>
      </c>
      <c r="M575">
        <v>-7.2598318241493703E-4</v>
      </c>
      <c r="O575" t="str">
        <f>IF(B574=0,"NEUTRAL",IF(B574&gt;0,"LONG","SHORT"))</f>
        <v>SHORT</v>
      </c>
      <c r="P575" t="str">
        <f>IF(OR(O575="LONG",O575="SHORT"),IF(B575=0,"NEUTRAL",IF(B575&gt;0,"LONG","SHORT")),"")</f>
        <v>SHORT</v>
      </c>
      <c r="Q575" t="b">
        <f>IF(OR(O575="LONG",O575="SHORT"),IF(B575=0,"NEUTRAL",IF(B575&gt;0,"LONG","SHORT")=O575),TRUE)</f>
        <v>1</v>
      </c>
      <c r="R575">
        <f>AH574</f>
        <v>855.39005976845453</v>
      </c>
      <c r="S575">
        <f>AI574</f>
        <v>-1.5112583151817612E-4</v>
      </c>
      <c r="T575">
        <f>R575+S575*F575</f>
        <v>842.61219843014476</v>
      </c>
      <c r="U575">
        <f>S575*F575</f>
        <v>-12.777861338309721</v>
      </c>
      <c r="V575">
        <f>U575/T575</f>
        <v>-1.5164581479019553E-2</v>
      </c>
      <c r="W575">
        <f>C575</f>
        <v>-7.2848109496126398E-2</v>
      </c>
      <c r="X575">
        <f>W575-V575</f>
        <v>-5.7683528017106842E-2</v>
      </c>
      <c r="Y575">
        <f>T575*W575</f>
        <v>-61.382705694010973</v>
      </c>
      <c r="Z575">
        <f>Y575/T575</f>
        <v>-7.2848109496126398E-2</v>
      </c>
      <c r="AA575">
        <f>AI574*F575/T575</f>
        <v>-1.5164581479019553E-2</v>
      </c>
      <c r="AB575">
        <f t="shared" si="82"/>
        <v>-7.2848109496126398E-2</v>
      </c>
      <c r="AC575">
        <f t="shared" si="83"/>
        <v>-5.7683528017106842E-2</v>
      </c>
      <c r="AD575" t="str">
        <f t="shared" si="88"/>
        <v>S-I</v>
      </c>
      <c r="AE575">
        <f>AC575*T575</f>
        <v>-48.604844355701246</v>
      </c>
      <c r="AF575">
        <f>U575+AE575</f>
        <v>-61.382705694010966</v>
      </c>
      <c r="AG575">
        <f>AE575/F575</f>
        <v>-5.7485735089676197E-4</v>
      </c>
      <c r="AH575" s="9">
        <f>IF(AD575="S-D",R575-AE575/(1-0.001),IF(OR(AD575="L-D",AD575="S-I"),R575-AE575*(1-0.001),R575-AE575))</f>
        <v>903.94629927980009</v>
      </c>
      <c r="AI575">
        <f>IF(OR(AD575="L-I"),S575+AG575*(1-0.001),S575+AG575)</f>
        <v>-7.2598318241493811E-4</v>
      </c>
      <c r="AJ575">
        <f>AI575*F575</f>
        <v>-61.382705694010973</v>
      </c>
      <c r="AK575">
        <f>AJ575/AM575</f>
        <v>-7.2852311874499517E-2</v>
      </c>
      <c r="AL575">
        <f>W575-AK575</f>
        <v>4.2023783731193198E-6</v>
      </c>
      <c r="AM575">
        <f>AH575+AI575*F575</f>
        <v>842.56359358578914</v>
      </c>
      <c r="AN575">
        <f t="shared" si="84"/>
        <v>-1.3412171970003328E-2</v>
      </c>
      <c r="AO575">
        <f t="shared" si="85"/>
        <v>-157.43640641421086</v>
      </c>
      <c r="AP575">
        <f t="shared" si="86"/>
        <v>-4.8604844355622845E-2</v>
      </c>
      <c r="AQ575" t="b">
        <f>IF(AH575&gt;0,ROUND(AH575,7)=ROUND(H575,7),ROUND(AH575,7)=ROUND(-J575,7))</f>
        <v>1</v>
      </c>
      <c r="AR575" t="b">
        <f>IF(AI575&gt;0,ROUND(AI575,7)=ROUND(I575,7),ROUND(AI575,7)=ROUND(-K575,7))</f>
        <v>1</v>
      </c>
      <c r="AS575" t="b">
        <f>ROUND(AM575,7)=ROUND(G575,7)</f>
        <v>1</v>
      </c>
      <c r="AU575" s="9"/>
      <c r="AZ575" s="9"/>
    </row>
    <row r="576" spans="1:54" x14ac:dyDescent="0.3">
      <c r="A576" s="2">
        <v>45767.541666666664</v>
      </c>
      <c r="B576">
        <v>-3.31315761309303</v>
      </c>
      <c r="C576">
        <v>-0.16565788065465101</v>
      </c>
      <c r="D576" t="s">
        <v>32</v>
      </c>
      <c r="E576" t="s">
        <v>1492</v>
      </c>
      <c r="F576">
        <v>84129.83</v>
      </c>
      <c r="G576">
        <v>842.79090643408199</v>
      </c>
      <c r="H576">
        <v>982.41887444206895</v>
      </c>
      <c r="I576" s="3">
        <v>0</v>
      </c>
      <c r="J576">
        <v>0</v>
      </c>
      <c r="K576">
        <v>1.65967253241789E-3</v>
      </c>
      <c r="L576">
        <v>982.41887444206895</v>
      </c>
      <c r="M576">
        <v>-1.65967253241789E-3</v>
      </c>
      <c r="O576" t="str">
        <f>IF(B575=0,"NEUTRAL",IF(B575&gt;0,"LONG","SHORT"))</f>
        <v>SHORT</v>
      </c>
      <c r="P576" t="str">
        <f>IF(OR(O576="LONG",O576="SHORT"),IF(B576=0,"NEUTRAL",IF(B576&gt;0,"LONG","SHORT")),"")</f>
        <v>SHORT</v>
      </c>
      <c r="Q576" t="b">
        <f>IF(OR(O576="LONG",O576="SHORT"),IF(B576=0,"NEUTRAL",IF(B576&gt;0,"LONG","SHORT")=O576),TRUE)</f>
        <v>1</v>
      </c>
      <c r="R576">
        <f>AH575</f>
        <v>903.94629927980009</v>
      </c>
      <c r="S576">
        <f>AI575</f>
        <v>-7.2598318241493811E-4</v>
      </c>
      <c r="T576">
        <f>R576+S576*F576</f>
        <v>842.86945756037233</v>
      </c>
      <c r="U576">
        <f>S576*F576</f>
        <v>-61.076841719427733</v>
      </c>
      <c r="V576">
        <f>U576/T576</f>
        <v>-7.2462990765154139E-2</v>
      </c>
      <c r="W576">
        <f>C576</f>
        <v>-0.16565788065465101</v>
      </c>
      <c r="X576">
        <f>W576-V576</f>
        <v>-9.3194889889496868E-2</v>
      </c>
      <c r="Y576">
        <f>T576*W576</f>
        <v>-139.6279680079866</v>
      </c>
      <c r="Z576">
        <f>Y576/T576</f>
        <v>-0.16565788065465101</v>
      </c>
      <c r="AA576">
        <f>AI575*F576/T576</f>
        <v>-7.2462990765154139E-2</v>
      </c>
      <c r="AB576">
        <f t="shared" si="82"/>
        <v>-0.16565788065465101</v>
      </c>
      <c r="AC576">
        <f t="shared" si="83"/>
        <v>-9.3194889889496868E-2</v>
      </c>
      <c r="AD576" t="str">
        <f t="shared" si="88"/>
        <v>S-I</v>
      </c>
      <c r="AE576">
        <f>AC576*T576</f>
        <v>-78.551126288558848</v>
      </c>
      <c r="AF576">
        <f>U576+AE576</f>
        <v>-139.62796800798657</v>
      </c>
      <c r="AG576">
        <f>AE576/F576</f>
        <v>-9.3368935000295199E-4</v>
      </c>
      <c r="AH576" s="9">
        <f>IF(AD576="S-D",R576-AE576/(1-0.001),IF(OR(AD576="L-D",AD576="S-I"),R576-AE576*(1-0.001),R576-AE576))</f>
        <v>982.41887444207032</v>
      </c>
      <c r="AI576">
        <f>IF(OR(AD576="L-I"),S576+AG576*(1-0.001),S576+AG576)</f>
        <v>-1.6596725324178902E-3</v>
      </c>
      <c r="AJ576">
        <f>AI576*F576</f>
        <v>-139.6279680079866</v>
      </c>
      <c r="AK576">
        <f>AJ576/AM576</f>
        <v>-0.16567332056151837</v>
      </c>
      <c r="AL576">
        <f>W576-AK576</f>
        <v>1.5439906867364961E-5</v>
      </c>
      <c r="AM576">
        <f>AH576+AI576*F576</f>
        <v>842.79090643408369</v>
      </c>
      <c r="AN576">
        <f t="shared" si="84"/>
        <v>0.22731284829455944</v>
      </c>
      <c r="AO576">
        <f t="shared" si="85"/>
        <v>-157.20909356591631</v>
      </c>
      <c r="AP576">
        <f t="shared" si="86"/>
        <v>-7.8551126288630257E-2</v>
      </c>
      <c r="AQ576" t="b">
        <f>IF(AH576&gt;0,ROUND(AH576,7)=ROUND(H576,7),ROUND(AH576,7)=ROUND(-J576,7))</f>
        <v>1</v>
      </c>
      <c r="AR576" t="b">
        <f>IF(AI576&gt;0,ROUND(AI576,7)=ROUND(I576,7),ROUND(AI576,7)=ROUND(-K576,7))</f>
        <v>1</v>
      </c>
      <c r="AS576" t="b">
        <f>ROUND(AM576,7)=ROUND(G576,7)</f>
        <v>1</v>
      </c>
    </row>
    <row r="577" spans="1:54" x14ac:dyDescent="0.3">
      <c r="A577" s="2">
        <v>45767.625</v>
      </c>
      <c r="B577">
        <v>-4.7596573451610302</v>
      </c>
      <c r="C577">
        <v>-0.23798286725805101</v>
      </c>
      <c r="D577" t="s">
        <v>32</v>
      </c>
      <c r="E577" t="s">
        <v>1492</v>
      </c>
      <c r="F577">
        <v>84315.21</v>
      </c>
      <c r="G577">
        <v>842.42267540192302</v>
      </c>
      <c r="H577">
        <v>1042.91925160296</v>
      </c>
      <c r="I577" s="3">
        <v>0</v>
      </c>
      <c r="J577">
        <v>0</v>
      </c>
      <c r="K577">
        <v>2.3779407796178302E-3</v>
      </c>
      <c r="L577">
        <v>1042.91925160296</v>
      </c>
      <c r="M577">
        <v>-2.3779407796178302E-3</v>
      </c>
      <c r="O577" t="str">
        <f>IF(B576=0,"NEUTRAL",IF(B576&gt;0,"LONG","SHORT"))</f>
        <v>SHORT</v>
      </c>
      <c r="P577" t="str">
        <f>IF(OR(O577="LONG",O577="SHORT"),IF(B577=0,"NEUTRAL",IF(B577&gt;0,"LONG","SHORT")),"")</f>
        <v>SHORT</v>
      </c>
      <c r="Q577" t="b">
        <f>IF(OR(O577="LONG",O577="SHORT"),IF(B577=0,"NEUTRAL",IF(B577&gt;0,"LONG","SHORT")=O577),TRUE)</f>
        <v>1</v>
      </c>
      <c r="R577">
        <f>AH576</f>
        <v>982.41887444207032</v>
      </c>
      <c r="S577">
        <f>AI576</f>
        <v>-1.6596725324178902E-3</v>
      </c>
      <c r="T577">
        <f>R577+S577*F577</f>
        <v>842.48323634002406</v>
      </c>
      <c r="U577">
        <f>S577*F577</f>
        <v>-139.93563810204623</v>
      </c>
      <c r="V577">
        <f>U577/T577</f>
        <v>-0.16609901783917344</v>
      </c>
      <c r="W577">
        <f>C577</f>
        <v>-0.23798286725805101</v>
      </c>
      <c r="X577">
        <f>W577-V577</f>
        <v>-7.1883849418877571E-2</v>
      </c>
      <c r="Y577">
        <f>T577*W577</f>
        <v>-200.49657620104117</v>
      </c>
      <c r="Z577">
        <f>Y577/T577</f>
        <v>-0.23798286725805101</v>
      </c>
      <c r="AA577">
        <f>AI576*F577/T577</f>
        <v>-0.16609901783917344</v>
      </c>
      <c r="AB577">
        <f t="shared" si="82"/>
        <v>-0.23798286725805101</v>
      </c>
      <c r="AC577">
        <f t="shared" si="83"/>
        <v>-7.1883849418877571E-2</v>
      </c>
      <c r="AD577" t="str">
        <f t="shared" si="88"/>
        <v>S-I</v>
      </c>
      <c r="AE577">
        <f>AC577*T577</f>
        <v>-60.560938098994932</v>
      </c>
      <c r="AF577">
        <f>U577+AE577</f>
        <v>-200.49657620104117</v>
      </c>
      <c r="AG577">
        <f>AE577/F577</f>
        <v>-7.1826824719994084E-4</v>
      </c>
      <c r="AH577" s="9">
        <f>IF(AD577="S-D",R577-AE577/(1-0.001),IF(OR(AD577="L-D",AD577="S-I"),R577-AE577*(1-0.001),R577-AE577))</f>
        <v>1042.9192516029661</v>
      </c>
      <c r="AI577">
        <f>IF(OR(AD577="L-I"),S577+AG577*(1-0.001),S577+AG577)</f>
        <v>-2.3779407796178311E-3</v>
      </c>
      <c r="AJ577">
        <f>AI577*F577</f>
        <v>-200.49657620104117</v>
      </c>
      <c r="AK577">
        <f>AJ577/AM577</f>
        <v>-0.23799997561245967</v>
      </c>
      <c r="AL577">
        <f>W577-AK577</f>
        <v>1.7108354408656989E-5</v>
      </c>
      <c r="AM577">
        <f>AH577+AI577*F577</f>
        <v>842.42267540192495</v>
      </c>
      <c r="AN577">
        <f t="shared" si="84"/>
        <v>-0.36823103215874653</v>
      </c>
      <c r="AO577">
        <f t="shared" si="85"/>
        <v>-157.57732459807505</v>
      </c>
      <c r="AP577">
        <f t="shared" si="86"/>
        <v>-6.0560938099115447E-2</v>
      </c>
      <c r="AQ577" t="b">
        <f>IF(AH577&gt;0,ROUND(AH577,7)=ROUND(H577,7),ROUND(AH577,7)=ROUND(-J577,7))</f>
        <v>1</v>
      </c>
      <c r="AR577" t="b">
        <f>IF(AI577&gt;0,ROUND(AI577,7)=ROUND(I577,7),ROUND(AI577,7)=ROUND(-K577,7))</f>
        <v>1</v>
      </c>
      <c r="AS577" t="b">
        <f>ROUND(AM577,7)=ROUND(G577,7)</f>
        <v>1</v>
      </c>
    </row>
    <row r="578" spans="1:54" x14ac:dyDescent="0.3">
      <c r="A578" s="2">
        <v>45767.75</v>
      </c>
      <c r="B578">
        <v>-5.8029124849311398</v>
      </c>
      <c r="C578">
        <v>-0.29014562424655699</v>
      </c>
      <c r="D578" t="s">
        <v>32</v>
      </c>
      <c r="E578" t="s">
        <v>1492</v>
      </c>
      <c r="F578">
        <v>84604.11</v>
      </c>
      <c r="G578">
        <v>841.69264594724905</v>
      </c>
      <c r="H578">
        <v>1085.91857268276</v>
      </c>
      <c r="I578" s="3">
        <v>0</v>
      </c>
      <c r="J578">
        <v>0</v>
      </c>
      <c r="K578">
        <v>2.8866910453346898E-3</v>
      </c>
      <c r="L578">
        <v>1085.91857268276</v>
      </c>
      <c r="M578">
        <v>-2.8866910453346898E-3</v>
      </c>
      <c r="O578" t="str">
        <f>IF(B577=0,"NEUTRAL",IF(B577&gt;0,"LONG","SHORT"))</f>
        <v>SHORT</v>
      </c>
      <c r="P578" t="str">
        <f>IF(OR(O578="LONG",O578="SHORT"),IF(B578=0,"NEUTRAL",IF(B578&gt;0,"LONG","SHORT")),"")</f>
        <v>SHORT</v>
      </c>
      <c r="Q578" t="b">
        <f>IF(OR(O578="LONG",O578="SHORT"),IF(B578=0,"NEUTRAL",IF(B578&gt;0,"LONG","SHORT")=O578),TRUE)</f>
        <v>1</v>
      </c>
      <c r="R578">
        <f>AH577</f>
        <v>1042.9192516029661</v>
      </c>
      <c r="S578">
        <f>AI577</f>
        <v>-2.3779407796178311E-3</v>
      </c>
      <c r="T578">
        <f>R578+S578*F578</f>
        <v>841.73568831069338</v>
      </c>
      <c r="U578">
        <f>S578*F578</f>
        <v>-201.18356329227274</v>
      </c>
      <c r="V578">
        <f>U578/T578</f>
        <v>-0.23901037592457858</v>
      </c>
      <c r="W578">
        <f>C578</f>
        <v>-0.29014562424655699</v>
      </c>
      <c r="X578">
        <f>W578-V578</f>
        <v>-5.113524832197841E-2</v>
      </c>
      <c r="Y578">
        <f>T578*W578</f>
        <v>-244.22592673551145</v>
      </c>
      <c r="Z578">
        <f>Y578/T578</f>
        <v>-0.29014562424655699</v>
      </c>
      <c r="AA578">
        <f>AI577*F578/T578</f>
        <v>-0.23901037592457858</v>
      </c>
      <c r="AB578">
        <f t="shared" si="82"/>
        <v>-0.29014562424655699</v>
      </c>
      <c r="AC578">
        <f t="shared" si="83"/>
        <v>-5.113524832197841E-2</v>
      </c>
      <c r="AD578" t="str">
        <f t="shared" si="88"/>
        <v>S-I</v>
      </c>
      <c r="AE578">
        <f>AC578*T578</f>
        <v>-43.042363443238727</v>
      </c>
      <c r="AF578">
        <f>U578+AE578</f>
        <v>-244.22592673551145</v>
      </c>
      <c r="AG578">
        <f>AE578/F578</f>
        <v>-5.0875026571686321E-4</v>
      </c>
      <c r="AH578" s="9">
        <f>IF(AD578="S-D",R578-AE578/(1-0.001),IF(OR(AD578="L-D",AD578="S-I"),R578-AE578*(1-0.001),R578-AE578))</f>
        <v>1085.9185726827616</v>
      </c>
      <c r="AI578">
        <f>IF(OR(AD578="L-I"),S578+AG578*(1-0.001),S578+AG578)</f>
        <v>-2.8866910453346942E-3</v>
      </c>
      <c r="AJ578">
        <f>AI578*F578</f>
        <v>-244.22592673551145</v>
      </c>
      <c r="AK578">
        <f>AJ578/AM578</f>
        <v>-0.29016046167381787</v>
      </c>
      <c r="AL578">
        <f>W578-AK578</f>
        <v>1.4837427260883107E-5</v>
      </c>
      <c r="AM578">
        <f>AH578+AI578*F578</f>
        <v>841.69264594725018</v>
      </c>
      <c r="AN578">
        <f t="shared" si="84"/>
        <v>-0.73002945467476366</v>
      </c>
      <c r="AO578">
        <f t="shared" si="85"/>
        <v>-158.30735405274982</v>
      </c>
      <c r="AP578">
        <f t="shared" si="86"/>
        <v>-4.3042363443191789E-2</v>
      </c>
      <c r="AQ578" t="b">
        <f>IF(AH578&gt;0,ROUND(AH578,7)=ROUND(H578,7),ROUND(AH578,7)=ROUND(-J578,7))</f>
        <v>1</v>
      </c>
      <c r="AR578" t="b">
        <f>IF(AI578&gt;0,ROUND(AI578,7)=ROUND(I578,7),ROUND(AI578,7)=ROUND(-K578,7))</f>
        <v>1</v>
      </c>
      <c r="AS578" t="b">
        <f>ROUND(AM578,7)=ROUND(G578,7)</f>
        <v>1</v>
      </c>
    </row>
    <row r="579" spans="1:54" x14ac:dyDescent="0.3">
      <c r="A579" s="2">
        <v>45767.916666666664</v>
      </c>
      <c r="B579">
        <v>-3.9314796345920602</v>
      </c>
      <c r="C579">
        <v>-0.196573981729603</v>
      </c>
      <c r="D579" t="s">
        <v>32</v>
      </c>
      <c r="E579" t="s">
        <v>1492</v>
      </c>
      <c r="F579">
        <v>85127.58</v>
      </c>
      <c r="G579">
        <v>840.10088993561703</v>
      </c>
      <c r="H579">
        <v>1005.25872255275</v>
      </c>
      <c r="I579" s="3">
        <v>0</v>
      </c>
      <c r="J579">
        <v>0</v>
      </c>
      <c r="K579">
        <v>1.9401213169355099E-3</v>
      </c>
      <c r="L579">
        <v>1005.25872255275</v>
      </c>
      <c r="M579">
        <v>-1.9401213169355099E-3</v>
      </c>
      <c r="O579" t="str">
        <f>IF(B578=0,"NEUTRAL",IF(B578&gt;0,"LONG","SHORT"))</f>
        <v>SHORT</v>
      </c>
      <c r="P579" t="str">
        <f>IF(OR(O579="LONG",O579="SHORT"),IF(B579=0,"NEUTRAL",IF(B579&gt;0,"LONG","SHORT")),"")</f>
        <v>SHORT</v>
      </c>
      <c r="Q579" t="b">
        <f>IF(OR(O579="LONG",O579="SHORT"),IF(B579=0,"NEUTRAL",IF(B579&gt;0,"LONG","SHORT")=O579),TRUE)</f>
        <v>1</v>
      </c>
      <c r="R579">
        <f>AH578</f>
        <v>1085.9185726827616</v>
      </c>
      <c r="S579">
        <f>AI578</f>
        <v>-2.8866910453346942E-3</v>
      </c>
      <c r="T579">
        <f>R579+S579*F579</f>
        <v>840.18154978574876</v>
      </c>
      <c r="U579">
        <f>S579*F579</f>
        <v>-245.73702289701282</v>
      </c>
      <c r="V579">
        <f>U579/T579</f>
        <v>-0.29248086078500202</v>
      </c>
      <c r="W579">
        <f>C579</f>
        <v>-0.196573981729603</v>
      </c>
      <c r="X579">
        <f>W579-V579</f>
        <v>9.5906879055399019E-2</v>
      </c>
      <c r="Y579">
        <f>T579*W579</f>
        <v>-165.15783261713329</v>
      </c>
      <c r="Z579">
        <f>Y579/T579</f>
        <v>-0.19657398172960297</v>
      </c>
      <c r="AA579">
        <f>AI578*F579/T579</f>
        <v>-0.29248086078500202</v>
      </c>
      <c r="AB579">
        <f t="shared" si="82"/>
        <v>-0.196573981729603</v>
      </c>
      <c r="AC579">
        <f t="shared" si="83"/>
        <v>9.5906879055399019E-2</v>
      </c>
      <c r="AD579" t="str">
        <f t="shared" si="88"/>
        <v>S-D</v>
      </c>
      <c r="AE579">
        <f>AC579*T579</f>
        <v>80.579190279879512</v>
      </c>
      <c r="AF579">
        <f>U579+AE579</f>
        <v>-165.15783261713329</v>
      </c>
      <c r="AG579">
        <f>AE579/F579</f>
        <v>9.4656972839918046E-4</v>
      </c>
      <c r="AH579" s="9">
        <f>IF(AD579="S-D",R579-AE579/(1-0.001),IF(OR(AD579="L-D",AD579="S-I"),R579-AE579*(1-0.001),R579-AE579))</f>
        <v>1005.258722552752</v>
      </c>
      <c r="AI579">
        <f>IF(OR(AD579="L-I"),S579+AG579*(1-0.001),S579+AG579)</f>
        <v>-1.9401213169355138E-3</v>
      </c>
      <c r="AJ579">
        <f>AI579*F579</f>
        <v>-165.15783261713332</v>
      </c>
      <c r="AK579">
        <f>AJ579/AM579</f>
        <v>-0.19659285521027151</v>
      </c>
      <c r="AL579">
        <f>W579-AK579</f>
        <v>1.8873480668507581E-5</v>
      </c>
      <c r="AM579">
        <f>AH579+AI579*F579</f>
        <v>840.10088993561874</v>
      </c>
      <c r="AN579">
        <f t="shared" si="84"/>
        <v>-1.5917560116314462</v>
      </c>
      <c r="AO579">
        <f t="shared" si="85"/>
        <v>-159.89911006438126</v>
      </c>
      <c r="AP579">
        <f t="shared" si="86"/>
        <v>-8.065985013001864E-2</v>
      </c>
      <c r="AQ579" t="b">
        <f>IF(AH579&gt;0,ROUND(AH579,7)=ROUND(H579,7),ROUND(AH579,7)=ROUND(-J579,7))</f>
        <v>1</v>
      </c>
      <c r="AR579" t="b">
        <f>IF(AI579&gt;0,ROUND(AI579,7)=ROUND(I579,7),ROUND(AI579,7)=ROUND(-K579,7))</f>
        <v>1</v>
      </c>
      <c r="AS579" t="b">
        <f>ROUND(AM579,7)=ROUND(G579,7)</f>
        <v>1</v>
      </c>
    </row>
    <row r="580" spans="1:54" x14ac:dyDescent="0.3">
      <c r="A580" s="2">
        <v>45767.958333333336</v>
      </c>
      <c r="B580">
        <v>-2.8239599245970499</v>
      </c>
      <c r="C580">
        <v>-0.14119799622985199</v>
      </c>
      <c r="D580" t="s">
        <v>32</v>
      </c>
      <c r="E580" t="s">
        <v>1492</v>
      </c>
      <c r="F580">
        <v>85009.27</v>
      </c>
      <c r="G580">
        <v>840.28410404239196</v>
      </c>
      <c r="H580">
        <v>958.937076320605</v>
      </c>
      <c r="I580" s="3">
        <v>0</v>
      </c>
      <c r="J580">
        <v>0</v>
      </c>
      <c r="K580">
        <v>1.3957651004203699E-3</v>
      </c>
      <c r="L580">
        <v>958.937076320605</v>
      </c>
      <c r="M580">
        <v>-1.3957651004203699E-3</v>
      </c>
      <c r="O580" t="str">
        <f>IF(B579=0,"NEUTRAL",IF(B579&gt;0,"LONG","SHORT"))</f>
        <v>SHORT</v>
      </c>
      <c r="P580" t="str">
        <f>IF(OR(O580="LONG",O580="SHORT"),IF(B580=0,"NEUTRAL",IF(B580&gt;0,"LONG","SHORT")),"")</f>
        <v>SHORT</v>
      </c>
      <c r="Q580" t="b">
        <f>IF(OR(O580="LONG",O580="SHORT"),IF(B580=0,"NEUTRAL",IF(B580&gt;0,"LONG","SHORT")=O580),TRUE)</f>
        <v>1</v>
      </c>
      <c r="R580">
        <f>AH579</f>
        <v>1005.258722552752</v>
      </c>
      <c r="S580">
        <f>AI579</f>
        <v>-1.9401213169355138E-3</v>
      </c>
      <c r="T580">
        <f>R580+S580*F580</f>
        <v>840.33042568862538</v>
      </c>
      <c r="U580">
        <f>S580*F580</f>
        <v>-164.92829686412668</v>
      </c>
      <c r="V580">
        <f>U580/T580</f>
        <v>-0.19626600658779303</v>
      </c>
      <c r="W580">
        <f>C580</f>
        <v>-0.14119799622985199</v>
      </c>
      <c r="X580">
        <f>W580-V580</f>
        <v>5.5068010357941038E-2</v>
      </c>
      <c r="Y580">
        <f>T580*W580</f>
        <v>-118.65297227821245</v>
      </c>
      <c r="Z580">
        <f>Y580/T580</f>
        <v>-0.14119799622985199</v>
      </c>
      <c r="AA580">
        <f>AI579*F580/T580</f>
        <v>-0.19626600658779303</v>
      </c>
      <c r="AB580">
        <f t="shared" ref="AB580:AB643" si="95">C580</f>
        <v>-0.14119799622985199</v>
      </c>
      <c r="AC580">
        <f t="shared" ref="AC580:AC643" si="96">AB580-AA580</f>
        <v>5.5068010357941038E-2</v>
      </c>
      <c r="AD580" t="str">
        <f t="shared" si="88"/>
        <v>S-D</v>
      </c>
      <c r="AE580">
        <f>AC580*T580</f>
        <v>46.275324585914227</v>
      </c>
      <c r="AF580">
        <f>U580+AE580</f>
        <v>-118.65297227821245</v>
      </c>
      <c r="AG580">
        <f>AE580/F580</f>
        <v>5.4435621651514269E-4</v>
      </c>
      <c r="AH580" s="9">
        <f>IF(AD580="S-D",R580-AE580/(1-0.001),IF(OR(AD580="L-D",AD580="S-I"),R580-AE580*(1-0.001),R580-AE580))</f>
        <v>958.93707632060568</v>
      </c>
      <c r="AI580">
        <f>IF(OR(AD580="L-I"),S580+AG580*(1-0.001),S580+AG580)</f>
        <v>-1.395765100420371E-3</v>
      </c>
      <c r="AJ580">
        <f>AI580*F580</f>
        <v>-118.65297227821243</v>
      </c>
      <c r="AK580">
        <f>AJ580/AM580</f>
        <v>-0.1412057799349091</v>
      </c>
      <c r="AL580">
        <f>W580-AK580</f>
        <v>7.7837050571072375E-6</v>
      </c>
      <c r="AM580">
        <f>AH580+AI580*F580</f>
        <v>840.28410404239321</v>
      </c>
      <c r="AN580">
        <f t="shared" ref="AN580:AN643" si="97">AM580-AM579</f>
        <v>0.18321410677447147</v>
      </c>
      <c r="AO580">
        <f t="shared" ref="AO580:AO643" si="98">AM580-$AM$2</f>
        <v>-159.71589595760679</v>
      </c>
      <c r="AP580">
        <f t="shared" ref="AP580:AP643" si="99">AM580-T580</f>
        <v>-4.6321646232172498E-2</v>
      </c>
      <c r="AQ580" t="b">
        <f>IF(AH580&gt;0,ROUND(AH580,7)=ROUND(H580,7),ROUND(AH580,7)=ROUND(-J580,7))</f>
        <v>1</v>
      </c>
      <c r="AR580" t="b">
        <f>IF(AI580&gt;0,ROUND(AI580,7)=ROUND(I580,7),ROUND(AI580,7)=ROUND(-K580,7))</f>
        <v>1</v>
      </c>
      <c r="AS580" t="b">
        <f>ROUND(AM580,7)=ROUND(G580,7)</f>
        <v>1</v>
      </c>
    </row>
    <row r="581" spans="1:54" x14ac:dyDescent="0.3">
      <c r="A581" s="2">
        <v>45768.041666666664</v>
      </c>
      <c r="B581">
        <v>-1.22426981809087</v>
      </c>
      <c r="C581">
        <v>-6.1213490904543699E-2</v>
      </c>
      <c r="D581" t="s">
        <v>32</v>
      </c>
      <c r="E581" t="s">
        <v>1492</v>
      </c>
      <c r="F581">
        <v>85179.24</v>
      </c>
      <c r="G581">
        <v>839.97933030343802</v>
      </c>
      <c r="H581">
        <v>891.40153148543197</v>
      </c>
      <c r="I581" s="3">
        <v>0</v>
      </c>
      <c r="J581">
        <v>0</v>
      </c>
      <c r="K581">
        <v>6.03694059514898E-4</v>
      </c>
      <c r="L581">
        <v>891.40153148543197</v>
      </c>
      <c r="M581">
        <v>-6.03694059514898E-4</v>
      </c>
      <c r="O581" t="str">
        <f>IF(B580=0,"NEUTRAL",IF(B580&gt;0,"LONG","SHORT"))</f>
        <v>SHORT</v>
      </c>
      <c r="P581" t="str">
        <f>IF(OR(O581="LONG",O581="SHORT"),IF(B581=0,"NEUTRAL",IF(B581&gt;0,"LONG","SHORT")),"")</f>
        <v>SHORT</v>
      </c>
      <c r="Q581" t="b">
        <f>IF(OR(O581="LONG",O581="SHORT"),IF(B581=0,"NEUTRAL",IF(B581&gt;0,"LONG","SHORT")=O581),TRUE)</f>
        <v>1</v>
      </c>
      <c r="R581">
        <f>AH580</f>
        <v>958.93707632060568</v>
      </c>
      <c r="S581">
        <f>AI580</f>
        <v>-1.395765100420371E-3</v>
      </c>
      <c r="T581">
        <f>R581+S581*F581</f>
        <v>840.04686584827482</v>
      </c>
      <c r="U581">
        <f>S581*F581</f>
        <v>-118.89021047233089</v>
      </c>
      <c r="V581">
        <f>U581/T581</f>
        <v>-0.14152806861826239</v>
      </c>
      <c r="W581">
        <f>C581</f>
        <v>-6.1213490904543699E-2</v>
      </c>
      <c r="X581">
        <f>W581-V581</f>
        <v>8.0314577713718693E-2</v>
      </c>
      <c r="Y581">
        <f>T581*W581</f>
        <v>-51.422201181993813</v>
      </c>
      <c r="Z581">
        <f>Y581/T581</f>
        <v>-6.1213490904543699E-2</v>
      </c>
      <c r="AA581">
        <f>AI580*F581/T581</f>
        <v>-0.14152806861826239</v>
      </c>
      <c r="AB581">
        <f t="shared" si="95"/>
        <v>-6.1213490904543699E-2</v>
      </c>
      <c r="AC581">
        <f t="shared" si="96"/>
        <v>8.0314577713718693E-2</v>
      </c>
      <c r="AD581" t="str">
        <f t="shared" si="88"/>
        <v>S-D</v>
      </c>
      <c r="AE581">
        <f>AC581*T581</f>
        <v>67.468009290337093</v>
      </c>
      <c r="AF581">
        <f>U581+AE581</f>
        <v>-51.422201181993799</v>
      </c>
      <c r="AG581">
        <f>AE581/F581</f>
        <v>7.920710409054729E-4</v>
      </c>
      <c r="AH581" s="9">
        <f>IF(AD581="S-D",R581-AE581/(1-0.001),IF(OR(AD581="L-D",AD581="S-I"),R581-AE581*(1-0.001),R581-AE581))</f>
        <v>891.40153148543345</v>
      </c>
      <c r="AI581">
        <f>IF(OR(AD581="L-I"),S581+AG581*(1-0.001),S581+AG581)</f>
        <v>-6.0369405951489811E-4</v>
      </c>
      <c r="AJ581">
        <f>AI581*F581</f>
        <v>-51.422201181993792</v>
      </c>
      <c r="AK581">
        <f>AJ581/AM581</f>
        <v>-6.1218412557149118E-2</v>
      </c>
      <c r="AL581">
        <f>W581-AK581</f>
        <v>4.9216526054191023E-6</v>
      </c>
      <c r="AM581">
        <f>AH581+AI581*F581</f>
        <v>839.97933030343961</v>
      </c>
      <c r="AN581">
        <f t="shared" si="97"/>
        <v>-0.3047737389535996</v>
      </c>
      <c r="AO581">
        <f t="shared" si="98"/>
        <v>-160.02066969656039</v>
      </c>
      <c r="AP581">
        <f t="shared" si="99"/>
        <v>-6.7535544835209294E-2</v>
      </c>
      <c r="AQ581" t="b">
        <f>IF(AH581&gt;0,ROUND(AH581,7)=ROUND(H581,7),ROUND(AH581,7)=ROUND(-J581,7))</f>
        <v>1</v>
      </c>
      <c r="AR581" t="b">
        <f>IF(AI581&gt;0,ROUND(AI581,7)=ROUND(I581,7),ROUND(AI581,7)=ROUND(-K581,7))</f>
        <v>1</v>
      </c>
      <c r="AS581" t="b">
        <f>ROUND(AM581,7)=ROUND(G581,7)</f>
        <v>1</v>
      </c>
    </row>
    <row r="582" spans="1:54" x14ac:dyDescent="0.3">
      <c r="A582" s="2">
        <v>45768.083333333336</v>
      </c>
      <c r="B582">
        <v>0.54995842884153401</v>
      </c>
      <c r="C582">
        <v>2.74979214420767E-2</v>
      </c>
      <c r="D582" t="s">
        <v>32</v>
      </c>
      <c r="E582" t="s">
        <v>1492</v>
      </c>
      <c r="F582">
        <v>86625.68</v>
      </c>
      <c r="G582">
        <v>839.03070163756604</v>
      </c>
      <c r="H582">
        <v>815.98010105813103</v>
      </c>
      <c r="I582">
        <v>2.6609431036426503E-4</v>
      </c>
      <c r="J582">
        <v>0</v>
      </c>
      <c r="K582" s="3">
        <v>0</v>
      </c>
      <c r="L582">
        <v>815.98010105813103</v>
      </c>
      <c r="M582">
        <v>2.6609431036426503E-4</v>
      </c>
      <c r="O582" t="str">
        <f>IF(B581=0,"NEUTRAL",IF(B581&gt;0,"LONG","SHORT"))</f>
        <v>SHORT</v>
      </c>
      <c r="P582" t="str">
        <f>IF(OR(O582="LONG",O582="SHORT"),IF(B582=0,"NEUTRAL",IF(B582&gt;0,"LONG","SHORT")),"")</f>
        <v>LONG</v>
      </c>
      <c r="Q582" t="b">
        <f>IF(OR(O582="LONG",O582="SHORT"),IF(B582=0,"NEUTRAL",IF(B582&gt;0,"LONG","SHORT")=O582),TRUE)</f>
        <v>0</v>
      </c>
      <c r="R582">
        <f>AH581</f>
        <v>891.40153148543345</v>
      </c>
      <c r="S582">
        <f>AI581</f>
        <v>-6.0369405951489811E-4</v>
      </c>
      <c r="T582">
        <f>R582+S582*F582</f>
        <v>839.10612306799499</v>
      </c>
      <c r="U582">
        <f>S582*F582</f>
        <v>-52.295408417438516</v>
      </c>
      <c r="V582">
        <f>U582/T582</f>
        <v>-6.2322758683052634E-2</v>
      </c>
      <c r="W582">
        <f>C582</f>
        <v>2.74979214420767E-2</v>
      </c>
      <c r="X582">
        <f>W582-V582</f>
        <v>8.9820680125129337E-2</v>
      </c>
      <c r="Y582">
        <f>T582*W582</f>
        <v>23.073674253689269</v>
      </c>
      <c r="Z582">
        <f>Y582/T582</f>
        <v>2.74979214420767E-2</v>
      </c>
      <c r="AA582">
        <f>AI581*F582/T582</f>
        <v>-6.2322758683052634E-2</v>
      </c>
      <c r="AB582">
        <f t="shared" si="95"/>
        <v>2.74979214420767E-2</v>
      </c>
      <c r="AC582">
        <f t="shared" si="96"/>
        <v>8.9820680125129337E-2</v>
      </c>
      <c r="AD582" t="str">
        <f t="shared" si="88"/>
        <v>TRANS-L</v>
      </c>
      <c r="AE582" s="8">
        <f>C582*T582</f>
        <v>23.073674253689269</v>
      </c>
      <c r="AF582">
        <f>U582+AE582</f>
        <v>-29.221734163749247</v>
      </c>
      <c r="AG582" s="8">
        <f>AE582/F582</f>
        <v>2.6636067103530121E-4</v>
      </c>
      <c r="AH582" s="8">
        <f>AZ582-AE582</f>
        <v>815.98010105813205</v>
      </c>
      <c r="AI582" s="8">
        <f>BA581+AG582*(1-0.001)</f>
        <v>2.6609431036426589E-4</v>
      </c>
      <c r="AJ582">
        <f>AI582*F582</f>
        <v>23.050600579435578</v>
      </c>
      <c r="AK582">
        <f t="shared" ref="AK582" si="100">AJ582/AM582</f>
        <v>2.7472892868457444E-2</v>
      </c>
      <c r="AL582">
        <f>W582-AK582</f>
        <v>2.5028573619256117E-5</v>
      </c>
      <c r="AM582">
        <f>AH582+AI582*F582</f>
        <v>839.03070163756763</v>
      </c>
      <c r="AN582">
        <f t="shared" si="97"/>
        <v>-0.94862866587197914</v>
      </c>
      <c r="AO582">
        <f t="shared" si="98"/>
        <v>-160.96929836243237</v>
      </c>
      <c r="AP582">
        <f t="shared" si="99"/>
        <v>-7.5421430427354608E-2</v>
      </c>
      <c r="AQ582" t="b">
        <f>IF(AH582&gt;0,ROUND(AH582,7)=ROUND(H582,7),ROUND(AH582,7)=ROUND(-J582,7))</f>
        <v>1</v>
      </c>
      <c r="AR582" t="b">
        <f>IF(AI582&gt;0,ROUND(AI582,7)=ROUND(I582,7),ROUND(AI582,7)=ROUND(-K582,7))</f>
        <v>1</v>
      </c>
      <c r="AS582" t="b">
        <f>ROUND(AM582,7)=ROUND(G582,7)</f>
        <v>1</v>
      </c>
      <c r="AU582" s="9">
        <f>AH581</f>
        <v>891.40153148543345</v>
      </c>
      <c r="AV582">
        <f>AI581</f>
        <v>-6.0369405951489811E-4</v>
      </c>
      <c r="AW582">
        <f>AU582+AV582*F582</f>
        <v>839.10612306799499</v>
      </c>
      <c r="AX582">
        <f>AV582*F582/(1-0.001)</f>
        <v>-52.347756173612126</v>
      </c>
      <c r="AZ582" s="9">
        <f>AU582+AX582</f>
        <v>839.05377531182137</v>
      </c>
      <c r="BA582">
        <f>AV582-AX582/F582*(1-0.001)</f>
        <v>0</v>
      </c>
      <c r="BB582">
        <f>AZ582+BA582*F582</f>
        <v>839.05377531182137</v>
      </c>
    </row>
    <row r="583" spans="1:54" x14ac:dyDescent="0.3">
      <c r="A583" s="2">
        <v>45768.125</v>
      </c>
      <c r="B583">
        <v>3.1530997564101999</v>
      </c>
      <c r="C583">
        <v>0.15765498782050999</v>
      </c>
      <c r="D583" t="s">
        <v>32</v>
      </c>
      <c r="E583" t="s">
        <v>1492</v>
      </c>
      <c r="F583">
        <v>87293.07</v>
      </c>
      <c r="G583">
        <v>839.09921313583197</v>
      </c>
      <c r="H583">
        <v>706.90291753019005</v>
      </c>
      <c r="I583">
        <v>1.5143962241864299E-3</v>
      </c>
      <c r="J583">
        <v>0</v>
      </c>
      <c r="K583" s="3">
        <v>0</v>
      </c>
      <c r="L583">
        <v>706.90291753019005</v>
      </c>
      <c r="M583">
        <v>1.5143962241864299E-3</v>
      </c>
      <c r="O583" t="str">
        <f>IF(B582=0,"NEUTRAL",IF(B582&gt;0,"LONG","SHORT"))</f>
        <v>LONG</v>
      </c>
      <c r="P583" t="str">
        <f>IF(OR(O583="LONG",O583="SHORT"),IF(B583=0,"NEUTRAL",IF(B583&gt;0,"LONG","SHORT")),"")</f>
        <v>LONG</v>
      </c>
      <c r="Q583" t="b">
        <f>IF(OR(O583="LONG",O583="SHORT"),IF(B583=0,"NEUTRAL",IF(B583&gt;0,"LONG","SHORT")=O583),TRUE)</f>
        <v>1</v>
      </c>
      <c r="R583">
        <f>AH582</f>
        <v>815.98010105813205</v>
      </c>
      <c r="S583">
        <f>AI582</f>
        <v>2.6609431036426589E-4</v>
      </c>
      <c r="T583">
        <f>R583+S583*F583</f>
        <v>839.20829031936159</v>
      </c>
      <c r="U583">
        <f>S583*F583</f>
        <v>23.228189261229591</v>
      </c>
      <c r="V583">
        <f>U583/T583</f>
        <v>2.7678693751214112E-2</v>
      </c>
      <c r="W583">
        <f>C583</f>
        <v>0.15765498782050999</v>
      </c>
      <c r="X583">
        <f>W583-V583</f>
        <v>0.12997629406929587</v>
      </c>
      <c r="Y583">
        <f>T583*W583</f>
        <v>132.30537278916995</v>
      </c>
      <c r="Z583">
        <f>Y583/T583</f>
        <v>0.15765498782050996</v>
      </c>
      <c r="AA583">
        <f>AI582*F583/T583</f>
        <v>2.7678693751214112E-2</v>
      </c>
      <c r="AB583">
        <f t="shared" si="95"/>
        <v>0.15765498782050999</v>
      </c>
      <c r="AC583">
        <f t="shared" si="96"/>
        <v>0.12997629406929587</v>
      </c>
      <c r="AD583" t="str">
        <f t="shared" si="88"/>
        <v>L-I</v>
      </c>
      <c r="AE583">
        <f>AC583*T583</f>
        <v>109.07718352794036</v>
      </c>
      <c r="AF583">
        <f>U583+AE583</f>
        <v>132.30537278916995</v>
      </c>
      <c r="AG583">
        <f>AE583/F583</f>
        <v>1.2495514652874546E-3</v>
      </c>
      <c r="AH583" s="9">
        <f>IF(AD583="S-D",R583-AE583/(1-0.001),IF(OR(AD583="L-D",AD583="S-I"),R583-AE583*(1-0.001),R583-AE583))</f>
        <v>706.90291753019164</v>
      </c>
      <c r="AI583">
        <f>IF(OR(AD583="L-I"),S583+AG583*(1-0.001),S583+AG583)</f>
        <v>1.514396224186433E-3</v>
      </c>
      <c r="AJ583">
        <f>AI583*F583</f>
        <v>132.19629560564201</v>
      </c>
      <c r="AK583">
        <f>AJ583/AM583</f>
        <v>0.1575454887052099</v>
      </c>
      <c r="AL583">
        <f>W583-AK583</f>
        <v>1.0949911530008793E-4</v>
      </c>
      <c r="AM583">
        <f>AH583+AI583*F583</f>
        <v>839.09921313583368</v>
      </c>
      <c r="AN583">
        <f t="shared" si="97"/>
        <v>6.8511498266047965E-2</v>
      </c>
      <c r="AO583">
        <f t="shared" si="98"/>
        <v>-160.90078686416632</v>
      </c>
      <c r="AP583">
        <f t="shared" si="99"/>
        <v>-0.10907718352791562</v>
      </c>
      <c r="AQ583" t="b">
        <f>IF(AH583&gt;0,ROUND(AH583,7)=ROUND(H583,7),ROUND(AH583,7)=ROUND(-J583,7))</f>
        <v>1</v>
      </c>
      <c r="AR583" t="b">
        <f>IF(AI583&gt;0,ROUND(AI583,7)=ROUND(I583,7),ROUND(AI583,7)=ROUND(-K583,7))</f>
        <v>1</v>
      </c>
      <c r="AS583" t="b">
        <f>ROUND(AM583,7)=ROUND(G583,7)</f>
        <v>1</v>
      </c>
    </row>
    <row r="584" spans="1:54" x14ac:dyDescent="0.3">
      <c r="A584" s="2">
        <v>45768.166666666664</v>
      </c>
      <c r="B584">
        <v>5.5346695454721004</v>
      </c>
      <c r="C584">
        <v>0.27673347727360498</v>
      </c>
      <c r="D584" t="s">
        <v>32</v>
      </c>
      <c r="E584" t="s">
        <v>1492</v>
      </c>
      <c r="F584">
        <v>87350.01</v>
      </c>
      <c r="G584">
        <v>839.08549467648504</v>
      </c>
      <c r="H584">
        <v>606.95473717767402</v>
      </c>
      <c r="I584">
        <v>2.6574783162452999E-3</v>
      </c>
      <c r="J584">
        <v>0</v>
      </c>
      <c r="K584" s="3">
        <v>0</v>
      </c>
      <c r="L584">
        <v>606.95473717767402</v>
      </c>
      <c r="M584">
        <v>2.6574783162452999E-3</v>
      </c>
      <c r="O584" t="str">
        <f>IF(B583=0,"NEUTRAL",IF(B583&gt;0,"LONG","SHORT"))</f>
        <v>LONG</v>
      </c>
      <c r="P584" t="str">
        <f>IF(OR(O584="LONG",O584="SHORT"),IF(B584=0,"NEUTRAL",IF(B584&gt;0,"LONG","SHORT")),"")</f>
        <v>LONG</v>
      </c>
      <c r="Q584" t="b">
        <f>IF(OR(O584="LONG",O584="SHORT"),IF(B584=0,"NEUTRAL",IF(B584&gt;0,"LONG","SHORT")=O584),TRUE)</f>
        <v>1</v>
      </c>
      <c r="R584">
        <f>AH583</f>
        <v>706.90291753019164</v>
      </c>
      <c r="S584">
        <f>AI583</f>
        <v>1.514396224186433E-3</v>
      </c>
      <c r="T584">
        <f>R584+S584*F584</f>
        <v>839.18544285683879</v>
      </c>
      <c r="U584">
        <f>S584*F584</f>
        <v>132.28252532664715</v>
      </c>
      <c r="V584">
        <f>U584/T584</f>
        <v>0.15763205433630709</v>
      </c>
      <c r="W584">
        <f>C584</f>
        <v>0.27673347727360498</v>
      </c>
      <c r="X584">
        <f>W584-V584</f>
        <v>0.11910142293729789</v>
      </c>
      <c r="Y584">
        <f>T584*W584</f>
        <v>232.23070567916312</v>
      </c>
      <c r="Z584">
        <f>Y584/T584</f>
        <v>0.27673347727360498</v>
      </c>
      <c r="AA584">
        <f>AI583*F584/T584</f>
        <v>0.15763205433630709</v>
      </c>
      <c r="AB584">
        <f t="shared" si="95"/>
        <v>0.27673347727360498</v>
      </c>
      <c r="AC584">
        <f t="shared" si="96"/>
        <v>0.11910142293729789</v>
      </c>
      <c r="AD584" t="str">
        <f t="shared" si="88"/>
        <v>L-I</v>
      </c>
      <c r="AE584">
        <f>AC584*T584</f>
        <v>99.94818035251599</v>
      </c>
      <c r="AF584">
        <f>U584+AE584</f>
        <v>232.23070567916312</v>
      </c>
      <c r="AG584">
        <f>AE584/F584</f>
        <v>1.1442263183772503E-3</v>
      </c>
      <c r="AH584" s="9">
        <f>IF(AD584="S-D",R584-AE584/(1-0.001),IF(OR(AD584="L-D",AD584="S-I"),R584-AE584*(1-0.001),R584-AE584))</f>
        <v>606.95473717767561</v>
      </c>
      <c r="AI584">
        <f>IF(OR(AD584="L-I"),S584+AG584*(1-0.001),S584+AG584)</f>
        <v>2.657478316245306E-3</v>
      </c>
      <c r="AJ584">
        <f>AI584*F584</f>
        <v>232.13075749881062</v>
      </c>
      <c r="AK584">
        <f>AJ584/AM584</f>
        <v>0.27664732494071997</v>
      </c>
      <c r="AL584">
        <f>W584-AK584</f>
        <v>8.6152332885003347E-5</v>
      </c>
      <c r="AM584">
        <f>AH584+AI584*F584</f>
        <v>839.08549467648618</v>
      </c>
      <c r="AN584">
        <f t="shared" si="97"/>
        <v>-1.3718459347501266E-2</v>
      </c>
      <c r="AO584">
        <f t="shared" si="98"/>
        <v>-160.91450532351382</v>
      </c>
      <c r="AP584">
        <f t="shared" si="99"/>
        <v>-9.9948180352612326E-2</v>
      </c>
      <c r="AQ584" t="b">
        <f>IF(AH584&gt;0,ROUND(AH584,7)=ROUND(H584,7),ROUND(AH584,7)=ROUND(-J584,7))</f>
        <v>1</v>
      </c>
      <c r="AR584" t="b">
        <f>IF(AI584&gt;0,ROUND(AI584,7)=ROUND(I584,7),ROUND(AI584,7)=ROUND(-K584,7))</f>
        <v>1</v>
      </c>
      <c r="AS584" t="b">
        <f>ROUND(AM584,7)=ROUND(G584,7)</f>
        <v>1</v>
      </c>
    </row>
    <row r="585" spans="1:54" x14ac:dyDescent="0.3">
      <c r="A585" s="2">
        <v>45768.208333333336</v>
      </c>
      <c r="B585">
        <v>7.8822421728894598</v>
      </c>
      <c r="C585">
        <v>0.39411210864447299</v>
      </c>
      <c r="D585" t="s">
        <v>32</v>
      </c>
      <c r="E585" t="s">
        <v>1492</v>
      </c>
      <c r="F585">
        <v>87205.56</v>
      </c>
      <c r="G585">
        <v>838.60282635371595</v>
      </c>
      <c r="H585">
        <v>508.159157189871</v>
      </c>
      <c r="I585">
        <v>3.7892500107085301E-3</v>
      </c>
      <c r="J585">
        <v>0</v>
      </c>
      <c r="K585" s="3">
        <v>0</v>
      </c>
      <c r="L585">
        <v>508.159157189871</v>
      </c>
      <c r="M585">
        <v>3.7892500107085301E-3</v>
      </c>
      <c r="O585" t="str">
        <f>IF(B584=0,"NEUTRAL",IF(B584&gt;0,"LONG","SHORT"))</f>
        <v>LONG</v>
      </c>
      <c r="P585" t="str">
        <f>IF(OR(O585="LONG",O585="SHORT"),IF(B585=0,"NEUTRAL",IF(B585&gt;0,"LONG","SHORT")),"")</f>
        <v>LONG</v>
      </c>
      <c r="Q585" t="b">
        <f>IF(OR(O585="LONG",O585="SHORT"),IF(B585=0,"NEUTRAL",IF(B585&gt;0,"LONG","SHORT")=O585),TRUE)</f>
        <v>1</v>
      </c>
      <c r="R585">
        <f>AH584</f>
        <v>606.95473717767561</v>
      </c>
      <c r="S585">
        <f>AI584</f>
        <v>2.657478316245306E-3</v>
      </c>
      <c r="T585">
        <f>R585+S585*F585</f>
        <v>838.70162193370459</v>
      </c>
      <c r="U585">
        <f>S585*F585</f>
        <v>231.746884756029</v>
      </c>
      <c r="V585">
        <f>U585/T585</f>
        <v>0.27631624727482346</v>
      </c>
      <c r="W585">
        <f>C585</f>
        <v>0.39411210864447299</v>
      </c>
      <c r="X585">
        <f>W585-V585</f>
        <v>0.11779586136964953</v>
      </c>
      <c r="Y585">
        <f>T585*W585</f>
        <v>330.54246474383189</v>
      </c>
      <c r="Z585">
        <f>Y585/T585</f>
        <v>0.39411210864447299</v>
      </c>
      <c r="AA585">
        <f>AI584*F585/T585</f>
        <v>0.27631624727482346</v>
      </c>
      <c r="AB585">
        <f t="shared" si="95"/>
        <v>0.39411210864447299</v>
      </c>
      <c r="AC585">
        <f t="shared" si="96"/>
        <v>0.11779586136964953</v>
      </c>
      <c r="AD585" t="str">
        <f t="shared" si="88"/>
        <v>L-I</v>
      </c>
      <c r="AE585">
        <f>AC585*T585</f>
        <v>98.795579987802881</v>
      </c>
      <c r="AF585">
        <f>U585+AE585</f>
        <v>330.54246474383189</v>
      </c>
      <c r="AG585">
        <f>AE585/F585</f>
        <v>1.1329045990622947E-3</v>
      </c>
      <c r="AH585" s="9">
        <f>IF(AD585="S-D",R585-AE585/(1-0.001),IF(OR(AD585="L-D",AD585="S-I"),R585-AE585*(1-0.001),R585-AE585))</f>
        <v>508.15915718987276</v>
      </c>
      <c r="AI585">
        <f>IF(OR(AD585="L-I"),S585+AG585*(1-0.001),S585+AG585)</f>
        <v>3.7892500107085383E-3</v>
      </c>
      <c r="AJ585">
        <f>AI585*F585</f>
        <v>330.44366916384405</v>
      </c>
      <c r="AK585">
        <f>AJ585/AM585</f>
        <v>0.39404072915020821</v>
      </c>
      <c r="AL585">
        <f>W585-AK585</f>
        <v>7.1379494264778298E-5</v>
      </c>
      <c r="AM585">
        <f>AH585+AI585*F585</f>
        <v>838.60282635371686</v>
      </c>
      <c r="AN585">
        <f t="shared" si="97"/>
        <v>-0.48266832276931382</v>
      </c>
      <c r="AO585">
        <f t="shared" si="98"/>
        <v>-161.39717364628314</v>
      </c>
      <c r="AP585">
        <f t="shared" si="99"/>
        <v>-9.8795579987722704E-2</v>
      </c>
      <c r="AQ585" t="b">
        <f>IF(AH585&gt;0,ROUND(AH585,7)=ROUND(H585,7),ROUND(AH585,7)=ROUND(-J585,7))</f>
        <v>1</v>
      </c>
      <c r="AR585" t="b">
        <f>IF(AI585&gt;0,ROUND(AI585,7)=ROUND(I585,7),ROUND(AI585,7)=ROUND(-K585,7))</f>
        <v>1</v>
      </c>
      <c r="AS585" t="b">
        <f>ROUND(AM585,7)=ROUND(G585,7)</f>
        <v>1</v>
      </c>
    </row>
    <row r="586" spans="1:54" x14ac:dyDescent="0.3">
      <c r="A586" s="2">
        <v>45768.25</v>
      </c>
      <c r="B586">
        <v>10.3131730380594</v>
      </c>
      <c r="C586">
        <v>0.515658651902972</v>
      </c>
      <c r="D586" t="s">
        <v>32</v>
      </c>
      <c r="E586" t="s">
        <v>1492</v>
      </c>
      <c r="F586">
        <v>87351.14</v>
      </c>
      <c r="G586">
        <v>839.052743418104</v>
      </c>
      <c r="H586">
        <v>406.43720501907899</v>
      </c>
      <c r="I586">
        <v>4.9526032333295803E-3</v>
      </c>
      <c r="J586">
        <v>0</v>
      </c>
      <c r="K586" s="3">
        <v>0</v>
      </c>
      <c r="L586">
        <v>406.43720501907899</v>
      </c>
      <c r="M586">
        <v>4.9526032333295803E-3</v>
      </c>
      <c r="O586" t="str">
        <f>IF(B585=0,"NEUTRAL",IF(B585&gt;0,"LONG","SHORT"))</f>
        <v>LONG</v>
      </c>
      <c r="P586" t="str">
        <f>IF(OR(O586="LONG",O586="SHORT"),IF(B586=0,"NEUTRAL",IF(B586&gt;0,"LONG","SHORT")),"")</f>
        <v>LONG</v>
      </c>
      <c r="Q586" t="b">
        <f>IF(OR(O586="LONG",O586="SHORT"),IF(B586=0,"NEUTRAL",IF(B586&gt;0,"LONG","SHORT")=O586),TRUE)</f>
        <v>1</v>
      </c>
      <c r="R586">
        <f>AH585</f>
        <v>508.15915718987276</v>
      </c>
      <c r="S586">
        <f>AI585</f>
        <v>3.7892500107085383E-3</v>
      </c>
      <c r="T586">
        <f>R586+S586*F586</f>
        <v>839.15446537027583</v>
      </c>
      <c r="U586">
        <f>S586*F586</f>
        <v>330.99530818040301</v>
      </c>
      <c r="V586">
        <f>U586/T586</f>
        <v>0.39443907151748486</v>
      </c>
      <c r="W586">
        <f>C586</f>
        <v>0.515658651902972</v>
      </c>
      <c r="X586">
        <f>W586-V586</f>
        <v>0.12121958038548714</v>
      </c>
      <c r="Y586">
        <f>T586*W586</f>
        <v>432.71726035119565</v>
      </c>
      <c r="Z586">
        <f>Y586/T586</f>
        <v>0.515658651902972</v>
      </c>
      <c r="AA586">
        <f>AI585*F586/T586</f>
        <v>0.39443907151748486</v>
      </c>
      <c r="AB586">
        <f t="shared" si="95"/>
        <v>0.515658651902972</v>
      </c>
      <c r="AC586">
        <f t="shared" si="96"/>
        <v>0.12121958038548714</v>
      </c>
      <c r="AD586" t="str">
        <f t="shared" si="88"/>
        <v>L-I</v>
      </c>
      <c r="AE586">
        <f>AC586*T586</f>
        <v>101.72195217079263</v>
      </c>
      <c r="AF586">
        <f>U586+AE586</f>
        <v>432.71726035119565</v>
      </c>
      <c r="AG586">
        <f>AE586/F586</f>
        <v>1.1645177403614038E-3</v>
      </c>
      <c r="AH586" s="9">
        <f>IF(AD586="S-D",R586-AE586/(1-0.001),IF(OR(AD586="L-D",AD586="S-I"),R586-AE586*(1-0.001),R586-AE586))</f>
        <v>406.43720501908012</v>
      </c>
      <c r="AI586">
        <f>IF(OR(AD586="L-I"),S586+AG586*(1-0.001),S586+AG586)</f>
        <v>4.9526032333295812E-3</v>
      </c>
      <c r="AJ586">
        <f>AI586*F586</f>
        <v>432.6155383990249</v>
      </c>
      <c r="AK586">
        <f>AJ586/AM586</f>
        <v>0.51559993313012742</v>
      </c>
      <c r="AL586">
        <f>W586-AK586</f>
        <v>5.871877284457927E-5</v>
      </c>
      <c r="AM586">
        <f>AH586+AI586*F586</f>
        <v>839.05274341810502</v>
      </c>
      <c r="AN586">
        <f t="shared" si="97"/>
        <v>0.44991706438815982</v>
      </c>
      <c r="AO586">
        <f t="shared" si="98"/>
        <v>-160.94725658189498</v>
      </c>
      <c r="AP586">
        <f t="shared" si="99"/>
        <v>-0.10172195217080571</v>
      </c>
      <c r="AQ586" t="b">
        <f>IF(AH586&gt;0,ROUND(AH586,7)=ROUND(H586,7),ROUND(AH586,7)=ROUND(-J586,7))</f>
        <v>1</v>
      </c>
      <c r="AR586" t="b">
        <f>IF(AI586&gt;0,ROUND(AI586,7)=ROUND(I586,7),ROUND(AI586,7)=ROUND(-K586,7))</f>
        <v>1</v>
      </c>
      <c r="AS586" t="b">
        <f>ROUND(AM586,7)=ROUND(G586,7)</f>
        <v>1</v>
      </c>
    </row>
    <row r="587" spans="1:54" x14ac:dyDescent="0.3">
      <c r="A587" s="2">
        <v>45768.291666666664</v>
      </c>
      <c r="B587">
        <v>12.735639460957399</v>
      </c>
      <c r="C587">
        <v>0.63678197304787298</v>
      </c>
      <c r="D587" t="s">
        <v>32</v>
      </c>
      <c r="E587" t="s">
        <v>1492</v>
      </c>
      <c r="F587">
        <v>87550</v>
      </c>
      <c r="G587">
        <v>839.93629769827498</v>
      </c>
      <c r="H587">
        <v>305.11680621078699</v>
      </c>
      <c r="I587">
        <v>6.1087320558251097E-3</v>
      </c>
      <c r="J587">
        <v>0</v>
      </c>
      <c r="K587" s="3">
        <v>0</v>
      </c>
      <c r="L587">
        <v>305.11680621078699</v>
      </c>
      <c r="M587">
        <v>6.1087320558251097E-3</v>
      </c>
      <c r="O587" t="str">
        <f>IF(B586=0,"NEUTRAL",IF(B586&gt;0,"LONG","SHORT"))</f>
        <v>LONG</v>
      </c>
      <c r="P587" t="str">
        <f>IF(OR(O587="LONG",O587="SHORT"),IF(B587=0,"NEUTRAL",IF(B587&gt;0,"LONG","SHORT")),"")</f>
        <v>LONG</v>
      </c>
      <c r="Q587" t="b">
        <f>IF(OR(O587="LONG",O587="SHORT"),IF(B587=0,"NEUTRAL",IF(B587&gt;0,"LONG","SHORT")=O587),TRUE)</f>
        <v>1</v>
      </c>
      <c r="R587">
        <f>AH586</f>
        <v>406.43720501908012</v>
      </c>
      <c r="S587">
        <f>AI586</f>
        <v>4.9526032333295812E-3</v>
      </c>
      <c r="T587">
        <f>R587+S587*F587</f>
        <v>840.03761809708499</v>
      </c>
      <c r="U587">
        <f>S587*F587</f>
        <v>433.60041307800486</v>
      </c>
      <c r="V587">
        <f>U587/T587</f>
        <v>0.51616785217336869</v>
      </c>
      <c r="W587">
        <f>C587</f>
        <v>0.63678197304787298</v>
      </c>
      <c r="X587">
        <f>W587-V587</f>
        <v>0.12061412087450429</v>
      </c>
      <c r="Y587">
        <f>T587*W587</f>
        <v>534.92081188629743</v>
      </c>
      <c r="Z587">
        <f>Y587/T587</f>
        <v>0.63678197304787298</v>
      </c>
      <c r="AA587">
        <f>AI586*F587/T587</f>
        <v>0.51616785217336869</v>
      </c>
      <c r="AB587">
        <f t="shared" si="95"/>
        <v>0.63678197304787298</v>
      </c>
      <c r="AC587">
        <f t="shared" si="96"/>
        <v>0.12061412087450429</v>
      </c>
      <c r="AD587" t="str">
        <f t="shared" si="88"/>
        <v>L-I</v>
      </c>
      <c r="AE587">
        <f>AC587*T587</f>
        <v>101.32039880829248</v>
      </c>
      <c r="AF587">
        <f>U587+AE587</f>
        <v>534.92081188629732</v>
      </c>
      <c r="AG587">
        <f>AE587/F587</f>
        <v>1.1572861086041402E-3</v>
      </c>
      <c r="AH587" s="9">
        <f>IF(AD587="S-D",R587-AE587/(1-0.001),IF(OR(AD587="L-D",AD587="S-I"),R587-AE587*(1-0.001),R587-AE587))</f>
        <v>305.11680621078767</v>
      </c>
      <c r="AI587">
        <f>IF(OR(AD587="L-I"),S587+AG587*(1-0.001),S587+AG587)</f>
        <v>6.1087320558251175E-3</v>
      </c>
      <c r="AJ587">
        <f>AI587*F587</f>
        <v>534.81949148748902</v>
      </c>
      <c r="AK587">
        <f>AJ587/AM587</f>
        <v>0.63673815854021798</v>
      </c>
      <c r="AL587">
        <f>W587-AK587</f>
        <v>4.3814507655004498E-5</v>
      </c>
      <c r="AM587">
        <f>AH587+AI587*F587</f>
        <v>839.93629769827669</v>
      </c>
      <c r="AN587">
        <f t="shared" si="97"/>
        <v>0.8835542801716656</v>
      </c>
      <c r="AO587">
        <f t="shared" si="98"/>
        <v>-160.06370230172331</v>
      </c>
      <c r="AP587">
        <f t="shared" si="99"/>
        <v>-0.1013203988082978</v>
      </c>
      <c r="AQ587" t="b">
        <f>IF(AH587&gt;0,ROUND(AH587,7)=ROUND(H587,7),ROUND(AH587,7)=ROUND(-J587,7))</f>
        <v>1</v>
      </c>
      <c r="AR587" t="b">
        <f>IF(AI587&gt;0,ROUND(AI587,7)=ROUND(I587,7),ROUND(AI587,7)=ROUND(-K587,7))</f>
        <v>1</v>
      </c>
      <c r="AS587" t="b">
        <f>ROUND(AM587,7)=ROUND(G587,7)</f>
        <v>1</v>
      </c>
    </row>
    <row r="588" spans="1:54" x14ac:dyDescent="0.3">
      <c r="A588" s="2">
        <v>45768.333333333336</v>
      </c>
      <c r="B588">
        <v>14.609883827776301</v>
      </c>
      <c r="C588">
        <v>0.73049419138881899</v>
      </c>
      <c r="D588" t="s">
        <v>32</v>
      </c>
      <c r="E588" t="s">
        <v>1492</v>
      </c>
      <c r="F588">
        <v>87521.73</v>
      </c>
      <c r="G588">
        <v>839.68480820594198</v>
      </c>
      <c r="H588">
        <v>226.32116909596201</v>
      </c>
      <c r="I588">
        <v>7.0081297422934898E-3</v>
      </c>
      <c r="J588">
        <v>0</v>
      </c>
      <c r="K588" s="3">
        <v>0</v>
      </c>
      <c r="L588">
        <v>226.32116909596201</v>
      </c>
      <c r="M588">
        <v>7.0081297422934898E-3</v>
      </c>
      <c r="O588" t="str">
        <f>IF(B587=0,"NEUTRAL",IF(B587&gt;0,"LONG","SHORT"))</f>
        <v>LONG</v>
      </c>
      <c r="P588" t="str">
        <f>IF(OR(O588="LONG",O588="SHORT"),IF(B588=0,"NEUTRAL",IF(B588&gt;0,"LONG","SHORT")),"")</f>
        <v>LONG</v>
      </c>
      <c r="Q588" t="b">
        <f>IF(OR(O588="LONG",O588="SHORT"),IF(B588=0,"NEUTRAL",IF(B588&gt;0,"LONG","SHORT")=O588),TRUE)</f>
        <v>1</v>
      </c>
      <c r="R588">
        <f>AH587</f>
        <v>305.11680621078767</v>
      </c>
      <c r="S588">
        <f>AI587</f>
        <v>6.1087320558251175E-3</v>
      </c>
      <c r="T588">
        <f>R588+S588*F588</f>
        <v>839.76360384305849</v>
      </c>
      <c r="U588">
        <f>S588*F588</f>
        <v>534.64679763227082</v>
      </c>
      <c r="V588">
        <f>U588/T588</f>
        <v>0.6366634552694781</v>
      </c>
      <c r="W588">
        <f>C588</f>
        <v>0.73049419138881899</v>
      </c>
      <c r="X588">
        <f>W588-V588</f>
        <v>9.3830736119340896E-2</v>
      </c>
      <c r="Y588">
        <f>T588*W588</f>
        <v>613.44243474709549</v>
      </c>
      <c r="Z588">
        <f>Y588/T588</f>
        <v>0.73049419138881888</v>
      </c>
      <c r="AA588">
        <f>AI587*F588/T588</f>
        <v>0.6366634552694781</v>
      </c>
      <c r="AB588">
        <f t="shared" si="95"/>
        <v>0.73049419138881899</v>
      </c>
      <c r="AC588">
        <f t="shared" si="96"/>
        <v>9.3830736119340896E-2</v>
      </c>
      <c r="AD588" t="str">
        <f t="shared" si="88"/>
        <v>L-I</v>
      </c>
      <c r="AE588">
        <f>AC588*T588</f>
        <v>78.795637114824743</v>
      </c>
      <c r="AF588">
        <f>U588+AE588</f>
        <v>613.4424347470956</v>
      </c>
      <c r="AG588">
        <f>AE588/F588</f>
        <v>9.0029798445282957E-4</v>
      </c>
      <c r="AH588" s="9">
        <f>IF(AD588="S-D",R588-AE588/(1-0.001),IF(OR(AD588="L-D",AD588="S-I"),R588-AE588*(1-0.001),R588-AE588))</f>
        <v>226.32116909596294</v>
      </c>
      <c r="AI588">
        <f>IF(OR(AD588="L-I"),S588+AG588*(1-0.001),S588+AG588)</f>
        <v>7.0081297422934941E-3</v>
      </c>
      <c r="AJ588">
        <f>AI588*F588</f>
        <v>613.3636391099808</v>
      </c>
      <c r="AK588">
        <f>AJ588/AM588</f>
        <v>0.73046890108740103</v>
      </c>
      <c r="AL588">
        <f>W588-AK588</f>
        <v>2.5290301417957295E-5</v>
      </c>
      <c r="AM588">
        <f>AH588+AI588*F588</f>
        <v>839.68480820594368</v>
      </c>
      <c r="AN588">
        <f t="shared" si="97"/>
        <v>-0.25148949233300755</v>
      </c>
      <c r="AO588">
        <f t="shared" si="98"/>
        <v>-160.31519179405632</v>
      </c>
      <c r="AP588">
        <f t="shared" si="99"/>
        <v>-7.8795637114808414E-2</v>
      </c>
      <c r="AQ588" t="b">
        <f>IF(AH588&gt;0,ROUND(AH588,7)=ROUND(H588,7),ROUND(AH588,7)=ROUND(-J588,7))</f>
        <v>1</v>
      </c>
      <c r="AR588" t="b">
        <f>IF(AI588&gt;0,ROUND(AI588,7)=ROUND(I588,7),ROUND(AI588,7)=ROUND(-K588,7))</f>
        <v>1</v>
      </c>
      <c r="AS588" t="b">
        <f>ROUND(AM588,7)=ROUND(G588,7)</f>
        <v>1</v>
      </c>
    </row>
    <row r="589" spans="1:54" x14ac:dyDescent="0.3">
      <c r="A589" s="2">
        <v>45768.375</v>
      </c>
      <c r="B589">
        <v>16.612250052103899</v>
      </c>
      <c r="C589">
        <v>0.83061250260519903</v>
      </c>
      <c r="D589" t="s">
        <v>32</v>
      </c>
      <c r="E589" t="s">
        <v>1492</v>
      </c>
      <c r="F589">
        <v>87434.78</v>
      </c>
      <c r="G589">
        <v>838.99125904657899</v>
      </c>
      <c r="H589">
        <v>142.12889082532899</v>
      </c>
      <c r="I589">
        <v>7.9700820225229608E-3</v>
      </c>
      <c r="J589">
        <v>0</v>
      </c>
      <c r="K589" s="3">
        <v>0</v>
      </c>
      <c r="L589">
        <v>142.12889082532899</v>
      </c>
      <c r="M589">
        <v>7.9700820225229608E-3</v>
      </c>
      <c r="O589" t="str">
        <f>IF(B588=0,"NEUTRAL",IF(B588&gt;0,"LONG","SHORT"))</f>
        <v>LONG</v>
      </c>
      <c r="P589" t="str">
        <f>IF(OR(O589="LONG",O589="SHORT"),IF(B589=0,"NEUTRAL",IF(B589&gt;0,"LONG","SHORT")),"")</f>
        <v>LONG</v>
      </c>
      <c r="Q589" t="b">
        <f>IF(OR(O589="LONG",O589="SHORT"),IF(B589=0,"NEUTRAL",IF(B589&gt;0,"LONG","SHORT")=O589),TRUE)</f>
        <v>1</v>
      </c>
      <c r="R589">
        <f>AH588</f>
        <v>226.32116909596294</v>
      </c>
      <c r="S589">
        <f>AI588</f>
        <v>7.0081297422934941E-3</v>
      </c>
      <c r="T589">
        <f>R589+S589*F589</f>
        <v>839.0754513248512</v>
      </c>
      <c r="U589">
        <f>S589*F589</f>
        <v>612.75428222888831</v>
      </c>
      <c r="V589">
        <f>U589/T589</f>
        <v>0.73027316108627061</v>
      </c>
      <c r="W589">
        <f>C589</f>
        <v>0.83061250260519903</v>
      </c>
      <c r="X589">
        <f>W589-V589</f>
        <v>0.10033934151892843</v>
      </c>
      <c r="Y589">
        <f>T589*W589</f>
        <v>696.94656049952152</v>
      </c>
      <c r="Z589">
        <f>Y589/T589</f>
        <v>0.83061250260519903</v>
      </c>
      <c r="AA589">
        <f>AI588*F589/T589</f>
        <v>0.73027316108627061</v>
      </c>
      <c r="AB589">
        <f t="shared" si="95"/>
        <v>0.83061250260519903</v>
      </c>
      <c r="AC589">
        <f t="shared" si="96"/>
        <v>0.10033934151892843</v>
      </c>
      <c r="AD589" t="str">
        <f t="shared" si="88"/>
        <v>L-I</v>
      </c>
      <c r="AE589">
        <f>AC589*T589</f>
        <v>84.192278270633253</v>
      </c>
      <c r="AF589">
        <f>U589+AE589</f>
        <v>696.94656049952152</v>
      </c>
      <c r="AG589">
        <f>AE589/F589</f>
        <v>9.6291519542490136E-4</v>
      </c>
      <c r="AH589" s="9">
        <f>IF(AD589="S-D",R589-AE589/(1-0.001),IF(OR(AD589="L-D",AD589="S-I"),R589-AE589*(1-0.001),R589-AE589))</f>
        <v>142.12889082532968</v>
      </c>
      <c r="AI589">
        <f>IF(OR(AD589="L-I"),S589+AG589*(1-0.001),S589+AG589)</f>
        <v>7.9700820225229712E-3</v>
      </c>
      <c r="AJ589">
        <f>AI589*F589</f>
        <v>696.86236822125102</v>
      </c>
      <c r="AK589">
        <f>AJ589/AM589</f>
        <v>0.83059550466968723</v>
      </c>
      <c r="AL589">
        <f>W589-AK589</f>
        <v>1.6997935511797735E-5</v>
      </c>
      <c r="AM589">
        <f>AH589+AI589*F589</f>
        <v>838.99125904658069</v>
      </c>
      <c r="AN589">
        <f t="shared" si="97"/>
        <v>-0.69354915936298767</v>
      </c>
      <c r="AO589">
        <f t="shared" si="98"/>
        <v>-161.00874095341931</v>
      </c>
      <c r="AP589">
        <f t="shared" si="99"/>
        <v>-8.4192278270506904E-2</v>
      </c>
      <c r="AQ589" t="b">
        <f>IF(AH589&gt;0,ROUND(AH589,7)=ROUND(H589,7),ROUND(AH589,7)=ROUND(-J589,7))</f>
        <v>1</v>
      </c>
      <c r="AR589" t="b">
        <f>IF(AI589&gt;0,ROUND(AI589,7)=ROUND(I589,7),ROUND(AI589,7)=ROUND(-K589,7))</f>
        <v>1</v>
      </c>
      <c r="AS589" t="b">
        <f>ROUND(AM589,7)=ROUND(G589,7)</f>
        <v>1</v>
      </c>
    </row>
    <row r="590" spans="1:54" x14ac:dyDescent="0.3">
      <c r="A590" s="2">
        <v>45768.416666666664</v>
      </c>
      <c r="B590">
        <v>18.881514171457098</v>
      </c>
      <c r="C590">
        <v>0.94407570857285505</v>
      </c>
      <c r="D590" t="s">
        <v>32</v>
      </c>
      <c r="E590" t="s">
        <v>1492</v>
      </c>
      <c r="F590">
        <v>87569.279999999999</v>
      </c>
      <c r="G590">
        <v>839.96808612895904</v>
      </c>
      <c r="H590">
        <v>46.979941175765703</v>
      </c>
      <c r="I590">
        <v>9.0555517294785698E-3</v>
      </c>
      <c r="J590">
        <v>0</v>
      </c>
      <c r="K590" s="3">
        <v>0</v>
      </c>
      <c r="L590">
        <v>46.979941175765703</v>
      </c>
      <c r="M590">
        <v>9.0555517294785698E-3</v>
      </c>
      <c r="O590" t="str">
        <f>IF(B589=0,"NEUTRAL",IF(B589&gt;0,"LONG","SHORT"))</f>
        <v>LONG</v>
      </c>
      <c r="P590" t="str">
        <f>IF(OR(O590="LONG",O590="SHORT"),IF(B590=0,"NEUTRAL",IF(B590&gt;0,"LONG","SHORT")),"")</f>
        <v>LONG</v>
      </c>
      <c r="Q590" t="b">
        <f>IF(OR(O590="LONG",O590="SHORT"),IF(B590=0,"NEUTRAL",IF(B590&gt;0,"LONG","SHORT")=O590),TRUE)</f>
        <v>1</v>
      </c>
      <c r="R590">
        <f>AH589</f>
        <v>142.12889082532968</v>
      </c>
      <c r="S590">
        <f>AI589</f>
        <v>7.9700820225229712E-3</v>
      </c>
      <c r="T590">
        <f>R590+S590*F590</f>
        <v>840.06323507861009</v>
      </c>
      <c r="U590">
        <f>S590*F590</f>
        <v>697.93434425328041</v>
      </c>
      <c r="V590">
        <f>U590/T590</f>
        <v>0.83081167596623873</v>
      </c>
      <c r="W590">
        <f>C590</f>
        <v>0.94407570857285505</v>
      </c>
      <c r="X590">
        <f>W590-V590</f>
        <v>0.11326403260661633</v>
      </c>
      <c r="Y590">
        <f>T590*W590</f>
        <v>793.08329390284371</v>
      </c>
      <c r="Z590">
        <f>Y590/T590</f>
        <v>0.94407570857285505</v>
      </c>
      <c r="AA590">
        <f>AI589*F590/T590</f>
        <v>0.83081167596623873</v>
      </c>
      <c r="AB590">
        <f t="shared" si="95"/>
        <v>0.94407570857285505</v>
      </c>
      <c r="AC590">
        <f t="shared" si="96"/>
        <v>0.11326403260661633</v>
      </c>
      <c r="AD590" t="str">
        <f t="shared" si="88"/>
        <v>L-I</v>
      </c>
      <c r="AE590">
        <f>AC590*T590</f>
        <v>95.148949649563292</v>
      </c>
      <c r="AF590">
        <f>U590+AE590</f>
        <v>793.08329390284371</v>
      </c>
      <c r="AG590">
        <f>AE590/F590</f>
        <v>1.0865562632188285E-3</v>
      </c>
      <c r="AH590" s="9">
        <f>IF(AD590="S-D",R590-AE590/(1-0.001),IF(OR(AD590="L-D",AD590="S-I"),R590-AE590*(1-0.001),R590-AE590))</f>
        <v>46.979941175766385</v>
      </c>
      <c r="AI590">
        <f>IF(OR(AD590="L-I"),S590+AG590*(1-0.001),S590+AG590)</f>
        <v>9.0555517294785802E-3</v>
      </c>
      <c r="AJ590">
        <f>AI590*F590</f>
        <v>792.98814495319402</v>
      </c>
      <c r="AK590">
        <f>AJ590/AM590</f>
        <v>0.94406937364456778</v>
      </c>
      <c r="AL590">
        <f>W590-AK590</f>
        <v>6.3349282872771084E-6</v>
      </c>
      <c r="AM590">
        <f>AH590+AI590*F590</f>
        <v>839.96808612896041</v>
      </c>
      <c r="AN590">
        <f t="shared" si="97"/>
        <v>0.97682708237971383</v>
      </c>
      <c r="AO590">
        <f t="shared" si="98"/>
        <v>-160.03191387103959</v>
      </c>
      <c r="AP590">
        <f t="shared" si="99"/>
        <v>-9.5148949649683345E-2</v>
      </c>
      <c r="AQ590" t="b">
        <f>IF(AH590&gt;0,ROUND(AH590,7)=ROUND(H590,7),ROUND(AH590,7)=ROUND(-J590,7))</f>
        <v>1</v>
      </c>
      <c r="AR590" t="b">
        <f>IF(AI590&gt;0,ROUND(AI590,7)=ROUND(I590,7),ROUND(AI590,7)=ROUND(-K590,7))</f>
        <v>1</v>
      </c>
      <c r="AS590" t="b">
        <f>ROUND(AM590,7)=ROUND(G590,7)</f>
        <v>1</v>
      </c>
    </row>
    <row r="591" spans="1:54" x14ac:dyDescent="0.3">
      <c r="A591" s="2">
        <v>45768.458333333336</v>
      </c>
      <c r="B591">
        <v>20</v>
      </c>
      <c r="C591">
        <v>1</v>
      </c>
      <c r="D591" t="s">
        <v>32</v>
      </c>
      <c r="E591" t="s">
        <v>1492</v>
      </c>
      <c r="F591">
        <v>87516.05</v>
      </c>
      <c r="G591">
        <v>839.43907916922296</v>
      </c>
      <c r="H591">
        <v>0</v>
      </c>
      <c r="I591">
        <v>9.5918300605343006E-3</v>
      </c>
      <c r="J591" s="3">
        <v>2.1316282072802999E-14</v>
      </c>
      <c r="K591" s="3">
        <v>0</v>
      </c>
      <c r="L591" s="3">
        <v>-2.1316282072802999E-14</v>
      </c>
      <c r="M591">
        <v>9.5918300605343006E-3</v>
      </c>
      <c r="O591" t="str">
        <f>IF(B590=0,"NEUTRAL",IF(B590&gt;0,"LONG","SHORT"))</f>
        <v>LONG</v>
      </c>
      <c r="P591" t="str">
        <f>IF(OR(O591="LONG",O591="SHORT"),IF(B591=0,"NEUTRAL",IF(B591&gt;0,"LONG","SHORT")),"")</f>
        <v>LONG</v>
      </c>
      <c r="Q591" t="b">
        <f>IF(OR(O591="LONG",O591="SHORT"),IF(B591=0,"NEUTRAL",IF(B591&gt;0,"LONG","SHORT")=O591),TRUE)</f>
        <v>1</v>
      </c>
      <c r="R591">
        <f>AH590</f>
        <v>46.979941175766385</v>
      </c>
      <c r="S591">
        <f>AI590</f>
        <v>9.0555517294785802E-3</v>
      </c>
      <c r="T591">
        <f>R591+S591*F591</f>
        <v>839.48605911040033</v>
      </c>
      <c r="U591">
        <f>S591*F591</f>
        <v>792.50611793463395</v>
      </c>
      <c r="V591">
        <f>U591/T591</f>
        <v>0.94403725867044075</v>
      </c>
      <c r="W591">
        <f>C591</f>
        <v>1</v>
      </c>
      <c r="X591">
        <f>W591-V591</f>
        <v>5.5962741329559251E-2</v>
      </c>
      <c r="Y591">
        <f>T591*W591</f>
        <v>839.48605911040033</v>
      </c>
      <c r="Z591">
        <f>Y591/T591</f>
        <v>1</v>
      </c>
      <c r="AA591">
        <f>AI590*F591/T591</f>
        <v>0.94403725867044075</v>
      </c>
      <c r="AB591">
        <f t="shared" si="95"/>
        <v>1</v>
      </c>
      <c r="AC591">
        <f t="shared" si="96"/>
        <v>5.5962741329559251E-2</v>
      </c>
      <c r="AD591" t="str">
        <f t="shared" si="88"/>
        <v>L-I</v>
      </c>
      <c r="AE591">
        <f>AC591*T591</f>
        <v>46.97994117576642</v>
      </c>
      <c r="AF591">
        <f>U591+AE591</f>
        <v>839.48605911040033</v>
      </c>
      <c r="AG591">
        <f>AE591/F591</f>
        <v>5.3681514620194145E-4</v>
      </c>
      <c r="AH591" s="9">
        <f>IF(AD591="S-D",R591-AE591/(1-0.001),IF(OR(AD591="L-D",AD591="S-I"),R591-AE591*(1-0.001),R591-AE591))</f>
        <v>-3.5527136788005009E-14</v>
      </c>
      <c r="AI591">
        <f>IF(OR(AD591="L-I"),S591+AG591*(1-0.001),S591+AG591)</f>
        <v>9.5918300605343197E-3</v>
      </c>
      <c r="AJ591">
        <f>AI591*F591</f>
        <v>839.43907916922456</v>
      </c>
      <c r="AK591">
        <f>AJ591/AM591</f>
        <v>1</v>
      </c>
      <c r="AL591">
        <f>W591-AK591</f>
        <v>0</v>
      </c>
      <c r="AM591">
        <f>AH591+AI591*F591</f>
        <v>839.43907916922456</v>
      </c>
      <c r="AN591">
        <f t="shared" si="97"/>
        <v>-0.52900695973585243</v>
      </c>
      <c r="AO591">
        <f t="shared" si="98"/>
        <v>-160.56092083077544</v>
      </c>
      <c r="AP591">
        <f t="shared" si="99"/>
        <v>-4.697994117577764E-2</v>
      </c>
      <c r="AQ591" t="b">
        <f>IF(AH591&gt;0,ROUND(AH591,7)=ROUND(H591,7),ROUND(AH591,7)=ROUND(-J591,7))</f>
        <v>1</v>
      </c>
      <c r="AR591" t="b">
        <f>IF(AI591&gt;0,ROUND(AI591,7)=ROUND(I591,7),ROUND(AI591,7)=ROUND(-K591,7))</f>
        <v>1</v>
      </c>
      <c r="AS591" t="b">
        <f>ROUND(AM591,7)=ROUND(G591,7)</f>
        <v>1</v>
      </c>
    </row>
    <row r="592" spans="1:54" x14ac:dyDescent="0.3">
      <c r="A592" s="2">
        <v>45768.583333333336</v>
      </c>
      <c r="B592">
        <v>18.354122791989202</v>
      </c>
      <c r="C592">
        <v>0.91770613959946101</v>
      </c>
      <c r="D592" t="s">
        <v>32</v>
      </c>
      <c r="E592" t="s">
        <v>1492</v>
      </c>
      <c r="F592">
        <v>87038.71</v>
      </c>
      <c r="G592">
        <v>834.79181111345201</v>
      </c>
      <c r="H592">
        <v>68.635190781324695</v>
      </c>
      <c r="I592">
        <v>8.8024813365469995E-3</v>
      </c>
      <c r="J592">
        <v>0</v>
      </c>
      <c r="K592" s="3">
        <v>0</v>
      </c>
      <c r="L592">
        <v>68.635190781324695</v>
      </c>
      <c r="M592">
        <v>8.8024813365469995E-3</v>
      </c>
      <c r="O592" t="str">
        <f>IF(B591=0,"NEUTRAL",IF(B591&gt;0,"LONG","SHORT"))</f>
        <v>LONG</v>
      </c>
      <c r="P592" t="str">
        <f>IF(OR(O592="LONG",O592="SHORT"),IF(B592=0,"NEUTRAL",IF(B592&gt;0,"LONG","SHORT")),"")</f>
        <v>LONG</v>
      </c>
      <c r="Q592" t="b">
        <f>IF(OR(O592="LONG",O592="SHORT"),IF(B592=0,"NEUTRAL",IF(B592&gt;0,"LONG","SHORT")=O592),TRUE)</f>
        <v>1</v>
      </c>
      <c r="R592">
        <f>AH591</f>
        <v>-3.5527136788005009E-14</v>
      </c>
      <c r="S592">
        <f>AI591</f>
        <v>9.5918300605343197E-3</v>
      </c>
      <c r="T592">
        <f>R592+S592*F592</f>
        <v>834.86051500812914</v>
      </c>
      <c r="U592">
        <f>S592*F592</f>
        <v>834.86051500812914</v>
      </c>
      <c r="V592">
        <f>U592/T592</f>
        <v>1</v>
      </c>
      <c r="W592">
        <f>C592</f>
        <v>0.91770613959946101</v>
      </c>
      <c r="X592">
        <f>W592-V592</f>
        <v>-8.2293860400538987E-2</v>
      </c>
      <c r="Y592">
        <f>T592*W592</f>
        <v>766.15662033212811</v>
      </c>
      <c r="Z592">
        <f>Y592/T592</f>
        <v>0.91770613959946101</v>
      </c>
      <c r="AA592">
        <f>AI591*F592/T592</f>
        <v>1</v>
      </c>
      <c r="AB592">
        <f t="shared" si="95"/>
        <v>0.91770613959946101</v>
      </c>
      <c r="AC592">
        <f t="shared" si="96"/>
        <v>-8.2293860400538987E-2</v>
      </c>
      <c r="AD592" t="str">
        <f t="shared" ref="AD592:AD655" si="101">IF(Q592,IF(O592="LONG",IF(AC592&gt;0,"L-I","L-D"),IF(O592="SHORT",IF(AC592&lt;0,"S-I","S-D"),IF(AC592&gt;0,"L-I","S-I"))),IF(AB592&gt;0,"TRANS-L","TRANS-S"))</f>
        <v>L-D</v>
      </c>
      <c r="AE592">
        <f>AC592*T592</f>
        <v>-68.70389467600107</v>
      </c>
      <c r="AF592">
        <f>U592+AE592</f>
        <v>766.15662033212811</v>
      </c>
      <c r="AG592">
        <f>AE592/F592</f>
        <v>-7.8934872398730483E-4</v>
      </c>
      <c r="AH592" s="9">
        <f>IF(AD592="S-D",R592-AE592/(1-0.001),IF(OR(AD592="L-D",AD592="S-I"),R592-AE592*(1-0.001),R592-AE592))</f>
        <v>68.635190781325036</v>
      </c>
      <c r="AI592">
        <f>IF(OR(AD592="L-I"),S592+AG592*(1-0.001),S592+AG592)</f>
        <v>8.8024813365470151E-3</v>
      </c>
      <c r="AJ592">
        <f>AI592*F592</f>
        <v>766.15662033212811</v>
      </c>
      <c r="AK592">
        <f>AJ592/AM592</f>
        <v>0.91778166739587586</v>
      </c>
      <c r="AL592">
        <f>W592-AK592</f>
        <v>-7.5527796414842641E-5</v>
      </c>
      <c r="AM592">
        <f>AH592+AI592*F592</f>
        <v>834.79181111345315</v>
      </c>
      <c r="AN592">
        <f t="shared" si="97"/>
        <v>-4.6472680557714057</v>
      </c>
      <c r="AO592">
        <f t="shared" si="98"/>
        <v>-165.20818888654685</v>
      </c>
      <c r="AP592">
        <f t="shared" si="99"/>
        <v>-6.8703894675991251E-2</v>
      </c>
      <c r="AQ592" t="b">
        <f>IF(AH592&gt;0,ROUND(AH592,7)=ROUND(H592,7),ROUND(AH592,7)=ROUND(-J592,7))</f>
        <v>1</v>
      </c>
      <c r="AR592" t="b">
        <f>IF(AI592&gt;0,ROUND(AI592,7)=ROUND(I592,7),ROUND(AI592,7)=ROUND(-K592,7))</f>
        <v>1</v>
      </c>
      <c r="AS592" t="b">
        <f>ROUND(AM592,7)=ROUND(G592,7)</f>
        <v>1</v>
      </c>
    </row>
    <row r="593" spans="1:45" x14ac:dyDescent="0.3">
      <c r="A593" s="2">
        <v>45768.625</v>
      </c>
      <c r="B593">
        <v>17.260105988326298</v>
      </c>
      <c r="C593">
        <v>0.86300529941631898</v>
      </c>
      <c r="D593" t="s">
        <v>32</v>
      </c>
      <c r="E593" t="s">
        <v>1492</v>
      </c>
      <c r="F593">
        <v>87028.09</v>
      </c>
      <c r="G593">
        <v>834.65261470481198</v>
      </c>
      <c r="H593">
        <v>114.303533569556</v>
      </c>
      <c r="I593">
        <v>8.27720200610234E-3</v>
      </c>
      <c r="J593">
        <v>0</v>
      </c>
      <c r="K593" s="3">
        <v>0</v>
      </c>
      <c r="L593">
        <v>114.303533569556</v>
      </c>
      <c r="M593">
        <v>8.27720200610234E-3</v>
      </c>
      <c r="O593" t="str">
        <f>IF(B592=0,"NEUTRAL",IF(B592&gt;0,"LONG","SHORT"))</f>
        <v>LONG</v>
      </c>
      <c r="P593" t="str">
        <f>IF(OR(O593="LONG",O593="SHORT"),IF(B593=0,"NEUTRAL",IF(B593&gt;0,"LONG","SHORT")),"")</f>
        <v>LONG</v>
      </c>
      <c r="Q593" t="b">
        <f>IF(OR(O593="LONG",O593="SHORT"),IF(B593=0,"NEUTRAL",IF(B593&gt;0,"LONG","SHORT")=O593),TRUE)</f>
        <v>1</v>
      </c>
      <c r="R593">
        <f>AH592</f>
        <v>68.635190781325036</v>
      </c>
      <c r="S593">
        <f>AI592</f>
        <v>8.8024813365470151E-3</v>
      </c>
      <c r="T593">
        <f>R593+S593*F593</f>
        <v>834.6983287616589</v>
      </c>
      <c r="U593">
        <f>S593*F593</f>
        <v>766.06313798033386</v>
      </c>
      <c r="V593">
        <f>U593/T593</f>
        <v>0.91777245932293794</v>
      </c>
      <c r="W593">
        <f>C593</f>
        <v>0.86300529941631898</v>
      </c>
      <c r="X593">
        <f>W593-V593</f>
        <v>-5.4767159906618956E-2</v>
      </c>
      <c r="Y593">
        <f>T593*W593</f>
        <v>720.34908113525648</v>
      </c>
      <c r="Z593">
        <f>Y593/T593</f>
        <v>0.86300529941631898</v>
      </c>
      <c r="AA593">
        <f>AI592*F593/T593</f>
        <v>0.91777245932293794</v>
      </c>
      <c r="AB593">
        <f t="shared" si="95"/>
        <v>0.86300529941631898</v>
      </c>
      <c r="AC593">
        <f t="shared" si="96"/>
        <v>-5.4767159906618956E-2</v>
      </c>
      <c r="AD593" t="str">
        <f t="shared" si="101"/>
        <v>L-D</v>
      </c>
      <c r="AE593">
        <f>AC593*T593</f>
        <v>-45.714056845077373</v>
      </c>
      <c r="AF593">
        <f>U593+AE593</f>
        <v>720.34908113525648</v>
      </c>
      <c r="AG593">
        <f>AE593/F593</f>
        <v>-5.2527933044465734E-4</v>
      </c>
      <c r="AH593" s="9">
        <f>IF(AD593="S-D",R593-AE593/(1-0.001),IF(OR(AD593="L-D",AD593="S-I"),R593-AE593*(1-0.001),R593-AE593))</f>
        <v>114.30353356955733</v>
      </c>
      <c r="AI593">
        <f>IF(OR(AD593="L-I"),S593+AG593*(1-0.001),S593+AG593)</f>
        <v>8.2772020061023573E-3</v>
      </c>
      <c r="AJ593">
        <f>AI593*F593</f>
        <v>720.34908113525648</v>
      </c>
      <c r="AK593">
        <f>AJ593/AM593</f>
        <v>0.86305256635422833</v>
      </c>
      <c r="AL593">
        <f>W593-AK593</f>
        <v>-4.7266937909351547E-5</v>
      </c>
      <c r="AM593">
        <f>AH593+AI593*F593</f>
        <v>834.6526147048138</v>
      </c>
      <c r="AN593">
        <f t="shared" si="97"/>
        <v>-0.13919640863935001</v>
      </c>
      <c r="AO593">
        <f t="shared" si="98"/>
        <v>-165.3473852951862</v>
      </c>
      <c r="AP593">
        <f t="shared" si="99"/>
        <v>-4.5714056845099549E-2</v>
      </c>
      <c r="AQ593" t="b">
        <f>IF(AH593&gt;0,ROUND(AH593,7)=ROUND(H593,7),ROUND(AH593,7)=ROUND(-J593,7))</f>
        <v>1</v>
      </c>
      <c r="AR593" t="b">
        <f>IF(AI593&gt;0,ROUND(AI593,7)=ROUND(I593,7),ROUND(AI593,7)=ROUND(-K593,7))</f>
        <v>1</v>
      </c>
      <c r="AS593" t="b">
        <f>ROUND(AM593,7)=ROUND(G593,7)</f>
        <v>1</v>
      </c>
    </row>
    <row r="594" spans="1:45" x14ac:dyDescent="0.3">
      <c r="A594" s="2">
        <v>45768.708333333336</v>
      </c>
      <c r="B594">
        <v>16.051859147315099</v>
      </c>
      <c r="C594">
        <v>0.80259295736575498</v>
      </c>
      <c r="D594" t="s">
        <v>32</v>
      </c>
      <c r="E594" t="s">
        <v>1492</v>
      </c>
      <c r="F594">
        <v>88044.800000000003</v>
      </c>
      <c r="G594">
        <v>843.01600470396897</v>
      </c>
      <c r="H594">
        <v>166.37546198452699</v>
      </c>
      <c r="I594">
        <v>7.6851846187332099E-3</v>
      </c>
      <c r="J594">
        <v>0</v>
      </c>
      <c r="K594" s="3">
        <v>0</v>
      </c>
      <c r="L594">
        <v>166.37546198452699</v>
      </c>
      <c r="M594">
        <v>7.6851846187332099E-3</v>
      </c>
      <c r="O594" t="str">
        <f>IF(B593=0,"NEUTRAL",IF(B593&gt;0,"LONG","SHORT"))</f>
        <v>LONG</v>
      </c>
      <c r="P594" t="str">
        <f>IF(OR(O594="LONG",O594="SHORT"),IF(B594=0,"NEUTRAL",IF(B594&gt;0,"LONG","SHORT")),"")</f>
        <v>LONG</v>
      </c>
      <c r="Q594" t="b">
        <f>IF(OR(O594="LONG",O594="SHORT"),IF(B594=0,"NEUTRAL",IF(B594&gt;0,"LONG","SHORT")=O594),TRUE)</f>
        <v>1</v>
      </c>
      <c r="R594">
        <f>AH593</f>
        <v>114.30353356955733</v>
      </c>
      <c r="S594">
        <f>AI593</f>
        <v>8.2772020061023573E-3</v>
      </c>
      <c r="T594">
        <f>R594+S594*F594</f>
        <v>843.06812875643823</v>
      </c>
      <c r="U594">
        <f>S594*F594</f>
        <v>728.76459518688091</v>
      </c>
      <c r="V594">
        <f>U594/T594</f>
        <v>0.86441957693483218</v>
      </c>
      <c r="W594">
        <f>C594</f>
        <v>0.80259295736575498</v>
      </c>
      <c r="X594">
        <f>W594-V594</f>
        <v>-6.1826619569077201E-2</v>
      </c>
      <c r="Y594">
        <f>T594*W594</f>
        <v>676.64054271944281</v>
      </c>
      <c r="Z594">
        <f>Y594/T594</f>
        <v>0.80259295736575487</v>
      </c>
      <c r="AA594">
        <f>AI593*F594/T594</f>
        <v>0.86441957693483218</v>
      </c>
      <c r="AB594">
        <f t="shared" si="95"/>
        <v>0.80259295736575498</v>
      </c>
      <c r="AC594">
        <f t="shared" si="96"/>
        <v>-6.1826619569077201E-2</v>
      </c>
      <c r="AD594" t="str">
        <f t="shared" si="101"/>
        <v>L-D</v>
      </c>
      <c r="AE594">
        <f>AC594*T594</f>
        <v>-52.124052467438098</v>
      </c>
      <c r="AF594">
        <f>U594+AE594</f>
        <v>676.64054271944281</v>
      </c>
      <c r="AG594" s="11">
        <f>AE594/F594</f>
        <v>-5.9201738736913592E-4</v>
      </c>
      <c r="AH594" s="9">
        <f>IF(AD594="S-D",R594-AE594/(1-0.001),IF(OR(AD594="L-D",AD594="S-I"),R594-AE594*(1-0.001),R594-AE594))</f>
        <v>166.37546198452799</v>
      </c>
      <c r="AI594">
        <f>IF(OR(AD594="L-I"),S594+AG594*(1-0.001),S594+AG594)</f>
        <v>7.6851846187332212E-3</v>
      </c>
      <c r="AJ594">
        <f>AI594*F594</f>
        <v>676.64054271944269</v>
      </c>
      <c r="AK594">
        <f>AJ594/AM594</f>
        <v>0.80264258204332484</v>
      </c>
      <c r="AL594">
        <f>W594-AK594</f>
        <v>-4.9624677569859443E-5</v>
      </c>
      <c r="AM594">
        <f>AH594+AI594*F594</f>
        <v>843.01600470397068</v>
      </c>
      <c r="AN594">
        <f t="shared" si="97"/>
        <v>8.3633899991568796</v>
      </c>
      <c r="AO594">
        <f t="shared" si="98"/>
        <v>-156.98399529602932</v>
      </c>
      <c r="AP594">
        <f t="shared" si="99"/>
        <v>-5.2124052467547699E-2</v>
      </c>
      <c r="AQ594" t="b">
        <f>IF(AH594&gt;0,ROUND(AH594,7)=ROUND(H594,7),ROUND(AH594,7)=ROUND(-J594,7))</f>
        <v>1</v>
      </c>
      <c r="AR594" t="b">
        <f>IF(AI594&gt;0,ROUND(AI594,7)=ROUND(I594,7),ROUND(AI594,7)=ROUND(-K594,7))</f>
        <v>1</v>
      </c>
      <c r="AS594" t="b">
        <f>ROUND(AM594,7)=ROUND(G594,7)</f>
        <v>1</v>
      </c>
    </row>
    <row r="595" spans="1:45" x14ac:dyDescent="0.3">
      <c r="A595" s="2">
        <v>45768.75</v>
      </c>
      <c r="B595">
        <v>14.4757027164774</v>
      </c>
      <c r="C595">
        <v>0.72378513582387305</v>
      </c>
      <c r="D595" t="s">
        <v>32</v>
      </c>
      <c r="E595" t="s">
        <v>1492</v>
      </c>
      <c r="F595">
        <v>87176.960000000006</v>
      </c>
      <c r="G595">
        <v>836.28185821316401</v>
      </c>
      <c r="H595">
        <v>230.946697396432</v>
      </c>
      <c r="I595">
        <v>6.9437516611812597E-3</v>
      </c>
      <c r="J595">
        <v>0</v>
      </c>
      <c r="K595" s="3">
        <v>0</v>
      </c>
      <c r="L595">
        <v>230.946697396432</v>
      </c>
      <c r="M595">
        <v>6.9437516611812597E-3</v>
      </c>
      <c r="O595" t="str">
        <f>IF(B594=0,"NEUTRAL",IF(B594&gt;0,"LONG","SHORT"))</f>
        <v>LONG</v>
      </c>
      <c r="P595" t="str">
        <f>IF(OR(O595="LONG",O595="SHORT"),IF(B595=0,"NEUTRAL",IF(B595&gt;0,"LONG","SHORT")),"")</f>
        <v>LONG</v>
      </c>
      <c r="Q595" t="b">
        <f>IF(OR(O595="LONG",O595="SHORT"),IF(B595=0,"NEUTRAL",IF(B595&gt;0,"LONG","SHORT")=O595),TRUE)</f>
        <v>1</v>
      </c>
      <c r="R595">
        <f>AH594</f>
        <v>166.37546198452799</v>
      </c>
      <c r="S595">
        <f>AI594</f>
        <v>7.6851846187332212E-3</v>
      </c>
      <c r="T595">
        <f>R595+S595*F595</f>
        <v>836.34649408444932</v>
      </c>
      <c r="U595">
        <f>S595*F595</f>
        <v>669.97103209992133</v>
      </c>
      <c r="V595">
        <f>U595/T595</f>
        <v>0.80106873985684646</v>
      </c>
      <c r="W595">
        <f>C595</f>
        <v>0.72378513582387305</v>
      </c>
      <c r="X595">
        <f>W595-V595</f>
        <v>-7.7283604032973408E-2</v>
      </c>
      <c r="Y595">
        <f>T595*W595</f>
        <v>605.33516081673315</v>
      </c>
      <c r="Z595">
        <f>Y595/T595</f>
        <v>0.72378513582387305</v>
      </c>
      <c r="AA595">
        <f>AI594*F595/T595</f>
        <v>0.80106873985684646</v>
      </c>
      <c r="AB595">
        <f t="shared" si="95"/>
        <v>0.72378513582387305</v>
      </c>
      <c r="AC595">
        <f t="shared" si="96"/>
        <v>-7.7283604032973408E-2</v>
      </c>
      <c r="AD595" t="str">
        <f t="shared" si="101"/>
        <v>L-D</v>
      </c>
      <c r="AE595">
        <f>AC595*T595</f>
        <v>-64.635871283188123</v>
      </c>
      <c r="AF595">
        <f>U595+AE595</f>
        <v>605.33516081673315</v>
      </c>
      <c r="AG595">
        <f>AE595/F595</f>
        <v>-7.4143295755195091E-4</v>
      </c>
      <c r="AH595" s="9">
        <f>IF(AD595="S-D",R595-AE595/(1-0.001),IF(OR(AD595="L-D",AD595="S-I"),R595-AE595*(1-0.001),R595-AE595))</f>
        <v>230.94669739643291</v>
      </c>
      <c r="AI595">
        <f>IF(OR(AD595="L-I"),S595+AG595*(1-0.001),S595+AG595)</f>
        <v>6.9437516611812701E-3</v>
      </c>
      <c r="AJ595">
        <f>AI595*F595</f>
        <v>605.33516081673315</v>
      </c>
      <c r="AK595">
        <f>AJ595/AM595</f>
        <v>0.72384107687104082</v>
      </c>
      <c r="AL595">
        <f>W595-AK595</f>
        <v>-5.5941047167773483E-5</v>
      </c>
      <c r="AM595">
        <f>AH595+AI595*F595</f>
        <v>836.28185821316606</v>
      </c>
      <c r="AN595">
        <f t="shared" si="97"/>
        <v>-6.7341464908046191</v>
      </c>
      <c r="AO595">
        <f t="shared" si="98"/>
        <v>-163.71814178683394</v>
      </c>
      <c r="AP595">
        <f t="shared" si="99"/>
        <v>-6.4635871283257984E-2</v>
      </c>
      <c r="AQ595" t="b">
        <f>IF(AH595&gt;0,ROUND(AH595,7)=ROUND(H595,7),ROUND(AH595,7)=ROUND(-J595,7))</f>
        <v>1</v>
      </c>
      <c r="AR595" t="b">
        <f>IF(AI595&gt;0,ROUND(AI595,7)=ROUND(I595,7),ROUND(AI595,7)=ROUND(-K595,7))</f>
        <v>1</v>
      </c>
      <c r="AS595" t="b">
        <f>ROUND(AM595,7)=ROUND(G595,7)</f>
        <v>1</v>
      </c>
    </row>
    <row r="596" spans="1:45" x14ac:dyDescent="0.3">
      <c r="A596" s="2">
        <v>45768.791666666664</v>
      </c>
      <c r="B596">
        <v>12.729742463644699</v>
      </c>
      <c r="C596">
        <v>0.63648712318223799</v>
      </c>
      <c r="D596" t="s">
        <v>32</v>
      </c>
      <c r="E596" t="s">
        <v>1492</v>
      </c>
      <c r="F596">
        <v>86847.39</v>
      </c>
      <c r="G596">
        <v>833.92118533333098</v>
      </c>
      <c r="H596">
        <v>303.09512160931598</v>
      </c>
      <c r="I596">
        <v>6.1121705986099803E-3</v>
      </c>
      <c r="J596">
        <v>0</v>
      </c>
      <c r="K596" s="3">
        <v>0</v>
      </c>
      <c r="L596">
        <v>303.09512160931598</v>
      </c>
      <c r="M596">
        <v>6.1121705986099803E-3</v>
      </c>
      <c r="O596" t="str">
        <f>IF(B595=0,"NEUTRAL",IF(B595&gt;0,"LONG","SHORT"))</f>
        <v>LONG</v>
      </c>
      <c r="P596" t="str">
        <f>IF(OR(O596="LONG",O596="SHORT"),IF(B596=0,"NEUTRAL",IF(B596&gt;0,"LONG","SHORT")),"")</f>
        <v>LONG</v>
      </c>
      <c r="Q596" t="b">
        <f>IF(OR(O596="LONG",O596="SHORT"),IF(B596=0,"NEUTRAL",IF(B596&gt;0,"LONG","SHORT")=O596),TRUE)</f>
        <v>1</v>
      </c>
      <c r="R596">
        <f>AH595</f>
        <v>230.94669739643291</v>
      </c>
      <c r="S596">
        <f>AI595</f>
        <v>6.9437516611812701E-3</v>
      </c>
      <c r="T596">
        <f>R596+S596*F596</f>
        <v>833.99340597819048</v>
      </c>
      <c r="U596">
        <f>S596*F596</f>
        <v>603.04670858175757</v>
      </c>
      <c r="V596">
        <f>U596/T596</f>
        <v>0.72308330528638221</v>
      </c>
      <c r="W596">
        <f>C596</f>
        <v>0.63648712318223799</v>
      </c>
      <c r="X596">
        <f>W596-V596</f>
        <v>-8.6596182104144215E-2</v>
      </c>
      <c r="Y596">
        <f>T596*W596</f>
        <v>530.82606372401472</v>
      </c>
      <c r="Z596">
        <f>Y596/T596</f>
        <v>0.63648712318223799</v>
      </c>
      <c r="AA596">
        <f>AI595*F596/T596</f>
        <v>0.72308330528638221</v>
      </c>
      <c r="AB596">
        <f t="shared" si="95"/>
        <v>0.63648712318223799</v>
      </c>
      <c r="AC596">
        <f t="shared" si="96"/>
        <v>-8.6596182104144215E-2</v>
      </c>
      <c r="AD596" t="str">
        <f t="shared" si="101"/>
        <v>L-D</v>
      </c>
      <c r="AE596">
        <f>AC596*T596</f>
        <v>-72.220644857742855</v>
      </c>
      <c r="AF596">
        <f>U596+AE596</f>
        <v>530.82606372401472</v>
      </c>
      <c r="AG596">
        <f>AE596/F596</f>
        <v>-8.3158106257128568E-4</v>
      </c>
      <c r="AH596" s="9">
        <f>IF(AD596="S-D",R596-AE596/(1-0.001),IF(OR(AD596="L-D",AD596="S-I"),R596-AE596*(1-0.001),R596-AE596))</f>
        <v>303.09512160931803</v>
      </c>
      <c r="AI596">
        <f>IF(OR(AD596="L-I"),S596+AG596*(1-0.001),S596+AG596)</f>
        <v>6.1121705986099846E-3</v>
      </c>
      <c r="AJ596">
        <f>AI596*F596</f>
        <v>530.82606372401483</v>
      </c>
      <c r="AK596">
        <f>AJ596/AM596</f>
        <v>0.6365422453104298</v>
      </c>
      <c r="AL596">
        <f>W596-AK596</f>
        <v>-5.5122128191809061E-5</v>
      </c>
      <c r="AM596">
        <f>AH596+AI596*F596</f>
        <v>833.92118533333291</v>
      </c>
      <c r="AN596">
        <f t="shared" si="97"/>
        <v>-2.360672879833146</v>
      </c>
      <c r="AO596">
        <f t="shared" si="98"/>
        <v>-166.07881466666709</v>
      </c>
      <c r="AP596">
        <f t="shared" si="99"/>
        <v>-7.2220644857566185E-2</v>
      </c>
      <c r="AQ596" t="b">
        <f>IF(AH596&gt;0,ROUND(AH596,7)=ROUND(H596,7),ROUND(AH596,7)=ROUND(-J596,7))</f>
        <v>1</v>
      </c>
      <c r="AR596" t="b">
        <f>IF(AI596&gt;0,ROUND(AI596,7)=ROUND(I596,7),ROUND(AI596,7)=ROUND(-K596,7))</f>
        <v>1</v>
      </c>
      <c r="AS596" t="b">
        <f>ROUND(AM596,7)=ROUND(G596,7)</f>
        <v>1</v>
      </c>
    </row>
    <row r="597" spans="1:45" x14ac:dyDescent="0.3">
      <c r="A597" s="2">
        <v>45768.833333333336</v>
      </c>
      <c r="B597">
        <v>10.876777160997801</v>
      </c>
      <c r="C597">
        <v>0.54383885804989396</v>
      </c>
      <c r="D597" t="s">
        <v>32</v>
      </c>
      <c r="E597" t="s">
        <v>1492</v>
      </c>
      <c r="F597">
        <v>86786.29</v>
      </c>
      <c r="G597">
        <v>833.47059474619903</v>
      </c>
      <c r="H597">
        <v>380.15494820308498</v>
      </c>
      <c r="I597">
        <v>5.2233555155210996E-3</v>
      </c>
      <c r="J597">
        <v>0</v>
      </c>
      <c r="K597" s="3">
        <v>0</v>
      </c>
      <c r="L597">
        <v>380.15494820308498</v>
      </c>
      <c r="M597">
        <v>5.2233555155210996E-3</v>
      </c>
      <c r="O597" t="str">
        <f>IF(B596=0,"NEUTRAL",IF(B596&gt;0,"LONG","SHORT"))</f>
        <v>LONG</v>
      </c>
      <c r="P597" t="str">
        <f>IF(OR(O597="LONG",O597="SHORT"),IF(B597=0,"NEUTRAL",IF(B597&gt;0,"LONG","SHORT")),"")</f>
        <v>LONG</v>
      </c>
      <c r="Q597" t="b">
        <f>IF(OR(O597="LONG",O597="SHORT"),IF(B597=0,"NEUTRAL",IF(B597&gt;0,"LONG","SHORT")=O597),TRUE)</f>
        <v>1</v>
      </c>
      <c r="R597">
        <f>AH596</f>
        <v>303.09512160931803</v>
      </c>
      <c r="S597">
        <f>AI596</f>
        <v>6.1121705986099846E-3</v>
      </c>
      <c r="T597">
        <f>R597+S597*F597</f>
        <v>833.54773170975773</v>
      </c>
      <c r="U597">
        <f>S597*F597</f>
        <v>530.45261010043964</v>
      </c>
      <c r="V597">
        <f>U597/T597</f>
        <v>0.63637940566688966</v>
      </c>
      <c r="W597">
        <f>C597</f>
        <v>0.54383885804989396</v>
      </c>
      <c r="X597">
        <f>W597-V597</f>
        <v>-9.2540547616995705E-2</v>
      </c>
      <c r="Y597">
        <f>T597*W597</f>
        <v>453.31564654311404</v>
      </c>
      <c r="Z597">
        <f>Y597/T597</f>
        <v>0.54383885804989396</v>
      </c>
      <c r="AA597">
        <f>AI596*F597/T597</f>
        <v>0.63637940566688966</v>
      </c>
      <c r="AB597">
        <f t="shared" si="95"/>
        <v>0.54383885804989396</v>
      </c>
      <c r="AC597">
        <f t="shared" si="96"/>
        <v>-9.2540547616995705E-2</v>
      </c>
      <c r="AD597" t="str">
        <f t="shared" si="101"/>
        <v>L-D</v>
      </c>
      <c r="AE597">
        <f>AC597*T597</f>
        <v>-77.136963557325601</v>
      </c>
      <c r="AF597">
        <f>U597+AE597</f>
        <v>453.31564654311404</v>
      </c>
      <c r="AG597">
        <f>AE597/F597</f>
        <v>-8.8881508308887968E-4</v>
      </c>
      <c r="AH597" s="9">
        <f>IF(AD597="S-D",R597-AE597/(1-0.001),IF(OR(AD597="L-D",AD597="S-I"),R597-AE597*(1-0.001),R597-AE597))</f>
        <v>380.15494820308629</v>
      </c>
      <c r="AI597">
        <f>IF(OR(AD597="L-I"),S597+AG597*(1-0.001),S597+AG597)</f>
        <v>5.2233555155211048E-3</v>
      </c>
      <c r="AJ597">
        <f>AI597*F597</f>
        <v>453.31564654311404</v>
      </c>
      <c r="AK597">
        <f>AJ597/AM597</f>
        <v>0.5438891898533661</v>
      </c>
      <c r="AL597">
        <f>W597-AK597</f>
        <v>-5.0331803472136727E-5</v>
      </c>
      <c r="AM597">
        <f>AH597+AI597*F597</f>
        <v>833.47059474620028</v>
      </c>
      <c r="AN597">
        <f t="shared" si="97"/>
        <v>-0.45059058713263767</v>
      </c>
      <c r="AO597">
        <f t="shared" si="98"/>
        <v>-166.52940525379972</v>
      </c>
      <c r="AP597">
        <f t="shared" si="99"/>
        <v>-7.7136963557450144E-2</v>
      </c>
      <c r="AQ597" t="b">
        <f>IF(AH597&gt;0,ROUND(AH597,7)=ROUND(H597,7),ROUND(AH597,7)=ROUND(-J597,7))</f>
        <v>1</v>
      </c>
      <c r="AR597" t="b">
        <f>IF(AI597&gt;0,ROUND(AI597,7)=ROUND(I597,7),ROUND(AI597,7)=ROUND(-K597,7))</f>
        <v>1</v>
      </c>
      <c r="AS597" t="b">
        <f>ROUND(AM597,7)=ROUND(G597,7)</f>
        <v>1</v>
      </c>
    </row>
    <row r="598" spans="1:45" x14ac:dyDescent="0.3">
      <c r="A598" s="2">
        <v>45768.875</v>
      </c>
      <c r="B598">
        <v>9.5519141238315992</v>
      </c>
      <c r="C598">
        <v>0.47759570619157998</v>
      </c>
      <c r="D598" t="s">
        <v>32</v>
      </c>
      <c r="E598" t="s">
        <v>1492</v>
      </c>
      <c r="F598">
        <v>87415.1</v>
      </c>
      <c r="G598">
        <v>836.69812342270495</v>
      </c>
      <c r="H598">
        <v>437.067483906397</v>
      </c>
      <c r="I598">
        <v>4.5716431087570496E-3</v>
      </c>
      <c r="J598">
        <v>0</v>
      </c>
      <c r="K598" s="3">
        <v>0</v>
      </c>
      <c r="L598">
        <v>437.067483906397</v>
      </c>
      <c r="M598">
        <v>4.5716431087570496E-3</v>
      </c>
      <c r="O598" t="str">
        <f>IF(B597=0,"NEUTRAL",IF(B597&gt;0,"LONG","SHORT"))</f>
        <v>LONG</v>
      </c>
      <c r="P598" t="str">
        <f>IF(OR(O598="LONG",O598="SHORT"),IF(B598=0,"NEUTRAL",IF(B598&gt;0,"LONG","SHORT")),"")</f>
        <v>LONG</v>
      </c>
      <c r="Q598" t="b">
        <f>IF(OR(O598="LONG",O598="SHORT"),IF(B598=0,"NEUTRAL",IF(B598&gt;0,"LONG","SHORT")=O598),TRUE)</f>
        <v>1</v>
      </c>
      <c r="R598">
        <f>AH597</f>
        <v>380.15494820308629</v>
      </c>
      <c r="S598">
        <f>AI597</f>
        <v>5.2233555155211048E-3</v>
      </c>
      <c r="T598">
        <f>R598+S598*F598</f>
        <v>836.75509292791526</v>
      </c>
      <c r="U598">
        <f>S598*F598</f>
        <v>456.60014472482897</v>
      </c>
      <c r="V598">
        <f>U598/T598</f>
        <v>0.54567955257628065</v>
      </c>
      <c r="W598">
        <f>C598</f>
        <v>0.47759570619157998</v>
      </c>
      <c r="X598">
        <f>W598-V598</f>
        <v>-6.8083846384700664E-2</v>
      </c>
      <c r="Y598">
        <f>T598*W598</f>
        <v>399.6306395163088</v>
      </c>
      <c r="Z598">
        <f>Y598/T598</f>
        <v>0.47759570619157998</v>
      </c>
      <c r="AA598">
        <f>AI597*F598/T598</f>
        <v>0.54567955257628065</v>
      </c>
      <c r="AB598">
        <f t="shared" si="95"/>
        <v>0.47759570619157998</v>
      </c>
      <c r="AC598">
        <f t="shared" si="96"/>
        <v>-6.8083846384700664E-2</v>
      </c>
      <c r="AD598" t="str">
        <f t="shared" si="101"/>
        <v>L-D</v>
      </c>
      <c r="AE598">
        <f>AC598*T598</f>
        <v>-56.969505208520111</v>
      </c>
      <c r="AF598">
        <f>U598+AE598</f>
        <v>399.63063951630886</v>
      </c>
      <c r="AG598">
        <f>AE598/F598</f>
        <v>-6.5171240676405E-4</v>
      </c>
      <c r="AH598" s="9">
        <f>IF(AD598="S-D",R598-AE598/(1-0.001),IF(OR(AD598="L-D",AD598="S-I"),R598-AE598*(1-0.001),R598-AE598))</f>
        <v>437.06748390639791</v>
      </c>
      <c r="AI598">
        <f>IF(OR(AD598="L-I"),S598+AG598*(1-0.001),S598+AG598)</f>
        <v>4.5716431087570548E-3</v>
      </c>
      <c r="AJ598">
        <f>AI598*F598</f>
        <v>399.63063951630886</v>
      </c>
      <c r="AK598">
        <f>AJ598/AM598</f>
        <v>0.47762822495827706</v>
      </c>
      <c r="AL598">
        <f>W598-AK598</f>
        <v>-3.2518766697076096E-5</v>
      </c>
      <c r="AM598">
        <f>AH598+AI598*F598</f>
        <v>836.69812342270677</v>
      </c>
      <c r="AN598">
        <f t="shared" si="97"/>
        <v>3.2275286765064948</v>
      </c>
      <c r="AO598">
        <f t="shared" si="98"/>
        <v>-163.30187657729323</v>
      </c>
      <c r="AP598">
        <f t="shared" si="99"/>
        <v>-5.6969505208485316E-2</v>
      </c>
      <c r="AQ598" t="b">
        <f>IF(AH598&gt;0,ROUND(AH598,7)=ROUND(H598,7),ROUND(AH598,7)=ROUND(-J598,7))</f>
        <v>1</v>
      </c>
      <c r="AR598" t="b">
        <f>IF(AI598&gt;0,ROUND(AI598,7)=ROUND(I598,7),ROUND(AI598,7)=ROUND(-K598,7))</f>
        <v>1</v>
      </c>
      <c r="AS598" t="b">
        <f>ROUND(AM598,7)=ROUND(G598,7)</f>
        <v>1</v>
      </c>
    </row>
    <row r="599" spans="1:45" x14ac:dyDescent="0.3">
      <c r="A599" s="2">
        <v>45768.916666666664</v>
      </c>
      <c r="B599">
        <v>8.5091202841554008</v>
      </c>
      <c r="C599">
        <v>0.42545601420777002</v>
      </c>
      <c r="D599" t="s">
        <v>32</v>
      </c>
      <c r="E599" t="s">
        <v>1492</v>
      </c>
      <c r="F599">
        <v>87367.92</v>
      </c>
      <c r="G599">
        <v>836.43890483346695</v>
      </c>
      <c r="H599">
        <v>480.55242280647701</v>
      </c>
      <c r="I599">
        <v>4.0734228539146796E-3</v>
      </c>
      <c r="J599">
        <v>0</v>
      </c>
      <c r="K599" s="3">
        <v>0</v>
      </c>
      <c r="L599">
        <v>480.55242280647701</v>
      </c>
      <c r="M599">
        <v>4.0734228539146796E-3</v>
      </c>
      <c r="O599" t="str">
        <f>IF(B598=0,"NEUTRAL",IF(B598&gt;0,"LONG","SHORT"))</f>
        <v>LONG</v>
      </c>
      <c r="P599" t="str">
        <f>IF(OR(O599="LONG",O599="SHORT"),IF(B599=0,"NEUTRAL",IF(B599&gt;0,"LONG","SHORT")),"")</f>
        <v>LONG</v>
      </c>
      <c r="Q599" t="b">
        <f>IF(OR(O599="LONG",O599="SHORT"),IF(B599=0,"NEUTRAL",IF(B599&gt;0,"LONG","SHORT")=O599),TRUE)</f>
        <v>1</v>
      </c>
      <c r="R599">
        <f>AH598</f>
        <v>437.06748390639791</v>
      </c>
      <c r="S599">
        <f>AI598</f>
        <v>4.5716431087570548E-3</v>
      </c>
      <c r="T599">
        <f>R599+S599*F599</f>
        <v>836.48243330083551</v>
      </c>
      <c r="U599">
        <f>S599*F599</f>
        <v>399.41494939443766</v>
      </c>
      <c r="V599">
        <f>U599/T599</f>
        <v>0.47749352944366097</v>
      </c>
      <c r="W599">
        <f>C599</f>
        <v>0.42545601420777002</v>
      </c>
      <c r="X599">
        <f>W599-V599</f>
        <v>-5.2037515235890952E-2</v>
      </c>
      <c r="Y599">
        <f>T599*W599</f>
        <v>355.88648202699034</v>
      </c>
      <c r="Z599">
        <f>Y599/T599</f>
        <v>0.42545601420777007</v>
      </c>
      <c r="AA599">
        <f>AI598*F599/T599</f>
        <v>0.47749352944366097</v>
      </c>
      <c r="AB599">
        <f t="shared" si="95"/>
        <v>0.42545601420777002</v>
      </c>
      <c r="AC599">
        <f t="shared" si="96"/>
        <v>-5.2037515235890952E-2</v>
      </c>
      <c r="AD599" t="str">
        <f t="shared" si="101"/>
        <v>L-D</v>
      </c>
      <c r="AE599">
        <f>AC599*T599</f>
        <v>-43.528467367447362</v>
      </c>
      <c r="AF599">
        <f>U599+AE599</f>
        <v>355.88648202699028</v>
      </c>
      <c r="AG599">
        <f>AE599/F599</f>
        <v>-4.9822025484236505E-4</v>
      </c>
      <c r="AH599" s="9">
        <f>IF(AD599="S-D",R599-AE599/(1-0.001),IF(OR(AD599="L-D",AD599="S-I"),R599-AE599*(1-0.001),R599-AE599))</f>
        <v>480.55242280647781</v>
      </c>
      <c r="AI599">
        <f>IF(OR(AD599="L-I"),S599+AG599*(1-0.001),S599+AG599)</f>
        <v>4.07342285391469E-3</v>
      </c>
      <c r="AJ599">
        <f>AI599*F599</f>
        <v>355.88648202699034</v>
      </c>
      <c r="AK599">
        <f>AJ599/AM599</f>
        <v>0.42547815503374514</v>
      </c>
      <c r="AL599">
        <f>W599-AK599</f>
        <v>-2.2140825975125455E-5</v>
      </c>
      <c r="AM599">
        <f>AH599+AI599*F599</f>
        <v>836.43890483346809</v>
      </c>
      <c r="AN599">
        <f t="shared" si="97"/>
        <v>-0.25921858923868513</v>
      </c>
      <c r="AO599">
        <f t="shared" si="98"/>
        <v>-163.56109516653191</v>
      </c>
      <c r="AP599">
        <f t="shared" si="99"/>
        <v>-4.3528467367423218E-2</v>
      </c>
      <c r="AQ599" t="b">
        <f>IF(AH599&gt;0,ROUND(AH599,7)=ROUND(H599,7),ROUND(AH599,7)=ROUND(-J599,7))</f>
        <v>1</v>
      </c>
      <c r="AR599" t="b">
        <f>IF(AI599&gt;0,ROUND(AI599,7)=ROUND(I599,7),ROUND(AI599,7)=ROUND(-K599,7))</f>
        <v>1</v>
      </c>
      <c r="AS599" t="b">
        <f>ROUND(AM599,7)=ROUND(G599,7)</f>
        <v>1</v>
      </c>
    </row>
    <row r="600" spans="1:45" x14ac:dyDescent="0.3">
      <c r="A600" s="2">
        <v>45769</v>
      </c>
      <c r="B600">
        <v>6.8782134438662901</v>
      </c>
      <c r="C600">
        <v>0.343910672193314</v>
      </c>
      <c r="D600" t="s">
        <v>32</v>
      </c>
      <c r="E600" t="s">
        <v>1492</v>
      </c>
      <c r="F600">
        <v>87168.08</v>
      </c>
      <c r="G600">
        <v>835.55717987257106</v>
      </c>
      <c r="H600">
        <v>548.17686843804199</v>
      </c>
      <c r="I600">
        <v>3.2968526028625202E-3</v>
      </c>
      <c r="J600">
        <v>0</v>
      </c>
      <c r="K600" s="3">
        <v>0</v>
      </c>
      <c r="L600">
        <v>548.17686843804199</v>
      </c>
      <c r="M600">
        <v>3.2968526028625202E-3</v>
      </c>
      <c r="O600" t="str">
        <f>IF(B599=0,"NEUTRAL",IF(B599&gt;0,"LONG","SHORT"))</f>
        <v>LONG</v>
      </c>
      <c r="P600" t="str">
        <f>IF(OR(O600="LONG",O600="SHORT"),IF(B600=0,"NEUTRAL",IF(B600&gt;0,"LONG","SHORT")),"")</f>
        <v>LONG</v>
      </c>
      <c r="Q600" t="b">
        <f>IF(OR(O600="LONG",O600="SHORT"),IF(B600=0,"NEUTRAL",IF(B600&gt;0,"LONG","SHORT")=O600),TRUE)</f>
        <v>1</v>
      </c>
      <c r="R600">
        <f>AH599</f>
        <v>480.55242280647781</v>
      </c>
      <c r="S600">
        <f>AI599</f>
        <v>4.07342285391469E-3</v>
      </c>
      <c r="T600">
        <f>R600+S600*F600</f>
        <v>835.62487201034185</v>
      </c>
      <c r="U600">
        <f>S600*F600</f>
        <v>355.07244920386404</v>
      </c>
      <c r="V600">
        <f>U600/T600</f>
        <v>0.42491847849099157</v>
      </c>
      <c r="W600">
        <f>C600</f>
        <v>0.343910672193314</v>
      </c>
      <c r="X600">
        <f>W600-V600</f>
        <v>-8.1007806297677565E-2</v>
      </c>
      <c r="Y600">
        <f>T600*W600</f>
        <v>287.38031143452866</v>
      </c>
      <c r="Z600">
        <f>Y600/T600</f>
        <v>0.343910672193314</v>
      </c>
      <c r="AA600">
        <f>AI599*F600/T600</f>
        <v>0.42491847849099157</v>
      </c>
      <c r="AB600">
        <f t="shared" si="95"/>
        <v>0.343910672193314</v>
      </c>
      <c r="AC600">
        <f t="shared" si="96"/>
        <v>-8.1007806297677565E-2</v>
      </c>
      <c r="AD600" t="str">
        <f t="shared" si="101"/>
        <v>L-D</v>
      </c>
      <c r="AE600">
        <f>AC600*T600</f>
        <v>-67.692137769335375</v>
      </c>
      <c r="AF600">
        <f>U600+AE600</f>
        <v>287.38031143452866</v>
      </c>
      <c r="AG600">
        <f>AE600/F600</f>
        <v>-7.7657025105216698E-4</v>
      </c>
      <c r="AH600" s="9">
        <f>IF(AD600="S-D",R600-AE600/(1-0.001),IF(OR(AD600="L-D",AD600="S-I"),R600-AE600*(1-0.001),R600-AE600))</f>
        <v>548.17686843804381</v>
      </c>
      <c r="AI600">
        <f>IF(OR(AD600="L-I"),S600+AG600*(1-0.001),S600+AG600)</f>
        <v>3.2968526028625232E-3</v>
      </c>
      <c r="AJ600">
        <f>AI600*F600</f>
        <v>287.38031143452866</v>
      </c>
      <c r="AK600">
        <f>AJ600/AM600</f>
        <v>0.34393853389944645</v>
      </c>
      <c r="AL600">
        <f>W600-AK600</f>
        <v>-2.7861706132448205E-5</v>
      </c>
      <c r="AM600">
        <f>AH600+AI600*F600</f>
        <v>835.55717987257253</v>
      </c>
      <c r="AN600">
        <f t="shared" si="97"/>
        <v>-0.88172496089555352</v>
      </c>
      <c r="AO600">
        <f t="shared" si="98"/>
        <v>-164.44282012742747</v>
      </c>
      <c r="AP600">
        <f t="shared" si="99"/>
        <v>-6.7692137769313376E-2</v>
      </c>
      <c r="AQ600" t="b">
        <f>IF(AH600&gt;0,ROUND(AH600,7)=ROUND(H600,7),ROUND(AH600,7)=ROUND(-J600,7))</f>
        <v>1</v>
      </c>
      <c r="AR600" t="b">
        <f>IF(AI600&gt;0,ROUND(AI600,7)=ROUND(I600,7),ROUND(AI600,7)=ROUND(-K600,7))</f>
        <v>1</v>
      </c>
      <c r="AS600" t="b">
        <f>ROUND(AM600,7)=ROUND(G600,7)</f>
        <v>1</v>
      </c>
    </row>
    <row r="601" spans="1:45" x14ac:dyDescent="0.3">
      <c r="A601" s="2">
        <v>45769.083333333336</v>
      </c>
      <c r="B601">
        <v>4.5243421473533099</v>
      </c>
      <c r="C601">
        <v>0.22621710736766501</v>
      </c>
      <c r="D601" t="s">
        <v>32</v>
      </c>
      <c r="E601" t="s">
        <v>1492</v>
      </c>
      <c r="F601">
        <v>87709.85</v>
      </c>
      <c r="G601">
        <v>837.24357064270703</v>
      </c>
      <c r="H601">
        <v>647.822187889769</v>
      </c>
      <c r="I601">
        <v>2.1596363778177501E-3</v>
      </c>
      <c r="J601">
        <v>0</v>
      </c>
      <c r="K601" s="3">
        <v>0</v>
      </c>
      <c r="L601">
        <v>647.822187889769</v>
      </c>
      <c r="M601">
        <v>2.1596363778177501E-3</v>
      </c>
      <c r="O601" t="str">
        <f>IF(B600=0,"NEUTRAL",IF(B600&gt;0,"LONG","SHORT"))</f>
        <v>LONG</v>
      </c>
      <c r="P601" t="str">
        <f>IF(OR(O601="LONG",O601="SHORT"),IF(B601=0,"NEUTRAL",IF(B601&gt;0,"LONG","SHORT")),"")</f>
        <v>LONG</v>
      </c>
      <c r="Q601" t="b">
        <f>IF(OR(O601="LONG",O601="SHORT"),IF(B601=0,"NEUTRAL",IF(B601&gt;0,"LONG","SHORT")=O601),TRUE)</f>
        <v>1</v>
      </c>
      <c r="R601">
        <f>AH600</f>
        <v>548.17686843804381</v>
      </c>
      <c r="S601">
        <f>AI600</f>
        <v>3.2968526028625232E-3</v>
      </c>
      <c r="T601">
        <f>R601+S601*F601</f>
        <v>837.34331570722532</v>
      </c>
      <c r="U601">
        <f>S601*F601</f>
        <v>289.1664472691815</v>
      </c>
      <c r="V601">
        <f>U601/T601</f>
        <v>0.34533797767878488</v>
      </c>
      <c r="W601">
        <f>C601</f>
        <v>0.22621710736766501</v>
      </c>
      <c r="X601">
        <f>W601-V601</f>
        <v>-0.11912087031111987</v>
      </c>
      <c r="Y601">
        <f>T601*W601</f>
        <v>189.421382752938</v>
      </c>
      <c r="Z601">
        <f>Y601/T601</f>
        <v>0.22621710736766501</v>
      </c>
      <c r="AA601">
        <f>AI600*F601/T601</f>
        <v>0.34533797767878488</v>
      </c>
      <c r="AB601">
        <f t="shared" si="95"/>
        <v>0.22621710736766501</v>
      </c>
      <c r="AC601">
        <f t="shared" si="96"/>
        <v>-0.11912087031111987</v>
      </c>
      <c r="AD601" t="str">
        <f t="shared" si="101"/>
        <v>L-D</v>
      </c>
      <c r="AE601">
        <f>AC601*T601</f>
        <v>-99.745064516243488</v>
      </c>
      <c r="AF601">
        <f>U601+AE601</f>
        <v>189.42138275293803</v>
      </c>
      <c r="AG601">
        <f>AE601/F601</f>
        <v>-1.1372162250447753E-3</v>
      </c>
      <c r="AH601" s="9">
        <f>IF(AD601="S-D",R601-AE601/(1-0.001),IF(OR(AD601="L-D",AD601="S-I"),R601-AE601*(1-0.001),R601-AE601))</f>
        <v>647.82218788977104</v>
      </c>
      <c r="AI601">
        <f>IF(OR(AD601="L-I"),S601+AG601*(1-0.001),S601+AG601)</f>
        <v>2.1596363778177479E-3</v>
      </c>
      <c r="AJ601">
        <f>AI601*F601</f>
        <v>189.421382752938</v>
      </c>
      <c r="AK601">
        <f>AJ601/AM601</f>
        <v>0.22624405775672771</v>
      </c>
      <c r="AL601">
        <f>W601-AK601</f>
        <v>-2.6950389062696534E-5</v>
      </c>
      <c r="AM601">
        <f>AH601+AI601*F601</f>
        <v>837.24357064270907</v>
      </c>
      <c r="AN601">
        <f t="shared" si="97"/>
        <v>1.6863907701365406</v>
      </c>
      <c r="AO601">
        <f t="shared" si="98"/>
        <v>-162.75642935729093</v>
      </c>
      <c r="AP601">
        <f t="shared" si="99"/>
        <v>-9.9745064516241655E-2</v>
      </c>
      <c r="AQ601" t="b">
        <f>IF(AH601&gt;0,ROUND(AH601,7)=ROUND(H601,7),ROUND(AH601,7)=ROUND(-J601,7))</f>
        <v>1</v>
      </c>
      <c r="AR601" t="b">
        <f>IF(AI601&gt;0,ROUND(AI601,7)=ROUND(I601,7),ROUND(AI601,7)=ROUND(-K601,7))</f>
        <v>1</v>
      </c>
      <c r="AS601" t="b">
        <f>ROUND(AM601,7)=ROUND(G601,7)</f>
        <v>1</v>
      </c>
    </row>
    <row r="602" spans="1:45" x14ac:dyDescent="0.3">
      <c r="A602" s="2">
        <v>45769.125</v>
      </c>
      <c r="B602">
        <v>3.4907042622109801</v>
      </c>
      <c r="C602">
        <v>0.17453521311054901</v>
      </c>
      <c r="D602" t="s">
        <v>32</v>
      </c>
      <c r="E602" t="s">
        <v>1492</v>
      </c>
      <c r="F602">
        <v>88400.01</v>
      </c>
      <c r="G602">
        <v>838.68954203665396</v>
      </c>
      <c r="H602">
        <v>692.30091320902102</v>
      </c>
      <c r="I602">
        <v>1.6559797767854701E-3</v>
      </c>
      <c r="J602">
        <v>0</v>
      </c>
      <c r="K602" s="3">
        <v>0</v>
      </c>
      <c r="L602">
        <v>692.30091320902102</v>
      </c>
      <c r="M602">
        <v>1.6559797767854701E-3</v>
      </c>
      <c r="O602" t="str">
        <f>IF(B601=0,"NEUTRAL",IF(B601&gt;0,"LONG","SHORT"))</f>
        <v>LONG</v>
      </c>
      <c r="P602" t="str">
        <f>IF(OR(O602="LONG",O602="SHORT"),IF(B602=0,"NEUTRAL",IF(B602&gt;0,"LONG","SHORT")),"")</f>
        <v>LONG</v>
      </c>
      <c r="Q602" t="b">
        <f>IF(OR(O602="LONG",O602="SHORT"),IF(B602=0,"NEUTRAL",IF(B602&gt;0,"LONG","SHORT")=O602),TRUE)</f>
        <v>1</v>
      </c>
      <c r="R602">
        <f>AH601</f>
        <v>647.82218788977104</v>
      </c>
      <c r="S602">
        <f>AI601</f>
        <v>2.1596363778177479E-3</v>
      </c>
      <c r="T602">
        <f>R602+S602*F602</f>
        <v>838.73406528522378</v>
      </c>
      <c r="U602">
        <f>S602*F602</f>
        <v>190.91187739545268</v>
      </c>
      <c r="V602">
        <f>U602/T602</f>
        <v>0.22761908130025732</v>
      </c>
      <c r="W602">
        <f>C602</f>
        <v>0.17453521311054901</v>
      </c>
      <c r="X602">
        <f>W602-V602</f>
        <v>-5.3083868189708311E-2</v>
      </c>
      <c r="Y602">
        <f>T602*W602</f>
        <v>146.38862882763365</v>
      </c>
      <c r="Z602">
        <f>Y602/T602</f>
        <v>0.17453521311054901</v>
      </c>
      <c r="AA602">
        <f>AI601*F602/T602</f>
        <v>0.22761908130025732</v>
      </c>
      <c r="AB602">
        <f t="shared" si="95"/>
        <v>0.17453521311054901</v>
      </c>
      <c r="AC602">
        <f t="shared" si="96"/>
        <v>-5.3083868189708311E-2</v>
      </c>
      <c r="AD602" t="str">
        <f t="shared" si="101"/>
        <v>L-D</v>
      </c>
      <c r="AE602">
        <f>AC602*T602</f>
        <v>-44.523248567819024</v>
      </c>
      <c r="AF602">
        <f>U602+AE602</f>
        <v>146.38862882763365</v>
      </c>
      <c r="AG602">
        <f>AE602/F602</f>
        <v>-5.0365660103227398E-4</v>
      </c>
      <c r="AH602" s="9">
        <f>IF(AD602="S-D",R602-AE602/(1-0.001),IF(OR(AD602="L-D",AD602="S-I"),R602-AE602*(1-0.001),R602-AE602))</f>
        <v>692.30091320902227</v>
      </c>
      <c r="AI602">
        <f>IF(OR(AD602="L-I"),S602+AG602*(1-0.001),S602+AG602)</f>
        <v>1.655979776785474E-3</v>
      </c>
      <c r="AJ602">
        <f>AI602*F602</f>
        <v>146.38862882763365</v>
      </c>
      <c r="AK602">
        <f>AJ602/AM602</f>
        <v>0.17454447860664463</v>
      </c>
      <c r="AL602">
        <f>W602-AK602</f>
        <v>-9.2654960956173316E-6</v>
      </c>
      <c r="AM602">
        <f>AH602+AI602*F602</f>
        <v>838.68954203665589</v>
      </c>
      <c r="AN602">
        <f t="shared" si="97"/>
        <v>1.4459713939468202</v>
      </c>
      <c r="AO602">
        <f t="shared" si="98"/>
        <v>-161.31045796334411</v>
      </c>
      <c r="AP602">
        <f t="shared" si="99"/>
        <v>-4.4523248567884366E-2</v>
      </c>
      <c r="AQ602" t="b">
        <f>IF(AH602&gt;0,ROUND(AH602,7)=ROUND(H602,7),ROUND(AH602,7)=ROUND(-J602,7))</f>
        <v>1</v>
      </c>
      <c r="AR602" t="b">
        <f>IF(AI602&gt;0,ROUND(AI602,7)=ROUND(I602,7),ROUND(AI602,7)=ROUND(-K602,7))</f>
        <v>1</v>
      </c>
      <c r="AS602" t="b">
        <f>ROUND(AM602,7)=ROUND(G602,7)</f>
        <v>1</v>
      </c>
    </row>
    <row r="603" spans="1:45" x14ac:dyDescent="0.3">
      <c r="A603" s="2">
        <v>45769.375</v>
      </c>
      <c r="B603">
        <v>5.1679039632488397</v>
      </c>
      <c r="C603">
        <v>0.258395198162442</v>
      </c>
      <c r="D603" t="s">
        <v>32</v>
      </c>
      <c r="E603" t="s">
        <v>1492</v>
      </c>
      <c r="F603">
        <v>88476.83</v>
      </c>
      <c r="G603">
        <v>838.74652402282504</v>
      </c>
      <c r="H603">
        <v>622.07053292713999</v>
      </c>
      <c r="I603">
        <v>2.44895743999514E-3</v>
      </c>
      <c r="J603">
        <v>0</v>
      </c>
      <c r="K603" s="3">
        <v>0</v>
      </c>
      <c r="L603">
        <v>622.07053292713999</v>
      </c>
      <c r="M603">
        <v>2.44895743999514E-3</v>
      </c>
      <c r="O603" t="str">
        <f>IF(B602=0,"NEUTRAL",IF(B602&gt;0,"LONG","SHORT"))</f>
        <v>LONG</v>
      </c>
      <c r="P603" t="str">
        <f>IF(OR(O603="LONG",O603="SHORT"),IF(B603=0,"NEUTRAL",IF(B603&gt;0,"LONG","SHORT")),"")</f>
        <v>LONG</v>
      </c>
      <c r="Q603" t="b">
        <f>IF(OR(O603="LONG",O603="SHORT"),IF(B603=0,"NEUTRAL",IF(B603&gt;0,"LONG","SHORT")=O603),TRUE)</f>
        <v>1</v>
      </c>
      <c r="R603">
        <f>AH602</f>
        <v>692.30091320902227</v>
      </c>
      <c r="S603">
        <f>AI602</f>
        <v>1.655979776785474E-3</v>
      </c>
      <c r="T603">
        <f>R603+S603*F603</f>
        <v>838.81675440310858</v>
      </c>
      <c r="U603">
        <f>S603*F603</f>
        <v>146.51584119408633</v>
      </c>
      <c r="V603">
        <f>U603/T603</f>
        <v>0.17466966464963513</v>
      </c>
      <c r="W603">
        <f>C603</f>
        <v>0.258395198162442</v>
      </c>
      <c r="X603">
        <f>W603-V603</f>
        <v>8.3725533512806871E-2</v>
      </c>
      <c r="Y603">
        <f>T603*W603</f>
        <v>216.74622147596767</v>
      </c>
      <c r="Z603">
        <f>Y603/T603</f>
        <v>0.258395198162442</v>
      </c>
      <c r="AA603">
        <f>AI602*F603/T603</f>
        <v>0.17466966464963513</v>
      </c>
      <c r="AB603">
        <f t="shared" si="95"/>
        <v>0.258395198162442</v>
      </c>
      <c r="AC603">
        <f t="shared" si="96"/>
        <v>8.3725533512806871E-2</v>
      </c>
      <c r="AD603" t="str">
        <f t="shared" si="101"/>
        <v>L-I</v>
      </c>
      <c r="AE603">
        <f>AC603*T603</f>
        <v>70.230380281881352</v>
      </c>
      <c r="AF603">
        <f>U603+AE603</f>
        <v>216.74622147596767</v>
      </c>
      <c r="AG603">
        <f>AE603/F603</f>
        <v>7.9377143464431704E-4</v>
      </c>
      <c r="AH603" s="9">
        <f>IF(AD603="S-D",R603-AE603/(1-0.001),IF(OR(AD603="L-D",AD603="S-I"),R603-AE603*(1-0.001),R603-AE603))</f>
        <v>622.0705329271409</v>
      </c>
      <c r="AI603">
        <f>IF(OR(AD603="L-I"),S603+AG603*(1-0.001),S603+AG603)</f>
        <v>2.448957439995147E-3</v>
      </c>
      <c r="AJ603">
        <f>AI603*F603</f>
        <v>216.67599109568582</v>
      </c>
      <c r="AK603">
        <f>AJ603/AM603</f>
        <v>0.25833310170569351</v>
      </c>
      <c r="AL603">
        <f>W603-AK603</f>
        <v>6.2096456748483853E-5</v>
      </c>
      <c r="AM603">
        <f>AH603+AI603*F603</f>
        <v>838.74652402282675</v>
      </c>
      <c r="AN603">
        <f t="shared" si="97"/>
        <v>5.6981986170853816E-2</v>
      </c>
      <c r="AO603">
        <f t="shared" si="98"/>
        <v>-161.25347597717325</v>
      </c>
      <c r="AP603">
        <f t="shared" si="99"/>
        <v>-7.023038028182782E-2</v>
      </c>
      <c r="AQ603" t="b">
        <f>IF(AH603&gt;0,ROUND(AH603,7)=ROUND(H603,7),ROUND(AH603,7)=ROUND(-J603,7))</f>
        <v>1</v>
      </c>
      <c r="AR603" t="b">
        <f>IF(AI603&gt;0,ROUND(AI603,7)=ROUND(I603,7),ROUND(AI603,7)=ROUND(-K603,7))</f>
        <v>1</v>
      </c>
      <c r="AS603" t="b">
        <f>ROUND(AM603,7)=ROUND(G603,7)</f>
        <v>1</v>
      </c>
    </row>
    <row r="604" spans="1:45" x14ac:dyDescent="0.3">
      <c r="A604" s="2">
        <v>45769.416666666664</v>
      </c>
      <c r="B604">
        <v>6.1833379646689597</v>
      </c>
      <c r="C604">
        <v>0.30916689823344801</v>
      </c>
      <c r="D604" t="s">
        <v>32</v>
      </c>
      <c r="E604" t="s">
        <v>1492</v>
      </c>
      <c r="F604">
        <v>88414.33</v>
      </c>
      <c r="G604">
        <v>838.55072177388104</v>
      </c>
      <c r="H604">
        <v>579.32812398257897</v>
      </c>
      <c r="I604">
        <v>2.9319070538825699E-3</v>
      </c>
      <c r="J604">
        <v>0</v>
      </c>
      <c r="K604" s="3">
        <v>0</v>
      </c>
      <c r="L604">
        <v>579.32812398257897</v>
      </c>
      <c r="M604">
        <v>2.9319070538825699E-3</v>
      </c>
      <c r="O604" t="str">
        <f>IF(B603=0,"NEUTRAL",IF(B603&gt;0,"LONG","SHORT"))</f>
        <v>LONG</v>
      </c>
      <c r="P604" t="str">
        <f>IF(OR(O604="LONG",O604="SHORT"),IF(B604=0,"NEUTRAL",IF(B604&gt;0,"LONG","SHORT")),"")</f>
        <v>LONG</v>
      </c>
      <c r="Q604" t="b">
        <f>IF(OR(O604="LONG",O604="SHORT"),IF(B604=0,"NEUTRAL",IF(B604&gt;0,"LONG","SHORT")=O604),TRUE)</f>
        <v>1</v>
      </c>
      <c r="R604">
        <f>AH603</f>
        <v>622.0705329271409</v>
      </c>
      <c r="S604">
        <f>AI603</f>
        <v>2.448957439995147E-3</v>
      </c>
      <c r="T604">
        <f>R604+S604*F604</f>
        <v>838.59346418282701</v>
      </c>
      <c r="U604">
        <f>S604*F604</f>
        <v>216.52293125568613</v>
      </c>
      <c r="V604">
        <f>U604/T604</f>
        <v>0.25819773287486608</v>
      </c>
      <c r="W604">
        <f>C604</f>
        <v>0.30916689823344801</v>
      </c>
      <c r="X604">
        <f>W604-V604</f>
        <v>5.0969165358581925E-2</v>
      </c>
      <c r="Y604">
        <f>T604*W604</f>
        <v>259.26534020024673</v>
      </c>
      <c r="Z604">
        <f>Y604/T604</f>
        <v>0.30916689823344801</v>
      </c>
      <c r="AA604">
        <f>AI603*F604/T604</f>
        <v>0.25819773287486608</v>
      </c>
      <c r="AB604">
        <f t="shared" si="95"/>
        <v>0.30916689823344801</v>
      </c>
      <c r="AC604">
        <f t="shared" si="96"/>
        <v>5.0969165358581925E-2</v>
      </c>
      <c r="AD604" t="str">
        <f t="shared" si="101"/>
        <v>L-I</v>
      </c>
      <c r="AE604">
        <f>AC604*T604</f>
        <v>42.742408944560559</v>
      </c>
      <c r="AF604">
        <f>U604+AE604</f>
        <v>259.26534020024667</v>
      </c>
      <c r="AG604">
        <f>AE604/F604</f>
        <v>4.834330469343664E-4</v>
      </c>
      <c r="AH604" s="9">
        <f>IF(AD604="S-D",R604-AE604/(1-0.001),IF(OR(AD604="L-D",AD604="S-I"),R604-AE604*(1-0.001),R604-AE604))</f>
        <v>579.32812398258034</v>
      </c>
      <c r="AI604">
        <f>IF(OR(AD604="L-I"),S604+AG604*(1-0.001),S604+AG604)</f>
        <v>2.931907053882579E-3</v>
      </c>
      <c r="AJ604">
        <f>AI604*F604</f>
        <v>259.22259779130212</v>
      </c>
      <c r="AK604">
        <f>AJ604/AM604</f>
        <v>0.30913168525207257</v>
      </c>
      <c r="AL604">
        <f>W604-AK604</f>
        <v>3.5212981375432051E-5</v>
      </c>
      <c r="AM604">
        <f>AH604+AI604*F604</f>
        <v>838.55072177388251</v>
      </c>
      <c r="AN604">
        <f t="shared" si="97"/>
        <v>-0.19580224894423282</v>
      </c>
      <c r="AO604">
        <f t="shared" si="98"/>
        <v>-161.44927822611749</v>
      </c>
      <c r="AP604">
        <f t="shared" si="99"/>
        <v>-4.2742408944491217E-2</v>
      </c>
      <c r="AQ604" t="b">
        <f>IF(AH604&gt;0,ROUND(AH604,7)=ROUND(H604,7),ROUND(AH604,7)=ROUND(-J604,7))</f>
        <v>1</v>
      </c>
      <c r="AR604" t="b">
        <f>IF(AI604&gt;0,ROUND(AI604,7)=ROUND(I604,7),ROUND(AI604,7)=ROUND(-K604,7))</f>
        <v>1</v>
      </c>
      <c r="AS604" t="b">
        <f>ROUND(AM604,7)=ROUND(G604,7)</f>
        <v>1</v>
      </c>
    </row>
    <row r="605" spans="1:45" x14ac:dyDescent="0.3">
      <c r="A605" s="2">
        <v>45769.5</v>
      </c>
      <c r="B605">
        <v>7.3384231908193396</v>
      </c>
      <c r="C605">
        <v>0.36692115954096699</v>
      </c>
      <c r="D605" t="s">
        <v>32</v>
      </c>
      <c r="E605" t="s">
        <v>1492</v>
      </c>
      <c r="F605">
        <v>88513.71</v>
      </c>
      <c r="G605">
        <v>838.79381975355204</v>
      </c>
      <c r="H605">
        <v>531.05318063893696</v>
      </c>
      <c r="I605">
        <v>3.4767567545707298E-3</v>
      </c>
      <c r="J605">
        <v>0</v>
      </c>
      <c r="K605" s="3">
        <v>0</v>
      </c>
      <c r="L605">
        <v>531.05318063893696</v>
      </c>
      <c r="M605">
        <v>3.4767567545707298E-3</v>
      </c>
      <c r="O605" t="str">
        <f>IF(B604=0,"NEUTRAL",IF(B604&gt;0,"LONG","SHORT"))</f>
        <v>LONG</v>
      </c>
      <c r="P605" t="str">
        <f>IF(OR(O605="LONG",O605="SHORT"),IF(B605=0,"NEUTRAL",IF(B605&gt;0,"LONG","SHORT")),"")</f>
        <v>LONG</v>
      </c>
      <c r="Q605" t="b">
        <f>IF(OR(O605="LONG",O605="SHORT"),IF(B605=0,"NEUTRAL",IF(B605&gt;0,"LONG","SHORT")=O605),TRUE)</f>
        <v>1</v>
      </c>
      <c r="R605">
        <f>AH604</f>
        <v>579.32812398258034</v>
      </c>
      <c r="S605">
        <f>AI604</f>
        <v>2.931907053882579E-3</v>
      </c>
      <c r="T605">
        <f>R605+S605*F605</f>
        <v>838.84209469689733</v>
      </c>
      <c r="U605">
        <f>S605*F605</f>
        <v>259.513970714317</v>
      </c>
      <c r="V605">
        <f>U605/T605</f>
        <v>0.30937165928480065</v>
      </c>
      <c r="W605">
        <f>C605</f>
        <v>0.36692115954096699</v>
      </c>
      <c r="X605">
        <f>W605-V605</f>
        <v>5.7549500256166342E-2</v>
      </c>
      <c r="Y605">
        <f>T605*W605</f>
        <v>307.78891405795923</v>
      </c>
      <c r="Z605">
        <f>Y605/T605</f>
        <v>0.36692115954096705</v>
      </c>
      <c r="AA605">
        <f>AI604*F605/T605</f>
        <v>0.30937165928480065</v>
      </c>
      <c r="AB605">
        <f t="shared" si="95"/>
        <v>0.36692115954096699</v>
      </c>
      <c r="AC605">
        <f t="shared" si="96"/>
        <v>5.7549500256166342E-2</v>
      </c>
      <c r="AD605" t="str">
        <f t="shared" si="101"/>
        <v>L-I</v>
      </c>
      <c r="AE605">
        <f>AC605*T605</f>
        <v>48.274943343642207</v>
      </c>
      <c r="AF605">
        <f>U605+AE605</f>
        <v>307.78891405795923</v>
      </c>
      <c r="AG605">
        <f>AE605/F605</f>
        <v>5.4539509578394355E-4</v>
      </c>
      <c r="AH605" s="9">
        <f>IF(AD605="S-D",R605-AE605/(1-0.001),IF(OR(AD605="L-D",AD605="S-I"),R605-AE605*(1-0.001),R605-AE605))</f>
        <v>531.0531806389381</v>
      </c>
      <c r="AI605">
        <f>IF(OR(AD605="L-I"),S605+AG605*(1-0.001),S605+AG605)</f>
        <v>3.4767567545707385E-3</v>
      </c>
      <c r="AJ605">
        <f>AI605*F605</f>
        <v>307.74063911461553</v>
      </c>
      <c r="AK605">
        <f>AJ605/AM605</f>
        <v>0.36688472407323286</v>
      </c>
      <c r="AL605">
        <f>W605-AK605</f>
        <v>3.6435467734130533E-5</v>
      </c>
      <c r="AM605">
        <f>AH605+AI605*F605</f>
        <v>838.79381975355363</v>
      </c>
      <c r="AN605">
        <f t="shared" si="97"/>
        <v>0.2430979796711199</v>
      </c>
      <c r="AO605">
        <f t="shared" si="98"/>
        <v>-161.20618024644637</v>
      </c>
      <c r="AP605">
        <f t="shared" si="99"/>
        <v>-4.8274943343699306E-2</v>
      </c>
      <c r="AQ605" t="b">
        <f>IF(AH605&gt;0,ROUND(AH605,7)=ROUND(H605,7),ROUND(AH605,7)=ROUND(-J605,7))</f>
        <v>1</v>
      </c>
      <c r="AR605" t="b">
        <f>IF(AI605&gt;0,ROUND(AI605,7)=ROUND(I605,7),ROUND(AI605,7)=ROUND(-K605,7))</f>
        <v>1</v>
      </c>
      <c r="AS605" t="b">
        <f>ROUND(AM605,7)=ROUND(G605,7)</f>
        <v>1</v>
      </c>
    </row>
    <row r="606" spans="1:45" x14ac:dyDescent="0.3">
      <c r="A606" s="2">
        <v>45769.625</v>
      </c>
      <c r="B606">
        <v>8.8454832224451607</v>
      </c>
      <c r="C606">
        <v>0.44227416112225798</v>
      </c>
      <c r="D606" t="s">
        <v>32</v>
      </c>
      <c r="E606" t="s">
        <v>1492</v>
      </c>
      <c r="F606">
        <v>90236.160000000003</v>
      </c>
      <c r="G606">
        <v>844.72246319490296</v>
      </c>
      <c r="H606">
        <v>471.15695007968401</v>
      </c>
      <c r="I606">
        <v>4.1398649179577099E-3</v>
      </c>
      <c r="J606">
        <v>0</v>
      </c>
      <c r="K606" s="3">
        <v>0</v>
      </c>
      <c r="L606">
        <v>471.15695007968401</v>
      </c>
      <c r="M606">
        <v>4.1398649179577099E-3</v>
      </c>
      <c r="O606" t="str">
        <f>IF(B605=0,"NEUTRAL",IF(B605&gt;0,"LONG","SHORT"))</f>
        <v>LONG</v>
      </c>
      <c r="P606" t="str">
        <f>IF(OR(O606="LONG",O606="SHORT"),IF(B606=0,"NEUTRAL",IF(B606&gt;0,"LONG","SHORT")),"")</f>
        <v>LONG</v>
      </c>
      <c r="Q606" t="b">
        <f>IF(OR(O606="LONG",O606="SHORT"),IF(B606=0,"NEUTRAL",IF(B606&gt;0,"LONG","SHORT")=O606),TRUE)</f>
        <v>1</v>
      </c>
      <c r="R606">
        <f>AH605</f>
        <v>531.0531806389381</v>
      </c>
      <c r="S606">
        <f>AI605</f>
        <v>3.4767567545707385E-3</v>
      </c>
      <c r="T606">
        <f>R606+S606*F606</f>
        <v>844.78235942546394</v>
      </c>
      <c r="U606">
        <f>S606*F606</f>
        <v>313.72917878652589</v>
      </c>
      <c r="V606">
        <f>U606/T606</f>
        <v>0.37137278647709093</v>
      </c>
      <c r="W606">
        <f>C606</f>
        <v>0.44227416112225798</v>
      </c>
      <c r="X606">
        <f>W606-V606</f>
        <v>7.0901374645167048E-2</v>
      </c>
      <c r="Y606">
        <f>T606*W606</f>
        <v>373.62540934577891</v>
      </c>
      <c r="Z606">
        <f>Y606/T606</f>
        <v>0.44227416112225798</v>
      </c>
      <c r="AA606">
        <f>AI605*F606/T606</f>
        <v>0.37137278647709093</v>
      </c>
      <c r="AB606">
        <f t="shared" si="95"/>
        <v>0.44227416112225798</v>
      </c>
      <c r="AC606">
        <f t="shared" si="96"/>
        <v>7.0901374645167048E-2</v>
      </c>
      <c r="AD606" t="str">
        <f t="shared" si="101"/>
        <v>L-I</v>
      </c>
      <c r="AE606">
        <f>AC606*T606</f>
        <v>59.896230559252984</v>
      </c>
      <c r="AF606">
        <f>U606+AE606</f>
        <v>373.62540934577885</v>
      </c>
      <c r="AG606">
        <f>AE606/F606</f>
        <v>6.6377193532230296E-4</v>
      </c>
      <c r="AH606" s="9">
        <f>IF(AD606="S-D",R606-AE606/(1-0.001),IF(OR(AD606="L-D",AD606="S-I"),R606-AE606*(1-0.001),R606-AE606))</f>
        <v>471.15695007968509</v>
      </c>
      <c r="AI606">
        <f>IF(OR(AD606="L-I"),S606+AG606*(1-0.001),S606+AG606)</f>
        <v>4.1398649179577194E-3</v>
      </c>
      <c r="AJ606">
        <f>AI606*F606</f>
        <v>373.56551311521963</v>
      </c>
      <c r="AK606">
        <f>AJ606/AM606</f>
        <v>0.44223461478971704</v>
      </c>
      <c r="AL606">
        <f>W606-AK606</f>
        <v>3.9546332540940643E-5</v>
      </c>
      <c r="AM606">
        <f>AH606+AI606*F606</f>
        <v>844.72246319490478</v>
      </c>
      <c r="AN606">
        <f t="shared" si="97"/>
        <v>5.9286434413511415</v>
      </c>
      <c r="AO606">
        <f t="shared" si="98"/>
        <v>-155.27753680509522</v>
      </c>
      <c r="AP606">
        <f t="shared" si="99"/>
        <v>-5.9896230559161268E-2</v>
      </c>
      <c r="AQ606" t="b">
        <f>IF(AH606&gt;0,ROUND(AH606,7)=ROUND(H606,7),ROUND(AH606,7)=ROUND(-J606,7))</f>
        <v>1</v>
      </c>
      <c r="AR606" t="b">
        <f>IF(AI606&gt;0,ROUND(AI606,7)=ROUND(I606,7),ROUND(AI606,7)=ROUND(-K606,7))</f>
        <v>1</v>
      </c>
      <c r="AS606" t="b">
        <f>ROUND(AM606,7)=ROUND(G606,7)</f>
        <v>1</v>
      </c>
    </row>
    <row r="607" spans="1:45" x14ac:dyDescent="0.3">
      <c r="A607" s="2">
        <v>45769.666666666664</v>
      </c>
      <c r="B607">
        <v>10.7268579027182</v>
      </c>
      <c r="C607">
        <v>0.53634289513591005</v>
      </c>
      <c r="D607" t="s">
        <v>32</v>
      </c>
      <c r="E607" t="s">
        <v>1492</v>
      </c>
      <c r="F607">
        <v>90797.73</v>
      </c>
      <c r="G607">
        <v>846.96886967963803</v>
      </c>
      <c r="H607">
        <v>392.73949283686699</v>
      </c>
      <c r="I607">
        <v>5.0026512429635697E-3</v>
      </c>
      <c r="J607">
        <v>0</v>
      </c>
      <c r="K607" s="3">
        <v>0</v>
      </c>
      <c r="L607">
        <v>392.73949283686699</v>
      </c>
      <c r="M607">
        <v>5.0026512429635697E-3</v>
      </c>
      <c r="O607" t="str">
        <f>IF(B606=0,"NEUTRAL",IF(B606&gt;0,"LONG","SHORT"))</f>
        <v>LONG</v>
      </c>
      <c r="P607" t="str">
        <f>IF(OR(O607="LONG",O607="SHORT"),IF(B607=0,"NEUTRAL",IF(B607&gt;0,"LONG","SHORT")),"")</f>
        <v>LONG</v>
      </c>
      <c r="Q607" t="b">
        <f>IF(OR(O607="LONG",O607="SHORT"),IF(B607=0,"NEUTRAL",IF(B607&gt;0,"LONG","SHORT")=O607),TRUE)</f>
        <v>1</v>
      </c>
      <c r="R607">
        <f>AH606</f>
        <v>471.15695007968509</v>
      </c>
      <c r="S607">
        <f>AI606</f>
        <v>4.1398649179577194E-3</v>
      </c>
      <c r="T607">
        <f>R607+S607*F607</f>
        <v>847.04728713688223</v>
      </c>
      <c r="U607">
        <f>S607*F607</f>
        <v>375.89033705719714</v>
      </c>
      <c r="V607">
        <f>U607/T607</f>
        <v>0.44376546949078832</v>
      </c>
      <c r="W607">
        <f>C607</f>
        <v>0.53634289513591005</v>
      </c>
      <c r="X607">
        <f>W607-V607</f>
        <v>9.2577425645121725E-2</v>
      </c>
      <c r="Y607">
        <f>T607*W607</f>
        <v>454.30779430001394</v>
      </c>
      <c r="Z607">
        <f>Y607/T607</f>
        <v>0.53634289513591005</v>
      </c>
      <c r="AA607">
        <f>AI606*F607/T607</f>
        <v>0.44376546949078832</v>
      </c>
      <c r="AB607">
        <f t="shared" si="95"/>
        <v>0.53634289513591005</v>
      </c>
      <c r="AC607">
        <f t="shared" si="96"/>
        <v>9.2577425645121725E-2</v>
      </c>
      <c r="AD607" t="str">
        <f t="shared" si="101"/>
        <v>L-I</v>
      </c>
      <c r="AE607">
        <f>AC607*T607</f>
        <v>78.417457242816781</v>
      </c>
      <c r="AF607">
        <f>U607+AE607</f>
        <v>454.30779430001394</v>
      </c>
      <c r="AG607">
        <f>AE607/F607</f>
        <v>8.6364997498083692E-4</v>
      </c>
      <c r="AH607" s="9">
        <f>IF(AD607="S-D",R607-AE607/(1-0.001),IF(OR(AD607="L-D",AD607="S-I"),R607-AE607*(1-0.001),R607-AE607))</f>
        <v>392.73949283686829</v>
      </c>
      <c r="AI607">
        <f>IF(OR(AD607="L-I"),S607+AG607*(1-0.001),S607+AG607)</f>
        <v>5.0026512429635758E-3</v>
      </c>
      <c r="AJ607">
        <f>AI607*F607</f>
        <v>454.22937684277116</v>
      </c>
      <c r="AK607">
        <f>AJ607/AM607</f>
        <v>0.53629996698058158</v>
      </c>
      <c r="AL607">
        <f>W607-AK607</f>
        <v>4.2928155328469941E-5</v>
      </c>
      <c r="AM607">
        <f>AH607+AI607*F607</f>
        <v>846.96886967963951</v>
      </c>
      <c r="AN607">
        <f t="shared" si="97"/>
        <v>2.2464064847347345</v>
      </c>
      <c r="AO607">
        <f t="shared" si="98"/>
        <v>-153.03113032036049</v>
      </c>
      <c r="AP607">
        <f t="shared" si="99"/>
        <v>-7.8417457242721866E-2</v>
      </c>
      <c r="AQ607" t="b">
        <f>IF(AH607&gt;0,ROUND(AH607,7)=ROUND(H607,7),ROUND(AH607,7)=ROUND(-J607,7))</f>
        <v>1</v>
      </c>
      <c r="AR607" t="b">
        <f>IF(AI607&gt;0,ROUND(AI607,7)=ROUND(I607,7),ROUND(AI607,7)=ROUND(-K607,7))</f>
        <v>1</v>
      </c>
      <c r="AS607" t="b">
        <f>ROUND(AM607,7)=ROUND(G607,7)</f>
        <v>1</v>
      </c>
    </row>
    <row r="608" spans="1:45" x14ac:dyDescent="0.3">
      <c r="A608" s="2">
        <v>45769.708333333336</v>
      </c>
      <c r="B608">
        <v>12.306495349308801</v>
      </c>
      <c r="C608">
        <v>0.61532476746544096</v>
      </c>
      <c r="D608" t="s">
        <v>32</v>
      </c>
      <c r="E608" t="s">
        <v>1492</v>
      </c>
      <c r="F608">
        <v>90934.61</v>
      </c>
      <c r="G608">
        <v>847.58696444715997</v>
      </c>
      <c r="H608">
        <v>326.07135822215702</v>
      </c>
      <c r="I608">
        <v>5.7350617792829702E-3</v>
      </c>
      <c r="J608">
        <v>0</v>
      </c>
      <c r="K608" s="3">
        <v>0</v>
      </c>
      <c r="L608">
        <v>326.07135822215702</v>
      </c>
      <c r="M608">
        <v>5.7350617792829702E-3</v>
      </c>
      <c r="O608" t="str">
        <f>IF(B607=0,"NEUTRAL",IF(B607&gt;0,"LONG","SHORT"))</f>
        <v>LONG</v>
      </c>
      <c r="P608" t="str">
        <f>IF(OR(O608="LONG",O608="SHORT"),IF(B608=0,"NEUTRAL",IF(B608&gt;0,"LONG","SHORT")),"")</f>
        <v>LONG</v>
      </c>
      <c r="Q608" t="b">
        <f>IF(OR(O608="LONG",O608="SHORT"),IF(B608=0,"NEUTRAL",IF(B608&gt;0,"LONG","SHORT")=O608),TRUE)</f>
        <v>1</v>
      </c>
      <c r="R608">
        <f>AH607</f>
        <v>392.73949283686829</v>
      </c>
      <c r="S608">
        <f>AI607</f>
        <v>5.0026512429635758E-3</v>
      </c>
      <c r="T608">
        <f>R608+S608*F608</f>
        <v>847.65363258177626</v>
      </c>
      <c r="U608">
        <f>S608*F608</f>
        <v>454.91413974490803</v>
      </c>
      <c r="V608">
        <f>U608/T608</f>
        <v>0.53667455934723529</v>
      </c>
      <c r="W608">
        <f>C608</f>
        <v>0.61532476746544096</v>
      </c>
      <c r="X608">
        <f>W608-V608</f>
        <v>7.8650208118205667E-2</v>
      </c>
      <c r="Y608">
        <f>T608*W608</f>
        <v>521.58227435961783</v>
      </c>
      <c r="Z608">
        <f>Y608/T608</f>
        <v>0.61532476746544096</v>
      </c>
      <c r="AA608">
        <f>AI607*F608/T608</f>
        <v>0.53667455934723529</v>
      </c>
      <c r="AB608">
        <f t="shared" si="95"/>
        <v>0.61532476746544096</v>
      </c>
      <c r="AC608">
        <f t="shared" si="96"/>
        <v>7.8650208118205667E-2</v>
      </c>
      <c r="AD608" t="str">
        <f t="shared" si="101"/>
        <v>L-I</v>
      </c>
      <c r="AE608">
        <f>AC608*T608</f>
        <v>66.668134614709743</v>
      </c>
      <c r="AF608">
        <f>U608+AE608</f>
        <v>521.58227435961771</v>
      </c>
      <c r="AG608">
        <f>AE608/F608</f>
        <v>7.3314367999939459E-4</v>
      </c>
      <c r="AH608" s="9">
        <f>IF(AD608="S-D",R608-AE608/(1-0.001),IF(OR(AD608="L-D",AD608="S-I"),R608-AE608*(1-0.001),R608-AE608))</f>
        <v>326.07135822215855</v>
      </c>
      <c r="AI608">
        <f>IF(OR(AD608="L-I"),S608+AG608*(1-0.001),S608+AG608)</f>
        <v>5.7350617792829711E-3</v>
      </c>
      <c r="AJ608">
        <f>AI608*F608</f>
        <v>521.51560622500301</v>
      </c>
      <c r="AK608">
        <f>AJ608/AM608</f>
        <v>0.6152945102986116</v>
      </c>
      <c r="AL608">
        <f>W608-AK608</f>
        <v>3.0257166829361637E-5</v>
      </c>
      <c r="AM608">
        <f>AH608+AI608*F608</f>
        <v>847.58696444716156</v>
      </c>
      <c r="AN608">
        <f t="shared" si="97"/>
        <v>0.61809476752205228</v>
      </c>
      <c r="AO608">
        <f t="shared" si="98"/>
        <v>-152.41303555283844</v>
      </c>
      <c r="AP608">
        <f t="shared" si="99"/>
        <v>-6.6668134614701557E-2</v>
      </c>
      <c r="AQ608" t="b">
        <f>IF(AH608&gt;0,ROUND(AH608,7)=ROUND(H608,7),ROUND(AH608,7)=ROUND(-J608,7))</f>
        <v>1</v>
      </c>
      <c r="AR608" t="b">
        <f>IF(AI608&gt;0,ROUND(AI608,7)=ROUND(I608,7),ROUND(AI608,7)=ROUND(-K608,7))</f>
        <v>1</v>
      </c>
      <c r="AS608" t="b">
        <f>ROUND(AM608,7)=ROUND(G608,7)</f>
        <v>1</v>
      </c>
    </row>
    <row r="609" spans="1:47" x14ac:dyDescent="0.3">
      <c r="A609" s="2">
        <v>45769.75</v>
      </c>
      <c r="B609">
        <v>13.7854924927711</v>
      </c>
      <c r="C609">
        <v>0.68927462463855804</v>
      </c>
      <c r="D609" t="s">
        <v>32</v>
      </c>
      <c r="E609" t="s">
        <v>1492</v>
      </c>
      <c r="F609">
        <v>90673.1</v>
      </c>
      <c r="G609">
        <v>846.02401784225503</v>
      </c>
      <c r="H609">
        <v>262.90075921691698</v>
      </c>
      <c r="I609">
        <v>6.4310502081139503E-3</v>
      </c>
      <c r="J609">
        <v>0</v>
      </c>
      <c r="K609" s="3">
        <v>0</v>
      </c>
      <c r="L609">
        <v>262.90075921691698</v>
      </c>
      <c r="M609">
        <v>6.4310502081139503E-3</v>
      </c>
      <c r="O609" t="str">
        <f>IF(B608=0,"NEUTRAL",IF(B608&gt;0,"LONG","SHORT"))</f>
        <v>LONG</v>
      </c>
      <c r="P609" t="str">
        <f>IF(OR(O609="LONG",O609="SHORT"),IF(B609=0,"NEUTRAL",IF(B609&gt;0,"LONG","SHORT")),"")</f>
        <v>LONG</v>
      </c>
      <c r="Q609" t="b">
        <f>IF(OR(O609="LONG",O609="SHORT"),IF(B609=0,"NEUTRAL",IF(B609&gt;0,"LONG","SHORT")=O609),TRUE)</f>
        <v>1</v>
      </c>
      <c r="R609">
        <f>AH608</f>
        <v>326.07135822215855</v>
      </c>
      <c r="S609">
        <f>AI608</f>
        <v>5.7350617792829711E-3</v>
      </c>
      <c r="T609">
        <f>R609+S609*F609</f>
        <v>846.08718844126133</v>
      </c>
      <c r="U609">
        <f>S609*F609</f>
        <v>520.01583021910278</v>
      </c>
      <c r="V609">
        <f>U609/T609</f>
        <v>0.61461258050381684</v>
      </c>
      <c r="W609">
        <f>C609</f>
        <v>0.68927462463855804</v>
      </c>
      <c r="X609">
        <f>W609-V609</f>
        <v>7.4662044134741201E-2</v>
      </c>
      <c r="Y609">
        <f>T609*W609</f>
        <v>583.18642922434333</v>
      </c>
      <c r="Z609">
        <f>Y609/T609</f>
        <v>0.68927462463855804</v>
      </c>
      <c r="AA609">
        <f>AI608*F609/T609</f>
        <v>0.61461258050381684</v>
      </c>
      <c r="AB609">
        <f t="shared" si="95"/>
        <v>0.68927462463855804</v>
      </c>
      <c r="AC609">
        <f t="shared" si="96"/>
        <v>7.4662044134741201E-2</v>
      </c>
      <c r="AD609" t="str">
        <f t="shared" si="101"/>
        <v>L-I</v>
      </c>
      <c r="AE609">
        <f>AC609*T609</f>
        <v>63.170599005240547</v>
      </c>
      <c r="AF609">
        <f>U609+AE609</f>
        <v>583.18642922434333</v>
      </c>
      <c r="AG609">
        <f>AE609/F609</f>
        <v>6.9668511394493568E-4</v>
      </c>
      <c r="AH609" s="9">
        <f>IF(AD609="S-D",R609-AE609/(1-0.001),IF(OR(AD609="L-D",AD609="S-I"),R609-AE609*(1-0.001),R609-AE609))</f>
        <v>262.900759216918</v>
      </c>
      <c r="AI609">
        <f>IF(OR(AD609="L-I"),S609+AG609*(1-0.001),S609+AG609)</f>
        <v>6.4310502081139616E-3</v>
      </c>
      <c r="AJ609">
        <f>AI609*F609</f>
        <v>583.12325862533805</v>
      </c>
      <c r="AK609">
        <f>AJ609/AM609</f>
        <v>0.68925142351462565</v>
      </c>
      <c r="AL609">
        <f>W609-AK609</f>
        <v>2.3201123932392598E-5</v>
      </c>
      <c r="AM609">
        <f>AH609+AI609*F609</f>
        <v>846.02401784225606</v>
      </c>
      <c r="AN609">
        <f t="shared" si="97"/>
        <v>-1.5629466049055054</v>
      </c>
      <c r="AO609">
        <f t="shared" si="98"/>
        <v>-153.97598215774394</v>
      </c>
      <c r="AP609">
        <f t="shared" si="99"/>
        <v>-6.3170599005275108E-2</v>
      </c>
      <c r="AQ609" t="b">
        <f>IF(AH609&gt;0,ROUND(AH609,7)=ROUND(H609,7),ROUND(AH609,7)=ROUND(-J609,7))</f>
        <v>1</v>
      </c>
      <c r="AR609" t="b">
        <f>IF(AI609&gt;0,ROUND(AI609,7)=ROUND(I609,7),ROUND(AI609,7)=ROUND(-K609,7))</f>
        <v>1</v>
      </c>
      <c r="AS609" t="b">
        <f>ROUND(AM609,7)=ROUND(G609,7)</f>
        <v>1</v>
      </c>
    </row>
    <row r="610" spans="1:47" x14ac:dyDescent="0.3">
      <c r="A610" s="2">
        <v>45769.791666666664</v>
      </c>
      <c r="B610">
        <v>15.397457741172101</v>
      </c>
      <c r="C610">
        <v>0.76987288705860901</v>
      </c>
      <c r="D610" t="s">
        <v>32</v>
      </c>
      <c r="E610" t="s">
        <v>1492</v>
      </c>
      <c r="F610">
        <v>91396.14</v>
      </c>
      <c r="G610">
        <v>850.60678675978602</v>
      </c>
      <c r="H610">
        <v>195.76313427317999</v>
      </c>
      <c r="I610">
        <v>7.1648939713056196E-3</v>
      </c>
      <c r="J610">
        <v>0</v>
      </c>
      <c r="K610" s="3">
        <v>0</v>
      </c>
      <c r="L610">
        <v>195.76313427317999</v>
      </c>
      <c r="M610">
        <v>7.1648939713056196E-3</v>
      </c>
      <c r="O610" t="str">
        <f>IF(B609=0,"NEUTRAL",IF(B609&gt;0,"LONG","SHORT"))</f>
        <v>LONG</v>
      </c>
      <c r="P610" t="str">
        <f>IF(OR(O610="LONG",O610="SHORT"),IF(B610=0,"NEUTRAL",IF(B610&gt;0,"LONG","SHORT")),"")</f>
        <v>LONG</v>
      </c>
      <c r="Q610" t="b">
        <f>IF(OR(O610="LONG",O610="SHORT"),IF(B610=0,"NEUTRAL",IF(B610&gt;0,"LONG","SHORT")=O610),TRUE)</f>
        <v>1</v>
      </c>
      <c r="R610">
        <f>AH609</f>
        <v>262.900759216918</v>
      </c>
      <c r="S610">
        <f>AI609</f>
        <v>6.4310502081139616E-3</v>
      </c>
      <c r="T610">
        <f>R610+S610*F610</f>
        <v>850.67392438473075</v>
      </c>
      <c r="U610">
        <f>S610*F610</f>
        <v>587.77316516781275</v>
      </c>
      <c r="V610">
        <f>U610/T610</f>
        <v>0.69095002011838202</v>
      </c>
      <c r="W610">
        <f>C610</f>
        <v>0.76987288705860901</v>
      </c>
      <c r="X610">
        <f>W610-V610</f>
        <v>7.8922866940226988E-2</v>
      </c>
      <c r="Y610">
        <f>T610*W610</f>
        <v>654.91079011154955</v>
      </c>
      <c r="Z610">
        <f>Y610/T610</f>
        <v>0.76987288705860901</v>
      </c>
      <c r="AA610">
        <f>AI609*F610/T610</f>
        <v>0.69095002011838202</v>
      </c>
      <c r="AB610">
        <f t="shared" si="95"/>
        <v>0.76987288705860901</v>
      </c>
      <c r="AC610">
        <f t="shared" si="96"/>
        <v>7.8922866940226988E-2</v>
      </c>
      <c r="AD610" t="str">
        <f t="shared" si="101"/>
        <v>L-I</v>
      </c>
      <c r="AE610">
        <f>AC610*T610</f>
        <v>67.137624943736824</v>
      </c>
      <c r="AF610">
        <f>U610+AE610</f>
        <v>654.91079011154955</v>
      </c>
      <c r="AG610">
        <f>AE610/F610</f>
        <v>7.3457834153320726E-4</v>
      </c>
      <c r="AH610" s="9">
        <f>IF(AD610="S-D",R610-AE610/(1-0.001),IF(OR(AD610="L-D",AD610="S-I"),R610-AE610*(1-0.001),R610-AE610))</f>
        <v>195.76313427318118</v>
      </c>
      <c r="AI610">
        <f>IF(OR(AD610="L-I"),S610+AG610*(1-0.001),S610+AG610)</f>
        <v>7.1648939713056352E-3</v>
      </c>
      <c r="AJ610">
        <f>AI610*F610</f>
        <v>654.84365248660583</v>
      </c>
      <c r="AK610">
        <f>AJ610/AM610</f>
        <v>0.76985472333356175</v>
      </c>
      <c r="AL610">
        <f>W610-AK610</f>
        <v>1.8163725047259938E-5</v>
      </c>
      <c r="AM610">
        <f>AH610+AI610*F610</f>
        <v>850.60678675978704</v>
      </c>
      <c r="AN610">
        <f t="shared" si="97"/>
        <v>4.5827689175309843</v>
      </c>
      <c r="AO610">
        <f t="shared" si="98"/>
        <v>-149.39321324021296</v>
      </c>
      <c r="AP610">
        <f t="shared" si="99"/>
        <v>-6.7137624943711671E-2</v>
      </c>
      <c r="AQ610" t="b">
        <f>IF(AH610&gt;0,ROUND(AH610,7)=ROUND(H610,7),ROUND(AH610,7)=ROUND(-J610,7))</f>
        <v>1</v>
      </c>
      <c r="AR610" t="b">
        <f>IF(AI610&gt;0,ROUND(AI610,7)=ROUND(I610,7),ROUND(AI610,7)=ROUND(-K610,7))</f>
        <v>1</v>
      </c>
      <c r="AS610" t="b">
        <f>ROUND(AM610,7)=ROUND(G610,7)</f>
        <v>1</v>
      </c>
    </row>
    <row r="611" spans="1:47" x14ac:dyDescent="0.3">
      <c r="A611" s="2">
        <v>45769.833333333336</v>
      </c>
      <c r="B611">
        <v>17.1810786865402</v>
      </c>
      <c r="C611">
        <v>0.85905393432701405</v>
      </c>
      <c r="D611" t="s">
        <v>32</v>
      </c>
      <c r="E611" t="s">
        <v>1492</v>
      </c>
      <c r="F611">
        <v>91504.36</v>
      </c>
      <c r="G611">
        <v>851.30640741855598</v>
      </c>
      <c r="H611">
        <v>119.99896746907901</v>
      </c>
      <c r="I611">
        <v>7.9920502143228708E-3</v>
      </c>
      <c r="J611">
        <v>0</v>
      </c>
      <c r="K611" s="3">
        <v>0</v>
      </c>
      <c r="L611">
        <v>119.99896746907901</v>
      </c>
      <c r="M611">
        <v>7.9920502143228708E-3</v>
      </c>
      <c r="O611" t="str">
        <f>IF(B610=0,"NEUTRAL",IF(B610&gt;0,"LONG","SHORT"))</f>
        <v>LONG</v>
      </c>
      <c r="P611" t="str">
        <f>IF(OR(O611="LONG",O611="SHORT"),IF(B611=0,"NEUTRAL",IF(B611&gt;0,"LONG","SHORT")),"")</f>
        <v>LONG</v>
      </c>
      <c r="Q611" t="b">
        <f>IF(OR(O611="LONG",O611="SHORT"),IF(B611=0,"NEUTRAL",IF(B611&gt;0,"LONG","SHORT")=O611),TRUE)</f>
        <v>1</v>
      </c>
      <c r="R611">
        <f>AH610</f>
        <v>195.76313427318118</v>
      </c>
      <c r="S611">
        <f>AI610</f>
        <v>7.1648939713056352E-3</v>
      </c>
      <c r="T611">
        <f>R611+S611*F611</f>
        <v>851.38217158536168</v>
      </c>
      <c r="U611">
        <f>S611*F611</f>
        <v>655.61903731218047</v>
      </c>
      <c r="V611">
        <f>U611/T611</f>
        <v>0.77006432503907152</v>
      </c>
      <c r="W611">
        <f>C611</f>
        <v>0.85905393432701405</v>
      </c>
      <c r="X611">
        <f>W611-V611</f>
        <v>8.8989609287942528E-2</v>
      </c>
      <c r="Y611">
        <f>T611*W611</f>
        <v>731.38320411628195</v>
      </c>
      <c r="Z611">
        <f>Y611/T611</f>
        <v>0.85905393432701416</v>
      </c>
      <c r="AA611">
        <f>AI610*F611/T611</f>
        <v>0.77006432503907152</v>
      </c>
      <c r="AB611">
        <f t="shared" si="95"/>
        <v>0.85905393432701405</v>
      </c>
      <c r="AC611">
        <f t="shared" si="96"/>
        <v>8.8989609287942528E-2</v>
      </c>
      <c r="AD611" t="str">
        <f t="shared" si="101"/>
        <v>L-I</v>
      </c>
      <c r="AE611">
        <f>AC611*T611</f>
        <v>75.764166804101379</v>
      </c>
      <c r="AF611">
        <f>U611+AE611</f>
        <v>731.38320411628183</v>
      </c>
      <c r="AG611">
        <f>AE611/F611</f>
        <v>8.2798422724448737E-4</v>
      </c>
      <c r="AH611" s="9">
        <f>IF(AD611="S-D",R611-AE611/(1-0.001),IF(OR(AD611="L-D",AD611="S-I"),R611-AE611*(1-0.001),R611-AE611))</f>
        <v>119.9989674690798</v>
      </c>
      <c r="AI611">
        <f>IF(OR(AD611="L-I"),S611+AG611*(1-0.001),S611+AG611)</f>
        <v>7.9920502143228777E-3</v>
      </c>
      <c r="AJ611">
        <f>AI611*F611</f>
        <v>731.30743994947773</v>
      </c>
      <c r="AK611">
        <f>AJ611/AM611</f>
        <v>0.8590413904754266</v>
      </c>
      <c r="AL611">
        <f>W611-AK611</f>
        <v>1.25438515874432E-5</v>
      </c>
      <c r="AM611">
        <f>AH611+AI611*F611</f>
        <v>851.30640741855757</v>
      </c>
      <c r="AN611">
        <f t="shared" si="97"/>
        <v>0.69962065877052737</v>
      </c>
      <c r="AO611">
        <f t="shared" si="98"/>
        <v>-148.69359258144243</v>
      </c>
      <c r="AP611">
        <f t="shared" si="99"/>
        <v>-7.5764166804106026E-2</v>
      </c>
      <c r="AQ611" t="b">
        <f>IF(AH611&gt;0,ROUND(AH611,7)=ROUND(H611,7),ROUND(AH611,7)=ROUND(-J611,7))</f>
        <v>1</v>
      </c>
      <c r="AR611" t="b">
        <f>IF(AI611&gt;0,ROUND(AI611,7)=ROUND(I611,7),ROUND(AI611,7)=ROUND(-K611,7))</f>
        <v>1</v>
      </c>
      <c r="AS611" t="b">
        <f>ROUND(AM611,7)=ROUND(G611,7)</f>
        <v>1</v>
      </c>
    </row>
    <row r="612" spans="1:47" x14ac:dyDescent="0.3">
      <c r="A612" s="2">
        <v>45769.875</v>
      </c>
      <c r="B612">
        <v>18.7074227415373</v>
      </c>
      <c r="C612">
        <v>0.93537113707686703</v>
      </c>
      <c r="D612" t="s">
        <v>32</v>
      </c>
      <c r="E612" t="s">
        <v>1492</v>
      </c>
      <c r="F612">
        <v>91414.79</v>
      </c>
      <c r="G612">
        <v>850.52553321406299</v>
      </c>
      <c r="H612">
        <v>54.972700672398801</v>
      </c>
      <c r="I612">
        <v>8.7026708975830296E-3</v>
      </c>
      <c r="J612">
        <v>0</v>
      </c>
      <c r="K612" s="3">
        <v>0</v>
      </c>
      <c r="L612">
        <v>54.972700672398801</v>
      </c>
      <c r="M612">
        <v>8.7026708975830296E-3</v>
      </c>
      <c r="O612" t="str">
        <f>IF(B611=0,"NEUTRAL",IF(B611&gt;0,"LONG","SHORT"))</f>
        <v>LONG</v>
      </c>
      <c r="P612" t="str">
        <f>IF(OR(O612="LONG",O612="SHORT"),IF(B612=0,"NEUTRAL",IF(B612&gt;0,"LONG","SHORT")),"")</f>
        <v>LONG</v>
      </c>
      <c r="Q612" t="b">
        <f>IF(OR(O612="LONG",O612="SHORT"),IF(B612=0,"NEUTRAL",IF(B612&gt;0,"LONG","SHORT")=O612),TRUE)</f>
        <v>1</v>
      </c>
      <c r="R612">
        <f>AH611</f>
        <v>119.9989674690798</v>
      </c>
      <c r="S612">
        <f>AI611</f>
        <v>7.9920502143228777E-3</v>
      </c>
      <c r="T612">
        <f>R612+S612*F612</f>
        <v>850.59055948086063</v>
      </c>
      <c r="U612">
        <f>S612*F612</f>
        <v>730.59159201178079</v>
      </c>
      <c r="V612">
        <f>U612/T612</f>
        <v>0.85892276121390465</v>
      </c>
      <c r="W612">
        <f>C612</f>
        <v>0.93537113707686703</v>
      </c>
      <c r="X612">
        <f>W612-V612</f>
        <v>7.6448375862962381E-2</v>
      </c>
      <c r="Y612">
        <f>T612*W612</f>
        <v>795.61785880846116</v>
      </c>
      <c r="Z612">
        <f>Y612/T612</f>
        <v>0.93537113707686714</v>
      </c>
      <c r="AA612">
        <f>AI611*F612/T612</f>
        <v>0.85892276121390465</v>
      </c>
      <c r="AB612">
        <f t="shared" si="95"/>
        <v>0.93537113707686703</v>
      </c>
      <c r="AC612">
        <f t="shared" si="96"/>
        <v>7.6448375862962381E-2</v>
      </c>
      <c r="AD612" t="str">
        <f t="shared" si="101"/>
        <v>L-I</v>
      </c>
      <c r="AE612">
        <f>AC612*T612</f>
        <v>65.026266796680289</v>
      </c>
      <c r="AF612">
        <f>U612+AE612</f>
        <v>795.61785880846105</v>
      </c>
      <c r="AG612">
        <f>AE612/F612</f>
        <v>7.1133201527543073E-4</v>
      </c>
      <c r="AH612" s="9">
        <f>IF(AD612="S-D",R612-AE612/(1-0.001),IF(OR(AD612="L-D",AD612="S-I"),R612-AE612*(1-0.001),R612-AE612))</f>
        <v>54.972700672399512</v>
      </c>
      <c r="AI612">
        <f>IF(OR(AD612="L-I"),S612+AG612*(1-0.001),S612+AG612)</f>
        <v>8.7026708975830331E-3</v>
      </c>
      <c r="AJ612">
        <f>AI612*F612</f>
        <v>795.55283254166443</v>
      </c>
      <c r="AK612">
        <f>AJ612/AM612</f>
        <v>0.93536619592751991</v>
      </c>
      <c r="AL612">
        <f>W612-AK612</f>
        <v>4.9411493471263057E-6</v>
      </c>
      <c r="AM612">
        <f>AH612+AI612*F612</f>
        <v>850.5255332140639</v>
      </c>
      <c r="AN612">
        <f t="shared" si="97"/>
        <v>-0.78087420449367073</v>
      </c>
      <c r="AO612">
        <f t="shared" si="98"/>
        <v>-149.4744667859361</v>
      </c>
      <c r="AP612">
        <f t="shared" si="99"/>
        <v>-6.5026266796735399E-2</v>
      </c>
      <c r="AQ612" t="b">
        <f>IF(AH612&gt;0,ROUND(AH612,7)=ROUND(H612,7),ROUND(AH612,7)=ROUND(-J612,7))</f>
        <v>1</v>
      </c>
      <c r="AR612" t="b">
        <f>IF(AI612&gt;0,ROUND(AI612,7)=ROUND(I612,7),ROUND(AI612,7)=ROUND(-K612,7))</f>
        <v>1</v>
      </c>
      <c r="AS612" t="b">
        <f>ROUND(AM612,7)=ROUND(G612,7)</f>
        <v>1</v>
      </c>
    </row>
    <row r="613" spans="1:47" x14ac:dyDescent="0.3">
      <c r="A613" s="2">
        <v>45769.916666666664</v>
      </c>
      <c r="B613">
        <v>20</v>
      </c>
      <c r="C613">
        <v>1</v>
      </c>
      <c r="D613" t="s">
        <v>32</v>
      </c>
      <c r="E613" t="s">
        <v>1492</v>
      </c>
      <c r="F613">
        <v>91111.72</v>
      </c>
      <c r="G613">
        <v>847.83304204445994</v>
      </c>
      <c r="H613" s="3">
        <v>2.8421709430404001E-14</v>
      </c>
      <c r="I613">
        <v>9.3054224203478995E-3</v>
      </c>
      <c r="J613" s="3">
        <v>0</v>
      </c>
      <c r="K613" s="3">
        <v>0</v>
      </c>
      <c r="L613" s="3">
        <v>2.8421709430404001E-14</v>
      </c>
      <c r="M613">
        <v>9.3054224203478995E-3</v>
      </c>
      <c r="O613" t="str">
        <f>IF(B612=0,"NEUTRAL",IF(B612&gt;0,"LONG","SHORT"))</f>
        <v>LONG</v>
      </c>
      <c r="P613" t="str">
        <f>IF(OR(O613="LONG",O613="SHORT"),IF(B613=0,"NEUTRAL",IF(B613&gt;0,"LONG","SHORT")),"")</f>
        <v>LONG</v>
      </c>
      <c r="Q613" t="b">
        <f>IF(OR(O613="LONG",O613="SHORT"),IF(B613=0,"NEUTRAL",IF(B613&gt;0,"LONG","SHORT")=O613),TRUE)</f>
        <v>1</v>
      </c>
      <c r="R613">
        <f>AH612</f>
        <v>54.972700672399512</v>
      </c>
      <c r="S613">
        <f>AI612</f>
        <v>8.7026708975830331E-3</v>
      </c>
      <c r="T613">
        <f>R613+S613*F613</f>
        <v>847.88801474513343</v>
      </c>
      <c r="U613">
        <f>S613*F613</f>
        <v>792.91531407273396</v>
      </c>
      <c r="V613">
        <f>U613/T613</f>
        <v>0.93516514006991391</v>
      </c>
      <c r="W613">
        <f>C613</f>
        <v>1</v>
      </c>
      <c r="X613">
        <f>W613-V613</f>
        <v>6.4834859930086086E-2</v>
      </c>
      <c r="Y613">
        <f>T613*W613</f>
        <v>847.88801474513343</v>
      </c>
      <c r="Z613">
        <f>Y613/T613</f>
        <v>1</v>
      </c>
      <c r="AA613">
        <f>AI612*F613/T613</f>
        <v>0.93516514006991391</v>
      </c>
      <c r="AB613">
        <f t="shared" si="95"/>
        <v>1</v>
      </c>
      <c r="AC613">
        <f t="shared" si="96"/>
        <v>6.4834859930086086E-2</v>
      </c>
      <c r="AD613" t="str">
        <f t="shared" si="101"/>
        <v>L-I</v>
      </c>
      <c r="AE613">
        <f>AC613*T613</f>
        <v>54.97270067239949</v>
      </c>
      <c r="AF613">
        <f>U613+AE613</f>
        <v>847.88801474513343</v>
      </c>
      <c r="AG613">
        <f>AE613/F613</f>
        <v>6.0335487764251938E-4</v>
      </c>
      <c r="AH613" s="9">
        <f>IF(AD613="S-D",R613-AE613/(1-0.001),IF(OR(AD613="L-D",AD613="S-I"),R613-AE613*(1-0.001),R613-AE613))</f>
        <v>2.1316282072803006E-14</v>
      </c>
      <c r="AI613">
        <f>IF(OR(AD613="L-I"),S613+AG613*(1-0.001),S613+AG613)</f>
        <v>9.30542242034791E-3</v>
      </c>
      <c r="AJ613">
        <f>AI613*F613</f>
        <v>847.83304204446108</v>
      </c>
      <c r="AK613">
        <f>AJ613/AM613</f>
        <v>1</v>
      </c>
      <c r="AL613">
        <f>W613-AK613</f>
        <v>0</v>
      </c>
      <c r="AM613">
        <f>AH613+AI613*F613</f>
        <v>847.83304204446108</v>
      </c>
      <c r="AN613">
        <f t="shared" si="97"/>
        <v>-2.6924911696028175</v>
      </c>
      <c r="AO613">
        <f t="shared" si="98"/>
        <v>-152.16695795553892</v>
      </c>
      <c r="AP613">
        <f t="shared" si="99"/>
        <v>-5.4972700672351493E-2</v>
      </c>
      <c r="AQ613" t="b">
        <f>IF(AH613&gt;0,ROUND(AH613,7)=ROUND(H613,7),ROUND(AH613,7)=ROUND(-J613,7))</f>
        <v>1</v>
      </c>
      <c r="AR613" t="b">
        <f>IF(AI613&gt;0,ROUND(AI613,7)=ROUND(I613,7),ROUND(AI613,7)=ROUND(-K613,7))</f>
        <v>1</v>
      </c>
      <c r="AS613" t="b">
        <f>ROUND(AM613,7)=ROUND(G613,7)</f>
        <v>1</v>
      </c>
    </row>
    <row r="614" spans="1:47" x14ac:dyDescent="0.3">
      <c r="A614" s="2">
        <v>45770.625</v>
      </c>
      <c r="B614">
        <v>18.870598937129099</v>
      </c>
      <c r="C614">
        <v>0.94352994685645797</v>
      </c>
      <c r="D614" t="s">
        <v>32</v>
      </c>
      <c r="E614" t="s">
        <v>1492</v>
      </c>
      <c r="F614">
        <v>93020.22</v>
      </c>
      <c r="G614">
        <v>865.54356068256504</v>
      </c>
      <c r="H614">
        <v>48.831171077750703</v>
      </c>
      <c r="I614">
        <v>8.7799447217477497E-3</v>
      </c>
      <c r="J614">
        <v>0</v>
      </c>
      <c r="K614" s="3">
        <v>0</v>
      </c>
      <c r="L614">
        <v>48.831171077750703</v>
      </c>
      <c r="M614">
        <v>8.7799447217477497E-3</v>
      </c>
      <c r="O614" t="str">
        <f>IF(B613=0,"NEUTRAL",IF(B613&gt;0,"LONG","SHORT"))</f>
        <v>LONG</v>
      </c>
      <c r="P614" t="str">
        <f>IF(OR(O614="LONG",O614="SHORT"),IF(B614=0,"NEUTRAL",IF(B614&gt;0,"LONG","SHORT")),"")</f>
        <v>LONG</v>
      </c>
      <c r="Q614" t="b">
        <f>IF(OR(O614="LONG",O614="SHORT"),IF(B614=0,"NEUTRAL",IF(B614&gt;0,"LONG","SHORT")=O614),TRUE)</f>
        <v>1</v>
      </c>
      <c r="R614">
        <f>AH613</f>
        <v>2.1316282072803006E-14</v>
      </c>
      <c r="S614">
        <f>AI613</f>
        <v>9.30542242034791E-3</v>
      </c>
      <c r="T614">
        <f>R614+S614*F614</f>
        <v>865.59244073369507</v>
      </c>
      <c r="U614">
        <f>S614*F614</f>
        <v>865.59244073369507</v>
      </c>
      <c r="V614">
        <f>U614/T614</f>
        <v>1</v>
      </c>
      <c r="W614">
        <f>C614</f>
        <v>0.94352994685645797</v>
      </c>
      <c r="X614">
        <f>W614-V614</f>
        <v>-5.6470053143542032E-2</v>
      </c>
      <c r="Y614">
        <f>T614*W614</f>
        <v>816.71238960481503</v>
      </c>
      <c r="Z614">
        <f>Y614/T614</f>
        <v>0.94352994685645797</v>
      </c>
      <c r="AA614">
        <f>AI613*F614/T614</f>
        <v>1</v>
      </c>
      <c r="AB614">
        <f t="shared" si="95"/>
        <v>0.94352994685645797</v>
      </c>
      <c r="AC614">
        <f t="shared" si="96"/>
        <v>-5.6470053143542032E-2</v>
      </c>
      <c r="AD614" t="str">
        <f t="shared" si="101"/>
        <v>L-D</v>
      </c>
      <c r="AE614">
        <f>AC614*T614</f>
        <v>-48.880051128880019</v>
      </c>
      <c r="AF614">
        <f>U614+AE614</f>
        <v>816.71238960481503</v>
      </c>
      <c r="AG614">
        <f>AE614/F614</f>
        <v>-5.2547769860015407E-4</v>
      </c>
      <c r="AH614" s="9">
        <f>IF(AD614="S-D",R614-AE614/(1-0.001),IF(OR(AD614="L-D",AD614="S-I"),R614-AE614*(1-0.001),R614-AE614))</f>
        <v>48.831171077751158</v>
      </c>
      <c r="AI614">
        <f>IF(OR(AD614="L-I"),S614+AG614*(1-0.001),S614+AG614)</f>
        <v>8.7799447217477566E-3</v>
      </c>
      <c r="AJ614">
        <f>AI614*F614</f>
        <v>816.71238960481514</v>
      </c>
      <c r="AK614">
        <f>AJ614/AM614</f>
        <v>0.94358323105166075</v>
      </c>
      <c r="AL614">
        <f>W614-AK614</f>
        <v>-5.3284195202785156E-5</v>
      </c>
      <c r="AM614">
        <f>AH614+AI614*F614</f>
        <v>865.54356068256629</v>
      </c>
      <c r="AN614">
        <f t="shared" si="97"/>
        <v>17.710518638105214</v>
      </c>
      <c r="AO614">
        <f t="shared" si="98"/>
        <v>-134.45643931743371</v>
      </c>
      <c r="AP614">
        <f t="shared" si="99"/>
        <v>-4.8880051128776358E-2</v>
      </c>
      <c r="AQ614" t="b">
        <f>IF(AH614&gt;0,ROUND(AH614,7)=ROUND(H614,7),ROUND(AH614,7)=ROUND(-J614,7))</f>
        <v>1</v>
      </c>
      <c r="AR614" t="b">
        <f>IF(AI614&gt;0,ROUND(AI614,7)=ROUND(I614,7),ROUND(AI614,7)=ROUND(-K614,7))</f>
        <v>1</v>
      </c>
      <c r="AS614" t="b">
        <f>ROUND(AM614,7)=ROUND(G614,7)</f>
        <v>1</v>
      </c>
    </row>
    <row r="615" spans="1:47" x14ac:dyDescent="0.3">
      <c r="A615" s="2">
        <v>45770.666666666664</v>
      </c>
      <c r="B615">
        <v>16.414040142368599</v>
      </c>
      <c r="C615">
        <v>0.820702007118434</v>
      </c>
      <c r="D615" t="s">
        <v>32</v>
      </c>
      <c r="E615" t="s">
        <v>1492</v>
      </c>
      <c r="F615">
        <v>92940.06</v>
      </c>
      <c r="G615">
        <v>864.73352745155898</v>
      </c>
      <c r="H615">
        <v>154.95780032630401</v>
      </c>
      <c r="I615">
        <v>7.6369191834527997E-3</v>
      </c>
      <c r="J615">
        <v>0</v>
      </c>
      <c r="K615" s="3">
        <v>0</v>
      </c>
      <c r="L615">
        <v>154.95780032630401</v>
      </c>
      <c r="M615">
        <v>7.6369191834527997E-3</v>
      </c>
      <c r="O615" t="str">
        <f>IF(B614=0,"NEUTRAL",IF(B614&gt;0,"LONG","SHORT"))</f>
        <v>LONG</v>
      </c>
      <c r="P615" t="str">
        <f>IF(OR(O615="LONG",O615="SHORT"),IF(B615=0,"NEUTRAL",IF(B615&gt;0,"LONG","SHORT")),"")</f>
        <v>LONG</v>
      </c>
      <c r="Q615" t="b">
        <f>IF(OR(O615="LONG",O615="SHORT"),IF(B615=0,"NEUTRAL",IF(B615&gt;0,"LONG","SHORT")=O615),TRUE)</f>
        <v>1</v>
      </c>
      <c r="R615">
        <f>AH614</f>
        <v>48.831171077751158</v>
      </c>
      <c r="S615">
        <f>AI614</f>
        <v>8.7799447217477566E-3</v>
      </c>
      <c r="T615">
        <f>R615+S615*F615</f>
        <v>864.83976031367092</v>
      </c>
      <c r="U615">
        <f>S615*F615</f>
        <v>816.00858923591977</v>
      </c>
      <c r="V615">
        <f>U615/T615</f>
        <v>0.94353731949136976</v>
      </c>
      <c r="W615">
        <f>C615</f>
        <v>0.820702007118434</v>
      </c>
      <c r="X615">
        <f>W615-V615</f>
        <v>-0.12283531237293577</v>
      </c>
      <c r="Y615">
        <f>T615*W615</f>
        <v>709.77572712525512</v>
      </c>
      <c r="Z615">
        <f>Y615/T615</f>
        <v>0.820702007118434</v>
      </c>
      <c r="AA615">
        <f>AI614*F615/T615</f>
        <v>0.94353731949136976</v>
      </c>
      <c r="AB615">
        <f t="shared" si="95"/>
        <v>0.820702007118434</v>
      </c>
      <c r="AC615">
        <f t="shared" si="96"/>
        <v>-0.12283531237293577</v>
      </c>
      <c r="AD615" t="str">
        <f t="shared" si="101"/>
        <v>L-D</v>
      </c>
      <c r="AE615">
        <f>AC615*T615</f>
        <v>-106.23286211066467</v>
      </c>
      <c r="AF615">
        <f>U615+AE615</f>
        <v>709.77572712525512</v>
      </c>
      <c r="AG615">
        <f>AE615/F615</f>
        <v>-1.143025538294947E-3</v>
      </c>
      <c r="AH615" s="9">
        <f>IF(AD615="S-D",R615-AE615/(1-0.001),IF(OR(AD615="L-D",AD615="S-I"),R615-AE615*(1-0.001),R615-AE615))</f>
        <v>154.95780032630518</v>
      </c>
      <c r="AI615">
        <f>IF(OR(AD615="L-I"),S615+AG615*(1-0.001),S615+AG615)</f>
        <v>7.6369191834528092E-3</v>
      </c>
      <c r="AJ615">
        <f>AI615*F615</f>
        <v>709.77572712525512</v>
      </c>
      <c r="AK615">
        <f>AJ615/AM615</f>
        <v>0.82080283069053839</v>
      </c>
      <c r="AL615">
        <f>W615-AK615</f>
        <v>-1.0082357210439152E-4</v>
      </c>
      <c r="AM615">
        <f>AH615+AI615*F615</f>
        <v>864.73352745156035</v>
      </c>
      <c r="AN615">
        <f t="shared" si="97"/>
        <v>-0.81003323100594571</v>
      </c>
      <c r="AO615">
        <f t="shared" si="98"/>
        <v>-135.26647254843965</v>
      </c>
      <c r="AP615">
        <f t="shared" si="99"/>
        <v>-0.10623286211057348</v>
      </c>
      <c r="AQ615" t="b">
        <f>IF(AH615&gt;0,ROUND(AH615,7)=ROUND(H615,7),ROUND(AH615,7)=ROUND(-J615,7))</f>
        <v>1</v>
      </c>
      <c r="AR615" t="b">
        <f>IF(AI615&gt;0,ROUND(AI615,7)=ROUND(I615,7),ROUND(AI615,7)=ROUND(-K615,7))</f>
        <v>1</v>
      </c>
      <c r="AS615" t="b">
        <f>ROUND(AM615,7)=ROUND(G615,7)</f>
        <v>1</v>
      </c>
    </row>
    <row r="616" spans="1:47" x14ac:dyDescent="0.3">
      <c r="A616" s="2">
        <v>45770.708333333336</v>
      </c>
      <c r="B616">
        <v>14.410505421890299</v>
      </c>
      <c r="C616">
        <v>0.72052527109451803</v>
      </c>
      <c r="D616" t="s">
        <v>32</v>
      </c>
      <c r="E616" t="s">
        <v>1492</v>
      </c>
      <c r="F616">
        <v>93195.28</v>
      </c>
      <c r="G616">
        <v>866.595363875065</v>
      </c>
      <c r="H616">
        <v>242.128632730421</v>
      </c>
      <c r="I616">
        <v>6.7006261598725097E-3</v>
      </c>
      <c r="J616">
        <v>0</v>
      </c>
      <c r="K616" s="3">
        <v>0</v>
      </c>
      <c r="L616">
        <v>242.128632730421</v>
      </c>
      <c r="M616">
        <v>6.7006261598725097E-3</v>
      </c>
      <c r="O616" t="str">
        <f>IF(B615=0,"NEUTRAL",IF(B615&gt;0,"LONG","SHORT"))</f>
        <v>LONG</v>
      </c>
      <c r="P616" t="str">
        <f>IF(OR(O616="LONG",O616="SHORT"),IF(B616=0,"NEUTRAL",IF(B616&gt;0,"LONG","SHORT")),"")</f>
        <v>LONG</v>
      </c>
      <c r="Q616" t="b">
        <f>IF(OR(O616="LONG",O616="SHORT"),IF(B616=0,"NEUTRAL",IF(B616&gt;0,"LONG","SHORT")=O616),TRUE)</f>
        <v>1</v>
      </c>
      <c r="R616">
        <f>AH615</f>
        <v>154.95780032630518</v>
      </c>
      <c r="S616">
        <f>AI615</f>
        <v>7.6369191834528092E-3</v>
      </c>
      <c r="T616">
        <f>R616+S616*F616</f>
        <v>866.68262196556111</v>
      </c>
      <c r="U616">
        <f>S616*F616</f>
        <v>711.72482163925588</v>
      </c>
      <c r="V616">
        <f>U616/T616</f>
        <v>0.82120582967860323</v>
      </c>
      <c r="W616">
        <f>C616</f>
        <v>0.72052527109451803</v>
      </c>
      <c r="X616">
        <f>W616-V616</f>
        <v>-0.1006805585840852</v>
      </c>
      <c r="Y616">
        <f>T616*W616</f>
        <v>624.46673114464363</v>
      </c>
      <c r="Z616">
        <f>Y616/T616</f>
        <v>0.72052527109451803</v>
      </c>
      <c r="AA616">
        <f>AI615*F616/T616</f>
        <v>0.82120582967860323</v>
      </c>
      <c r="AB616">
        <f t="shared" si="95"/>
        <v>0.72052527109451803</v>
      </c>
      <c r="AC616">
        <f t="shared" si="96"/>
        <v>-0.1006805585840852</v>
      </c>
      <c r="AD616" t="str">
        <f t="shared" si="101"/>
        <v>L-D</v>
      </c>
      <c r="AE616">
        <f>AC616*T616</f>
        <v>-87.258090494612247</v>
      </c>
      <c r="AF616">
        <f>U616+AE616</f>
        <v>624.46673114464363</v>
      </c>
      <c r="AG616">
        <f>AE616/F616</f>
        <v>-9.3629302358029553E-4</v>
      </c>
      <c r="AH616" s="9">
        <f>IF(AD616="S-D",R616-AE616/(1-0.001),IF(OR(AD616="L-D",AD616="S-I"),R616-AE616*(1-0.001),R616-AE616))</f>
        <v>242.12863273042279</v>
      </c>
      <c r="AI616">
        <f>IF(OR(AD616="L-I"),S616+AG616*(1-0.001),S616+AG616)</f>
        <v>6.700626159872514E-3</v>
      </c>
      <c r="AJ616">
        <f>AI616*F616</f>
        <v>624.46673114464375</v>
      </c>
      <c r="AK616">
        <f>AJ616/AM616</f>
        <v>0.72059782128567962</v>
      </c>
      <c r="AL616">
        <f>W616-AK616</f>
        <v>-7.2550191161591115E-5</v>
      </c>
      <c r="AM616">
        <f>AH616+AI616*F616</f>
        <v>866.5953638750666</v>
      </c>
      <c r="AN616">
        <f t="shared" si="97"/>
        <v>1.8618364235062472</v>
      </c>
      <c r="AO616">
        <f t="shared" si="98"/>
        <v>-133.4046361249334</v>
      </c>
      <c r="AP616">
        <f t="shared" si="99"/>
        <v>-8.7258090494515272E-2</v>
      </c>
      <c r="AQ616" t="b">
        <f>IF(AH616&gt;0,ROUND(AH616,7)=ROUND(H616,7),ROUND(AH616,7)=ROUND(-J616,7))</f>
        <v>1</v>
      </c>
      <c r="AR616" t="b">
        <f>IF(AI616&gt;0,ROUND(AI616,7)=ROUND(I616,7),ROUND(AI616,7)=ROUND(-K616,7))</f>
        <v>1</v>
      </c>
      <c r="AS616" t="b">
        <f>ROUND(AM616,7)=ROUND(G616,7)</f>
        <v>1</v>
      </c>
    </row>
    <row r="617" spans="1:47" x14ac:dyDescent="0.3">
      <c r="A617" s="2">
        <v>45770.75</v>
      </c>
      <c r="B617">
        <v>12.549537069881101</v>
      </c>
      <c r="C617">
        <v>0.62747685349405702</v>
      </c>
      <c r="D617" t="s">
        <v>32</v>
      </c>
      <c r="E617" t="s">
        <v>1492</v>
      </c>
      <c r="F617">
        <v>93641.74</v>
      </c>
      <c r="G617">
        <v>869.50511280550995</v>
      </c>
      <c r="H617">
        <v>323.85944499687002</v>
      </c>
      <c r="I617">
        <v>5.8269492622482297E-3</v>
      </c>
      <c r="J617">
        <v>0</v>
      </c>
      <c r="K617" s="3">
        <v>0</v>
      </c>
      <c r="L617">
        <v>323.85944499687002</v>
      </c>
      <c r="M617">
        <v>5.8269492622482297E-3</v>
      </c>
      <c r="O617" t="str">
        <f>IF(B616=0,"NEUTRAL",IF(B616&gt;0,"LONG","SHORT"))</f>
        <v>LONG</v>
      </c>
      <c r="P617" t="str">
        <f>IF(OR(O617="LONG",O617="SHORT"),IF(B617=0,"NEUTRAL",IF(B617&gt;0,"LONG","SHORT")),"")</f>
        <v>LONG</v>
      </c>
      <c r="Q617" t="b">
        <f>IF(OR(O617="LONG",O617="SHORT"),IF(B617=0,"NEUTRAL",IF(B617&gt;0,"LONG","SHORT")=O617),TRUE)</f>
        <v>1</v>
      </c>
      <c r="R617">
        <f>AH616</f>
        <v>242.12863273042279</v>
      </c>
      <c r="S617">
        <f>AI616</f>
        <v>6.700626159872514E-3</v>
      </c>
      <c r="T617">
        <f>R617+S617*F617</f>
        <v>869.5869254304032</v>
      </c>
      <c r="U617">
        <f>S617*F617</f>
        <v>627.45829269998046</v>
      </c>
      <c r="V617">
        <f>U617/T617</f>
        <v>0.72155902342876088</v>
      </c>
      <c r="W617">
        <f>C617</f>
        <v>0.62747685349405702</v>
      </c>
      <c r="X617">
        <f>W617-V617</f>
        <v>-9.4082169934703863E-2</v>
      </c>
      <c r="Y617">
        <f>T617*W617</f>
        <v>545.64566780864061</v>
      </c>
      <c r="Z617">
        <f>Y617/T617</f>
        <v>0.62747685349405702</v>
      </c>
      <c r="AA617">
        <f>AI616*F617/T617</f>
        <v>0.72155902342876088</v>
      </c>
      <c r="AB617">
        <f t="shared" si="95"/>
        <v>0.62747685349405702</v>
      </c>
      <c r="AC617">
        <f t="shared" si="96"/>
        <v>-9.4082169934703863E-2</v>
      </c>
      <c r="AD617" t="str">
        <f t="shared" si="101"/>
        <v>L-D</v>
      </c>
      <c r="AE617">
        <f>AC617*T617</f>
        <v>-81.812624891339851</v>
      </c>
      <c r="AF617">
        <f>U617+AE617</f>
        <v>545.64566780864061</v>
      </c>
      <c r="AG617">
        <f>AE617/F617</f>
        <v>-8.7367689762428424E-4</v>
      </c>
      <c r="AH617" s="9">
        <f>IF(AD617="S-D",R617-AE617/(1-0.001),IF(OR(AD617="L-D",AD617="S-I"),R617-AE617*(1-0.001),R617-AE617))</f>
        <v>323.85944499687128</v>
      </c>
      <c r="AI617">
        <f>IF(OR(AD617="L-I"),S617+AG617*(1-0.001),S617+AG617)</f>
        <v>5.8269492622482297E-3</v>
      </c>
      <c r="AJ617">
        <f>AI617*F617</f>
        <v>545.64566780864061</v>
      </c>
      <c r="AK617">
        <f>AJ617/AM617</f>
        <v>0.62753589343262306</v>
      </c>
      <c r="AL617">
        <f>W617-AK617</f>
        <v>-5.9039938566041172E-5</v>
      </c>
      <c r="AM617">
        <f>AH617+AI617*F617</f>
        <v>869.50511280551189</v>
      </c>
      <c r="AN617">
        <f t="shared" si="97"/>
        <v>2.9097489304452893</v>
      </c>
      <c r="AO617">
        <f t="shared" si="98"/>
        <v>-130.49488719448811</v>
      </c>
      <c r="AP617">
        <f t="shared" si="99"/>
        <v>-8.1812624891313135E-2</v>
      </c>
      <c r="AQ617" t="b">
        <f>IF(AH617&gt;0,ROUND(AH617,7)=ROUND(H617,7),ROUND(AH617,7)=ROUND(-J617,7))</f>
        <v>1</v>
      </c>
      <c r="AR617" t="b">
        <f>IF(AI617&gt;0,ROUND(AI617,7)=ROUND(I617,7),ROUND(AI617,7)=ROUND(-K617,7))</f>
        <v>1</v>
      </c>
      <c r="AS617" t="b">
        <f>ROUND(AM617,7)=ROUND(G617,7)</f>
        <v>1</v>
      </c>
    </row>
    <row r="618" spans="1:47" x14ac:dyDescent="0.3">
      <c r="A618" s="2">
        <v>45770.791666666664</v>
      </c>
      <c r="B618">
        <v>10.3668402993797</v>
      </c>
      <c r="C618">
        <v>0.51834201496898602</v>
      </c>
      <c r="D618" t="s">
        <v>32</v>
      </c>
      <c r="E618" t="s">
        <v>1492</v>
      </c>
      <c r="F618">
        <v>93894.37</v>
      </c>
      <c r="G618">
        <v>870.88152133151198</v>
      </c>
      <c r="H618">
        <v>419.41745745124302</v>
      </c>
      <c r="I618">
        <v>4.8082122908995302E-3</v>
      </c>
      <c r="J618">
        <v>0</v>
      </c>
      <c r="K618" s="3">
        <v>0</v>
      </c>
      <c r="L618">
        <v>419.41745745124302</v>
      </c>
      <c r="M618">
        <v>4.8082122908995302E-3</v>
      </c>
      <c r="O618" t="str">
        <f>IF(B617=0,"NEUTRAL",IF(B617&gt;0,"LONG","SHORT"))</f>
        <v>LONG</v>
      </c>
      <c r="P618" t="str">
        <f>IF(OR(O618="LONG",O618="SHORT"),IF(B618=0,"NEUTRAL",IF(B618&gt;0,"LONG","SHORT")),"")</f>
        <v>LONG</v>
      </c>
      <c r="Q618" t="b">
        <f>IF(OR(O618="LONG",O618="SHORT"),IF(B618=0,"NEUTRAL",IF(B618&gt;0,"LONG","SHORT")=O618),TRUE)</f>
        <v>1</v>
      </c>
      <c r="R618">
        <f>AH617</f>
        <v>323.85944499687128</v>
      </c>
      <c r="S618">
        <f>AI617</f>
        <v>5.8269492622482297E-3</v>
      </c>
      <c r="T618">
        <f>R618+S618*F618</f>
        <v>870.9771749976336</v>
      </c>
      <c r="U618">
        <f>S618*F618</f>
        <v>547.11773000076232</v>
      </c>
      <c r="V618">
        <f>U618/T618</f>
        <v>0.62816540514078201</v>
      </c>
      <c r="W618">
        <f>C618</f>
        <v>0.51834201496898602</v>
      </c>
      <c r="X618">
        <f>W618-V618</f>
        <v>-0.10982339017179599</v>
      </c>
      <c r="Y618">
        <f>T618*W618</f>
        <v>451.46406388026855</v>
      </c>
      <c r="Z618">
        <f>Y618/T618</f>
        <v>0.51834201496898602</v>
      </c>
      <c r="AA618">
        <f>AI617*F618/T618</f>
        <v>0.62816540514078201</v>
      </c>
      <c r="AB618">
        <f t="shared" si="95"/>
        <v>0.51834201496898602</v>
      </c>
      <c r="AC618">
        <f t="shared" si="96"/>
        <v>-0.10982339017179599</v>
      </c>
      <c r="AD618" t="str">
        <f t="shared" si="101"/>
        <v>L-D</v>
      </c>
      <c r="AE618">
        <f>AC618*T618</f>
        <v>-95.653666120493753</v>
      </c>
      <c r="AF618">
        <f>U618+AE618</f>
        <v>451.46406388026855</v>
      </c>
      <c r="AG618">
        <f>AE618/F618</f>
        <v>-1.018736971348695E-3</v>
      </c>
      <c r="AH618" s="9">
        <f>IF(AD618="S-D",R618-AE618/(1-0.001),IF(OR(AD618="L-D",AD618="S-I"),R618-AE618*(1-0.001),R618-AE618))</f>
        <v>419.41745745124456</v>
      </c>
      <c r="AI618">
        <f>IF(OR(AD618="L-I"),S618+AG618*(1-0.001),S618+AG618)</f>
        <v>4.8082122908995346E-3</v>
      </c>
      <c r="AJ618">
        <f>AI618*F618</f>
        <v>451.4640638802685</v>
      </c>
      <c r="AK618">
        <f>AJ618/AM618</f>
        <v>0.51839894729883984</v>
      </c>
      <c r="AL618">
        <f>W618-AK618</f>
        <v>-5.6932329853820463E-5</v>
      </c>
      <c r="AM618">
        <f>AH618+AI618*F618</f>
        <v>870.88152133151311</v>
      </c>
      <c r="AN618">
        <f t="shared" si="97"/>
        <v>1.376408526001228</v>
      </c>
      <c r="AO618">
        <f t="shared" si="98"/>
        <v>-129.11847866848689</v>
      </c>
      <c r="AP618">
        <f t="shared" si="99"/>
        <v>-9.5653666120483649E-2</v>
      </c>
      <c r="AQ618" t="b">
        <f>IF(AH618&gt;0,ROUND(AH618,7)=ROUND(H618,7),ROUND(AH618,7)=ROUND(-J618,7))</f>
        <v>1</v>
      </c>
      <c r="AR618" t="b">
        <f>IF(AI618&gt;0,ROUND(AI618,7)=ROUND(I618,7),ROUND(AI618,7)=ROUND(-K618,7))</f>
        <v>1</v>
      </c>
      <c r="AS618" t="b">
        <f>ROUND(AM618,7)=ROUND(G618,7)</f>
        <v>1</v>
      </c>
      <c r="AU618" s="9"/>
    </row>
    <row r="619" spans="1:47" x14ac:dyDescent="0.3">
      <c r="A619" s="2">
        <v>45770.833333333336</v>
      </c>
      <c r="B619">
        <v>7.9701227940425197</v>
      </c>
      <c r="C619">
        <v>0.39850613970212601</v>
      </c>
      <c r="D619" t="s">
        <v>32</v>
      </c>
      <c r="E619" t="s">
        <v>1492</v>
      </c>
      <c r="F619">
        <v>93620.89</v>
      </c>
      <c r="G619">
        <v>869.46294993780998</v>
      </c>
      <c r="H619">
        <v>522.93533234155495</v>
      </c>
      <c r="I619">
        <v>3.7013920461154998E-3</v>
      </c>
      <c r="J619">
        <v>0</v>
      </c>
      <c r="K619" s="3">
        <v>0</v>
      </c>
      <c r="L619">
        <v>522.93533234155495</v>
      </c>
      <c r="M619">
        <v>3.7013920461154998E-3</v>
      </c>
      <c r="O619" t="str">
        <f>IF(B618=0,"NEUTRAL",IF(B618&gt;0,"LONG","SHORT"))</f>
        <v>LONG</v>
      </c>
      <c r="P619" t="str">
        <f>IF(OR(O619="LONG",O619="SHORT"),IF(B619=0,"NEUTRAL",IF(B619&gt;0,"LONG","SHORT")),"")</f>
        <v>LONG</v>
      </c>
      <c r="Q619" t="b">
        <f>IF(OR(O619="LONG",O619="SHORT"),IF(B619=0,"NEUTRAL",IF(B619&gt;0,"LONG","SHORT")=O619),TRUE)</f>
        <v>1</v>
      </c>
      <c r="R619">
        <f>AH618</f>
        <v>419.41745745124456</v>
      </c>
      <c r="S619">
        <f>AI618</f>
        <v>4.8082122908995346E-3</v>
      </c>
      <c r="T619">
        <f>R619+S619*F619</f>
        <v>869.56657143419784</v>
      </c>
      <c r="U619">
        <f>S619*F619</f>
        <v>450.14911398295334</v>
      </c>
      <c r="V619">
        <f>U619/T619</f>
        <v>0.51767067498985286</v>
      </c>
      <c r="W619">
        <f>C619</f>
        <v>0.39850613970212601</v>
      </c>
      <c r="X619">
        <f>W619-V619</f>
        <v>-0.11916453528772686</v>
      </c>
      <c r="Y619">
        <f>T619*W619</f>
        <v>346.5276175962552</v>
      </c>
      <c r="Z619">
        <f>Y619/T619</f>
        <v>0.39850613970212601</v>
      </c>
      <c r="AA619">
        <f>AI618*F619/T619</f>
        <v>0.51767067498985286</v>
      </c>
      <c r="AB619">
        <f t="shared" si="95"/>
        <v>0.39850613970212601</v>
      </c>
      <c r="AC619">
        <f t="shared" si="96"/>
        <v>-0.11916453528772686</v>
      </c>
      <c r="AD619" t="str">
        <f t="shared" si="101"/>
        <v>L-D</v>
      </c>
      <c r="AE619">
        <f>AC619*T619</f>
        <v>-103.62149638669813</v>
      </c>
      <c r="AF619">
        <f>U619+AE619</f>
        <v>346.5276175962552</v>
      </c>
      <c r="AG619">
        <f>AE619/F619</f>
        <v>-1.1068202447840235E-3</v>
      </c>
      <c r="AH619" s="9">
        <f>IF(AD619="S-D",R619-AE619/(1-0.001),IF(OR(AD619="L-D",AD619="S-I"),R619-AE619*(1-0.001),R619-AE619))</f>
        <v>522.93533234155598</v>
      </c>
      <c r="AI619">
        <f>IF(OR(AD619="L-I"),S619+AG619*(1-0.001),S619+AG619)</f>
        <v>3.7013920461155111E-3</v>
      </c>
      <c r="AJ619">
        <f>AI619*F619</f>
        <v>346.5276175962552</v>
      </c>
      <c r="AK619">
        <f>AJ619/AM619</f>
        <v>0.39855363316060888</v>
      </c>
      <c r="AL619">
        <f>W619-AK619</f>
        <v>-4.7493458482872342E-5</v>
      </c>
      <c r="AM619">
        <f>AH619+AI619*F619</f>
        <v>869.46294993781112</v>
      </c>
      <c r="AN619">
        <f t="shared" si="97"/>
        <v>-1.4185713937019955</v>
      </c>
      <c r="AO619">
        <f t="shared" si="98"/>
        <v>-130.53705006218888</v>
      </c>
      <c r="AP619">
        <f t="shared" si="99"/>
        <v>-0.10362149638672236</v>
      </c>
      <c r="AQ619" t="b">
        <f>IF(AH619&gt;0,ROUND(AH619,7)=ROUND(H619,7),ROUND(AH619,7)=ROUND(-J619,7))</f>
        <v>1</v>
      </c>
      <c r="AR619" t="b">
        <f>IF(AI619&gt;0,ROUND(AI619,7)=ROUND(I619,7),ROUND(AI619,7)=ROUND(-K619,7))</f>
        <v>1</v>
      </c>
      <c r="AS619" t="b">
        <f>ROUND(AM619,7)=ROUND(G619,7)</f>
        <v>1</v>
      </c>
    </row>
    <row r="620" spans="1:47" x14ac:dyDescent="0.3">
      <c r="A620" s="2">
        <v>45770.875</v>
      </c>
      <c r="B620">
        <v>6.36968481931798</v>
      </c>
      <c r="C620">
        <v>0.318484240965899</v>
      </c>
      <c r="D620" t="s">
        <v>32</v>
      </c>
      <c r="E620" t="s">
        <v>1492</v>
      </c>
      <c r="F620">
        <v>93497.88</v>
      </c>
      <c r="G620">
        <v>868.93833463201702</v>
      </c>
      <c r="H620">
        <v>592.17309547091998</v>
      </c>
      <c r="I620">
        <v>2.9601231510393202E-3</v>
      </c>
      <c r="J620">
        <v>0</v>
      </c>
      <c r="K620" s="3">
        <v>0</v>
      </c>
      <c r="L620">
        <v>592.17309547091998</v>
      </c>
      <c r="M620">
        <v>2.9601231510393202E-3</v>
      </c>
      <c r="O620" t="str">
        <f>IF(B619=0,"NEUTRAL",IF(B619&gt;0,"LONG","SHORT"))</f>
        <v>LONG</v>
      </c>
      <c r="P620" t="str">
        <f>IF(OR(O620="LONG",O620="SHORT"),IF(B620=0,"NEUTRAL",IF(B620&gt;0,"LONG","SHORT")),"")</f>
        <v>LONG</v>
      </c>
      <c r="Q620" t="b">
        <f>IF(OR(O620="LONG",O620="SHORT"),IF(B620=0,"NEUTRAL",IF(B620&gt;0,"LONG","SHORT")=O620),TRUE)</f>
        <v>1</v>
      </c>
      <c r="R620">
        <f>AH619</f>
        <v>522.93533234155598</v>
      </c>
      <c r="S620">
        <f>AI619</f>
        <v>3.7013920461155111E-3</v>
      </c>
      <c r="T620">
        <f>R620+S620*F620</f>
        <v>869.00764170221851</v>
      </c>
      <c r="U620">
        <f>S620*F620</f>
        <v>346.07230936066253</v>
      </c>
      <c r="V620">
        <f>U620/T620</f>
        <v>0.39823851109384212</v>
      </c>
      <c r="W620">
        <f>C620</f>
        <v>0.318484240965899</v>
      </c>
      <c r="X620">
        <f>W620-V620</f>
        <v>-7.9754270127943117E-2</v>
      </c>
      <c r="Y620">
        <f>T620*W620</f>
        <v>276.76523916109699</v>
      </c>
      <c r="Z620">
        <f>Y620/T620</f>
        <v>0.318484240965899</v>
      </c>
      <c r="AA620">
        <f>AI619*F620/T620</f>
        <v>0.39823851109384212</v>
      </c>
      <c r="AB620">
        <f t="shared" si="95"/>
        <v>0.318484240965899</v>
      </c>
      <c r="AC620">
        <f t="shared" si="96"/>
        <v>-7.9754270127943117E-2</v>
      </c>
      <c r="AD620" t="str">
        <f t="shared" si="101"/>
        <v>L-D</v>
      </c>
      <c r="AE620">
        <f>AC620*T620</f>
        <v>-69.307070199565544</v>
      </c>
      <c r="AF620">
        <f>U620+AE620</f>
        <v>276.76523916109699</v>
      </c>
      <c r="AG620">
        <f>AE620/F620</f>
        <v>-7.4126889507618288E-4</v>
      </c>
      <c r="AH620" s="9">
        <f>IF(AD620="S-D",R620-AE620/(1-0.001),IF(OR(AD620="L-D",AD620="S-I"),R620-AE620*(1-0.001),R620-AE620))</f>
        <v>592.17309547092191</v>
      </c>
      <c r="AI620">
        <f>IF(OR(AD620="L-I"),S620+AG620*(1-0.001),S620+AG620)</f>
        <v>2.960123151039328E-3</v>
      </c>
      <c r="AJ620">
        <f>AI620*F620</f>
        <v>276.76523916109699</v>
      </c>
      <c r="AK620">
        <f>AJ620/AM620</f>
        <v>0.31850964347004268</v>
      </c>
      <c r="AL620">
        <f>W620-AK620</f>
        <v>-2.540250414367895E-5</v>
      </c>
      <c r="AM620">
        <f>AH620+AI620*F620</f>
        <v>868.93833463201895</v>
      </c>
      <c r="AN620">
        <f t="shared" si="97"/>
        <v>-0.52461530579216742</v>
      </c>
      <c r="AO620">
        <f t="shared" si="98"/>
        <v>-131.06166536798105</v>
      </c>
      <c r="AP620">
        <f t="shared" si="99"/>
        <v>-6.930707019955662E-2</v>
      </c>
      <c r="AQ620" t="b">
        <f>IF(AH620&gt;0,ROUND(AH620,7)=ROUND(H620,7),ROUND(AH620,7)=ROUND(-J620,7))</f>
        <v>1</v>
      </c>
      <c r="AR620" t="b">
        <f>IF(AI620&gt;0,ROUND(AI620,7)=ROUND(I620,7),ROUND(AI620,7)=ROUND(-K620,7))</f>
        <v>1</v>
      </c>
      <c r="AS620" t="b">
        <f>ROUND(AM620,7)=ROUND(G620,7)</f>
        <v>1</v>
      </c>
    </row>
    <row r="621" spans="1:47" x14ac:dyDescent="0.3">
      <c r="A621" s="2">
        <v>45770.916666666664</v>
      </c>
      <c r="B621">
        <v>5.2310891396216697</v>
      </c>
      <c r="C621">
        <v>0.26155445698108298</v>
      </c>
      <c r="D621" t="s">
        <v>32</v>
      </c>
      <c r="E621" t="s">
        <v>1492</v>
      </c>
      <c r="F621">
        <v>93640</v>
      </c>
      <c r="G621">
        <v>869.30922613069595</v>
      </c>
      <c r="H621">
        <v>641.92449781468497</v>
      </c>
      <c r="I621">
        <v>2.4282862912858899E-3</v>
      </c>
      <c r="J621">
        <v>0</v>
      </c>
      <c r="K621" s="3">
        <v>0</v>
      </c>
      <c r="L621">
        <v>641.92449781468497</v>
      </c>
      <c r="M621">
        <v>2.4282862912858899E-3</v>
      </c>
      <c r="O621" t="str">
        <f>IF(B620=0,"NEUTRAL",IF(B620&gt;0,"LONG","SHORT"))</f>
        <v>LONG</v>
      </c>
      <c r="P621" t="str">
        <f>IF(OR(O621="LONG",O621="SHORT"),IF(B621=0,"NEUTRAL",IF(B621&gt;0,"LONG","SHORT")),"")</f>
        <v>LONG</v>
      </c>
      <c r="Q621" t="b">
        <f>IF(OR(O621="LONG",O621="SHORT"),IF(B621=0,"NEUTRAL",IF(B621&gt;0,"LONG","SHORT")=O621),TRUE)</f>
        <v>1</v>
      </c>
      <c r="R621">
        <f>AH620</f>
        <v>592.17309547092191</v>
      </c>
      <c r="S621">
        <f>AI620</f>
        <v>2.960123151039328E-3</v>
      </c>
      <c r="T621">
        <f>R621+S621*F621</f>
        <v>869.3590273342445</v>
      </c>
      <c r="U621">
        <f>S621*F621</f>
        <v>277.18593186332265</v>
      </c>
      <c r="V621">
        <f>U621/T621</f>
        <v>0.31883942438979507</v>
      </c>
      <c r="W621">
        <f>C621</f>
        <v>0.26155445698108298</v>
      </c>
      <c r="X621">
        <f>W621-V621</f>
        <v>-5.7284967408712084E-2</v>
      </c>
      <c r="Y621">
        <f>T621*W621</f>
        <v>227.38472831601081</v>
      </c>
      <c r="Z621">
        <f>Y621/T621</f>
        <v>0.26155445698108298</v>
      </c>
      <c r="AA621">
        <f>AI620*F621/T621</f>
        <v>0.31883942438979507</v>
      </c>
      <c r="AB621">
        <f t="shared" si="95"/>
        <v>0.26155445698108298</v>
      </c>
      <c r="AC621">
        <f t="shared" si="96"/>
        <v>-5.7284967408712084E-2</v>
      </c>
      <c r="AD621" t="str">
        <f t="shared" si="101"/>
        <v>L-D</v>
      </c>
      <c r="AE621">
        <f>AC621*T621</f>
        <v>-49.801203547311836</v>
      </c>
      <c r="AF621">
        <f>U621+AE621</f>
        <v>227.38472831601081</v>
      </c>
      <c r="AG621">
        <f>AE621/F621</f>
        <v>-5.318368597534369E-4</v>
      </c>
      <c r="AH621" s="9">
        <f>IF(AD621="S-D",R621-AE621/(1-0.001),IF(OR(AD621="L-D",AD621="S-I"),R621-AE621*(1-0.001),R621-AE621))</f>
        <v>641.92449781468645</v>
      </c>
      <c r="AI621">
        <f>IF(OR(AD621="L-I"),S621+AG621*(1-0.001),S621+AG621)</f>
        <v>2.4282862912858912E-3</v>
      </c>
      <c r="AJ621">
        <f>AI621*F621</f>
        <v>227.38472831601086</v>
      </c>
      <c r="AK621">
        <f>AJ621/AM621</f>
        <v>0.26156944097798457</v>
      </c>
      <c r="AL621">
        <f>W621-AK621</f>
        <v>-1.498399690158525E-5</v>
      </c>
      <c r="AM621">
        <f>AH621+AI621*F621</f>
        <v>869.30922613069731</v>
      </c>
      <c r="AN621">
        <f t="shared" si="97"/>
        <v>0.37089149867836113</v>
      </c>
      <c r="AO621">
        <f t="shared" si="98"/>
        <v>-130.69077386930269</v>
      </c>
      <c r="AP621">
        <f t="shared" si="99"/>
        <v>-4.9801203547190198E-2</v>
      </c>
      <c r="AQ621" t="b">
        <f>IF(AH621&gt;0,ROUND(AH621,7)=ROUND(H621,7),ROUND(AH621,7)=ROUND(-J621,7))</f>
        <v>1</v>
      </c>
      <c r="AR621" t="b">
        <f>IF(AI621&gt;0,ROUND(AI621,7)=ROUND(I621,7),ROUND(AI621,7)=ROUND(-K621,7))</f>
        <v>1</v>
      </c>
      <c r="AS621" t="b">
        <f>ROUND(AM621,7)=ROUND(G621,7)</f>
        <v>1</v>
      </c>
    </row>
    <row r="622" spans="1:47" x14ac:dyDescent="0.3">
      <c r="A622" s="2">
        <v>45771</v>
      </c>
      <c r="B622">
        <v>3.2766167720479298</v>
      </c>
      <c r="C622">
        <v>0.163830838602396</v>
      </c>
      <c r="D622" t="s">
        <v>32</v>
      </c>
      <c r="E622" t="s">
        <v>1492</v>
      </c>
      <c r="F622">
        <v>93790.19</v>
      </c>
      <c r="G622">
        <v>869.58866042548595</v>
      </c>
      <c r="H622">
        <v>727.10925108941899</v>
      </c>
      <c r="I622">
        <v>1.5191291257227099E-3</v>
      </c>
      <c r="J622">
        <v>0</v>
      </c>
      <c r="K622" s="3">
        <v>0</v>
      </c>
      <c r="L622">
        <v>727.10925108941899</v>
      </c>
      <c r="M622">
        <v>1.5191291257227099E-3</v>
      </c>
      <c r="O622" t="str">
        <f>IF(B621=0,"NEUTRAL",IF(B621&gt;0,"LONG","SHORT"))</f>
        <v>LONG</v>
      </c>
      <c r="P622" t="str">
        <f>IF(OR(O622="LONG",O622="SHORT"),IF(B622=0,"NEUTRAL",IF(B622&gt;0,"LONG","SHORT")),"")</f>
        <v>LONG</v>
      </c>
      <c r="Q622" t="b">
        <f>IF(OR(O622="LONG",O622="SHORT"),IF(B622=0,"NEUTRAL",IF(B622&gt;0,"LONG","SHORT")=O622),TRUE)</f>
        <v>1</v>
      </c>
      <c r="R622">
        <f>AH621</f>
        <v>641.92449781468645</v>
      </c>
      <c r="S622">
        <f>AI621</f>
        <v>2.4282862912858912E-3</v>
      </c>
      <c r="T622">
        <f>R622+S622*F622</f>
        <v>869.67393044878554</v>
      </c>
      <c r="U622">
        <f>S622*F622</f>
        <v>227.74943263409909</v>
      </c>
      <c r="V622">
        <f>U622/T622</f>
        <v>0.26187910739898979</v>
      </c>
      <c r="W622">
        <f>C622</f>
        <v>0.163830838602396</v>
      </c>
      <c r="X622">
        <f>W622-V622</f>
        <v>-9.8048268796593785E-2</v>
      </c>
      <c r="Y622">
        <f>T622*W622</f>
        <v>142.47940933606634</v>
      </c>
      <c r="Z622">
        <f>Y622/T622</f>
        <v>0.163830838602396</v>
      </c>
      <c r="AA622">
        <f>AI621*F622/T622</f>
        <v>0.26187910739898979</v>
      </c>
      <c r="AB622">
        <f t="shared" si="95"/>
        <v>0.163830838602396</v>
      </c>
      <c r="AC622">
        <f t="shared" si="96"/>
        <v>-9.8048268796593785E-2</v>
      </c>
      <c r="AD622" t="str">
        <f t="shared" si="101"/>
        <v>L-D</v>
      </c>
      <c r="AE622">
        <f>AC622*T622</f>
        <v>-85.27002329803274</v>
      </c>
      <c r="AF622">
        <f>U622+AE622</f>
        <v>142.47940933606634</v>
      </c>
      <c r="AG622">
        <f>AE622/F622</f>
        <v>-9.0915716556318671E-4</v>
      </c>
      <c r="AH622" s="9">
        <f>IF(AD622="S-D",R622-AE622/(1-0.001),IF(OR(AD622="L-D",AD622="S-I"),R622-AE622*(1-0.001),R622-AE622))</f>
        <v>727.10925108942115</v>
      </c>
      <c r="AI622">
        <f>IF(OR(AD622="L-I"),S622+AG622*(1-0.001),S622+AG622)</f>
        <v>1.5191291257227045E-3</v>
      </c>
      <c r="AJ622">
        <f>AI622*F622</f>
        <v>142.47940933606634</v>
      </c>
      <c r="AK622">
        <f>AJ622/AM622</f>
        <v>0.16384690350763262</v>
      </c>
      <c r="AL622">
        <f>W622-AK622</f>
        <v>-1.6064905236617966E-5</v>
      </c>
      <c r="AM622">
        <f>AH622+AI622*F622</f>
        <v>869.58866042548743</v>
      </c>
      <c r="AN622">
        <f t="shared" si="97"/>
        <v>0.27943429479012138</v>
      </c>
      <c r="AO622">
        <f t="shared" si="98"/>
        <v>-130.41133957451257</v>
      </c>
      <c r="AP622">
        <f t="shared" si="99"/>
        <v>-8.5270023298107844E-2</v>
      </c>
      <c r="AQ622" t="b">
        <f>IF(AH622&gt;0,ROUND(AH622,7)=ROUND(H622,7),ROUND(AH622,7)=ROUND(-J622,7))</f>
        <v>1</v>
      </c>
      <c r="AR622" t="b">
        <f>IF(AI622&gt;0,ROUND(AI622,7)=ROUND(I622,7),ROUND(AI622,7)=ROUND(-K622,7))</f>
        <v>1</v>
      </c>
      <c r="AS622" t="b">
        <f>ROUND(AM622,7)=ROUND(G622,7)</f>
        <v>1</v>
      </c>
    </row>
    <row r="623" spans="1:47" x14ac:dyDescent="0.3">
      <c r="A623" s="2">
        <v>45771.166666666664</v>
      </c>
      <c r="B623">
        <v>1.2381209077858499</v>
      </c>
      <c r="C623">
        <v>6.1906045389292702E-2</v>
      </c>
      <c r="D623" t="s">
        <v>32</v>
      </c>
      <c r="E623" t="s">
        <v>1492</v>
      </c>
      <c r="F623">
        <v>93101.23</v>
      </c>
      <c r="G623">
        <v>868.45437643592095</v>
      </c>
      <c r="H623">
        <v>814.68637340945895</v>
      </c>
      <c r="I623">
        <v>5.7752194064956801E-4</v>
      </c>
      <c r="J623">
        <v>0</v>
      </c>
      <c r="K623" s="3">
        <v>0</v>
      </c>
      <c r="L623">
        <v>814.68637340945895</v>
      </c>
      <c r="M623">
        <v>5.7752194064956801E-4</v>
      </c>
      <c r="O623" t="str">
        <f>IF(B622=0,"NEUTRAL",IF(B622&gt;0,"LONG","SHORT"))</f>
        <v>LONG</v>
      </c>
      <c r="P623" t="str">
        <f>IF(OR(O623="LONG",O623="SHORT"),IF(B623=0,"NEUTRAL",IF(B623&gt;0,"LONG","SHORT")),"")</f>
        <v>LONG</v>
      </c>
      <c r="Q623" t="b">
        <f>IF(OR(O623="LONG",O623="SHORT"),IF(B623=0,"NEUTRAL",IF(B623&gt;0,"LONG","SHORT")=O623),TRUE)</f>
        <v>1</v>
      </c>
      <c r="R623">
        <f>AH622</f>
        <v>727.10925108942115</v>
      </c>
      <c r="S623">
        <f>AI622</f>
        <v>1.5191291257227045E-3</v>
      </c>
      <c r="T623">
        <f>R623+S623*F623</f>
        <v>868.54204122302963</v>
      </c>
      <c r="U623">
        <f>S623*F623</f>
        <v>141.43279013360842</v>
      </c>
      <c r="V623">
        <f>U623/T623</f>
        <v>0.16283931395474088</v>
      </c>
      <c r="W623">
        <f>C623</f>
        <v>6.1906045389292702E-2</v>
      </c>
      <c r="X623">
        <f>W623-V623</f>
        <v>-0.10093326856544818</v>
      </c>
      <c r="Y623">
        <f>T623*W623</f>
        <v>53.768003026461805</v>
      </c>
      <c r="Z623">
        <f>Y623/T623</f>
        <v>6.1906045389292702E-2</v>
      </c>
      <c r="AA623">
        <f>AI622*F623/T623</f>
        <v>0.16283931395474088</v>
      </c>
      <c r="AB623">
        <f t="shared" si="95"/>
        <v>6.1906045389292702E-2</v>
      </c>
      <c r="AC623">
        <f t="shared" si="96"/>
        <v>-0.10093326856544818</v>
      </c>
      <c r="AD623" t="str">
        <f t="shared" si="101"/>
        <v>L-D</v>
      </c>
      <c r="AE623">
        <f>AC623*T623</f>
        <v>-87.664787107146608</v>
      </c>
      <c r="AF623">
        <f>U623+AE623</f>
        <v>53.768003026461813</v>
      </c>
      <c r="AG623">
        <f>AE623/F623</f>
        <v>-9.4160718507313608E-4</v>
      </c>
      <c r="AH623" s="9">
        <f>IF(AD623="S-D",R623-AE623/(1-0.001),IF(OR(AD623="L-D",AD623="S-I"),R623-AE623*(1-0.001),R623-AE623))</f>
        <v>814.68637340946066</v>
      </c>
      <c r="AI623">
        <f>IF(OR(AD623="L-I"),S623+AG623*(1-0.001),S623+AG623)</f>
        <v>5.7752194064956844E-4</v>
      </c>
      <c r="AJ623">
        <f>AI623*F623</f>
        <v>53.76800302646182</v>
      </c>
      <c r="AK623">
        <f>AJ623/AM623</f>
        <v>6.1912294399530853E-2</v>
      </c>
      <c r="AL623">
        <f>W623-AK623</f>
        <v>-6.2490102381504431E-6</v>
      </c>
      <c r="AM623">
        <f>AH623+AI623*F623</f>
        <v>868.45437643592243</v>
      </c>
      <c r="AN623">
        <f t="shared" si="97"/>
        <v>-1.1342839895650059</v>
      </c>
      <c r="AO623">
        <f t="shared" si="98"/>
        <v>-131.54562356407757</v>
      </c>
      <c r="AP623">
        <f t="shared" si="99"/>
        <v>-8.7664787107200937E-2</v>
      </c>
      <c r="AQ623" t="b">
        <f>IF(AH623&gt;0,ROUND(AH623,7)=ROUND(H623,7),ROUND(AH623,7)=ROUND(-J623,7))</f>
        <v>1</v>
      </c>
      <c r="AR623" t="b">
        <f>IF(AI623&gt;0,ROUND(AI623,7)=ROUND(I623,7),ROUND(AI623,7)=ROUND(-K623,7))</f>
        <v>1</v>
      </c>
      <c r="AS623" t="b">
        <f>ROUND(AM623,7)=ROUND(G623,7)</f>
        <v>1</v>
      </c>
    </row>
    <row r="624" spans="1:47" x14ac:dyDescent="0.3">
      <c r="A624" s="2">
        <v>45771.208333333336</v>
      </c>
      <c r="B624">
        <v>6.2621620162461797E-2</v>
      </c>
      <c r="C624">
        <v>3.1310810081230898E-3</v>
      </c>
      <c r="D624" t="s">
        <v>32</v>
      </c>
      <c r="E624" t="s">
        <v>1492</v>
      </c>
      <c r="F624">
        <v>92673.95</v>
      </c>
      <c r="G624">
        <v>868.15681005003603</v>
      </c>
      <c r="H624">
        <v>865.438381682299</v>
      </c>
      <c r="I624" s="3">
        <v>2.9333252415995402E-5</v>
      </c>
      <c r="J624">
        <v>0</v>
      </c>
      <c r="K624" s="3">
        <v>0</v>
      </c>
      <c r="L624">
        <v>865.438381682299</v>
      </c>
      <c r="M624" s="3">
        <v>2.9333252415995402E-5</v>
      </c>
      <c r="O624" t="str">
        <f>IF(B623=0,"NEUTRAL",IF(B623&gt;0,"LONG","SHORT"))</f>
        <v>LONG</v>
      </c>
      <c r="P624" t="str">
        <f>IF(OR(O624="LONG",O624="SHORT"),IF(B624=0,"NEUTRAL",IF(B624&gt;0,"LONG","SHORT")),"")</f>
        <v>LONG</v>
      </c>
      <c r="Q624" t="b">
        <f>IF(OR(O624="LONG",O624="SHORT"),IF(B624=0,"NEUTRAL",IF(B624&gt;0,"LONG","SHORT")=O624),TRUE)</f>
        <v>1</v>
      </c>
      <c r="R624">
        <f>AH623</f>
        <v>814.68637340946066</v>
      </c>
      <c r="S624">
        <f>AI623</f>
        <v>5.7752194064956844E-4</v>
      </c>
      <c r="T624">
        <f>R624+S624*F624</f>
        <v>868.20761286112179</v>
      </c>
      <c r="U624">
        <f>S624*F624</f>
        <v>53.521239451661074</v>
      </c>
      <c r="V624">
        <f>U624/T624</f>
        <v>6.1645669375421978E-2</v>
      </c>
      <c r="W624">
        <f>C624</f>
        <v>3.1310810081230898E-3</v>
      </c>
      <c r="X624">
        <f>W624-V624</f>
        <v>-5.8514588367298892E-2</v>
      </c>
      <c r="Y624">
        <f>T624*W624</f>
        <v>2.7184283677373426</v>
      </c>
      <c r="Z624">
        <f>Y624/T624</f>
        <v>3.1310810081230898E-3</v>
      </c>
      <c r="AA624">
        <f>AI623*F624/T624</f>
        <v>6.1645669375421978E-2</v>
      </c>
      <c r="AB624">
        <f t="shared" si="95"/>
        <v>3.1310810081230898E-3</v>
      </c>
      <c r="AC624">
        <f t="shared" si="96"/>
        <v>-5.8514588367298892E-2</v>
      </c>
      <c r="AD624" t="str">
        <f t="shared" si="101"/>
        <v>L-D</v>
      </c>
      <c r="AE624">
        <f>AC624*T624</f>
        <v>-50.802811083923736</v>
      </c>
      <c r="AF624">
        <f>U624+AE624</f>
        <v>2.7184283677373386</v>
      </c>
      <c r="AG624">
        <f>AE624/F624</f>
        <v>-5.4818868823357301E-4</v>
      </c>
      <c r="AH624" s="9">
        <f>IF(AD624="S-D",R624-AE624/(1-0.001),IF(OR(AD624="L-D",AD624="S-I"),R624-AE624*(1-0.001),R624-AE624))</f>
        <v>865.43838168230047</v>
      </c>
      <c r="AI624">
        <f>IF(OR(AD624="L-I"),S624+AG624*(1-0.001),S624+AG624)</f>
        <v>2.9333252415995425E-5</v>
      </c>
      <c r="AJ624">
        <f>AI624*F624</f>
        <v>2.7184283677373391</v>
      </c>
      <c r="AK624">
        <f>AJ624/AM624</f>
        <v>3.1312642327607351E-3</v>
      </c>
      <c r="AL624">
        <f>W624-AK624</f>
        <v>-1.8322463764524483E-7</v>
      </c>
      <c r="AM624">
        <f>AH624+AI624*F624</f>
        <v>868.15681005003785</v>
      </c>
      <c r="AN624">
        <f t="shared" si="97"/>
        <v>-0.29756638588457918</v>
      </c>
      <c r="AO624">
        <f t="shared" si="98"/>
        <v>-131.84318994996215</v>
      </c>
      <c r="AP624">
        <f t="shared" si="99"/>
        <v>-5.0802811083940469E-2</v>
      </c>
      <c r="AQ624" t="b">
        <f>IF(AH624&gt;0,ROUND(AH624,7)=ROUND(H624,7),ROUND(AH624,7)=ROUND(-J624,7))</f>
        <v>1</v>
      </c>
      <c r="AR624" t="b">
        <f>IF(AI624&gt;0,ROUND(AI624,7)=ROUND(I624,7),ROUND(AI624,7)=ROUND(-K624,7))</f>
        <v>1</v>
      </c>
      <c r="AS624" t="b">
        <f>ROUND(AM624,7)=ROUND(G624,7)</f>
        <v>1</v>
      </c>
    </row>
    <row r="625" spans="1:54" x14ac:dyDescent="0.3">
      <c r="A625" s="2">
        <v>45771.291666666664</v>
      </c>
      <c r="B625">
        <v>-1.53644952374476</v>
      </c>
      <c r="C625">
        <v>-7.6822476187238198E-2</v>
      </c>
      <c r="D625" t="s">
        <v>32</v>
      </c>
      <c r="E625" t="s">
        <v>1492</v>
      </c>
      <c r="F625">
        <v>92576.61</v>
      </c>
      <c r="G625">
        <v>868.08454544166102</v>
      </c>
      <c r="H625">
        <v>934.77828195739596</v>
      </c>
      <c r="I625" s="3">
        <v>0</v>
      </c>
      <c r="J625">
        <v>0</v>
      </c>
      <c r="K625">
        <v>7.2041670693854902E-4</v>
      </c>
      <c r="L625">
        <v>934.77828195739596</v>
      </c>
      <c r="M625">
        <v>-7.2041670693854902E-4</v>
      </c>
      <c r="O625" t="str">
        <f>IF(B624=0,"NEUTRAL",IF(B624&gt;0,"LONG","SHORT"))</f>
        <v>LONG</v>
      </c>
      <c r="P625" t="str">
        <f>IF(OR(O625="LONG",O625="SHORT"),IF(B625=0,"NEUTRAL",IF(B625&gt;0,"LONG","SHORT")),"")</f>
        <v>SHORT</v>
      </c>
      <c r="Q625" t="b">
        <f>IF(OR(O625="LONG",O625="SHORT"),IF(B625=0,"NEUTRAL",IF(B625&gt;0,"LONG","SHORT")=O625),TRUE)</f>
        <v>0</v>
      </c>
      <c r="R625">
        <f>AH624</f>
        <v>865.43838168230047</v>
      </c>
      <c r="S625">
        <f>AI624</f>
        <v>2.9333252415995425E-5</v>
      </c>
      <c r="T625">
        <f>R625+S625*F625</f>
        <v>868.15395475124762</v>
      </c>
      <c r="U625">
        <f>S625*F625</f>
        <v>2.7155730689471662</v>
      </c>
      <c r="V625">
        <f>U625/T625</f>
        <v>3.1279855998873609E-3</v>
      </c>
      <c r="W625">
        <f>C625</f>
        <v>-7.6822476187238198E-2</v>
      </c>
      <c r="X625">
        <f>W625-V625</f>
        <v>-7.995046178712556E-2</v>
      </c>
      <c r="Y625">
        <f>T625*W625</f>
        <v>-66.693736515734386</v>
      </c>
      <c r="Z625">
        <f>Y625/T625</f>
        <v>-7.6822476187238198E-2</v>
      </c>
      <c r="AA625">
        <f>AI624*F625/T625</f>
        <v>3.1279855998873609E-3</v>
      </c>
      <c r="AB625">
        <f t="shared" si="95"/>
        <v>-7.6822476187238198E-2</v>
      </c>
      <c r="AC625">
        <f t="shared" si="96"/>
        <v>-7.995046178712556E-2</v>
      </c>
      <c r="AD625" t="str">
        <f t="shared" si="101"/>
        <v>TRANS-S</v>
      </c>
      <c r="AE625" s="8">
        <f>C625*T625</f>
        <v>-66.693736515734386</v>
      </c>
      <c r="AF625">
        <f>U625+AE625</f>
        <v>-63.978163446787221</v>
      </c>
      <c r="AG625" s="8">
        <f>AE625/F625</f>
        <v>-7.2041670693854946E-4</v>
      </c>
      <c r="AH625" s="8">
        <f>AZ625-AE625*(1-0.001)</f>
        <v>934.77828195739733</v>
      </c>
      <c r="AI625" s="8">
        <f>BA625+AG625</f>
        <v>-7.2041670693854946E-4</v>
      </c>
      <c r="AJ625">
        <f>AI625*F625</f>
        <v>-66.693736515734386</v>
      </c>
      <c r="AK625">
        <f t="shared" ref="AK625" si="102">AJ625/AM625</f>
        <v>-7.6828618670779392E-2</v>
      </c>
      <c r="AL625">
        <f>W625-AK625</f>
        <v>6.1424835411938439E-6</v>
      </c>
      <c r="AM625" s="8">
        <f>AH625+AI625*F625</f>
        <v>868.08454544166295</v>
      </c>
      <c r="AN625">
        <f t="shared" si="97"/>
        <v>-7.2264608374894124E-2</v>
      </c>
      <c r="AO625">
        <f t="shared" si="98"/>
        <v>-131.91545455833705</v>
      </c>
      <c r="AP625">
        <f t="shared" si="99"/>
        <v>-6.9409309584671064E-2</v>
      </c>
      <c r="AQ625" t="b">
        <f>IF(AH625&gt;0,ROUND(AH625,7)=ROUND(H625,7),ROUND(AH625,7)=ROUND(-J625,7))</f>
        <v>1</v>
      </c>
      <c r="AR625" t="b">
        <f>IF(AI625&gt;0,ROUND(AI625,7)=ROUND(I625,7),ROUND(AI625,7)=ROUND(-K625,7))</f>
        <v>1</v>
      </c>
      <c r="AS625" t="b">
        <f>ROUND(AM625,7)=ROUND(G625,7)</f>
        <v>1</v>
      </c>
      <c r="AU625" s="9">
        <f>AH624</f>
        <v>865.43838168230047</v>
      </c>
      <c r="AV625">
        <f>AI624</f>
        <v>2.9333252415995425E-5</v>
      </c>
      <c r="AW625">
        <f>AU625+AV625*F625</f>
        <v>868.15395475124762</v>
      </c>
      <c r="AZ625">
        <f>AU625+AV625*F625*(1-0.001)</f>
        <v>868.15123917817868</v>
      </c>
      <c r="BA625">
        <v>0</v>
      </c>
      <c r="BB625">
        <f>AZ625+BA625*F625</f>
        <v>868.15123917817868</v>
      </c>
    </row>
    <row r="626" spans="1:54" x14ac:dyDescent="0.3">
      <c r="A626" s="2">
        <v>45771.333333333336</v>
      </c>
      <c r="B626">
        <v>-2.6952812317519999</v>
      </c>
      <c r="C626">
        <v>-0.13476406158759899</v>
      </c>
      <c r="D626" t="s">
        <v>32</v>
      </c>
      <c r="E626" t="s">
        <v>1492</v>
      </c>
      <c r="F626">
        <v>92388.69</v>
      </c>
      <c r="G626">
        <v>868.169479661438</v>
      </c>
      <c r="H626">
        <v>985.17432326059497</v>
      </c>
      <c r="I626" s="3">
        <v>0</v>
      </c>
      <c r="J626">
        <v>0</v>
      </c>
      <c r="K626">
        <v>1.26644120183061E-3</v>
      </c>
      <c r="L626">
        <v>985.17432326059497</v>
      </c>
      <c r="M626">
        <v>-1.26644120183061E-3</v>
      </c>
      <c r="O626" t="str">
        <f>IF(B625=0,"NEUTRAL",IF(B625&gt;0,"LONG","SHORT"))</f>
        <v>SHORT</v>
      </c>
      <c r="P626" t="str">
        <f>IF(OR(O626="LONG",O626="SHORT"),IF(B626=0,"NEUTRAL",IF(B626&gt;0,"LONG","SHORT")),"")</f>
        <v>SHORT</v>
      </c>
      <c r="Q626" t="b">
        <f>IF(OR(O626="LONG",O626="SHORT"),IF(B626=0,"NEUTRAL",IF(B626&gt;0,"LONG","SHORT")=O626),TRUE)</f>
        <v>1</v>
      </c>
      <c r="R626">
        <f>AH625</f>
        <v>934.77828195739733</v>
      </c>
      <c r="S626">
        <f>AI625</f>
        <v>-7.2041670693854946E-4</v>
      </c>
      <c r="T626">
        <f>R626+S626*F626</f>
        <v>868.21992614923079</v>
      </c>
      <c r="U626">
        <f>S626*F626</f>
        <v>-66.558355808166496</v>
      </c>
      <c r="V626">
        <f>U626/T626</f>
        <v>-7.66607098081349E-2</v>
      </c>
      <c r="W626">
        <f>C626</f>
        <v>-0.13476406158759899</v>
      </c>
      <c r="X626">
        <f>W626-V626</f>
        <v>-5.8103351779464088E-2</v>
      </c>
      <c r="Y626">
        <f>T626*W626</f>
        <v>-117.00484359915558</v>
      </c>
      <c r="Z626">
        <f>Y626/T626</f>
        <v>-0.13476406158759899</v>
      </c>
      <c r="AA626">
        <f>AI625*F626/T626</f>
        <v>-7.66607098081349E-2</v>
      </c>
      <c r="AB626">
        <f t="shared" si="95"/>
        <v>-0.13476406158759899</v>
      </c>
      <c r="AC626">
        <f t="shared" si="96"/>
        <v>-5.8103351779464088E-2</v>
      </c>
      <c r="AD626" t="str">
        <f t="shared" si="101"/>
        <v>S-I</v>
      </c>
      <c r="AE626">
        <f>AC626*T626</f>
        <v>-50.446487790989089</v>
      </c>
      <c r="AF626">
        <f>U626+AE626</f>
        <v>-117.00484359915558</v>
      </c>
      <c r="AG626">
        <f>AE626/F626</f>
        <v>-5.4602449489205972E-4</v>
      </c>
      <c r="AH626" s="9">
        <f>IF(AD626="S-D",R626-AE626/(1-0.001),IF(OR(AD626="L-D",AD626="S-I"),R626-AE626*(1-0.001),R626-AE626))</f>
        <v>985.17432326059543</v>
      </c>
      <c r="AI626">
        <f>IF(OR(AD626="L-I"),S626+AG626*(1-0.001),S626+AG626)</f>
        <v>-1.2664412018306092E-3</v>
      </c>
      <c r="AJ626">
        <f>AI626*F626</f>
        <v>-117.00484359915559</v>
      </c>
      <c r="AK626">
        <f>AJ626/AM626</f>
        <v>-0.13477189228626649</v>
      </c>
      <c r="AL626">
        <f>W626-AK626</f>
        <v>7.8306986674991919E-6</v>
      </c>
      <c r="AM626">
        <f>AH626+AI626*F626</f>
        <v>868.16947966143982</v>
      </c>
      <c r="AN626">
        <f t="shared" si="97"/>
        <v>8.4934219776869213E-2</v>
      </c>
      <c r="AO626">
        <f t="shared" si="98"/>
        <v>-131.83052033856018</v>
      </c>
      <c r="AP626">
        <f t="shared" si="99"/>
        <v>-5.0446487790964056E-2</v>
      </c>
      <c r="AQ626" t="b">
        <f>IF(AH626&gt;0,ROUND(AH626,7)=ROUND(H626,7),ROUND(AH626,7)=ROUND(-J626,7))</f>
        <v>1</v>
      </c>
      <c r="AR626" t="b">
        <f>IF(AI626&gt;0,ROUND(AI626,7)=ROUND(I626,7),ROUND(AI626,7)=ROUND(-K626,7))</f>
        <v>1</v>
      </c>
      <c r="AS626" t="b">
        <f>ROUND(AM626,7)=ROUND(G626,7)</f>
        <v>1</v>
      </c>
    </row>
    <row r="627" spans="1:54" x14ac:dyDescent="0.3">
      <c r="A627" s="2">
        <v>45771.375</v>
      </c>
      <c r="B627">
        <v>-3.9129027497807298</v>
      </c>
      <c r="C627">
        <v>-0.195645137489036</v>
      </c>
      <c r="D627" t="s">
        <v>32</v>
      </c>
      <c r="E627" t="s">
        <v>1492</v>
      </c>
      <c r="F627">
        <v>92203.55</v>
      </c>
      <c r="G627">
        <v>868.35081995030305</v>
      </c>
      <c r="H627">
        <v>1038.2498298673399</v>
      </c>
      <c r="I627" s="3">
        <v>0</v>
      </c>
      <c r="J627">
        <v>0</v>
      </c>
      <c r="K627">
        <v>1.8426515022148401E-3</v>
      </c>
      <c r="L627">
        <v>1038.2498298673399</v>
      </c>
      <c r="M627">
        <v>-1.8426515022148401E-3</v>
      </c>
      <c r="O627" t="str">
        <f>IF(B626=0,"NEUTRAL",IF(B626&gt;0,"LONG","SHORT"))</f>
        <v>SHORT</v>
      </c>
      <c r="P627" t="str">
        <f>IF(OR(O627="LONG",O627="SHORT"),IF(B627=0,"NEUTRAL",IF(B627&gt;0,"LONG","SHORT")),"")</f>
        <v>SHORT</v>
      </c>
      <c r="Q627" t="b">
        <f>IF(OR(O627="LONG",O627="SHORT"),IF(B627=0,"NEUTRAL",IF(B627&gt;0,"LONG","SHORT")=O627),TRUE)</f>
        <v>1</v>
      </c>
      <c r="R627">
        <f>AH626</f>
        <v>985.17432326059543</v>
      </c>
      <c r="S627">
        <f>AI626</f>
        <v>-1.2664412018306092E-3</v>
      </c>
      <c r="T627">
        <f>R627+S627*F627</f>
        <v>868.4039485855468</v>
      </c>
      <c r="U627">
        <f>S627*F627</f>
        <v>-116.77037467504867</v>
      </c>
      <c r="V627">
        <f>U627/T627</f>
        <v>-0.13446550406091984</v>
      </c>
      <c r="W627">
        <f>C627</f>
        <v>-0.195645137489036</v>
      </c>
      <c r="X627">
        <f>W627-V627</f>
        <v>-6.1179633428116165E-2</v>
      </c>
      <c r="Y627">
        <f>T627*W627</f>
        <v>-169.89900991704104</v>
      </c>
      <c r="Z627">
        <f>Y627/T627</f>
        <v>-0.19564513748903598</v>
      </c>
      <c r="AA627">
        <f>AI626*F627/T627</f>
        <v>-0.13446550406091984</v>
      </c>
      <c r="AB627">
        <f t="shared" si="95"/>
        <v>-0.195645137489036</v>
      </c>
      <c r="AC627">
        <f t="shared" si="96"/>
        <v>-6.1179633428116165E-2</v>
      </c>
      <c r="AD627" t="str">
        <f t="shared" si="101"/>
        <v>S-I</v>
      </c>
      <c r="AE627">
        <f>AC627*T627</f>
        <v>-53.128635241992392</v>
      </c>
      <c r="AF627">
        <f>U627+AE627</f>
        <v>-169.89900991704107</v>
      </c>
      <c r="AG627">
        <f>AE627/F627</f>
        <v>-5.7621030038423025E-4</v>
      </c>
      <c r="AH627" s="9">
        <f>IF(AD627="S-D",R627-AE627/(1-0.001),IF(OR(AD627="L-D",AD627="S-I"),R627-AE627*(1-0.001),R627-AE627))</f>
        <v>1038.2498298673459</v>
      </c>
      <c r="AI627">
        <f>IF(OR(AD627="L-I"),S627+AG627*(1-0.001),S627+AG627)</f>
        <v>-1.8426515022148394E-3</v>
      </c>
      <c r="AJ627">
        <f>AI627*F627</f>
        <v>-169.89900991704107</v>
      </c>
      <c r="AK627">
        <f>AJ627/AM627</f>
        <v>-0.19565710771916389</v>
      </c>
      <c r="AL627">
        <f>W627-AK627</f>
        <v>1.1970230127889003E-5</v>
      </c>
      <c r="AM627">
        <f>AH627+AI627*F627</f>
        <v>868.35081995030475</v>
      </c>
      <c r="AN627">
        <f t="shared" si="97"/>
        <v>0.1813402888649307</v>
      </c>
      <c r="AO627">
        <f t="shared" si="98"/>
        <v>-131.64918004969525</v>
      </c>
      <c r="AP627">
        <f t="shared" si="99"/>
        <v>-5.3128635242046585E-2</v>
      </c>
      <c r="AQ627" t="b">
        <f>IF(AH627&gt;0,ROUND(AH627,7)=ROUND(H627,7),ROUND(AH627,7)=ROUND(-J627,7))</f>
        <v>1</v>
      </c>
      <c r="AR627" t="b">
        <f>IF(AI627&gt;0,ROUND(AI627,7)=ROUND(I627,7),ROUND(AI627,7)=ROUND(-K627,7))</f>
        <v>1</v>
      </c>
      <c r="AS627" t="b">
        <f>ROUND(AM627,7)=ROUND(G627,7)</f>
        <v>1</v>
      </c>
    </row>
    <row r="628" spans="1:54" x14ac:dyDescent="0.3">
      <c r="A628" s="2">
        <v>45771.416666666664</v>
      </c>
      <c r="B628">
        <v>-5.5091055804387103</v>
      </c>
      <c r="C628">
        <v>-0.27545527902193501</v>
      </c>
      <c r="D628" t="s">
        <v>32</v>
      </c>
      <c r="E628" t="s">
        <v>1492</v>
      </c>
      <c r="F628">
        <v>92017.75</v>
      </c>
      <c r="G628">
        <v>868.62345512113495</v>
      </c>
      <c r="H628">
        <v>1107.9095786694199</v>
      </c>
      <c r="I628" s="3">
        <v>0</v>
      </c>
      <c r="J628">
        <v>0</v>
      </c>
      <c r="K628">
        <v>2.6004344112770098E-3</v>
      </c>
      <c r="L628">
        <v>1107.9095786694199</v>
      </c>
      <c r="M628">
        <v>-2.6004344112770098E-3</v>
      </c>
      <c r="O628" t="str">
        <f>IF(B627=0,"NEUTRAL",IF(B627&gt;0,"LONG","SHORT"))</f>
        <v>SHORT</v>
      </c>
      <c r="P628" t="str">
        <f>IF(OR(O628="LONG",O628="SHORT"),IF(B628=0,"NEUTRAL",IF(B628&gt;0,"LONG","SHORT")),"")</f>
        <v>SHORT</v>
      </c>
      <c r="Q628" t="b">
        <f>IF(OR(O628="LONG",O628="SHORT"),IF(B628=0,"NEUTRAL",IF(B628&gt;0,"LONG","SHORT")=O628),TRUE)</f>
        <v>1</v>
      </c>
      <c r="R628">
        <f>AH627</f>
        <v>1038.2498298673459</v>
      </c>
      <c r="S628">
        <f>AI627</f>
        <v>-1.8426515022148394E-3</v>
      </c>
      <c r="T628">
        <f>R628+S628*F628</f>
        <v>868.69318459941633</v>
      </c>
      <c r="U628">
        <f>S628*F628</f>
        <v>-169.55664526792955</v>
      </c>
      <c r="V628">
        <f>U628/T628</f>
        <v>-0.19518588182099969</v>
      </c>
      <c r="W628">
        <f>C628</f>
        <v>-0.27545527902193501</v>
      </c>
      <c r="X628">
        <f>W628-V628</f>
        <v>-8.0269397200935316E-2</v>
      </c>
      <c r="Y628">
        <f>T628*W628</f>
        <v>-239.28612354828553</v>
      </c>
      <c r="Z628">
        <f>Y628/T628</f>
        <v>-0.27545527902193501</v>
      </c>
      <c r="AA628">
        <f>AI627*F628/T628</f>
        <v>-0.19518588182099969</v>
      </c>
      <c r="AB628">
        <f t="shared" si="95"/>
        <v>-0.27545527902193501</v>
      </c>
      <c r="AC628">
        <f t="shared" si="96"/>
        <v>-8.0269397200935316E-2</v>
      </c>
      <c r="AD628" t="str">
        <f t="shared" si="101"/>
        <v>S-I</v>
      </c>
      <c r="AE628">
        <f>AC628*T628</f>
        <v>-69.729478280355977</v>
      </c>
      <c r="AF628">
        <f>U628+AE628</f>
        <v>-239.28612354828553</v>
      </c>
      <c r="AG628">
        <f>AE628/F628</f>
        <v>-7.5778290906217528E-4</v>
      </c>
      <c r="AH628" s="9">
        <f>IF(AD628="S-D",R628-AE628/(1-0.001),IF(OR(AD628="L-D",AD628="S-I"),R628-AE628*(1-0.001),R628-AE628))</f>
        <v>1107.9095786694215</v>
      </c>
      <c r="AI628">
        <f>IF(OR(AD628="L-I"),S628+AG628*(1-0.001),S628+AG628)</f>
        <v>-2.6004344112770146E-3</v>
      </c>
      <c r="AJ628">
        <f>AI628*F628</f>
        <v>-239.2861235482855</v>
      </c>
      <c r="AK628">
        <f>AJ628/AM628</f>
        <v>-0.27547739142608724</v>
      </c>
      <c r="AL628">
        <f>W628-AK628</f>
        <v>2.2112404152230258E-5</v>
      </c>
      <c r="AM628">
        <f>AH628+AI628*F628</f>
        <v>868.62345512113598</v>
      </c>
      <c r="AN628">
        <f t="shared" si="97"/>
        <v>0.27263517083122224</v>
      </c>
      <c r="AO628">
        <f t="shared" si="98"/>
        <v>-131.37654487886402</v>
      </c>
      <c r="AP628">
        <f t="shared" si="99"/>
        <v>-6.9729478280351032E-2</v>
      </c>
      <c r="AQ628" t="b">
        <f>IF(AH628&gt;0,ROUND(AH628,7)=ROUND(H628,7),ROUND(AH628,7)=ROUND(-J628,7))</f>
        <v>1</v>
      </c>
      <c r="AR628" t="b">
        <f>IF(AI628&gt;0,ROUND(AI628,7)=ROUND(I628,7),ROUND(AI628,7)=ROUND(-K628,7))</f>
        <v>1</v>
      </c>
      <c r="AS628" t="b">
        <f>ROUND(AM628,7)=ROUND(G628,7)</f>
        <v>1</v>
      </c>
      <c r="AU628" s="9"/>
      <c r="AZ628" s="9"/>
    </row>
    <row r="629" spans="1:54" x14ac:dyDescent="0.3">
      <c r="A629" s="2">
        <v>45771.458333333336</v>
      </c>
      <c r="B629">
        <v>-6.5644267973874397</v>
      </c>
      <c r="C629">
        <v>-0.32822133986937202</v>
      </c>
      <c r="D629" t="s">
        <v>32</v>
      </c>
      <c r="E629" t="s">
        <v>1492</v>
      </c>
      <c r="F629">
        <v>92476.9</v>
      </c>
      <c r="G629">
        <v>867.38523691274395</v>
      </c>
      <c r="H629">
        <v>1152.09409837423</v>
      </c>
      <c r="I629" s="3">
        <v>0</v>
      </c>
      <c r="J629">
        <v>0</v>
      </c>
      <c r="K629">
        <v>3.0787024809600201E-3</v>
      </c>
      <c r="L629">
        <v>1152.09409837423</v>
      </c>
      <c r="M629">
        <v>-3.0787024809600201E-3</v>
      </c>
      <c r="O629" t="str">
        <f>IF(B628=0,"NEUTRAL",IF(B628&gt;0,"LONG","SHORT"))</f>
        <v>SHORT</v>
      </c>
      <c r="P629" t="str">
        <f>IF(OR(O629="LONG",O629="SHORT"),IF(B629=0,"NEUTRAL",IF(B629&gt;0,"LONG","SHORT")),"")</f>
        <v>SHORT</v>
      </c>
      <c r="Q629" t="b">
        <f>IF(OR(O629="LONG",O629="SHORT"),IF(B629=0,"NEUTRAL",IF(B629&gt;0,"LONG","SHORT")=O629),TRUE)</f>
        <v>1</v>
      </c>
      <c r="R629">
        <f>AH628</f>
        <v>1107.9095786694215</v>
      </c>
      <c r="S629">
        <f>AI628</f>
        <v>-2.6004344112770146E-3</v>
      </c>
      <c r="T629">
        <f>R629+S629*F629</f>
        <v>867.42946566119826</v>
      </c>
      <c r="U629">
        <f>S629*F629</f>
        <v>-240.48011300822333</v>
      </c>
      <c r="V629">
        <f>U629/T629</f>
        <v>-0.277233046060889</v>
      </c>
      <c r="W629">
        <f>C629</f>
        <v>-0.32822133986937202</v>
      </c>
      <c r="X629">
        <f>W629-V629</f>
        <v>-5.0988293808483021E-2</v>
      </c>
      <c r="Y629">
        <f>T629*W629</f>
        <v>-284.70886146149195</v>
      </c>
      <c r="Z629">
        <f>Y629/T629</f>
        <v>-0.32822133986937208</v>
      </c>
      <c r="AA629">
        <f>AI628*F629/T629</f>
        <v>-0.277233046060889</v>
      </c>
      <c r="AB629">
        <f t="shared" si="95"/>
        <v>-0.32822133986937202</v>
      </c>
      <c r="AC629">
        <f t="shared" si="96"/>
        <v>-5.0988293808483021E-2</v>
      </c>
      <c r="AD629" t="str">
        <f t="shared" si="101"/>
        <v>S-I</v>
      </c>
      <c r="AE629">
        <f>AC629*T629</f>
        <v>-44.228748453268608</v>
      </c>
      <c r="AF629">
        <f>U629+AE629</f>
        <v>-284.70886146149195</v>
      </c>
      <c r="AG629">
        <f>AE629/F629</f>
        <v>-4.782680696830085E-4</v>
      </c>
      <c r="AH629" s="9">
        <f>IF(AD629="S-D",R629-AE629/(1-0.001),IF(OR(AD629="L-D",AD629="S-I"),R629-AE629*(1-0.001),R629-AE629))</f>
        <v>1152.0940983742369</v>
      </c>
      <c r="AI629">
        <f>IF(OR(AD629="L-I"),S629+AG629*(1-0.001),S629+AG629)</f>
        <v>-3.0787024809600231E-3</v>
      </c>
      <c r="AJ629">
        <f>AI629*F629</f>
        <v>-284.70886146149195</v>
      </c>
      <c r="AK629">
        <f>AJ629/AM629</f>
        <v>-0.32823807616883893</v>
      </c>
      <c r="AL629">
        <f>W629-AK629</f>
        <v>1.6736299466912907E-5</v>
      </c>
      <c r="AM629">
        <f>AH629+AI629*F629</f>
        <v>867.38523691274486</v>
      </c>
      <c r="AN629">
        <f t="shared" si="97"/>
        <v>-1.2382182083911175</v>
      </c>
      <c r="AO629">
        <f t="shared" si="98"/>
        <v>-132.61476308725514</v>
      </c>
      <c r="AP629">
        <f t="shared" si="99"/>
        <v>-4.4228748453406297E-2</v>
      </c>
      <c r="AQ629" t="b">
        <f>IF(AH629&gt;0,ROUND(AH629,7)=ROUND(H629,7),ROUND(AH629,7)=ROUND(-J629,7))</f>
        <v>1</v>
      </c>
      <c r="AR629" t="b">
        <f>IF(AI629&gt;0,ROUND(AI629,7)=ROUND(I629,7),ROUND(AI629,7)=ROUND(-K629,7))</f>
        <v>1</v>
      </c>
      <c r="AS629" t="b">
        <f>ROUND(AM629,7)=ROUND(G629,7)</f>
        <v>1</v>
      </c>
    </row>
    <row r="630" spans="1:54" x14ac:dyDescent="0.3">
      <c r="A630" s="2">
        <v>45771.541666666664</v>
      </c>
      <c r="B630">
        <v>-7.6604364448342697</v>
      </c>
      <c r="C630">
        <v>-0.38302182224171299</v>
      </c>
      <c r="D630" t="s">
        <v>32</v>
      </c>
      <c r="E630" t="s">
        <v>1492</v>
      </c>
      <c r="F630">
        <v>92619.94</v>
      </c>
      <c r="G630">
        <v>866.89794974913502</v>
      </c>
      <c r="H630">
        <v>1198.9567495450799</v>
      </c>
      <c r="I630" s="3">
        <v>0</v>
      </c>
      <c r="J630">
        <v>0</v>
      </c>
      <c r="K630">
        <v>3.5851761488503598E-3</v>
      </c>
      <c r="L630">
        <v>1198.9567495450799</v>
      </c>
      <c r="M630">
        <v>-3.5851761488503598E-3</v>
      </c>
      <c r="O630" t="str">
        <f>IF(B629=0,"NEUTRAL",IF(B629&gt;0,"LONG","SHORT"))</f>
        <v>SHORT</v>
      </c>
      <c r="P630" t="str">
        <f>IF(OR(O630="LONG",O630="SHORT"),IF(B630=0,"NEUTRAL",IF(B630&gt;0,"LONG","SHORT")),"")</f>
        <v>SHORT</v>
      </c>
      <c r="Q630" t="b">
        <f>IF(OR(O630="LONG",O630="SHORT"),IF(B630=0,"NEUTRAL",IF(B630&gt;0,"LONG","SHORT")=O630),TRUE)</f>
        <v>1</v>
      </c>
      <c r="R630">
        <f>AH629</f>
        <v>1152.0940983742369</v>
      </c>
      <c r="S630">
        <f>AI629</f>
        <v>-3.0787024809600231E-3</v>
      </c>
      <c r="T630">
        <f>R630+S630*F630</f>
        <v>866.94485930986843</v>
      </c>
      <c r="U630">
        <f>S630*F630</f>
        <v>-285.14923906436849</v>
      </c>
      <c r="V630">
        <f>U630/T630</f>
        <v>-0.32891277455795931</v>
      </c>
      <c r="W630">
        <f>C630</f>
        <v>-0.38302182224171299</v>
      </c>
      <c r="X630">
        <f>W630-V630</f>
        <v>-5.4109047683753686E-2</v>
      </c>
      <c r="Y630">
        <f>T630*W630</f>
        <v>-332.0587997959513</v>
      </c>
      <c r="Z630">
        <f>Y630/T630</f>
        <v>-0.38302182224171299</v>
      </c>
      <c r="AA630">
        <f>AI629*F630/T630</f>
        <v>-0.32891277455795931</v>
      </c>
      <c r="AB630">
        <f t="shared" si="95"/>
        <v>-0.38302182224171299</v>
      </c>
      <c r="AC630">
        <f t="shared" si="96"/>
        <v>-5.4109047683753686E-2</v>
      </c>
      <c r="AD630" t="str">
        <f t="shared" si="101"/>
        <v>S-I</v>
      </c>
      <c r="AE630">
        <f>AC630*T630</f>
        <v>-46.9095607315828</v>
      </c>
      <c r="AF630">
        <f>U630+AE630</f>
        <v>-332.0587997959513</v>
      </c>
      <c r="AG630">
        <f>AE630/F630</f>
        <v>-5.064736678903355E-4</v>
      </c>
      <c r="AH630" s="9">
        <f>IF(AD630="S-D",R630-AE630/(1-0.001),IF(OR(AD630="L-D",AD630="S-I"),R630-AE630*(1-0.001),R630-AE630))</f>
        <v>1198.9567495450881</v>
      </c>
      <c r="AI630">
        <f>IF(OR(AD630="L-I"),S630+AG630*(1-0.001),S630+AG630)</f>
        <v>-3.5851761488503585E-3</v>
      </c>
      <c r="AJ630">
        <f>AI630*F630</f>
        <v>-332.0587997959513</v>
      </c>
      <c r="AK630">
        <f>AJ630/AM630</f>
        <v>-0.38304254830922435</v>
      </c>
      <c r="AL630">
        <f>W630-AK630</f>
        <v>2.0726067511356305E-5</v>
      </c>
      <c r="AM630">
        <f>AH630+AI630*F630</f>
        <v>866.89794974913684</v>
      </c>
      <c r="AN630">
        <f t="shared" si="97"/>
        <v>-0.48728716360801627</v>
      </c>
      <c r="AO630">
        <f t="shared" si="98"/>
        <v>-133.10205025086316</v>
      </c>
      <c r="AP630">
        <f t="shared" si="99"/>
        <v>-4.6909560731592137E-2</v>
      </c>
      <c r="AQ630" t="b">
        <f>IF(AH630&gt;0,ROUND(AH630,7)=ROUND(H630,7),ROUND(AH630,7)=ROUND(-J630,7))</f>
        <v>1</v>
      </c>
      <c r="AR630" t="b">
        <f>IF(AI630&gt;0,ROUND(AI630,7)=ROUND(I630,7),ROUND(AI630,7)=ROUND(-K630,7))</f>
        <v>1</v>
      </c>
      <c r="AS630" t="b">
        <f>ROUND(AM630,7)=ROUND(G630,7)</f>
        <v>1</v>
      </c>
    </row>
    <row r="631" spans="1:54" x14ac:dyDescent="0.3">
      <c r="A631" s="2">
        <v>45771.666666666664</v>
      </c>
      <c r="B631">
        <v>-6.2853063652060701</v>
      </c>
      <c r="C631">
        <v>-0.31426531826030302</v>
      </c>
      <c r="D631" t="s">
        <v>32</v>
      </c>
      <c r="E631" t="s">
        <v>1492</v>
      </c>
      <c r="F631">
        <v>93101.83</v>
      </c>
      <c r="G631">
        <v>865.10833381532598</v>
      </c>
      <c r="H631">
        <v>1137.0013501047599</v>
      </c>
      <c r="I631" s="3">
        <v>0</v>
      </c>
      <c r="J631">
        <v>0</v>
      </c>
      <c r="K631">
        <v>2.9203831577686201E-3</v>
      </c>
      <c r="L631">
        <v>1137.0013501047599</v>
      </c>
      <c r="M631">
        <v>-2.9203831577686201E-3</v>
      </c>
      <c r="O631" t="str">
        <f>IF(B630=0,"NEUTRAL",IF(B630&gt;0,"LONG","SHORT"))</f>
        <v>SHORT</v>
      </c>
      <c r="P631" t="str">
        <f>IF(OR(O631="LONG",O631="SHORT"),IF(B631=0,"NEUTRAL",IF(B631&gt;0,"LONG","SHORT")),"")</f>
        <v>SHORT</v>
      </c>
      <c r="Q631" t="b">
        <f>IF(OR(O631="LONG",O631="SHORT"),IF(B631=0,"NEUTRAL",IF(B631&gt;0,"LONG","SHORT")=O631),TRUE)</f>
        <v>1</v>
      </c>
      <c r="R631">
        <f>AH630</f>
        <v>1198.9567495450881</v>
      </c>
      <c r="S631">
        <f>AI630</f>
        <v>-3.5851761488503585E-3</v>
      </c>
      <c r="T631">
        <f>R631+S631*F631</f>
        <v>865.17028921476731</v>
      </c>
      <c r="U631">
        <f>S631*F631</f>
        <v>-333.78646033032078</v>
      </c>
      <c r="V631">
        <f>U631/T631</f>
        <v>-0.38580434914526129</v>
      </c>
      <c r="W631">
        <f>C631</f>
        <v>-0.31426531826030302</v>
      </c>
      <c r="X631">
        <f>W631-V631</f>
        <v>7.1539030884958277E-2</v>
      </c>
      <c r="Y631">
        <f>T631*W631</f>
        <v>-271.89301628943724</v>
      </c>
      <c r="Z631">
        <f>Y631/T631</f>
        <v>-0.31426531826030302</v>
      </c>
      <c r="AA631">
        <f>AI630*F631/T631</f>
        <v>-0.38580434914526129</v>
      </c>
      <c r="AB631">
        <f t="shared" si="95"/>
        <v>-0.31426531826030302</v>
      </c>
      <c r="AC631">
        <f t="shared" si="96"/>
        <v>7.1539030884958277E-2</v>
      </c>
      <c r="AD631" t="str">
        <f t="shared" si="101"/>
        <v>S-D</v>
      </c>
      <c r="AE631">
        <f>AC631*T631</f>
        <v>61.893444040883523</v>
      </c>
      <c r="AF631">
        <f>U631+AE631</f>
        <v>-271.89301628943724</v>
      </c>
      <c r="AG631">
        <f>AE631/F631</f>
        <v>6.6479299108173837E-4</v>
      </c>
      <c r="AH631" s="9">
        <f>IF(AD631="S-D",R631-AE631/(1-0.001),IF(OR(AD631="L-D",AD631="S-I"),R631-AE631*(1-0.001),R631-AE631))</f>
        <v>1137.0013501047642</v>
      </c>
      <c r="AI631">
        <f>IF(OR(AD631="L-I"),S631+AG631*(1-0.001),S631+AG631)</f>
        <v>-2.9203831577686201E-3</v>
      </c>
      <c r="AJ631">
        <f>AI631*F631</f>
        <v>-271.89301628943724</v>
      </c>
      <c r="AK631">
        <f>AJ631/AM631</f>
        <v>-0.3142878246130475</v>
      </c>
      <c r="AL631">
        <f>W631-AK631</f>
        <v>2.2506352744477987E-5</v>
      </c>
      <c r="AM631">
        <f>AH631+AI631*F631</f>
        <v>865.108333815327</v>
      </c>
      <c r="AN631">
        <f t="shared" si="97"/>
        <v>-1.7896159338098414</v>
      </c>
      <c r="AO631">
        <f t="shared" si="98"/>
        <v>-134.891666184673</v>
      </c>
      <c r="AP631">
        <f t="shared" si="99"/>
        <v>-6.1955399440307701E-2</v>
      </c>
      <c r="AQ631" t="b">
        <f>IF(AH631&gt;0,ROUND(AH631,7)=ROUND(H631,7),ROUND(AH631,7)=ROUND(-J631,7))</f>
        <v>1</v>
      </c>
      <c r="AR631" t="b">
        <f>IF(AI631&gt;0,ROUND(AI631,7)=ROUND(I631,7),ROUND(AI631,7)=ROUND(-K631,7))</f>
        <v>1</v>
      </c>
      <c r="AS631" t="b">
        <f>ROUND(AM631,7)=ROUND(G631,7)</f>
        <v>1</v>
      </c>
    </row>
    <row r="632" spans="1:54" x14ac:dyDescent="0.3">
      <c r="A632" s="2">
        <v>45771.75</v>
      </c>
      <c r="B632">
        <v>-4.19864428843319</v>
      </c>
      <c r="C632">
        <v>-0.20993221442165899</v>
      </c>
      <c r="D632" t="s">
        <v>32</v>
      </c>
      <c r="E632" t="s">
        <v>1492</v>
      </c>
      <c r="F632">
        <v>93346.08</v>
      </c>
      <c r="G632">
        <v>864.30379703880601</v>
      </c>
      <c r="H632">
        <v>1045.76815986986</v>
      </c>
      <c r="I632" s="3">
        <v>0</v>
      </c>
      <c r="J632">
        <v>0</v>
      </c>
      <c r="K632">
        <v>1.9439955360852799E-3</v>
      </c>
      <c r="L632">
        <v>1045.76815986986</v>
      </c>
      <c r="M632">
        <v>-1.9439955360852799E-3</v>
      </c>
      <c r="O632" t="str">
        <f>IF(B631=0,"NEUTRAL",IF(B631&gt;0,"LONG","SHORT"))</f>
        <v>SHORT</v>
      </c>
      <c r="P632" t="str">
        <f>IF(OR(O632="LONG",O632="SHORT"),IF(B632=0,"NEUTRAL",IF(B632&gt;0,"LONG","SHORT")),"")</f>
        <v>SHORT</v>
      </c>
      <c r="Q632" t="b">
        <f>IF(OR(O632="LONG",O632="SHORT"),IF(B632=0,"NEUTRAL",IF(B632&gt;0,"LONG","SHORT")=O632),TRUE)</f>
        <v>1</v>
      </c>
      <c r="R632">
        <f>AH631</f>
        <v>1137.0013501047642</v>
      </c>
      <c r="S632">
        <f>AI631</f>
        <v>-2.9203831577686201E-3</v>
      </c>
      <c r="T632">
        <f>R632+S632*F632</f>
        <v>864.39503022904205</v>
      </c>
      <c r="U632">
        <f>S632*F632</f>
        <v>-272.60631987572225</v>
      </c>
      <c r="V632">
        <f>U632/T632</f>
        <v>-0.31537238223534059</v>
      </c>
      <c r="W632">
        <f>C632</f>
        <v>-0.20993221442165899</v>
      </c>
      <c r="X632">
        <f>W632-V632</f>
        <v>0.1054401678136816</v>
      </c>
      <c r="Y632">
        <f>T632*W632</f>
        <v>-181.46436283105967</v>
      </c>
      <c r="Z632">
        <f>Y632/T632</f>
        <v>-0.20993221442165902</v>
      </c>
      <c r="AA632">
        <f>AI631*F632/T632</f>
        <v>-0.31537238223534059</v>
      </c>
      <c r="AB632">
        <f t="shared" si="95"/>
        <v>-0.20993221442165899</v>
      </c>
      <c r="AC632">
        <f t="shared" si="96"/>
        <v>0.1054401678136816</v>
      </c>
      <c r="AD632" t="str">
        <f t="shared" si="101"/>
        <v>S-D</v>
      </c>
      <c r="AE632">
        <f>AC632*T632</f>
        <v>91.141957044662576</v>
      </c>
      <c r="AF632">
        <f>U632+AE632</f>
        <v>-181.46436283105967</v>
      </c>
      <c r="AG632">
        <f>AE632/F632</f>
        <v>9.7638762168333773E-4</v>
      </c>
      <c r="AH632" s="9">
        <f>IF(AD632="S-D",R632-AE632/(1-0.001),IF(OR(AD632="L-D",AD632="S-I"),R632-AE632*(1-0.001),R632-AE632))</f>
        <v>1045.7681598698668</v>
      </c>
      <c r="AI632">
        <f>IF(OR(AD632="L-I"),S632+AG632*(1-0.001),S632+AG632)</f>
        <v>-1.9439955360852825E-3</v>
      </c>
      <c r="AJ632">
        <f>AI632*F632</f>
        <v>-181.46436283105967</v>
      </c>
      <c r="AK632">
        <f>AJ632/AM632</f>
        <v>-0.20995437420589272</v>
      </c>
      <c r="AL632">
        <f>W632-AK632</f>
        <v>2.2159784233727331E-5</v>
      </c>
      <c r="AM632">
        <f>AH632+AI632*F632</f>
        <v>864.30379703880715</v>
      </c>
      <c r="AN632">
        <f t="shared" si="97"/>
        <v>-0.80453677651985345</v>
      </c>
      <c r="AO632">
        <f t="shared" si="98"/>
        <v>-135.69620296119285</v>
      </c>
      <c r="AP632">
        <f t="shared" si="99"/>
        <v>-9.1233190234902395E-2</v>
      </c>
      <c r="AQ632" t="b">
        <f>IF(AH632&gt;0,ROUND(AH632,7)=ROUND(H632,7),ROUND(AH632,7)=ROUND(-J632,7))</f>
        <v>1</v>
      </c>
      <c r="AR632" t="b">
        <f>IF(AI632&gt;0,ROUND(AI632,7)=ROUND(I632,7),ROUND(AI632,7)=ROUND(-K632,7))</f>
        <v>1</v>
      </c>
      <c r="AS632" t="b">
        <f>ROUND(AM632,7)=ROUND(G632,7)</f>
        <v>1</v>
      </c>
    </row>
    <row r="633" spans="1:54" x14ac:dyDescent="0.3">
      <c r="A633" s="2">
        <v>45771.791666666664</v>
      </c>
      <c r="B633">
        <v>-3.1687772642935399</v>
      </c>
      <c r="C633">
        <v>-0.15843886321467701</v>
      </c>
      <c r="D633" t="s">
        <v>32</v>
      </c>
      <c r="E633" t="s">
        <v>1492</v>
      </c>
      <c r="F633">
        <v>93011.28</v>
      </c>
      <c r="G633">
        <v>864.91083184722697</v>
      </c>
      <c r="H633">
        <v>1001.95326280964</v>
      </c>
      <c r="I633" s="3">
        <v>0</v>
      </c>
      <c r="J633">
        <v>0</v>
      </c>
      <c r="K633">
        <v>1.4733958178235701E-3</v>
      </c>
      <c r="L633">
        <v>1001.95326280964</v>
      </c>
      <c r="M633">
        <v>-1.4733958178235701E-3</v>
      </c>
      <c r="O633" t="str">
        <f>IF(B632=0,"NEUTRAL",IF(B632&gt;0,"LONG","SHORT"))</f>
        <v>SHORT</v>
      </c>
      <c r="P633" t="str">
        <f>IF(OR(O633="LONG",O633="SHORT"),IF(B633=0,"NEUTRAL",IF(B633&gt;0,"LONG","SHORT")),"")</f>
        <v>SHORT</v>
      </c>
      <c r="Q633" t="b">
        <f>IF(OR(O633="LONG",O633="SHORT"),IF(B633=0,"NEUTRAL",IF(B633&gt;0,"LONG","SHORT")=O633),TRUE)</f>
        <v>1</v>
      </c>
      <c r="R633">
        <f>AH632</f>
        <v>1045.7681598698668</v>
      </c>
      <c r="S633">
        <f>AI632</f>
        <v>-1.9439955360852825E-3</v>
      </c>
      <c r="T633">
        <f>R633+S633*F633</f>
        <v>864.95464674428854</v>
      </c>
      <c r="U633">
        <f>S633*F633</f>
        <v>-180.81351312557831</v>
      </c>
      <c r="V633">
        <f>U633/T633</f>
        <v>-0.20904392363942434</v>
      </c>
      <c r="W633">
        <f>C633</f>
        <v>-0.15843886321467701</v>
      </c>
      <c r="X633">
        <f>W633-V633</f>
        <v>5.0605060424747328E-2</v>
      </c>
      <c r="Y633">
        <f>T633*W633</f>
        <v>-137.0424309624176</v>
      </c>
      <c r="Z633">
        <f>Y633/T633</f>
        <v>-0.15843886321467701</v>
      </c>
      <c r="AA633">
        <f>AI632*F633/T633</f>
        <v>-0.20904392363942434</v>
      </c>
      <c r="AB633">
        <f t="shared" si="95"/>
        <v>-0.15843886321467701</v>
      </c>
      <c r="AC633">
        <f t="shared" si="96"/>
        <v>5.0605060424747328E-2</v>
      </c>
      <c r="AD633" t="str">
        <f t="shared" si="101"/>
        <v>S-D</v>
      </c>
      <c r="AE633">
        <f>AC633*T633</f>
        <v>43.771082163160699</v>
      </c>
      <c r="AF633">
        <f>U633+AE633</f>
        <v>-137.0424309624176</v>
      </c>
      <c r="AG633">
        <f>AE633/F633</f>
        <v>4.7059971826170655E-4</v>
      </c>
      <c r="AH633" s="9">
        <f>IF(AD633="S-D",R633-AE633/(1-0.001),IF(OR(AD633="L-D",AD633="S-I"),R633-AE633*(1-0.001),R633-AE633))</f>
        <v>1001.9532628096459</v>
      </c>
      <c r="AI633">
        <f>IF(OR(AD633="L-I"),S633+AG633*(1-0.001),S633+AG633)</f>
        <v>-1.473395817823576E-3</v>
      </c>
      <c r="AJ633">
        <f>AI633*F633</f>
        <v>-137.04243096241763</v>
      </c>
      <c r="AK633">
        <f>AJ633/AM633</f>
        <v>-0.1584468894553327</v>
      </c>
      <c r="AL633">
        <f>W633-AK633</f>
        <v>8.0262406556841359E-6</v>
      </c>
      <c r="AM633">
        <f>AH633+AI633*F633</f>
        <v>864.91083184722834</v>
      </c>
      <c r="AN633">
        <f t="shared" si="97"/>
        <v>0.60703480842119006</v>
      </c>
      <c r="AO633">
        <f t="shared" si="98"/>
        <v>-135.08916815277166</v>
      </c>
      <c r="AP633">
        <f t="shared" si="99"/>
        <v>-4.3814897060201474E-2</v>
      </c>
      <c r="AQ633" t="b">
        <f>IF(AH633&gt;0,ROUND(AH633,7)=ROUND(H633,7),ROUND(AH633,7)=ROUND(-J633,7))</f>
        <v>1</v>
      </c>
      <c r="AR633" t="b">
        <f>IF(AI633&gt;0,ROUND(AI633,7)=ROUND(I633,7),ROUND(AI633,7)=ROUND(-K633,7))</f>
        <v>1</v>
      </c>
      <c r="AS633" t="b">
        <f>ROUND(AM633,7)=ROUND(G633,7)</f>
        <v>1</v>
      </c>
    </row>
    <row r="634" spans="1:54" x14ac:dyDescent="0.3">
      <c r="A634" s="2">
        <v>45771.833333333336</v>
      </c>
      <c r="B634">
        <v>-1.5797245677535701</v>
      </c>
      <c r="C634">
        <v>-7.8986228387678603E-2</v>
      </c>
      <c r="D634" t="s">
        <v>32</v>
      </c>
      <c r="E634" t="s">
        <v>1492</v>
      </c>
      <c r="F634">
        <v>93380</v>
      </c>
      <c r="G634">
        <v>864.29817939147199</v>
      </c>
      <c r="H634">
        <v>932.57131300247499</v>
      </c>
      <c r="I634" s="3">
        <v>0</v>
      </c>
      <c r="J634">
        <v>0</v>
      </c>
      <c r="K634">
        <v>7.3113229397090502E-4</v>
      </c>
      <c r="L634">
        <v>932.57131300247499</v>
      </c>
      <c r="M634">
        <v>-7.3113229397090502E-4</v>
      </c>
      <c r="O634" t="str">
        <f>IF(B633=0,"NEUTRAL",IF(B633&gt;0,"LONG","SHORT"))</f>
        <v>SHORT</v>
      </c>
      <c r="P634" t="str">
        <f>IF(OR(O634="LONG",O634="SHORT"),IF(B634=0,"NEUTRAL",IF(B634&gt;0,"LONG","SHORT")),"")</f>
        <v>SHORT</v>
      </c>
      <c r="Q634" t="b">
        <f>IF(OR(O634="LONG",O634="SHORT"),IF(B634=0,"NEUTRAL",IF(B634&gt;0,"LONG","SHORT")=O634),TRUE)</f>
        <v>1</v>
      </c>
      <c r="R634">
        <f>AH633</f>
        <v>1001.9532628096459</v>
      </c>
      <c r="S634">
        <f>AI633</f>
        <v>-1.473395817823576E-3</v>
      </c>
      <c r="T634">
        <f>R634+S634*F634</f>
        <v>864.36756134128041</v>
      </c>
      <c r="U634">
        <f>S634*F634</f>
        <v>-137.58570146836553</v>
      </c>
      <c r="V634">
        <f>U634/T634</f>
        <v>-0.15917499409032337</v>
      </c>
      <c r="W634">
        <f>C634</f>
        <v>-7.8986228387678603E-2</v>
      </c>
      <c r="X634">
        <f>W634-V634</f>
        <v>8.0188765702644771E-2</v>
      </c>
      <c r="Y634">
        <f>T634*W634</f>
        <v>-68.273133611003175</v>
      </c>
      <c r="Z634">
        <f>Y634/T634</f>
        <v>-7.8986228387678617E-2</v>
      </c>
      <c r="AA634">
        <f>AI633*F634/T634</f>
        <v>-0.15917499409032337</v>
      </c>
      <c r="AB634">
        <f t="shared" si="95"/>
        <v>-7.8986228387678603E-2</v>
      </c>
      <c r="AC634">
        <f t="shared" si="96"/>
        <v>8.0188765702644771E-2</v>
      </c>
      <c r="AD634" t="str">
        <f t="shared" si="101"/>
        <v>S-D</v>
      </c>
      <c r="AE634">
        <f>AC634*T634</f>
        <v>69.312567857362367</v>
      </c>
      <c r="AF634">
        <f>U634+AE634</f>
        <v>-68.273133611003161</v>
      </c>
      <c r="AG634">
        <f>AE634/F634</f>
        <v>7.422635238526705E-4</v>
      </c>
      <c r="AH634" s="9">
        <f>IF(AD634="S-D",R634-AE634/(1-0.001),IF(OR(AD634="L-D",AD634="S-I"),R634-AE634*(1-0.001),R634-AE634))</f>
        <v>932.57131300247636</v>
      </c>
      <c r="AI634">
        <f>IF(OR(AD634="L-I"),S634+AG634*(1-0.001),S634+AG634)</f>
        <v>-7.3113229397090546E-4</v>
      </c>
      <c r="AJ634">
        <f>AI634*F634</f>
        <v>-68.273133611003146</v>
      </c>
      <c r="AK634">
        <f>AJ634/AM634</f>
        <v>-7.8992569044947239E-2</v>
      </c>
      <c r="AL634">
        <f>W634-AK634</f>
        <v>6.3406572686358631E-6</v>
      </c>
      <c r="AM634">
        <f>AH634+AI634*F634</f>
        <v>864.29817939147324</v>
      </c>
      <c r="AN634">
        <f t="shared" si="97"/>
        <v>-0.61265245575509653</v>
      </c>
      <c r="AO634">
        <f t="shared" si="98"/>
        <v>-135.70182060852676</v>
      </c>
      <c r="AP634">
        <f t="shared" si="99"/>
        <v>-6.9381949807166166E-2</v>
      </c>
      <c r="AQ634" t="b">
        <f>IF(AH634&gt;0,ROUND(AH634,7)=ROUND(H634,7),ROUND(AH634,7)=ROUND(-J634,7))</f>
        <v>1</v>
      </c>
      <c r="AR634" t="b">
        <f>IF(AI634&gt;0,ROUND(AI634,7)=ROUND(I634,7),ROUND(AI634,7)=ROUND(-K634,7))</f>
        <v>1</v>
      </c>
      <c r="AS634" t="b">
        <f>ROUND(AM634,7)=ROUND(G634,7)</f>
        <v>1</v>
      </c>
    </row>
    <row r="635" spans="1:54" x14ac:dyDescent="0.3">
      <c r="A635" s="2">
        <v>45771.916666666664</v>
      </c>
      <c r="B635">
        <v>0.12869646661251</v>
      </c>
      <c r="C635">
        <v>6.4348233306255002E-3</v>
      </c>
      <c r="D635" t="s">
        <v>32</v>
      </c>
      <c r="E635" t="s">
        <v>1492</v>
      </c>
      <c r="F635">
        <v>93390.66</v>
      </c>
      <c r="G635">
        <v>864.21647468852302</v>
      </c>
      <c r="H635">
        <v>858.66048030727302</v>
      </c>
      <c r="I635" s="3">
        <v>5.9491970409568298E-5</v>
      </c>
      <c r="J635">
        <v>0</v>
      </c>
      <c r="K635" s="3">
        <v>0</v>
      </c>
      <c r="L635">
        <v>858.66048030727302</v>
      </c>
      <c r="M635" s="3">
        <v>5.9491970409568298E-5</v>
      </c>
      <c r="O635" t="str">
        <f>IF(B634=0,"NEUTRAL",IF(B634&gt;0,"LONG","SHORT"))</f>
        <v>SHORT</v>
      </c>
      <c r="P635" t="str">
        <f>IF(OR(O635="LONG",O635="SHORT"),IF(B635=0,"NEUTRAL",IF(B635&gt;0,"LONG","SHORT")),"")</f>
        <v>LONG</v>
      </c>
      <c r="Q635" t="b">
        <f>IF(OR(O635="LONG",O635="SHORT"),IF(B635=0,"NEUTRAL",IF(B635&gt;0,"LONG","SHORT")=O635),TRUE)</f>
        <v>0</v>
      </c>
      <c r="R635">
        <f>AH634</f>
        <v>932.57131300247636</v>
      </c>
      <c r="S635">
        <f>AI634</f>
        <v>-7.3113229397090546E-4</v>
      </c>
      <c r="T635">
        <f>R635+S635*F635</f>
        <v>864.29038552121949</v>
      </c>
      <c r="U635">
        <f>S635*F635</f>
        <v>-68.280927481256882</v>
      </c>
      <c r="V635">
        <f>U635/T635</f>
        <v>-7.9002299024857656E-2</v>
      </c>
      <c r="W635">
        <f>C635</f>
        <v>6.4348233306255002E-3</v>
      </c>
      <c r="X635">
        <f>W635-V635</f>
        <v>8.5437122355483161E-2</v>
      </c>
      <c r="Y635">
        <f>T635*W635</f>
        <v>5.5615559371872516</v>
      </c>
      <c r="Z635">
        <f>Y635/T635</f>
        <v>6.434823330625501E-3</v>
      </c>
      <c r="AA635">
        <f>AI634*F635/T635</f>
        <v>-7.9002299024857656E-2</v>
      </c>
      <c r="AB635">
        <f t="shared" si="95"/>
        <v>6.4348233306255002E-3</v>
      </c>
      <c r="AC635">
        <f t="shared" si="96"/>
        <v>8.5437122355483161E-2</v>
      </c>
      <c r="AD635" t="str">
        <f t="shared" si="101"/>
        <v>TRANS-L</v>
      </c>
      <c r="AE635" s="8">
        <f>C635*T635</f>
        <v>5.5615559371872516</v>
      </c>
      <c r="AF635">
        <f>U635+AE635</f>
        <v>-62.719371544069631</v>
      </c>
      <c r="AG635" s="8">
        <f>AE635/F635</f>
        <v>5.9551521931499911E-5</v>
      </c>
      <c r="AH635" s="8">
        <f>AZ635-AE635</f>
        <v>858.66048030727427</v>
      </c>
      <c r="AI635" s="8">
        <f>BA634+AG635*(1-0.001)</f>
        <v>5.9491970409568413E-5</v>
      </c>
      <c r="AJ635">
        <f>AI635*F635</f>
        <v>5.5559943812500645</v>
      </c>
      <c r="AK635">
        <f t="shared" ref="AK635" si="103">AJ635/AM635</f>
        <v>6.4289382856911196E-3</v>
      </c>
      <c r="AL635">
        <f>W635-AK635</f>
        <v>5.8850449343806135E-6</v>
      </c>
      <c r="AM635">
        <f>AH635+AI635*F635</f>
        <v>864.21647468852439</v>
      </c>
      <c r="AN635">
        <f t="shared" si="97"/>
        <v>-8.1704702948854901E-2</v>
      </c>
      <c r="AO635">
        <f t="shared" si="98"/>
        <v>-135.78352531147561</v>
      </c>
      <c r="AP635">
        <f t="shared" si="99"/>
        <v>-7.3910832695105455E-2</v>
      </c>
      <c r="AQ635" t="b">
        <f>IF(AH635&gt;0,ROUND(AH635,7)=ROUND(H635,7),ROUND(AH635,7)=ROUND(-J635,7))</f>
        <v>1</v>
      </c>
      <c r="AR635" t="b">
        <f>IF(AI635&gt;0,ROUND(AI635,7)=ROUND(I635,7),ROUND(AI635,7)=ROUND(-K635,7))</f>
        <v>1</v>
      </c>
      <c r="AS635" t="b">
        <f>ROUND(AM635,7)=ROUND(G635,7)</f>
        <v>1</v>
      </c>
      <c r="AU635" s="9">
        <f>AH634</f>
        <v>932.57131300247636</v>
      </c>
      <c r="AV635">
        <f>AI634</f>
        <v>-7.3113229397090546E-4</v>
      </c>
      <c r="AW635">
        <f>AU635+AV635*F635</f>
        <v>864.29038552121949</v>
      </c>
      <c r="AX635">
        <f>AV635*F635/(1-0.001)</f>
        <v>-68.349276758014895</v>
      </c>
      <c r="AZ635" s="9">
        <f>AU635+AX635</f>
        <v>864.22203624446149</v>
      </c>
      <c r="BA635">
        <f>AV635-AX635/F635*(1-0.001)</f>
        <v>0</v>
      </c>
      <c r="BB635">
        <f>AZ635+BA635*F635</f>
        <v>864.22203624446149</v>
      </c>
    </row>
    <row r="636" spans="1:54" x14ac:dyDescent="0.3">
      <c r="A636" s="2">
        <v>45772</v>
      </c>
      <c r="B636">
        <v>1.6355064301245501</v>
      </c>
      <c r="C636">
        <v>8.1775321506227794E-2</v>
      </c>
      <c r="D636" t="s">
        <v>32</v>
      </c>
      <c r="E636" t="s">
        <v>1492</v>
      </c>
      <c r="F636">
        <v>93427.98</v>
      </c>
      <c r="G636">
        <v>864.15358138185104</v>
      </c>
      <c r="H636">
        <v>793.54693329935799</v>
      </c>
      <c r="I636">
        <v>7.5573343320161799E-4</v>
      </c>
      <c r="J636">
        <v>0</v>
      </c>
      <c r="K636" s="3">
        <v>0</v>
      </c>
      <c r="L636">
        <v>793.54693329935799</v>
      </c>
      <c r="M636">
        <v>7.5573343320161799E-4</v>
      </c>
      <c r="O636" t="str">
        <f>IF(B635=0,"NEUTRAL",IF(B635&gt;0,"LONG","SHORT"))</f>
        <v>LONG</v>
      </c>
      <c r="P636" t="str">
        <f>IF(OR(O636="LONG",O636="SHORT"),IF(B636=0,"NEUTRAL",IF(B636&gt;0,"LONG","SHORT")),"")</f>
        <v>LONG</v>
      </c>
      <c r="Q636" t="b">
        <f>IF(OR(O636="LONG",O636="SHORT"),IF(B636=0,"NEUTRAL",IF(B636&gt;0,"LONG","SHORT")=O636),TRUE)</f>
        <v>1</v>
      </c>
      <c r="R636">
        <f>AH635</f>
        <v>858.66048030727427</v>
      </c>
      <c r="S636">
        <f>AI635</f>
        <v>5.9491970409568413E-5</v>
      </c>
      <c r="T636">
        <f>R636+S636*F636</f>
        <v>864.21869492886003</v>
      </c>
      <c r="U636">
        <f>S636*F636</f>
        <v>5.5582146215857495</v>
      </c>
      <c r="V636">
        <f>U636/T636</f>
        <v>6.4314908416130542E-3</v>
      </c>
      <c r="W636">
        <f>C636</f>
        <v>8.1775321506227794E-2</v>
      </c>
      <c r="X636">
        <f>W636-V636</f>
        <v>7.5343830664614739E-2</v>
      </c>
      <c r="Y636">
        <f>T636*W636</f>
        <v>70.671761629500125</v>
      </c>
      <c r="Z636">
        <f>Y636/T636</f>
        <v>8.1775321506227794E-2</v>
      </c>
      <c r="AA636">
        <f>AI635*F636/T636</f>
        <v>6.4314908416130542E-3</v>
      </c>
      <c r="AB636">
        <f t="shared" si="95"/>
        <v>8.1775321506227794E-2</v>
      </c>
      <c r="AC636">
        <f t="shared" si="96"/>
        <v>7.5343830664614739E-2</v>
      </c>
      <c r="AD636" t="str">
        <f t="shared" si="101"/>
        <v>L-I</v>
      </c>
      <c r="AE636">
        <f>AC636*T636</f>
        <v>65.113547007914377</v>
      </c>
      <c r="AF636">
        <f>U636+AE636</f>
        <v>70.671761629500125</v>
      </c>
      <c r="AG636">
        <f>AE636/F636</f>
        <v>6.9693840119324402E-4</v>
      </c>
      <c r="AH636" s="9">
        <f>IF(AD636="S-D",R636-AE636/(1-0.001),IF(OR(AD636="L-D",AD636="S-I"),R636-AE636*(1-0.001),R636-AE636))</f>
        <v>793.54693329935992</v>
      </c>
      <c r="AI636">
        <f>IF(OR(AD636="L-I"),S636+AG636*(1-0.001),S636+AG636)</f>
        <v>7.5573343320161919E-4</v>
      </c>
      <c r="AJ636">
        <f>AI636*F636</f>
        <v>70.606648082492214</v>
      </c>
      <c r="AK636">
        <f>AJ636/AM636</f>
        <v>8.1706133728667085E-2</v>
      </c>
      <c r="AL636">
        <f>W636-AK636</f>
        <v>6.9187777560708597E-5</v>
      </c>
      <c r="AM636">
        <f>AH636+AI636*F636</f>
        <v>864.15358138185218</v>
      </c>
      <c r="AN636">
        <f t="shared" si="97"/>
        <v>-6.2893306672208382E-2</v>
      </c>
      <c r="AO636">
        <f t="shared" si="98"/>
        <v>-135.84641861814782</v>
      </c>
      <c r="AP636">
        <f t="shared" si="99"/>
        <v>-6.5113547007854322E-2</v>
      </c>
      <c r="AQ636" t="b">
        <f>IF(AH636&gt;0,ROUND(AH636,7)=ROUND(H636,7),ROUND(AH636,7)=ROUND(-J636,7))</f>
        <v>1</v>
      </c>
      <c r="AR636" t="b">
        <f>IF(AI636&gt;0,ROUND(AI636,7)=ROUND(I636,7),ROUND(AI636,7)=ROUND(-K636,7))</f>
        <v>1</v>
      </c>
      <c r="AS636" t="b">
        <f>ROUND(AM636,7)=ROUND(G636,7)</f>
        <v>1</v>
      </c>
    </row>
    <row r="637" spans="1:54" x14ac:dyDescent="0.3">
      <c r="A637" s="2">
        <v>45772.041666666664</v>
      </c>
      <c r="B637">
        <v>2.8576150533479101</v>
      </c>
      <c r="C637">
        <v>0.142880752667395</v>
      </c>
      <c r="D637" t="s">
        <v>32</v>
      </c>
      <c r="E637" t="s">
        <v>1492</v>
      </c>
      <c r="F637">
        <v>93980.47</v>
      </c>
      <c r="G637">
        <v>864.51861015774102</v>
      </c>
      <c r="H637">
        <v>741.04054467972503</v>
      </c>
      <c r="I637">
        <v>1.3138694185931899E-3</v>
      </c>
      <c r="J637">
        <v>0</v>
      </c>
      <c r="K637" s="3">
        <v>0</v>
      </c>
      <c r="L637">
        <v>741.04054467972503</v>
      </c>
      <c r="M637">
        <v>1.3138694185931899E-3</v>
      </c>
      <c r="O637" t="str">
        <f>IF(B636=0,"NEUTRAL",IF(B636&gt;0,"LONG","SHORT"))</f>
        <v>LONG</v>
      </c>
      <c r="P637" t="str">
        <f>IF(OR(O637="LONG",O637="SHORT"),IF(B637=0,"NEUTRAL",IF(B637&gt;0,"LONG","SHORT")),"")</f>
        <v>LONG</v>
      </c>
      <c r="Q637" t="b">
        <f>IF(OR(O637="LONG",O637="SHORT"),IF(B637=0,"NEUTRAL",IF(B637&gt;0,"LONG","SHORT")=O637),TRUE)</f>
        <v>1</v>
      </c>
      <c r="R637">
        <f>AH636</f>
        <v>793.54693329935992</v>
      </c>
      <c r="S637">
        <f>AI636</f>
        <v>7.5573343320161919E-4</v>
      </c>
      <c r="T637">
        <f>R637+S637*F637</f>
        <v>864.57111654636174</v>
      </c>
      <c r="U637">
        <f>S637*F637</f>
        <v>71.024183247001773</v>
      </c>
      <c r="V637">
        <f>U637/T637</f>
        <v>8.2149613707565003E-2</v>
      </c>
      <c r="W637">
        <f>C637</f>
        <v>0.142880752667395</v>
      </c>
      <c r="X637">
        <f>W637-V637</f>
        <v>6.0731138959829997E-2</v>
      </c>
      <c r="Y637">
        <f>T637*W637</f>
        <v>123.53057186663425</v>
      </c>
      <c r="Z637">
        <f>Y637/T637</f>
        <v>0.142880752667395</v>
      </c>
      <c r="AA637">
        <f>AI636*F637/T637</f>
        <v>8.2149613707565003E-2</v>
      </c>
      <c r="AB637">
        <f t="shared" si="95"/>
        <v>0.142880752667395</v>
      </c>
      <c r="AC637">
        <f t="shared" si="96"/>
        <v>6.0731138959829997E-2</v>
      </c>
      <c r="AD637" t="str">
        <f t="shared" si="101"/>
        <v>L-I</v>
      </c>
      <c r="AE637">
        <f>AC637*T637</f>
        <v>52.506388619632467</v>
      </c>
      <c r="AF637">
        <f>U637+AE637</f>
        <v>123.53057186663423</v>
      </c>
      <c r="AG637">
        <f>AE637/F637</f>
        <v>5.5869468007164113E-4</v>
      </c>
      <c r="AH637" s="9">
        <f>IF(AD637="S-D",R637-AE637/(1-0.001),IF(OR(AD637="L-D",AD637="S-I"),R637-AE637*(1-0.001),R637-AE637))</f>
        <v>741.04054467972742</v>
      </c>
      <c r="AI637">
        <f>IF(OR(AD637="L-I"),S637+AG637*(1-0.001),S637+AG637)</f>
        <v>1.3138694185931888E-3</v>
      </c>
      <c r="AJ637">
        <f>AI637*F637</f>
        <v>123.47806547801463</v>
      </c>
      <c r="AK637">
        <f>AJ637/AM637</f>
        <v>0.14282869567779985</v>
      </c>
      <c r="AL637">
        <f>W637-AK637</f>
        <v>5.2056989595150593E-5</v>
      </c>
      <c r="AM637">
        <f>AH637+AI637*F637</f>
        <v>864.51861015774205</v>
      </c>
      <c r="AN637">
        <f t="shared" si="97"/>
        <v>0.36502877588986848</v>
      </c>
      <c r="AO637">
        <f t="shared" si="98"/>
        <v>-135.48138984225795</v>
      </c>
      <c r="AP637">
        <f t="shared" si="99"/>
        <v>-5.250638861969037E-2</v>
      </c>
      <c r="AQ637" t="b">
        <f>IF(AH637&gt;0,ROUND(AH637,7)=ROUND(H637,7),ROUND(AH637,7)=ROUND(-J637,7))</f>
        <v>1</v>
      </c>
      <c r="AR637" t="b">
        <f>IF(AI637&gt;0,ROUND(AI637,7)=ROUND(I637,7),ROUND(AI637,7)=ROUND(-K637,7))</f>
        <v>1</v>
      </c>
      <c r="AS637" t="b">
        <f>ROUND(AM637,7)=ROUND(G637,7)</f>
        <v>1</v>
      </c>
    </row>
    <row r="638" spans="1:54" x14ac:dyDescent="0.3">
      <c r="A638" s="2">
        <v>45772.125</v>
      </c>
      <c r="B638">
        <v>4.0579004630196804</v>
      </c>
      <c r="C638">
        <v>0.20289502315098401</v>
      </c>
      <c r="D638" t="s">
        <v>32</v>
      </c>
      <c r="E638" t="s">
        <v>1492</v>
      </c>
      <c r="F638">
        <v>93678.13</v>
      </c>
      <c r="G638">
        <v>864.06912978156004</v>
      </c>
      <c r="H638">
        <v>688.79544851664696</v>
      </c>
      <c r="I638">
        <v>1.8710202825879701E-3</v>
      </c>
      <c r="J638">
        <v>0</v>
      </c>
      <c r="K638" s="3">
        <v>0</v>
      </c>
      <c r="L638">
        <v>688.79544851664696</v>
      </c>
      <c r="M638">
        <v>1.8710202825879701E-3</v>
      </c>
      <c r="O638" t="str">
        <f>IF(B637=0,"NEUTRAL",IF(B637&gt;0,"LONG","SHORT"))</f>
        <v>LONG</v>
      </c>
      <c r="P638" t="str">
        <f>IF(OR(O638="LONG",O638="SHORT"),IF(B638=0,"NEUTRAL",IF(B638&gt;0,"LONG","SHORT")),"")</f>
        <v>LONG</v>
      </c>
      <c r="Q638" t="b">
        <f>IF(OR(O638="LONG",O638="SHORT"),IF(B638=0,"NEUTRAL",IF(B638&gt;0,"LONG","SHORT")=O638),TRUE)</f>
        <v>1</v>
      </c>
      <c r="R638">
        <f>AH637</f>
        <v>741.04054467972742</v>
      </c>
      <c r="S638">
        <f>AI637</f>
        <v>1.3138694185931888E-3</v>
      </c>
      <c r="T638">
        <f>R638+S638*F638</f>
        <v>864.12137487772452</v>
      </c>
      <c r="U638">
        <f>S638*F638</f>
        <v>123.08083019799716</v>
      </c>
      <c r="V638">
        <f>U638/T638</f>
        <v>0.14243465533463215</v>
      </c>
      <c r="W638">
        <f>C638</f>
        <v>0.20289502315098401</v>
      </c>
      <c r="X638">
        <f>W638-V638</f>
        <v>6.0460367816351862E-2</v>
      </c>
      <c r="Y638">
        <f>T638*W638</f>
        <v>175.32592636107606</v>
      </c>
      <c r="Z638">
        <f>Y638/T638</f>
        <v>0.20289502315098401</v>
      </c>
      <c r="AA638">
        <f>AI637*F638/T638</f>
        <v>0.14243465533463215</v>
      </c>
      <c r="AB638">
        <f t="shared" si="95"/>
        <v>0.20289502315098401</v>
      </c>
      <c r="AC638">
        <f t="shared" si="96"/>
        <v>6.0460367816351862E-2</v>
      </c>
      <c r="AD638" t="str">
        <f t="shared" si="101"/>
        <v>L-I</v>
      </c>
      <c r="AE638">
        <f>AC638*T638</f>
        <v>52.245096163078898</v>
      </c>
      <c r="AF638">
        <f>U638+AE638</f>
        <v>175.32592636107606</v>
      </c>
      <c r="AG638">
        <f>AE638/F638</f>
        <v>5.5770857256735265E-4</v>
      </c>
      <c r="AH638" s="9">
        <f>IF(AD638="S-D",R638-AE638/(1-0.001),IF(OR(AD638="L-D",AD638="S-I"),R638-AE638*(1-0.001),R638-AE638))</f>
        <v>688.79544851664855</v>
      </c>
      <c r="AI638">
        <f>IF(OR(AD638="L-I"),S638+AG638*(1-0.001),S638+AG638)</f>
        <v>1.871020282587974E-3</v>
      </c>
      <c r="AJ638">
        <f>AI638*F638</f>
        <v>175.27368126491297</v>
      </c>
      <c r="AK638">
        <f>AJ638/AM638</f>
        <v>0.20284682697693704</v>
      </c>
      <c r="AL638">
        <f>W638-AK638</f>
        <v>4.8196174046971629E-5</v>
      </c>
      <c r="AM638">
        <f>AH638+AI638*F638</f>
        <v>864.06912978156151</v>
      </c>
      <c r="AN638">
        <f t="shared" si="97"/>
        <v>-0.44948037618053149</v>
      </c>
      <c r="AO638">
        <f t="shared" si="98"/>
        <v>-135.93087021843849</v>
      </c>
      <c r="AP638">
        <f t="shared" si="99"/>
        <v>-5.2245096163005655E-2</v>
      </c>
      <c r="AQ638" t="b">
        <f>IF(AH638&gt;0,ROUND(AH638,7)=ROUND(H638,7),ROUND(AH638,7)=ROUND(-J638,7))</f>
        <v>1</v>
      </c>
      <c r="AR638" t="b">
        <f>IF(AI638&gt;0,ROUND(AI638,7)=ROUND(I638,7),ROUND(AI638,7)=ROUND(-K638,7))</f>
        <v>1</v>
      </c>
      <c r="AS638" t="b">
        <f>ROUND(AM638,7)=ROUND(G638,7)</f>
        <v>1</v>
      </c>
    </row>
    <row r="639" spans="1:54" x14ac:dyDescent="0.3">
      <c r="A639" s="2">
        <v>45772.666666666664</v>
      </c>
      <c r="B639">
        <v>6.0651133157472099</v>
      </c>
      <c r="C639">
        <v>0.30325566578736002</v>
      </c>
      <c r="D639" t="s">
        <v>32</v>
      </c>
      <c r="E639" t="s">
        <v>1492</v>
      </c>
      <c r="F639">
        <v>95368</v>
      </c>
      <c r="G639">
        <v>867.14635360155296</v>
      </c>
      <c r="H639">
        <v>604.23822357242796</v>
      </c>
      <c r="I639">
        <v>2.7567751240366199E-3</v>
      </c>
      <c r="J639">
        <v>0</v>
      </c>
      <c r="K639" s="3">
        <v>0</v>
      </c>
      <c r="L639">
        <v>604.23822357242796</v>
      </c>
      <c r="M639">
        <v>2.7567751240366199E-3</v>
      </c>
      <c r="O639" t="str">
        <f>IF(B638=0,"NEUTRAL",IF(B638&gt;0,"LONG","SHORT"))</f>
        <v>LONG</v>
      </c>
      <c r="P639" t="str">
        <f>IF(OR(O639="LONG",O639="SHORT"),IF(B639=0,"NEUTRAL",IF(B639&gt;0,"LONG","SHORT")),"")</f>
        <v>LONG</v>
      </c>
      <c r="Q639" t="b">
        <f>IF(OR(O639="LONG",O639="SHORT"),IF(B639=0,"NEUTRAL",IF(B639&gt;0,"LONG","SHORT")=O639),TRUE)</f>
        <v>1</v>
      </c>
      <c r="R639">
        <f>AH638</f>
        <v>688.79544851664855</v>
      </c>
      <c r="S639">
        <f>AI638</f>
        <v>1.871020282587974E-3</v>
      </c>
      <c r="T639">
        <f>R639+S639*F639</f>
        <v>867.23091082649842</v>
      </c>
      <c r="U639">
        <f>S639*F639</f>
        <v>178.4354623098499</v>
      </c>
      <c r="V639">
        <f>U639/T639</f>
        <v>0.20575311613350505</v>
      </c>
      <c r="W639">
        <f>C639</f>
        <v>0.30325566578736002</v>
      </c>
      <c r="X639">
        <f>W639-V639</f>
        <v>9.7502549653854964E-2</v>
      </c>
      <c r="Y639">
        <f>T639*W639</f>
        <v>262.99268725406841</v>
      </c>
      <c r="Z639">
        <f>Y639/T639</f>
        <v>0.30325566578736002</v>
      </c>
      <c r="AA639">
        <f>AI638*F639/T639</f>
        <v>0.20575311613350505</v>
      </c>
      <c r="AB639">
        <f t="shared" si="95"/>
        <v>0.30325566578736002</v>
      </c>
      <c r="AC639">
        <f t="shared" si="96"/>
        <v>9.7502549653854964E-2</v>
      </c>
      <c r="AD639" t="str">
        <f t="shared" si="101"/>
        <v>L-I</v>
      </c>
      <c r="AE639">
        <f>AC639*T639</f>
        <v>84.557224944218532</v>
      </c>
      <c r="AF639">
        <f>U639+AE639</f>
        <v>262.99268725406841</v>
      </c>
      <c r="AG639">
        <f>AE639/F639</f>
        <v>8.8664148293157588E-4</v>
      </c>
      <c r="AH639" s="9">
        <f>IF(AD639="S-D",R639-AE639/(1-0.001),IF(OR(AD639="L-D",AD639="S-I"),R639-AE639*(1-0.001),R639-AE639))</f>
        <v>604.23822357243</v>
      </c>
      <c r="AI639">
        <f>IF(OR(AD639="L-I"),S639+AG639*(1-0.001),S639+AG639)</f>
        <v>2.7567751240366182E-3</v>
      </c>
      <c r="AJ639">
        <f>AI639*F639</f>
        <v>262.90813002912421</v>
      </c>
      <c r="AK639">
        <f>AJ639/AM639</f>
        <v>0.30318772481389927</v>
      </c>
      <c r="AL639">
        <f>W639-AK639</f>
        <v>6.7940973460745013E-5</v>
      </c>
      <c r="AM639">
        <f>AH639+AI639*F639</f>
        <v>867.14635360155421</v>
      </c>
      <c r="AN639">
        <f t="shared" si="97"/>
        <v>3.077223819992696</v>
      </c>
      <c r="AO639">
        <f t="shared" si="98"/>
        <v>-132.85364639844579</v>
      </c>
      <c r="AP639">
        <f t="shared" si="99"/>
        <v>-8.45572249442057E-2</v>
      </c>
      <c r="AQ639" t="b">
        <f>IF(AH639&gt;0,ROUND(AH639,7)=ROUND(H639,7),ROUND(AH639,7)=ROUND(-J639,7))</f>
        <v>1</v>
      </c>
      <c r="AR639" t="b">
        <f>IF(AI639&gt;0,ROUND(AI639,7)=ROUND(I639,7),ROUND(AI639,7)=ROUND(-K639,7))</f>
        <v>1</v>
      </c>
      <c r="AS639" t="b">
        <f>ROUND(AM639,7)=ROUND(G639,7)</f>
        <v>1</v>
      </c>
    </row>
    <row r="640" spans="1:54" x14ac:dyDescent="0.3">
      <c r="A640" s="2">
        <v>45772.708333333336</v>
      </c>
      <c r="B640">
        <v>7.1215929226395804</v>
      </c>
      <c r="C640">
        <v>0.35607964613197901</v>
      </c>
      <c r="D640" t="s">
        <v>32</v>
      </c>
      <c r="E640" t="s">
        <v>1492</v>
      </c>
      <c r="F640">
        <v>95061.22</v>
      </c>
      <c r="G640">
        <v>866.25422051373698</v>
      </c>
      <c r="H640">
        <v>557.82860830875495</v>
      </c>
      <c r="I640">
        <v>3.24449457102466E-3</v>
      </c>
      <c r="J640">
        <v>0</v>
      </c>
      <c r="K640" s="3">
        <v>0</v>
      </c>
      <c r="L640">
        <v>557.82860830875495</v>
      </c>
      <c r="M640">
        <v>3.24449457102466E-3</v>
      </c>
      <c r="O640" t="str">
        <f>IF(B639=0,"NEUTRAL",IF(B639&gt;0,"LONG","SHORT"))</f>
        <v>LONG</v>
      </c>
      <c r="P640" t="str">
        <f>IF(OR(O640="LONG",O640="SHORT"),IF(B640=0,"NEUTRAL",IF(B640&gt;0,"LONG","SHORT")),"")</f>
        <v>LONG</v>
      </c>
      <c r="Q640" t="b">
        <f>IF(OR(O640="LONG",O640="SHORT"),IF(B640=0,"NEUTRAL",IF(B640&gt;0,"LONG","SHORT")=O640),TRUE)</f>
        <v>1</v>
      </c>
      <c r="R640">
        <f>AH639</f>
        <v>604.23822357243</v>
      </c>
      <c r="S640">
        <f>AI639</f>
        <v>2.7567751240366182E-3</v>
      </c>
      <c r="T640">
        <f>R640+S640*F640</f>
        <v>866.30063012900223</v>
      </c>
      <c r="U640">
        <f>S640*F640</f>
        <v>262.06240655657223</v>
      </c>
      <c r="V640">
        <f>U640/T640</f>
        <v>0.30250746385529936</v>
      </c>
      <c r="W640">
        <f>C640</f>
        <v>0.35607964613197901</v>
      </c>
      <c r="X640">
        <f>W640-V640</f>
        <v>5.3572182276679647E-2</v>
      </c>
      <c r="Y640">
        <f>T640*W640</f>
        <v>308.47202182024557</v>
      </c>
      <c r="Z640">
        <f>Y640/T640</f>
        <v>0.35607964613197907</v>
      </c>
      <c r="AA640">
        <f>AI639*F640/T640</f>
        <v>0.30250746385529936</v>
      </c>
      <c r="AB640">
        <f t="shared" si="95"/>
        <v>0.35607964613197901</v>
      </c>
      <c r="AC640">
        <f t="shared" si="96"/>
        <v>5.3572182276679647E-2</v>
      </c>
      <c r="AD640" t="str">
        <f t="shared" si="101"/>
        <v>L-I</v>
      </c>
      <c r="AE640">
        <f>AC640*T640</f>
        <v>46.409615263673345</v>
      </c>
      <c r="AF640">
        <f>U640+AE640</f>
        <v>308.47202182024557</v>
      </c>
      <c r="AG640">
        <f>AE640/F640</f>
        <v>4.8820765464269601E-4</v>
      </c>
      <c r="AH640" s="9">
        <f>IF(AD640="S-D",R640-AE640/(1-0.001),IF(OR(AD640="L-D",AD640="S-I"),R640-AE640*(1-0.001),R640-AE640))</f>
        <v>557.82860830875666</v>
      </c>
      <c r="AI640">
        <f>IF(OR(AD640="L-I"),S640+AG640*(1-0.001),S640+AG640)</f>
        <v>3.2444945710246717E-3</v>
      </c>
      <c r="AJ640">
        <f>AI640*F640</f>
        <v>308.42561220498192</v>
      </c>
      <c r="AK640">
        <f>AJ640/AM640</f>
        <v>0.35604514806527326</v>
      </c>
      <c r="AL640">
        <f>W640-AK640</f>
        <v>3.4498066705745956E-5</v>
      </c>
      <c r="AM640">
        <f>AH640+AI640*F640</f>
        <v>866.25422051373857</v>
      </c>
      <c r="AN640">
        <f t="shared" si="97"/>
        <v>-0.89213308781563683</v>
      </c>
      <c r="AO640">
        <f t="shared" si="98"/>
        <v>-133.74577948626143</v>
      </c>
      <c r="AP640">
        <f t="shared" si="99"/>
        <v>-4.6409615263655724E-2</v>
      </c>
      <c r="AQ640" t="b">
        <f>IF(AH640&gt;0,ROUND(AH640,7)=ROUND(H640,7),ROUND(AH640,7)=ROUND(-J640,7))</f>
        <v>1</v>
      </c>
      <c r="AR640" t="b">
        <f>IF(AI640&gt;0,ROUND(AI640,7)=ROUND(I640,7),ROUND(AI640,7)=ROUND(-K640,7))</f>
        <v>1</v>
      </c>
      <c r="AS640" t="b">
        <f>ROUND(AM640,7)=ROUND(G640,7)</f>
        <v>1</v>
      </c>
    </row>
    <row r="641" spans="1:54" x14ac:dyDescent="0.3">
      <c r="A641" s="2">
        <v>45772.833333333336</v>
      </c>
      <c r="B641">
        <v>8.6755110364367098</v>
      </c>
      <c r="C641">
        <v>0.43377555182183503</v>
      </c>
      <c r="D641" t="s">
        <v>32</v>
      </c>
      <c r="E641" t="s">
        <v>1492</v>
      </c>
      <c r="F641">
        <v>94970.15</v>
      </c>
      <c r="G641">
        <v>865.89124279703401</v>
      </c>
      <c r="H641">
        <v>490.32701218906902</v>
      </c>
      <c r="I641">
        <v>3.9545502519261503E-3</v>
      </c>
      <c r="J641">
        <v>0</v>
      </c>
      <c r="K641" s="3">
        <v>0</v>
      </c>
      <c r="L641">
        <v>490.32701218906902</v>
      </c>
      <c r="M641">
        <v>3.9545502519261503E-3</v>
      </c>
      <c r="O641" t="str">
        <f>IF(B640=0,"NEUTRAL",IF(B640&gt;0,"LONG","SHORT"))</f>
        <v>LONG</v>
      </c>
      <c r="P641" t="str">
        <f>IF(OR(O641="LONG",O641="SHORT"),IF(B641=0,"NEUTRAL",IF(B641&gt;0,"LONG","SHORT")),"")</f>
        <v>LONG</v>
      </c>
      <c r="Q641" t="b">
        <f>IF(OR(O641="LONG",O641="SHORT"),IF(B641=0,"NEUTRAL",IF(B641&gt;0,"LONG","SHORT")=O641),TRUE)</f>
        <v>1</v>
      </c>
      <c r="R641">
        <f>AH640</f>
        <v>557.82860830875666</v>
      </c>
      <c r="S641">
        <f>AI640</f>
        <v>3.2444945710246717E-3</v>
      </c>
      <c r="T641">
        <f>R641+S641*F641</f>
        <v>865.95874439315537</v>
      </c>
      <c r="U641">
        <f>S641*F641</f>
        <v>308.13013608439871</v>
      </c>
      <c r="V641">
        <f>U641/T641</f>
        <v>0.355825422492072</v>
      </c>
      <c r="W641">
        <f>C641</f>
        <v>0.43377555182183503</v>
      </c>
      <c r="X641">
        <f>W641-V641</f>
        <v>7.7950129329763029E-2</v>
      </c>
      <c r="Y641">
        <f>T641*W641</f>
        <v>375.63173220408436</v>
      </c>
      <c r="Z641">
        <f>Y641/T641</f>
        <v>0.43377555182183503</v>
      </c>
      <c r="AA641">
        <f>AI640*F641/T641</f>
        <v>0.355825422492072</v>
      </c>
      <c r="AB641">
        <f t="shared" si="95"/>
        <v>0.43377555182183503</v>
      </c>
      <c r="AC641">
        <f t="shared" si="96"/>
        <v>7.7950129329763029E-2</v>
      </c>
      <c r="AD641" t="str">
        <f t="shared" si="101"/>
        <v>L-I</v>
      </c>
      <c r="AE641">
        <f>AC641*T641</f>
        <v>67.501596119685672</v>
      </c>
      <c r="AF641">
        <f>U641+AE641</f>
        <v>375.63173220408441</v>
      </c>
      <c r="AG641">
        <f>AE641/F641</f>
        <v>7.1076644734883196E-4</v>
      </c>
      <c r="AH641" s="9">
        <f>IF(AD641="S-D",R641-AE641/(1-0.001),IF(OR(AD641="L-D",AD641="S-I"),R641-AE641*(1-0.001),R641-AE641))</f>
        <v>490.32701218907096</v>
      </c>
      <c r="AI641">
        <f>IF(OR(AD641="L-I"),S641+AG641*(1-0.001),S641+AG641)</f>
        <v>3.9545502519261547E-3</v>
      </c>
      <c r="AJ641">
        <f>AI641*F641</f>
        <v>375.5642306079647</v>
      </c>
      <c r="AK641">
        <f>AJ641/AM641</f>
        <v>0.4337314111120959</v>
      </c>
      <c r="AL641">
        <f>W641-AK641</f>
        <v>4.4140709739126649E-5</v>
      </c>
      <c r="AM641">
        <f>AH641+AI641*F641</f>
        <v>865.8912427970356</v>
      </c>
      <c r="AN641">
        <f t="shared" si="97"/>
        <v>-0.36297771670297152</v>
      </c>
      <c r="AO641">
        <f t="shared" si="98"/>
        <v>-134.1087572029644</v>
      </c>
      <c r="AP641">
        <f t="shared" si="99"/>
        <v>-6.7501596119768692E-2</v>
      </c>
      <c r="AQ641" t="b">
        <f>IF(AH641&gt;0,ROUND(AH641,7)=ROUND(H641,7),ROUND(AH641,7)=ROUND(-J641,7))</f>
        <v>1</v>
      </c>
      <c r="AR641" t="b">
        <f>IF(AI641&gt;0,ROUND(AI641,7)=ROUND(I641,7),ROUND(AI641,7)=ROUND(-K641,7))</f>
        <v>1</v>
      </c>
      <c r="AS641" t="b">
        <f>ROUND(AM641,7)=ROUND(G641,7)</f>
        <v>1</v>
      </c>
    </row>
    <row r="642" spans="1:54" x14ac:dyDescent="0.3">
      <c r="A642" s="2">
        <v>45772.916666666664</v>
      </c>
      <c r="B642">
        <v>10.041251600769</v>
      </c>
      <c r="C642">
        <v>0.50206258003845305</v>
      </c>
      <c r="D642" t="s">
        <v>32</v>
      </c>
      <c r="E642" t="s">
        <v>1492</v>
      </c>
      <c r="F642">
        <v>94869.57</v>
      </c>
      <c r="G642">
        <v>865.43412871796795</v>
      </c>
      <c r="H642">
        <v>430.96159746193803</v>
      </c>
      <c r="I642">
        <v>4.5796827292042099E-3</v>
      </c>
      <c r="J642">
        <v>0</v>
      </c>
      <c r="K642" s="3">
        <v>0</v>
      </c>
      <c r="L642">
        <v>430.96159746193803</v>
      </c>
      <c r="M642">
        <v>4.5796827292042099E-3</v>
      </c>
      <c r="O642" t="str">
        <f>IF(B641=0,"NEUTRAL",IF(B641&gt;0,"LONG","SHORT"))</f>
        <v>LONG</v>
      </c>
      <c r="P642" t="str">
        <f>IF(OR(O642="LONG",O642="SHORT"),IF(B642=0,"NEUTRAL",IF(B642&gt;0,"LONG","SHORT")),"")</f>
        <v>LONG</v>
      </c>
      <c r="Q642" t="b">
        <f>IF(OR(O642="LONG",O642="SHORT"),IF(B642=0,"NEUTRAL",IF(B642&gt;0,"LONG","SHORT")=O642),TRUE)</f>
        <v>1</v>
      </c>
      <c r="R642">
        <f>AH641</f>
        <v>490.32701218907096</v>
      </c>
      <c r="S642">
        <f>AI641</f>
        <v>3.9545502519261547E-3</v>
      </c>
      <c r="T642">
        <f>R642+S642*F642</f>
        <v>865.49349413269692</v>
      </c>
      <c r="U642">
        <f>S642*F642</f>
        <v>375.16648194362597</v>
      </c>
      <c r="V642">
        <f>U642/T642</f>
        <v>0.43347117510060185</v>
      </c>
      <c r="W642">
        <f>C642</f>
        <v>0.50206258003845305</v>
      </c>
      <c r="X642">
        <f>W642-V642</f>
        <v>6.8591404937851208E-2</v>
      </c>
      <c r="Y642">
        <f>T642*W642</f>
        <v>434.53189667075753</v>
      </c>
      <c r="Z642">
        <f>Y642/T642</f>
        <v>0.50206258003845305</v>
      </c>
      <c r="AA642">
        <f>AI641*F642/T642</f>
        <v>0.43347117510060185</v>
      </c>
      <c r="AB642">
        <f t="shared" si="95"/>
        <v>0.50206258003845305</v>
      </c>
      <c r="AC642">
        <f t="shared" si="96"/>
        <v>6.8591404937851208E-2</v>
      </c>
      <c r="AD642" t="str">
        <f t="shared" si="101"/>
        <v>L-I</v>
      </c>
      <c r="AE642">
        <f>AC642*T642</f>
        <v>59.365414727131565</v>
      </c>
      <c r="AF642">
        <f>U642+AE642</f>
        <v>434.53189667075753</v>
      </c>
      <c r="AG642">
        <f>AE642/F642</f>
        <v>6.257582355135747E-4</v>
      </c>
      <c r="AH642" s="9">
        <f>IF(AD642="S-D",R642-AE642/(1-0.001),IF(OR(AD642="L-D",AD642="S-I"),R642-AE642*(1-0.001),R642-AE642))</f>
        <v>430.96159746193939</v>
      </c>
      <c r="AI642">
        <f>IF(OR(AD642="L-I"),S642+AG642*(1-0.001),S642+AG642)</f>
        <v>4.579682729204216E-3</v>
      </c>
      <c r="AJ642">
        <f>AI642*F642</f>
        <v>434.47253125603044</v>
      </c>
      <c r="AK642">
        <f>AJ642/AM642</f>
        <v>0.50202842346839971</v>
      </c>
      <c r="AL642">
        <f>W642-AK642</f>
        <v>3.415657005334527E-5</v>
      </c>
      <c r="AM642">
        <f>AH642+AI642*F642</f>
        <v>865.43412871796977</v>
      </c>
      <c r="AN642">
        <f t="shared" si="97"/>
        <v>-0.4571140790658319</v>
      </c>
      <c r="AO642">
        <f t="shared" si="98"/>
        <v>-134.56587128203023</v>
      </c>
      <c r="AP642">
        <f t="shared" si="99"/>
        <v>-5.936541472715362E-2</v>
      </c>
      <c r="AQ642" t="b">
        <f>IF(AH642&gt;0,ROUND(AH642,7)=ROUND(H642,7),ROUND(AH642,7)=ROUND(-J642,7))</f>
        <v>1</v>
      </c>
      <c r="AR642" t="b">
        <f>IF(AI642&gt;0,ROUND(AI642,7)=ROUND(I642,7),ROUND(AI642,7)=ROUND(-K642,7))</f>
        <v>1</v>
      </c>
      <c r="AS642" t="b">
        <f>ROUND(AM642,7)=ROUND(G642,7)</f>
        <v>1</v>
      </c>
      <c r="AU642" s="9"/>
    </row>
    <row r="643" spans="1:54" x14ac:dyDescent="0.3">
      <c r="A643" s="2">
        <v>45773.083333333336</v>
      </c>
      <c r="B643">
        <v>8.0485178036890908</v>
      </c>
      <c r="C643">
        <v>0.40242589018445402</v>
      </c>
      <c r="D643" t="s">
        <v>32</v>
      </c>
      <c r="E643" t="s">
        <v>1492</v>
      </c>
      <c r="F643">
        <v>94880.69</v>
      </c>
      <c r="G643">
        <v>865.39882492620404</v>
      </c>
      <c r="H643">
        <v>517.10523131103002</v>
      </c>
      <c r="I643">
        <v>3.6708585657964101E-3</v>
      </c>
      <c r="J643">
        <v>0</v>
      </c>
      <c r="K643" s="3">
        <v>0</v>
      </c>
      <c r="L643">
        <v>517.10523131103002</v>
      </c>
      <c r="M643">
        <v>3.6708585657964101E-3</v>
      </c>
      <c r="O643" t="str">
        <f>IF(B642=0,"NEUTRAL",IF(B642&gt;0,"LONG","SHORT"))</f>
        <v>LONG</v>
      </c>
      <c r="P643" t="str">
        <f>IF(OR(O643="LONG",O643="SHORT"),IF(B643=0,"NEUTRAL",IF(B643&gt;0,"LONG","SHORT")),"")</f>
        <v>LONG</v>
      </c>
      <c r="Q643" t="b">
        <f>IF(OR(O643="LONG",O643="SHORT"),IF(B643=0,"NEUTRAL",IF(B643&gt;0,"LONG","SHORT")=O643),TRUE)</f>
        <v>1</v>
      </c>
      <c r="R643">
        <f>AH642</f>
        <v>430.96159746193939</v>
      </c>
      <c r="S643">
        <f>AI642</f>
        <v>4.579682729204216E-3</v>
      </c>
      <c r="T643">
        <f>R643+S643*F643</f>
        <v>865.48505478991854</v>
      </c>
      <c r="U643">
        <f>S643*F643</f>
        <v>434.52345732797914</v>
      </c>
      <c r="V643">
        <f>U643/T643</f>
        <v>0.50205772465181642</v>
      </c>
      <c r="W643">
        <f>C643</f>
        <v>0.40242589018445402</v>
      </c>
      <c r="X643">
        <f>W643-V643</f>
        <v>-9.9631834467362401E-2</v>
      </c>
      <c r="Y643">
        <f>T643*W643</f>
        <v>348.2935936151739</v>
      </c>
      <c r="Z643">
        <f>Y643/T643</f>
        <v>0.40242589018445402</v>
      </c>
      <c r="AA643">
        <f>AI642*F643/T643</f>
        <v>0.50205772465181642</v>
      </c>
      <c r="AB643">
        <f t="shared" si="95"/>
        <v>0.40242589018445402</v>
      </c>
      <c r="AC643">
        <f t="shared" si="96"/>
        <v>-9.9631834467362401E-2</v>
      </c>
      <c r="AD643" t="str">
        <f t="shared" si="101"/>
        <v>L-D</v>
      </c>
      <c r="AE643">
        <f>AC643*T643</f>
        <v>-86.229863712805241</v>
      </c>
      <c r="AF643">
        <f>U643+AE643</f>
        <v>348.2935936151739</v>
      </c>
      <c r="AG643">
        <f>AE643/F643</f>
        <v>-9.0882416340780446E-4</v>
      </c>
      <c r="AH643" s="9">
        <f>IF(AD643="S-D",R643-AE643/(1-0.001),IF(OR(AD643="L-D",AD643="S-I"),R643-AE643*(1-0.001),R643-AE643))</f>
        <v>517.10523131103184</v>
      </c>
      <c r="AI643">
        <f>IF(OR(AD643="L-I"),S643+AG643*(1-0.001),S643+AG643)</f>
        <v>3.6708585657964114E-3</v>
      </c>
      <c r="AJ643">
        <f>AI643*F643</f>
        <v>348.2935936151739</v>
      </c>
      <c r="AK643">
        <f>AJ643/AM643</f>
        <v>0.40246598860920985</v>
      </c>
      <c r="AL643">
        <f>W643-AK643</f>
        <v>-4.0098424755830031E-5</v>
      </c>
      <c r="AM643">
        <f>AH643+AI643*F643</f>
        <v>865.39882492620575</v>
      </c>
      <c r="AN643">
        <f t="shared" si="97"/>
        <v>-3.5303791764022208E-2</v>
      </c>
      <c r="AO643">
        <f t="shared" si="98"/>
        <v>-134.60117507379425</v>
      </c>
      <c r="AP643">
        <f t="shared" si="99"/>
        <v>-8.6229863712787846E-2</v>
      </c>
      <c r="AQ643" t="b">
        <f>IF(AH643&gt;0,ROUND(AH643,7)=ROUND(H643,7),ROUND(AH643,7)=ROUND(-J643,7))</f>
        <v>1</v>
      </c>
      <c r="AR643" t="b">
        <f>IF(AI643&gt;0,ROUND(AI643,7)=ROUND(I643,7),ROUND(AI643,7)=ROUND(-K643,7))</f>
        <v>1</v>
      </c>
      <c r="AS643" t="b">
        <f>ROUND(AM643,7)=ROUND(G643,7)</f>
        <v>1</v>
      </c>
    </row>
    <row r="644" spans="1:54" x14ac:dyDescent="0.3">
      <c r="A644" s="2">
        <v>45773.166666666664</v>
      </c>
      <c r="B644">
        <v>6.6666398783381497</v>
      </c>
      <c r="C644">
        <v>0.33333199391690699</v>
      </c>
      <c r="D644" t="s">
        <v>32</v>
      </c>
      <c r="E644" t="s">
        <v>1492</v>
      </c>
      <c r="F644">
        <v>95000</v>
      </c>
      <c r="G644">
        <v>865.77667460324301</v>
      </c>
      <c r="H644">
        <v>577.16556929870501</v>
      </c>
      <c r="I644">
        <v>3.03801163478461E-3</v>
      </c>
      <c r="J644">
        <v>0</v>
      </c>
      <c r="K644" s="3">
        <v>0</v>
      </c>
      <c r="L644">
        <v>577.16556929870501</v>
      </c>
      <c r="M644">
        <v>3.03801163478461E-3</v>
      </c>
      <c r="O644" t="str">
        <f>IF(B643=0,"NEUTRAL",IF(B643&gt;0,"LONG","SHORT"))</f>
        <v>LONG</v>
      </c>
      <c r="P644" t="str">
        <f>IF(OR(O644="LONG",O644="SHORT"),IF(B644=0,"NEUTRAL",IF(B644&gt;0,"LONG","SHORT")),"")</f>
        <v>LONG</v>
      </c>
      <c r="Q644" t="b">
        <f>IF(OR(O644="LONG",O644="SHORT"),IF(B644=0,"NEUTRAL",IF(B644&gt;0,"LONG","SHORT")=O644),TRUE)</f>
        <v>1</v>
      </c>
      <c r="R644">
        <f>AH643</f>
        <v>517.10523131103184</v>
      </c>
      <c r="S644">
        <f>AI643</f>
        <v>3.6708585657964114E-3</v>
      </c>
      <c r="T644">
        <f>R644+S644*F644</f>
        <v>865.83679506169096</v>
      </c>
      <c r="U644">
        <f>S644*F644</f>
        <v>348.73156375065906</v>
      </c>
      <c r="V644">
        <f>U644/T644</f>
        <v>0.40276824193618604</v>
      </c>
      <c r="W644">
        <f>C644</f>
        <v>0.33333199391690699</v>
      </c>
      <c r="X644">
        <f>W644-V644</f>
        <v>-6.9436248019279057E-2</v>
      </c>
      <c r="Y644">
        <f>T644*W644</f>
        <v>288.61110530453783</v>
      </c>
      <c r="Z644">
        <f>Y644/T644</f>
        <v>0.33333199391690699</v>
      </c>
      <c r="AA644">
        <f>AI643*F644/T644</f>
        <v>0.40276824193618604</v>
      </c>
      <c r="AB644">
        <f t="shared" ref="AB644:AB674" si="104">C644</f>
        <v>0.33333199391690699</v>
      </c>
      <c r="AC644">
        <f t="shared" ref="AC644:AC674" si="105">AB644-AA644</f>
        <v>-6.9436248019279057E-2</v>
      </c>
      <c r="AD644" t="str">
        <f t="shared" si="101"/>
        <v>L-D</v>
      </c>
      <c r="AE644">
        <f>AC644*T644</f>
        <v>-60.120458446121269</v>
      </c>
      <c r="AF644">
        <f>U644+AE644</f>
        <v>288.61110530453777</v>
      </c>
      <c r="AG644">
        <f>AE644/F644</f>
        <v>-6.3284693101180287E-4</v>
      </c>
      <c r="AH644" s="9">
        <f>IF(AD644="S-D",R644-AE644/(1-0.001),IF(OR(AD644="L-D",AD644="S-I"),R644-AE644*(1-0.001),R644-AE644))</f>
        <v>577.16556929870694</v>
      </c>
      <c r="AI644">
        <f>IF(OR(AD644="L-I"),S644+AG644*(1-0.001),S644+AG644)</f>
        <v>3.0380116347846087E-3</v>
      </c>
      <c r="AJ644">
        <f>AI644*F644</f>
        <v>288.61110530453783</v>
      </c>
      <c r="AK644">
        <f>AJ644/AM644</f>
        <v>0.33335514084714535</v>
      </c>
      <c r="AL644">
        <f>W644-AK644</f>
        <v>-2.314693023836023E-5</v>
      </c>
      <c r="AM644">
        <f>AH644+AI644*F644</f>
        <v>865.77667460324483</v>
      </c>
      <c r="AN644">
        <f t="shared" ref="AN644:AN674" si="106">AM644-AM643</f>
        <v>0.37784967703908023</v>
      </c>
      <c r="AO644">
        <f t="shared" ref="AO644:AO674" si="107">AM644-$AM$2</f>
        <v>-134.22332539675517</v>
      </c>
      <c r="AP644">
        <f t="shared" ref="AP644:AP674" si="108">AM644-T644</f>
        <v>-6.0120458446135672E-2</v>
      </c>
      <c r="AQ644" t="b">
        <f>IF(AH644&gt;0,ROUND(AH644,7)=ROUND(H644,7),ROUND(AH644,7)=ROUND(-J644,7))</f>
        <v>1</v>
      </c>
      <c r="AR644" t="b">
        <f>IF(AI644&gt;0,ROUND(AI644,7)=ROUND(I644,7),ROUND(AI644,7)=ROUND(-K644,7))</f>
        <v>1</v>
      </c>
      <c r="AS644" t="b">
        <f>ROUND(AM644,7)=ROUND(G644,7)</f>
        <v>1</v>
      </c>
    </row>
    <row r="645" spans="1:54" x14ac:dyDescent="0.3">
      <c r="A645" s="2">
        <v>45773.25</v>
      </c>
      <c r="B645">
        <v>5.5446444224209701</v>
      </c>
      <c r="C645">
        <v>0.27723222112104801</v>
      </c>
      <c r="D645" t="s">
        <v>32</v>
      </c>
      <c r="E645" t="s">
        <v>1492</v>
      </c>
      <c r="F645">
        <v>94536.99</v>
      </c>
      <c r="G645">
        <v>864.32247158808502</v>
      </c>
      <c r="H645">
        <v>624.69124418763795</v>
      </c>
      <c r="I645">
        <v>2.53478799568768E-3</v>
      </c>
      <c r="J645">
        <v>0</v>
      </c>
      <c r="K645" s="3">
        <v>0</v>
      </c>
      <c r="L645">
        <v>624.69124418763795</v>
      </c>
      <c r="M645">
        <v>2.53478799568768E-3</v>
      </c>
      <c r="O645" t="str">
        <f>IF(B644=0,"NEUTRAL",IF(B644&gt;0,"LONG","SHORT"))</f>
        <v>LONG</v>
      </c>
      <c r="P645" t="str">
        <f>IF(OR(O645="LONG",O645="SHORT"),IF(B645=0,"NEUTRAL",IF(B645&gt;0,"LONG","SHORT")),"")</f>
        <v>LONG</v>
      </c>
      <c r="Q645" t="b">
        <f>IF(OR(O645="LONG",O645="SHORT"),IF(B645=0,"NEUTRAL",IF(B645&gt;0,"LONG","SHORT")=O645),TRUE)</f>
        <v>1</v>
      </c>
      <c r="R645">
        <f>AH644</f>
        <v>577.16556929870694</v>
      </c>
      <c r="S645">
        <f>AI644</f>
        <v>3.0380116347846087E-3</v>
      </c>
      <c r="T645">
        <f>R645+S645*F645</f>
        <v>864.37004483622309</v>
      </c>
      <c r="U645">
        <f>S645*F645</f>
        <v>287.2044755375162</v>
      </c>
      <c r="V645">
        <f>U645/T645</f>
        <v>0.33227027851472385</v>
      </c>
      <c r="W645">
        <f>C645</f>
        <v>0.27723222112104801</v>
      </c>
      <c r="X645">
        <f>W645-V645</f>
        <v>-5.5038057393675843E-2</v>
      </c>
      <c r="Y645">
        <f>T645*W645</f>
        <v>239.63122740044597</v>
      </c>
      <c r="Z645">
        <f>Y645/T645</f>
        <v>0.27723222112104801</v>
      </c>
      <c r="AA645">
        <f>AI644*F645/T645</f>
        <v>0.33227027851472385</v>
      </c>
      <c r="AB645">
        <f t="shared" si="104"/>
        <v>0.27723222112104801</v>
      </c>
      <c r="AC645">
        <f t="shared" si="105"/>
        <v>-5.5038057393675843E-2</v>
      </c>
      <c r="AD645" t="str">
        <f t="shared" si="101"/>
        <v>L-D</v>
      </c>
      <c r="AE645">
        <f>AC645*T645</f>
        <v>-47.573248137070209</v>
      </c>
      <c r="AF645">
        <f>U645+AE645</f>
        <v>239.63122740044599</v>
      </c>
      <c r="AG645">
        <f>AE645/F645</f>
        <v>-5.0322363909693132E-4</v>
      </c>
      <c r="AH645" s="9">
        <f>IF(AD645="S-D",R645-AE645/(1-0.001),IF(OR(AD645="L-D",AD645="S-I"),R645-AE645*(1-0.001),R645-AE645))</f>
        <v>624.69124418764011</v>
      </c>
      <c r="AI645">
        <f>IF(OR(AD645="L-I"),S645+AG645*(1-0.001),S645+AG645)</f>
        <v>2.5347879956876774E-3</v>
      </c>
      <c r="AJ645">
        <f>AI645*F645</f>
        <v>239.63122740044602</v>
      </c>
      <c r="AK645">
        <f>AJ645/AM645</f>
        <v>0.2772474802837801</v>
      </c>
      <c r="AL645">
        <f>W645-AK645</f>
        <v>-1.5259162732095266E-5</v>
      </c>
      <c r="AM645">
        <f>AH645+AI645*F645</f>
        <v>864.32247158808616</v>
      </c>
      <c r="AN645">
        <f t="shared" si="106"/>
        <v>-1.4542030151586687</v>
      </c>
      <c r="AO645">
        <f t="shared" si="107"/>
        <v>-135.67752841191384</v>
      </c>
      <c r="AP645">
        <f t="shared" si="108"/>
        <v>-4.7573248136927759E-2</v>
      </c>
      <c r="AQ645" t="b">
        <f>IF(AH645&gt;0,ROUND(AH645,7)=ROUND(H645,7),ROUND(AH645,7)=ROUND(-J645,7))</f>
        <v>1</v>
      </c>
      <c r="AR645" t="b">
        <f>IF(AI645&gt;0,ROUND(AI645,7)=ROUND(I645,7),ROUND(AI645,7)=ROUND(-K645,7))</f>
        <v>1</v>
      </c>
      <c r="AS645" t="b">
        <f>ROUND(AM645,7)=ROUND(G645,7)</f>
        <v>1</v>
      </c>
    </row>
    <row r="646" spans="1:54" x14ac:dyDescent="0.3">
      <c r="A646" s="2">
        <v>45773.333333333336</v>
      </c>
      <c r="B646">
        <v>4.0967937404285903</v>
      </c>
      <c r="C646">
        <v>0.20483968702142899</v>
      </c>
      <c r="D646" t="s">
        <v>32</v>
      </c>
      <c r="E646" t="s">
        <v>1492</v>
      </c>
      <c r="F646">
        <v>94630.42</v>
      </c>
      <c r="G646">
        <v>864.49652483365298</v>
      </c>
      <c r="H646">
        <v>687.40046905942199</v>
      </c>
      <c r="I646">
        <v>1.8714495378360501E-3</v>
      </c>
      <c r="J646">
        <v>0</v>
      </c>
      <c r="K646" s="3">
        <v>0</v>
      </c>
      <c r="L646">
        <v>687.40046905942199</v>
      </c>
      <c r="M646">
        <v>1.8714495378360501E-3</v>
      </c>
      <c r="O646" t="str">
        <f>IF(B645=0,"NEUTRAL",IF(B645&gt;0,"LONG","SHORT"))</f>
        <v>LONG</v>
      </c>
      <c r="P646" t="str">
        <f>IF(OR(O646="LONG",O646="SHORT"),IF(B646=0,"NEUTRAL",IF(B646&gt;0,"LONG","SHORT")),"")</f>
        <v>LONG</v>
      </c>
      <c r="Q646" t="b">
        <f>IF(OR(O646="LONG",O646="SHORT"),IF(B646=0,"NEUTRAL",IF(B646&gt;0,"LONG","SHORT")=O646),TRUE)</f>
        <v>1</v>
      </c>
      <c r="R646">
        <f>AH645</f>
        <v>624.69124418764011</v>
      </c>
      <c r="S646">
        <f>AI645</f>
        <v>2.5347879956876774E-3</v>
      </c>
      <c r="T646">
        <f>R646+S646*F646</f>
        <v>864.55929683052318</v>
      </c>
      <c r="U646">
        <f>S646*F646</f>
        <v>239.8680526428831</v>
      </c>
      <c r="V646">
        <f>U646/T646</f>
        <v>0.27744546096750106</v>
      </c>
      <c r="W646">
        <f>C646</f>
        <v>0.20483968702142899</v>
      </c>
      <c r="X646">
        <f>W646-V646</f>
        <v>-7.2605773946072066E-2</v>
      </c>
      <c r="Y646">
        <f>T646*W646</f>
        <v>177.0960557742311</v>
      </c>
      <c r="Z646">
        <f>Y646/T646</f>
        <v>0.20483968702142899</v>
      </c>
      <c r="AA646">
        <f>AI645*F646/T646</f>
        <v>0.27744546096750106</v>
      </c>
      <c r="AB646">
        <f t="shared" si="104"/>
        <v>0.20483968702142899</v>
      </c>
      <c r="AC646">
        <f t="shared" si="105"/>
        <v>-7.2605773946072066E-2</v>
      </c>
      <c r="AD646" t="str">
        <f t="shared" si="101"/>
        <v>L-D</v>
      </c>
      <c r="AE646">
        <f>AC646*T646</f>
        <v>-62.771996868651989</v>
      </c>
      <c r="AF646">
        <f>U646+AE646</f>
        <v>177.0960557742311</v>
      </c>
      <c r="AG646">
        <f>AE646/F646</f>
        <v>-6.6333845785162941E-4</v>
      </c>
      <c r="AH646" s="9">
        <f>IF(AD646="S-D",R646-AE646/(1-0.001),IF(OR(AD646="L-D",AD646="S-I"),R646-AE646*(1-0.001),R646-AE646))</f>
        <v>687.40046905942347</v>
      </c>
      <c r="AI646">
        <f>IF(OR(AD646="L-I"),S646+AG646*(1-0.001),S646+AG646)</f>
        <v>1.8714495378360481E-3</v>
      </c>
      <c r="AJ646">
        <f>AI646*F646</f>
        <v>177.09605577423113</v>
      </c>
      <c r="AK646">
        <f>AJ646/AM646</f>
        <v>0.20485456064535107</v>
      </c>
      <c r="AL646">
        <f>W646-AK646</f>
        <v>-1.4873623922079249E-5</v>
      </c>
      <c r="AM646">
        <f>AH646+AI646*F646</f>
        <v>864.49652483365458</v>
      </c>
      <c r="AN646">
        <f t="shared" si="106"/>
        <v>0.17405324556841606</v>
      </c>
      <c r="AO646">
        <f t="shared" si="107"/>
        <v>-135.50347516634542</v>
      </c>
      <c r="AP646">
        <f t="shared" si="108"/>
        <v>-6.2771996868605129E-2</v>
      </c>
      <c r="AQ646" t="b">
        <f>IF(AH646&gt;0,ROUND(AH646,7)=ROUND(H646,7),ROUND(AH646,7)=ROUND(-J646,7))</f>
        <v>1</v>
      </c>
      <c r="AR646" t="b">
        <f>IF(AI646&gt;0,ROUND(AI646,7)=ROUND(I646,7),ROUND(AI646,7)=ROUND(-K646,7))</f>
        <v>1</v>
      </c>
      <c r="AS646" t="b">
        <f>ROUND(AM646,7)=ROUND(G646,7)</f>
        <v>1</v>
      </c>
    </row>
    <row r="647" spans="1:54" x14ac:dyDescent="0.3">
      <c r="A647" s="2">
        <v>45773.416666666664</v>
      </c>
      <c r="B647">
        <v>2.7068449364888698</v>
      </c>
      <c r="C647">
        <v>0.13534224682444301</v>
      </c>
      <c r="D647" t="s">
        <v>32</v>
      </c>
      <c r="E647" t="s">
        <v>1492</v>
      </c>
      <c r="F647">
        <v>94318.04</v>
      </c>
      <c r="G647">
        <v>863.852333755161</v>
      </c>
      <c r="H647">
        <v>746.92855325080495</v>
      </c>
      <c r="I647">
        <v>1.2396756813898499E-3</v>
      </c>
      <c r="J647">
        <v>0</v>
      </c>
      <c r="K647" s="3">
        <v>0</v>
      </c>
      <c r="L647">
        <v>746.92855325080495</v>
      </c>
      <c r="M647">
        <v>1.2396756813898499E-3</v>
      </c>
      <c r="O647" t="str">
        <f>IF(B646=0,"NEUTRAL",IF(B646&gt;0,"LONG","SHORT"))</f>
        <v>LONG</v>
      </c>
      <c r="P647" t="str">
        <f>IF(OR(O647="LONG",O647="SHORT"),IF(B647=0,"NEUTRAL",IF(B647&gt;0,"LONG","SHORT")),"")</f>
        <v>LONG</v>
      </c>
      <c r="Q647" t="b">
        <f>IF(OR(O647="LONG",O647="SHORT"),IF(B647=0,"NEUTRAL",IF(B647&gt;0,"LONG","SHORT")=O647),TRUE)</f>
        <v>1</v>
      </c>
      <c r="R647">
        <f>AH646</f>
        <v>687.40046905942347</v>
      </c>
      <c r="S647">
        <f>AI646</f>
        <v>1.8714495378360481E-3</v>
      </c>
      <c r="T647">
        <f>R647+S647*F647</f>
        <v>863.91192142702539</v>
      </c>
      <c r="U647">
        <f>S647*F647</f>
        <v>176.51145236760189</v>
      </c>
      <c r="V647">
        <f>U647/T647</f>
        <v>0.20431649105621447</v>
      </c>
      <c r="W647">
        <f>C647</f>
        <v>0.13534224682444301</v>
      </c>
      <c r="X647">
        <f>W647-V647</f>
        <v>-6.8974244231771453E-2</v>
      </c>
      <c r="Y647">
        <f>T647*W647</f>
        <v>116.92378050435529</v>
      </c>
      <c r="Z647">
        <f>Y647/T647</f>
        <v>0.13534224682444301</v>
      </c>
      <c r="AA647">
        <f>AI646*F647/T647</f>
        <v>0.20431649105621447</v>
      </c>
      <c r="AB647">
        <f t="shared" si="104"/>
        <v>0.13534224682444301</v>
      </c>
      <c r="AC647">
        <f t="shared" si="105"/>
        <v>-6.8974244231771453E-2</v>
      </c>
      <c r="AD647" t="str">
        <f t="shared" si="101"/>
        <v>L-D</v>
      </c>
      <c r="AE647">
        <f>AC647*T647</f>
        <v>-59.587671863246598</v>
      </c>
      <c r="AF647">
        <f>U647+AE647</f>
        <v>116.92378050435529</v>
      </c>
      <c r="AG647">
        <f>AE647/F647</f>
        <v>-6.3177385644619627E-4</v>
      </c>
      <c r="AH647" s="9">
        <f>IF(AD647="S-D",R647-AE647/(1-0.001),IF(OR(AD647="L-D",AD647="S-I"),R647-AE647*(1-0.001),R647-AE647))</f>
        <v>746.92855325080677</v>
      </c>
      <c r="AI647">
        <f>IF(OR(AD647="L-I"),S647+AG647*(1-0.001),S647+AG647)</f>
        <v>1.2396756813898519E-3</v>
      </c>
      <c r="AJ647">
        <f>AI647*F647</f>
        <v>116.92378050435529</v>
      </c>
      <c r="AK647">
        <f>AJ647/AM647</f>
        <v>0.13535158259755828</v>
      </c>
      <c r="AL647">
        <f>W647-AK647</f>
        <v>-9.3357731152654555E-6</v>
      </c>
      <c r="AM647">
        <f>AH647+AI647*F647</f>
        <v>863.85233375516202</v>
      </c>
      <c r="AN647">
        <f t="shared" si="106"/>
        <v>-0.64419107849255397</v>
      </c>
      <c r="AO647">
        <f t="shared" si="107"/>
        <v>-136.14766624483798</v>
      </c>
      <c r="AP647">
        <f t="shared" si="108"/>
        <v>-5.9587671863368996E-2</v>
      </c>
      <c r="AQ647" t="b">
        <f>IF(AH647&gt;0,ROUND(AH647,7)=ROUND(H647,7),ROUND(AH647,7)=ROUND(-J647,7))</f>
        <v>1</v>
      </c>
      <c r="AR647" t="b">
        <f>IF(AI647&gt;0,ROUND(AI647,7)=ROUND(I647,7),ROUND(AI647,7)=ROUND(-K647,7))</f>
        <v>1</v>
      </c>
      <c r="AS647" t="b">
        <f>ROUND(AM647,7)=ROUND(G647,7)</f>
        <v>1</v>
      </c>
    </row>
    <row r="648" spans="1:54" x14ac:dyDescent="0.3">
      <c r="A648" s="2">
        <v>45773.5</v>
      </c>
      <c r="B648">
        <v>0.86575321686699303</v>
      </c>
      <c r="C648">
        <v>4.3287660843349597E-2</v>
      </c>
      <c r="D648" t="s">
        <v>32</v>
      </c>
      <c r="E648" t="s">
        <v>1492</v>
      </c>
      <c r="F648">
        <v>94209.03</v>
      </c>
      <c r="G648">
        <v>863.63779636275001</v>
      </c>
      <c r="H648">
        <v>826.24949928703597</v>
      </c>
      <c r="I648">
        <v>3.9686532252496002E-4</v>
      </c>
      <c r="J648">
        <v>0</v>
      </c>
      <c r="K648" s="3">
        <v>0</v>
      </c>
      <c r="L648">
        <v>826.24949928703597</v>
      </c>
      <c r="M648">
        <v>3.9686532252496002E-4</v>
      </c>
      <c r="O648" t="str">
        <f>IF(B647=0,"NEUTRAL",IF(B647&gt;0,"LONG","SHORT"))</f>
        <v>LONG</v>
      </c>
      <c r="P648" t="str">
        <f>IF(OR(O648="LONG",O648="SHORT"),IF(B648=0,"NEUTRAL",IF(B648&gt;0,"LONG","SHORT")),"")</f>
        <v>LONG</v>
      </c>
      <c r="Q648" t="b">
        <f>IF(OR(O648="LONG",O648="SHORT"),IF(B648=0,"NEUTRAL",IF(B648&gt;0,"LONG","SHORT")=O648),TRUE)</f>
        <v>1</v>
      </c>
      <c r="R648">
        <f>AH647</f>
        <v>746.92855325080677</v>
      </c>
      <c r="S648">
        <f>AI647</f>
        <v>1.2396756813898519E-3</v>
      </c>
      <c r="T648">
        <f>R648+S648*F648</f>
        <v>863.71719670913376</v>
      </c>
      <c r="U648">
        <f>S648*F648</f>
        <v>116.78864345832699</v>
      </c>
      <c r="V648">
        <f>U648/T648</f>
        <v>0.13521629985289832</v>
      </c>
      <c r="W648">
        <f>C648</f>
        <v>4.3287660843349597E-2</v>
      </c>
      <c r="X648">
        <f>W648-V648</f>
        <v>-9.1928639009548729E-2</v>
      </c>
      <c r="Y648">
        <f>T648*W648</f>
        <v>37.388297075713652</v>
      </c>
      <c r="Z648">
        <f>Y648/T648</f>
        <v>4.3287660843349597E-2</v>
      </c>
      <c r="AA648">
        <f>AI647*F648/T648</f>
        <v>0.13521629985289832</v>
      </c>
      <c r="AB648">
        <f t="shared" si="104"/>
        <v>4.3287660843349597E-2</v>
      </c>
      <c r="AC648">
        <f t="shared" si="105"/>
        <v>-9.1928639009548729E-2</v>
      </c>
      <c r="AD648" t="str">
        <f t="shared" si="101"/>
        <v>L-D</v>
      </c>
      <c r="AE648">
        <f>AC648*T648</f>
        <v>-79.40034638261335</v>
      </c>
      <c r="AF648">
        <f>U648+AE648</f>
        <v>37.388297075713638</v>
      </c>
      <c r="AG648">
        <f>AE648/F648</f>
        <v>-8.4281035886489173E-4</v>
      </c>
      <c r="AH648" s="9">
        <f>IF(AD648="S-D",R648-AE648/(1-0.001),IF(OR(AD648="L-D",AD648="S-I"),R648-AE648*(1-0.001),R648-AE648))</f>
        <v>826.24949928703745</v>
      </c>
      <c r="AI648">
        <f>IF(OR(AD648="L-I"),S648+AG648*(1-0.001),S648+AG648)</f>
        <v>3.9686532252496012E-4</v>
      </c>
      <c r="AJ648">
        <f>AI648*F648</f>
        <v>37.388297075713645</v>
      </c>
      <c r="AK648">
        <f>AJ648/AM648</f>
        <v>4.3291640584949054E-2</v>
      </c>
      <c r="AL648">
        <f>W648-AK648</f>
        <v>-3.9797415994566321E-6</v>
      </c>
      <c r="AM648">
        <f>AH648+AI648*F648</f>
        <v>863.63779636275115</v>
      </c>
      <c r="AN648">
        <f t="shared" si="106"/>
        <v>-0.21453739241087533</v>
      </c>
      <c r="AO648">
        <f t="shared" si="107"/>
        <v>-136.36220363724885</v>
      </c>
      <c r="AP648">
        <f t="shared" si="108"/>
        <v>-7.9400346382612952E-2</v>
      </c>
      <c r="AQ648" t="b">
        <f>IF(AH648&gt;0,ROUND(AH648,7)=ROUND(H648,7),ROUND(AH648,7)=ROUND(-J648,7))</f>
        <v>1</v>
      </c>
      <c r="AR648" t="b">
        <f>IF(AI648&gt;0,ROUND(AI648,7)=ROUND(I648,7),ROUND(AI648,7)=ROUND(-K648,7))</f>
        <v>1</v>
      </c>
      <c r="AS648" t="b">
        <f>ROUND(AM648,7)=ROUND(G648,7)</f>
        <v>1</v>
      </c>
      <c r="AU648" s="9"/>
      <c r="AZ648" s="9"/>
    </row>
    <row r="649" spans="1:54" x14ac:dyDescent="0.3">
      <c r="A649" s="2">
        <v>45773.541666666664</v>
      </c>
      <c r="B649">
        <v>-0.38451131299466201</v>
      </c>
      <c r="C649">
        <v>-1.9225565649733101E-2</v>
      </c>
      <c r="D649" t="s">
        <v>32</v>
      </c>
      <c r="E649" t="s">
        <v>1492</v>
      </c>
      <c r="F649">
        <v>94144.06</v>
      </c>
      <c r="G649">
        <v>863.55804608057701</v>
      </c>
      <c r="H649">
        <v>880.16147551361803</v>
      </c>
      <c r="I649" s="3">
        <v>0</v>
      </c>
      <c r="J649">
        <v>0</v>
      </c>
      <c r="K649">
        <v>1.7636194395101901E-4</v>
      </c>
      <c r="L649">
        <v>880.16147551361803</v>
      </c>
      <c r="M649">
        <v>-1.7636194395101901E-4</v>
      </c>
      <c r="O649" t="str">
        <f>IF(B648=0,"NEUTRAL",IF(B648&gt;0,"LONG","SHORT"))</f>
        <v>LONG</v>
      </c>
      <c r="P649" t="str">
        <f>IF(OR(O649="LONG",O649="SHORT"),IF(B649=0,"NEUTRAL",IF(B649&gt;0,"LONG","SHORT")),"")</f>
        <v>SHORT</v>
      </c>
      <c r="Q649" t="b">
        <f>IF(OR(O649="LONG",O649="SHORT"),IF(B649=0,"NEUTRAL",IF(B649&gt;0,"LONG","SHORT")=O649),TRUE)</f>
        <v>0</v>
      </c>
      <c r="R649">
        <f>AH648</f>
        <v>826.24949928703745</v>
      </c>
      <c r="S649">
        <f>AI648</f>
        <v>3.9686532252496012E-4</v>
      </c>
      <c r="T649">
        <f>R649+S649*F649</f>
        <v>863.61201202274663</v>
      </c>
      <c r="U649">
        <f>S649*F649</f>
        <v>37.362512735709196</v>
      </c>
      <c r="V649">
        <f>U649/T649</f>
        <v>4.3263076723769688E-2</v>
      </c>
      <c r="W649">
        <f>C649</f>
        <v>-1.9225565649733101E-2</v>
      </c>
      <c r="X649">
        <f>W649-V649</f>
        <v>-6.2488642373502788E-2</v>
      </c>
      <c r="Y649">
        <f>T649*W649</f>
        <v>-16.603429433041406</v>
      </c>
      <c r="Z649">
        <f>Y649/T649</f>
        <v>-1.9225565649733101E-2</v>
      </c>
      <c r="AA649">
        <f>AI648*F649/T649</f>
        <v>4.3263076723769688E-2</v>
      </c>
      <c r="AB649">
        <f t="shared" si="104"/>
        <v>-1.9225565649733101E-2</v>
      </c>
      <c r="AC649">
        <f t="shared" si="105"/>
        <v>-6.2488642373502788E-2</v>
      </c>
      <c r="AD649" t="str">
        <f t="shared" si="101"/>
        <v>TRANS-S</v>
      </c>
      <c r="AE649" s="8">
        <f>C649*T649</f>
        <v>-16.603429433041406</v>
      </c>
      <c r="AF649">
        <f>U649+AE649</f>
        <v>20.75908330266779</v>
      </c>
      <c r="AG649" s="8">
        <f>AE649/F649</f>
        <v>-1.7636194395101939E-4</v>
      </c>
      <c r="AH649" s="8">
        <f>AZ649-AE649*(1-0.001)</f>
        <v>880.16147551361928</v>
      </c>
      <c r="AI649" s="8">
        <f>BA649+AG649</f>
        <v>-1.7636194395101939E-4</v>
      </c>
      <c r="AJ649">
        <f>AI649*F649</f>
        <v>-16.603429433041406</v>
      </c>
      <c r="AK649">
        <f t="shared" ref="AK649" si="109">AJ649/AM649</f>
        <v>-1.9226767104306677E-2</v>
      </c>
      <c r="AL649">
        <f>W649-AK649</f>
        <v>1.201454573575983E-6</v>
      </c>
      <c r="AM649" s="8">
        <f>AH649+AI649*F649</f>
        <v>863.55804608057792</v>
      </c>
      <c r="AN649">
        <f t="shared" si="106"/>
        <v>-7.9750282173222331E-2</v>
      </c>
      <c r="AO649">
        <f t="shared" si="107"/>
        <v>-136.44195391942208</v>
      </c>
      <c r="AP649">
        <f t="shared" si="108"/>
        <v>-5.3965942168701986E-2</v>
      </c>
      <c r="AQ649" t="b">
        <f>IF(AH649&gt;0,ROUND(AH649,7)=ROUND(H649,7),ROUND(AH649,7)=ROUND(-J649,7))</f>
        <v>1</v>
      </c>
      <c r="AR649" t="b">
        <f>IF(AI649&gt;0,ROUND(AI649,7)=ROUND(I649,7),ROUND(AI649,7)=ROUND(-K649,7))</f>
        <v>1</v>
      </c>
      <c r="AS649" t="b">
        <f>ROUND(AM649,7)=ROUND(G649,7)</f>
        <v>1</v>
      </c>
      <c r="AU649" s="9">
        <f>AH648</f>
        <v>826.24949928703745</v>
      </c>
      <c r="AV649">
        <f>AI648</f>
        <v>3.9686532252496012E-4</v>
      </c>
      <c r="AW649">
        <f>AU649+AV649*F649</f>
        <v>863.61201202274663</v>
      </c>
      <c r="AZ649">
        <f>AU649+AV649*F649*(1-0.001)</f>
        <v>863.57464951001089</v>
      </c>
      <c r="BA649">
        <v>0</v>
      </c>
      <c r="BB649">
        <f>AZ649+BA649*F649</f>
        <v>863.57464951001089</v>
      </c>
    </row>
    <row r="650" spans="1:54" x14ac:dyDescent="0.3">
      <c r="A650" s="2">
        <v>45773.583333333336</v>
      </c>
      <c r="B650">
        <v>-1.43135747183331</v>
      </c>
      <c r="C650">
        <v>-7.1567873591665804E-2</v>
      </c>
      <c r="D650" t="s">
        <v>32</v>
      </c>
      <c r="E650" t="s">
        <v>1492</v>
      </c>
      <c r="F650">
        <v>94245.9</v>
      </c>
      <c r="G650">
        <v>863.49490504266601</v>
      </c>
      <c r="H650">
        <v>925.29663271449294</v>
      </c>
      <c r="I650" s="3">
        <v>0</v>
      </c>
      <c r="J650">
        <v>0</v>
      </c>
      <c r="K650">
        <v>6.5574977449233101E-4</v>
      </c>
      <c r="L650">
        <v>925.29663271449294</v>
      </c>
      <c r="M650">
        <v>-6.5574977449233101E-4</v>
      </c>
      <c r="O650" t="str">
        <f>IF(B649=0,"NEUTRAL",IF(B649&gt;0,"LONG","SHORT"))</f>
        <v>SHORT</v>
      </c>
      <c r="P650" t="str">
        <f>IF(OR(O650="LONG",O650="SHORT"),IF(B650=0,"NEUTRAL",IF(B650&gt;0,"LONG","SHORT")),"")</f>
        <v>SHORT</v>
      </c>
      <c r="Q650" t="b">
        <f>IF(OR(O650="LONG",O650="SHORT"),IF(B650=0,"NEUTRAL",IF(B650&gt;0,"LONG","SHORT")=O650),TRUE)</f>
        <v>1</v>
      </c>
      <c r="R650">
        <f>AH649</f>
        <v>880.16147551361928</v>
      </c>
      <c r="S650">
        <f>AI649</f>
        <v>-1.7636194395101939E-4</v>
      </c>
      <c r="T650">
        <f>R650+S650*F650</f>
        <v>863.54008538020594</v>
      </c>
      <c r="U650">
        <f>S650*F650</f>
        <v>-16.621390133413378</v>
      </c>
      <c r="V650">
        <f>U650/T650</f>
        <v>-1.9247965919376154E-2</v>
      </c>
      <c r="W650">
        <f>C650</f>
        <v>-7.1567873591665804E-2</v>
      </c>
      <c r="X650">
        <f>W650-V650</f>
        <v>-5.2319907672289653E-2</v>
      </c>
      <c r="Y650">
        <f>T650*W650</f>
        <v>-61.801727671826875</v>
      </c>
      <c r="Z650">
        <f>Y650/T650</f>
        <v>-7.1567873591665804E-2</v>
      </c>
      <c r="AA650">
        <f>AI649*F650/T650</f>
        <v>-1.9247965919376154E-2</v>
      </c>
      <c r="AB650">
        <f t="shared" si="104"/>
        <v>-7.1567873591665804E-2</v>
      </c>
      <c r="AC650">
        <f t="shared" si="105"/>
        <v>-5.2319907672289653E-2</v>
      </c>
      <c r="AD650" t="str">
        <f t="shared" si="101"/>
        <v>S-I</v>
      </c>
      <c r="AE650">
        <f>AC650*T650</f>
        <v>-45.180337538413497</v>
      </c>
      <c r="AF650">
        <f>U650+AE650</f>
        <v>-61.801727671826875</v>
      </c>
      <c r="AG650">
        <f>AE650/F650</f>
        <v>-4.7938783054131265E-4</v>
      </c>
      <c r="AH650" s="9">
        <f>IF(AD650="S-D",R650-AE650/(1-0.001),IF(OR(AD650="L-D",AD650="S-I"),R650-AE650*(1-0.001),R650-AE650))</f>
        <v>925.29663271449431</v>
      </c>
      <c r="AI650">
        <f>IF(OR(AD650="L-I"),S650+AG650*(1-0.001),S650+AG650)</f>
        <v>-6.5574977449233199E-4</v>
      </c>
      <c r="AJ650">
        <f>AI650*F650</f>
        <v>-61.801727671826868</v>
      </c>
      <c r="AK650">
        <f>AJ650/AM650</f>
        <v>-7.1571618212122615E-2</v>
      </c>
      <c r="AL650">
        <f>W650-AK650</f>
        <v>3.7446204568108987E-6</v>
      </c>
      <c r="AM650">
        <f>AH650+AI650*F650</f>
        <v>863.49490504266748</v>
      </c>
      <c r="AN650">
        <f t="shared" si="106"/>
        <v>-6.31410379104409E-2</v>
      </c>
      <c r="AO650">
        <f t="shared" si="107"/>
        <v>-136.50509495733252</v>
      </c>
      <c r="AP650">
        <f t="shared" si="108"/>
        <v>-4.5180337538454296E-2</v>
      </c>
      <c r="AQ650" t="b">
        <f>IF(AH650&gt;0,ROUND(AH650,7)=ROUND(H650,7),ROUND(AH650,7)=ROUND(-J650,7))</f>
        <v>1</v>
      </c>
      <c r="AR650" t="b">
        <f>IF(AI650&gt;0,ROUND(AI650,7)=ROUND(I650,7),ROUND(AI650,7)=ROUND(-K650,7))</f>
        <v>1</v>
      </c>
      <c r="AS650" t="b">
        <f>ROUND(AM650,7)=ROUND(G650,7)</f>
        <v>1</v>
      </c>
    </row>
    <row r="651" spans="1:54" x14ac:dyDescent="0.3">
      <c r="A651" s="2">
        <v>45773.666666666664</v>
      </c>
      <c r="B651">
        <v>-2.6995192230948502</v>
      </c>
      <c r="C651">
        <v>-0.134975961154742</v>
      </c>
      <c r="D651" t="s">
        <v>32</v>
      </c>
      <c r="E651" t="s">
        <v>1492</v>
      </c>
      <c r="F651">
        <v>94240.01</v>
      </c>
      <c r="G651">
        <v>863.44401369805701</v>
      </c>
      <c r="H651">
        <v>979.99558978499999</v>
      </c>
      <c r="I651" s="3">
        <v>0</v>
      </c>
      <c r="J651">
        <v>0</v>
      </c>
      <c r="K651">
        <v>1.23675258615681E-3</v>
      </c>
      <c r="L651">
        <v>979.99558978499999</v>
      </c>
      <c r="M651">
        <v>-1.23675258615681E-3</v>
      </c>
      <c r="O651" t="str">
        <f>IF(B650=0,"NEUTRAL",IF(B650&gt;0,"LONG","SHORT"))</f>
        <v>SHORT</v>
      </c>
      <c r="P651" t="str">
        <f>IF(OR(O651="LONG",O651="SHORT"),IF(B651=0,"NEUTRAL",IF(B651&gt;0,"LONG","SHORT")),"")</f>
        <v>SHORT</v>
      </c>
      <c r="Q651" t="b">
        <f>IF(OR(O651="LONG",O651="SHORT"),IF(B651=0,"NEUTRAL",IF(B651&gt;0,"LONG","SHORT")=O651),TRUE)</f>
        <v>1</v>
      </c>
      <c r="R651">
        <f>AH650</f>
        <v>925.29663271449431</v>
      </c>
      <c r="S651">
        <f>AI650</f>
        <v>-6.5574977449233199E-4</v>
      </c>
      <c r="T651">
        <f>R651+S651*F651</f>
        <v>863.49876740883917</v>
      </c>
      <c r="U651">
        <f>S651*F651</f>
        <v>-61.797865305655108</v>
      </c>
      <c r="V651">
        <f>U651/T651</f>
        <v>-7.1566825151466354E-2</v>
      </c>
      <c r="W651">
        <f>C651</f>
        <v>-0.134975961154742</v>
      </c>
      <c r="X651">
        <f>W651-V651</f>
        <v>-6.3409136003275648E-2</v>
      </c>
      <c r="Y651">
        <f>T651*W651</f>
        <v>-116.55157608694307</v>
      </c>
      <c r="Z651">
        <f>Y651/T651</f>
        <v>-0.134975961154742</v>
      </c>
      <c r="AA651">
        <f>AI650*F651/T651</f>
        <v>-7.1566825151466354E-2</v>
      </c>
      <c r="AB651">
        <f t="shared" si="104"/>
        <v>-0.134975961154742</v>
      </c>
      <c r="AC651">
        <f t="shared" si="105"/>
        <v>-6.3409136003275648E-2</v>
      </c>
      <c r="AD651" t="str">
        <f t="shared" si="101"/>
        <v>S-I</v>
      </c>
      <c r="AE651">
        <f>AC651*T651</f>
        <v>-54.753710781287971</v>
      </c>
      <c r="AF651">
        <f>U651+AE651</f>
        <v>-116.55157608694307</v>
      </c>
      <c r="AG651">
        <f>AE651/F651</f>
        <v>-5.8100281166447213E-4</v>
      </c>
      <c r="AH651" s="9">
        <f>IF(AD651="S-D",R651-AE651/(1-0.001),IF(OR(AD651="L-D",AD651="S-I"),R651-AE651*(1-0.001),R651-AE651))</f>
        <v>979.99558978500102</v>
      </c>
      <c r="AI651">
        <f>IF(OR(AD651="L-I"),S651+AG651*(1-0.001),S651+AG651)</f>
        <v>-1.2367525861568041E-3</v>
      </c>
      <c r="AJ651">
        <f>AI651*F651</f>
        <v>-116.55157608694307</v>
      </c>
      <c r="AK651">
        <f>AJ651/AM651</f>
        <v>-0.13498452040655479</v>
      </c>
      <c r="AL651">
        <f>W651-AK651</f>
        <v>8.5592518127841632E-6</v>
      </c>
      <c r="AM651">
        <f>AH651+AI651*F651</f>
        <v>863.44401369805792</v>
      </c>
      <c r="AN651">
        <f t="shared" si="106"/>
        <v>-5.0891344609567568E-2</v>
      </c>
      <c r="AO651">
        <f t="shared" si="107"/>
        <v>-136.55598630194208</v>
      </c>
      <c r="AP651">
        <f t="shared" si="108"/>
        <v>-5.4753710781255904E-2</v>
      </c>
      <c r="AQ651" t="b">
        <f>IF(AH651&gt;0,ROUND(AH651,7)=ROUND(H651,7),ROUND(AH651,7)=ROUND(-J651,7))</f>
        <v>1</v>
      </c>
      <c r="AR651" t="b">
        <f>IF(AI651&gt;0,ROUND(AI651,7)=ROUND(I651,7),ROUND(AI651,7)=ROUND(-K651,7))</f>
        <v>1</v>
      </c>
      <c r="AS651" t="b">
        <f>ROUND(AM651,7)=ROUND(G651,7)</f>
        <v>1</v>
      </c>
    </row>
    <row r="652" spans="1:54" x14ac:dyDescent="0.3">
      <c r="A652" s="2">
        <v>45773.75</v>
      </c>
      <c r="B652">
        <v>-3.7550087017949001</v>
      </c>
      <c r="C652">
        <v>-0.18775043508974501</v>
      </c>
      <c r="D652" t="s">
        <v>32</v>
      </c>
      <c r="E652" t="s">
        <v>1492</v>
      </c>
      <c r="F652">
        <v>94286.92</v>
      </c>
      <c r="G652">
        <v>863.34050612968497</v>
      </c>
      <c r="H652">
        <v>1025.4416028359001</v>
      </c>
      <c r="I652" s="3">
        <v>0</v>
      </c>
      <c r="J652">
        <v>0</v>
      </c>
      <c r="K652">
        <v>1.71923207064375E-3</v>
      </c>
      <c r="L652">
        <v>1025.4416028359001</v>
      </c>
      <c r="M652">
        <v>-1.71923207064375E-3</v>
      </c>
      <c r="O652" t="str">
        <f>IF(B651=0,"NEUTRAL",IF(B651&gt;0,"LONG","SHORT"))</f>
        <v>SHORT</v>
      </c>
      <c r="P652" t="str">
        <f>IF(OR(O652="LONG",O652="SHORT"),IF(B652=0,"NEUTRAL",IF(B652&gt;0,"LONG","SHORT")),"")</f>
        <v>SHORT</v>
      </c>
      <c r="Q652" t="b">
        <f>IF(OR(O652="LONG",O652="SHORT"),IF(B652=0,"NEUTRAL",IF(B652&gt;0,"LONG","SHORT")=O652),TRUE)</f>
        <v>1</v>
      </c>
      <c r="R652">
        <f>AH651</f>
        <v>979.99558978500102</v>
      </c>
      <c r="S652">
        <f>AI651</f>
        <v>-1.2367525861568041E-3</v>
      </c>
      <c r="T652">
        <f>R652+S652*F652</f>
        <v>863.38599763424133</v>
      </c>
      <c r="U652">
        <f>S652*F652</f>
        <v>-116.6095921507597</v>
      </c>
      <c r="V652">
        <f>U652/T652</f>
        <v>-0.13506078679788752</v>
      </c>
      <c r="W652">
        <f>C652</f>
        <v>-0.18775043508974501</v>
      </c>
      <c r="X652">
        <f>W652-V652</f>
        <v>-5.2689648291857488E-2</v>
      </c>
      <c r="Y652">
        <f>T652*W652</f>
        <v>-162.10109670622236</v>
      </c>
      <c r="Z652">
        <f>Y652/T652</f>
        <v>-0.18775043508974501</v>
      </c>
      <c r="AA652">
        <f>AI651*F652/T652</f>
        <v>-0.13506078679788752</v>
      </c>
      <c r="AB652">
        <f t="shared" si="104"/>
        <v>-0.18775043508974501</v>
      </c>
      <c r="AC652">
        <f t="shared" si="105"/>
        <v>-5.2689648291857488E-2</v>
      </c>
      <c r="AD652" t="str">
        <f t="shared" si="101"/>
        <v>S-I</v>
      </c>
      <c r="AE652">
        <f>AC652*T652</f>
        <v>-45.491504555462676</v>
      </c>
      <c r="AF652">
        <f>U652+AE652</f>
        <v>-162.10109670622236</v>
      </c>
      <c r="AG652">
        <f>AE652/F652</f>
        <v>-4.8247948448695404E-4</v>
      </c>
      <c r="AH652" s="9">
        <f>IF(AD652="S-D",R652-AE652/(1-0.001),IF(OR(AD652="L-D",AD652="S-I"),R652-AE652*(1-0.001),R652-AE652))</f>
        <v>1025.4416028359083</v>
      </c>
      <c r="AI652">
        <f>IF(OR(AD652="L-I"),S652+AG652*(1-0.001),S652+AG652)</f>
        <v>-1.7192320706437582E-3</v>
      </c>
      <c r="AJ652">
        <f>AI652*F652</f>
        <v>-162.10109670622236</v>
      </c>
      <c r="AK652">
        <f>AJ652/AM652</f>
        <v>-0.18776032811539656</v>
      </c>
      <c r="AL652">
        <f>W652-AK652</f>
        <v>9.8930256515472603E-6</v>
      </c>
      <c r="AM652">
        <f>AH652+AI652*F652</f>
        <v>863.34050612968588</v>
      </c>
      <c r="AN652">
        <f t="shared" si="106"/>
        <v>-0.10350756837203789</v>
      </c>
      <c r="AO652">
        <f t="shared" si="107"/>
        <v>-136.65949387031412</v>
      </c>
      <c r="AP652">
        <f t="shared" si="108"/>
        <v>-4.5491504555457141E-2</v>
      </c>
      <c r="AQ652" t="b">
        <f>IF(AH652&gt;0,ROUND(AH652,7)=ROUND(H652,7),ROUND(AH652,7)=ROUND(-J652,7))</f>
        <v>1</v>
      </c>
      <c r="AR652" t="b">
        <f>IF(AI652&gt;0,ROUND(AI652,7)=ROUND(I652,7),ROUND(AI652,7)=ROUND(-K652,7))</f>
        <v>1</v>
      </c>
      <c r="AS652" t="b">
        <f>ROUND(AM652,7)=ROUND(G652,7)</f>
        <v>1</v>
      </c>
    </row>
    <row r="653" spans="1:54" x14ac:dyDescent="0.3">
      <c r="A653" s="2">
        <v>45774</v>
      </c>
      <c r="B653">
        <v>-2.41302790995312</v>
      </c>
      <c r="C653">
        <v>-0.12065139549765599</v>
      </c>
      <c r="D653" t="s">
        <v>32</v>
      </c>
      <c r="E653" t="s">
        <v>1492</v>
      </c>
      <c r="F653">
        <v>94781.86</v>
      </c>
      <c r="G653">
        <v>862.43063901738606</v>
      </c>
      <c r="H653">
        <v>966.49121158173898</v>
      </c>
      <c r="I653" s="3">
        <v>0</v>
      </c>
      <c r="J653">
        <v>0</v>
      </c>
      <c r="K653">
        <v>1.0978954471283101E-3</v>
      </c>
      <c r="L653">
        <v>966.49121158173898</v>
      </c>
      <c r="M653">
        <v>-1.0978954471283101E-3</v>
      </c>
      <c r="O653" t="str">
        <f>IF(B652=0,"NEUTRAL",IF(B652&gt;0,"LONG","SHORT"))</f>
        <v>SHORT</v>
      </c>
      <c r="P653" t="str">
        <f>IF(OR(O653="LONG",O653="SHORT"),IF(B653=0,"NEUTRAL",IF(B653&gt;0,"LONG","SHORT")),"")</f>
        <v>SHORT</v>
      </c>
      <c r="Q653" t="b">
        <f>IF(OR(O653="LONG",O653="SHORT"),IF(B653=0,"NEUTRAL",IF(B653&gt;0,"LONG","SHORT")=O653),TRUE)</f>
        <v>1</v>
      </c>
      <c r="R653">
        <f>AH652</f>
        <v>1025.4416028359083</v>
      </c>
      <c r="S653">
        <f>AI652</f>
        <v>-1.7192320706437582E-3</v>
      </c>
      <c r="T653">
        <f>R653+S653*F653</f>
        <v>862.48958940864145</v>
      </c>
      <c r="U653">
        <f>S653*F653</f>
        <v>-162.95201342726679</v>
      </c>
      <c r="V653">
        <f>U653/T653</f>
        <v>-0.18893215109876682</v>
      </c>
      <c r="W653">
        <f>C653</f>
        <v>-0.12065139549765599</v>
      </c>
      <c r="X653">
        <f>W653-V653</f>
        <v>6.8280755601110826E-2</v>
      </c>
      <c r="Y653">
        <f>T653*W653</f>
        <v>-104.06057256435292</v>
      </c>
      <c r="Z653">
        <f>Y653/T653</f>
        <v>-0.12065139549765598</v>
      </c>
      <c r="AA653">
        <f>AI652*F653/T653</f>
        <v>-0.18893215109876682</v>
      </c>
      <c r="AB653">
        <f t="shared" si="104"/>
        <v>-0.12065139549765599</v>
      </c>
      <c r="AC653">
        <f t="shared" si="105"/>
        <v>6.8280755601110826E-2</v>
      </c>
      <c r="AD653" t="str">
        <f t="shared" si="101"/>
        <v>S-D</v>
      </c>
      <c r="AE653">
        <f>AC653*T653</f>
        <v>58.891440862913875</v>
      </c>
      <c r="AF653">
        <f>U653+AE653</f>
        <v>-104.06057256435292</v>
      </c>
      <c r="AG653">
        <f>AE653/F653</f>
        <v>6.2133662351544772E-4</v>
      </c>
      <c r="AH653" s="9">
        <f>IF(AD653="S-D",R653-AE653/(1-0.001),IF(OR(AD653="L-D",AD653="S-I"),R653-AE653*(1-0.001),R653-AE653))</f>
        <v>966.49121158174023</v>
      </c>
      <c r="AI653">
        <f>IF(OR(AD653="L-I"),S653+AG653*(1-0.001),S653+AG653)</f>
        <v>-1.0978954471283105E-3</v>
      </c>
      <c r="AJ653">
        <f>AI653*F653</f>
        <v>-104.06057256435292</v>
      </c>
      <c r="AK653">
        <f>AJ653/AM653</f>
        <v>-0.12065964247619336</v>
      </c>
      <c r="AL653">
        <f>W653-AK653</f>
        <v>8.2469785373656679E-6</v>
      </c>
      <c r="AM653">
        <f>AH653+AI653*F653</f>
        <v>862.43063901738731</v>
      </c>
      <c r="AN653">
        <f t="shared" si="106"/>
        <v>-0.90986711229857065</v>
      </c>
      <c r="AO653">
        <f t="shared" si="107"/>
        <v>-137.56936098261269</v>
      </c>
      <c r="AP653">
        <f t="shared" si="108"/>
        <v>-5.8950391254143142E-2</v>
      </c>
      <c r="AQ653" t="b">
        <f>IF(AH653&gt;0,ROUND(AH653,7)=ROUND(H653,7),ROUND(AH653,7)=ROUND(-J653,7))</f>
        <v>1</v>
      </c>
      <c r="AR653" t="b">
        <f>IF(AI653&gt;0,ROUND(AI653,7)=ROUND(I653,7),ROUND(AI653,7)=ROUND(-K653,7))</f>
        <v>1</v>
      </c>
      <c r="AS653" t="b">
        <f>ROUND(AM653,7)=ROUND(G653,7)</f>
        <v>1</v>
      </c>
    </row>
    <row r="654" spans="1:54" x14ac:dyDescent="0.3">
      <c r="A654" s="2">
        <v>45774.083333333336</v>
      </c>
      <c r="B654">
        <v>-1.2401334449338901</v>
      </c>
      <c r="C654">
        <v>-6.2006672246694899E-2</v>
      </c>
      <c r="D654" t="s">
        <v>32</v>
      </c>
      <c r="E654" t="s">
        <v>1492</v>
      </c>
      <c r="F654">
        <v>94870.01</v>
      </c>
      <c r="G654">
        <v>862.28312189703195</v>
      </c>
      <c r="H654">
        <v>915.75357489236706</v>
      </c>
      <c r="I654" s="3">
        <v>0</v>
      </c>
      <c r="J654">
        <v>0</v>
      </c>
      <c r="K654">
        <v>5.63618081154782E-4</v>
      </c>
      <c r="L654">
        <v>915.75357489236706</v>
      </c>
      <c r="M654">
        <v>-5.63618081154782E-4</v>
      </c>
      <c r="O654" t="str">
        <f>IF(B653=0,"NEUTRAL",IF(B653&gt;0,"LONG","SHORT"))</f>
        <v>SHORT</v>
      </c>
      <c r="P654" t="str">
        <f>IF(OR(O654="LONG",O654="SHORT"),IF(B654=0,"NEUTRAL",IF(B654&gt;0,"LONG","SHORT")),"")</f>
        <v>SHORT</v>
      </c>
      <c r="Q654" t="b">
        <f>IF(OR(O654="LONG",O654="SHORT"),IF(B654=0,"NEUTRAL",IF(B654&gt;0,"LONG","SHORT")=O654),TRUE)</f>
        <v>1</v>
      </c>
      <c r="R654">
        <f>AH653</f>
        <v>966.49121158174023</v>
      </c>
      <c r="S654">
        <f>AI653</f>
        <v>-1.0978954471283105E-3</v>
      </c>
      <c r="T654">
        <f>R654+S654*F654</f>
        <v>862.33385953372294</v>
      </c>
      <c r="U654">
        <f>S654*F654</f>
        <v>-104.15735204801729</v>
      </c>
      <c r="V654">
        <f>U654/T654</f>
        <v>-0.12078541378896655</v>
      </c>
      <c r="W654">
        <f>C654</f>
        <v>-6.2006672246694899E-2</v>
      </c>
      <c r="X654">
        <f>W654-V654</f>
        <v>5.8778741542271654E-2</v>
      </c>
      <c r="Y654">
        <f>T654*W654</f>
        <v>-53.470452995334995</v>
      </c>
      <c r="Z654">
        <f>Y654/T654</f>
        <v>-6.2006672246694899E-2</v>
      </c>
      <c r="AA654">
        <f>AI653*F654/T654</f>
        <v>-0.12078541378896655</v>
      </c>
      <c r="AB654">
        <f t="shared" si="104"/>
        <v>-6.2006672246694899E-2</v>
      </c>
      <c r="AC654">
        <f t="shared" si="105"/>
        <v>5.8778741542271654E-2</v>
      </c>
      <c r="AD654" t="str">
        <f t="shared" si="101"/>
        <v>S-D</v>
      </c>
      <c r="AE654">
        <f>AC654*T654</f>
        <v>50.686899052682293</v>
      </c>
      <c r="AF654">
        <f>U654+AE654</f>
        <v>-53.470452995334995</v>
      </c>
      <c r="AG654">
        <f>AE654/F654</f>
        <v>5.3427736597352839E-4</v>
      </c>
      <c r="AH654" s="9">
        <f>IF(AD654="S-D",R654-AE654/(1-0.001),IF(OR(AD654="L-D",AD654="S-I"),R654-AE654*(1-0.001),R654-AE654))</f>
        <v>915.75357489236853</v>
      </c>
      <c r="AI654">
        <f>IF(OR(AD654="L-I"),S654+AG654*(1-0.001),S654+AG654)</f>
        <v>-5.6361808115478211E-4</v>
      </c>
      <c r="AJ654">
        <f>AI654*F654</f>
        <v>-53.470452995334988</v>
      </c>
      <c r="AK654">
        <f>AJ654/AM654</f>
        <v>-6.2010320783850353E-2</v>
      </c>
      <c r="AL654">
        <f>W654-AK654</f>
        <v>3.6485371554539903E-6</v>
      </c>
      <c r="AM654">
        <f>AH654+AI654*F654</f>
        <v>862.28312189703354</v>
      </c>
      <c r="AN654">
        <f t="shared" si="106"/>
        <v>-0.14751712035376841</v>
      </c>
      <c r="AO654">
        <f t="shared" si="107"/>
        <v>-137.71687810296646</v>
      </c>
      <c r="AP654">
        <f t="shared" si="108"/>
        <v>-5.0737636689405008E-2</v>
      </c>
      <c r="AQ654" t="b">
        <f>IF(AH654&gt;0,ROUND(AH654,7)=ROUND(H654,7),ROUND(AH654,7)=ROUND(-J654,7))</f>
        <v>1</v>
      </c>
      <c r="AR654" t="b">
        <f>IF(AI654&gt;0,ROUND(AI654,7)=ROUND(I654,7),ROUND(AI654,7)=ROUND(-K654,7))</f>
        <v>1</v>
      </c>
      <c r="AS654" t="b">
        <f>ROUND(AM654,7)=ROUND(G654,7)</f>
        <v>1</v>
      </c>
    </row>
    <row r="655" spans="1:54" x14ac:dyDescent="0.3">
      <c r="A655" s="2">
        <v>45775.458333333336</v>
      </c>
      <c r="B655">
        <v>0.243126124892523</v>
      </c>
      <c r="C655">
        <v>1.2156306244626099E-2</v>
      </c>
      <c r="D655" t="s">
        <v>32</v>
      </c>
      <c r="E655" t="s">
        <v>1492</v>
      </c>
      <c r="F655">
        <v>94739.07</v>
      </c>
      <c r="G655">
        <v>862.29298887079506</v>
      </c>
      <c r="H655">
        <v>851.82039710903598</v>
      </c>
      <c r="I655">
        <v>1.10541424586067E-4</v>
      </c>
      <c r="J655">
        <v>0</v>
      </c>
      <c r="K655" s="3">
        <v>0</v>
      </c>
      <c r="L655">
        <v>851.82039710903598</v>
      </c>
      <c r="M655">
        <v>1.10541424586067E-4</v>
      </c>
      <c r="O655" t="str">
        <f>IF(B654=0,"NEUTRAL",IF(B654&gt;0,"LONG","SHORT"))</f>
        <v>SHORT</v>
      </c>
      <c r="P655" t="str">
        <f>IF(OR(O655="LONG",O655="SHORT"),IF(B655=0,"NEUTRAL",IF(B655&gt;0,"LONG","SHORT")),"")</f>
        <v>LONG</v>
      </c>
      <c r="Q655" t="b">
        <f>IF(OR(O655="LONG",O655="SHORT"),IF(B655=0,"NEUTRAL",IF(B655&gt;0,"LONG","SHORT")=O655),TRUE)</f>
        <v>0</v>
      </c>
      <c r="R655">
        <f>AH654</f>
        <v>915.75357489236853</v>
      </c>
      <c r="S655">
        <f>AI654</f>
        <v>-5.6361808115478211E-4</v>
      </c>
      <c r="T655">
        <f>R655+S655*F655</f>
        <v>862.35692204857992</v>
      </c>
      <c r="U655">
        <f>S655*F655</f>
        <v>-53.396652843788587</v>
      </c>
      <c r="V655">
        <f>U655/T655</f>
        <v>-6.1919434376362027E-2</v>
      </c>
      <c r="W655">
        <f>C655</f>
        <v>1.2156306244626099E-2</v>
      </c>
      <c r="X655">
        <f>W655-V655</f>
        <v>7.4075740620988123E-2</v>
      </c>
      <c r="Y655">
        <f>T655*W655</f>
        <v>10.483074836595694</v>
      </c>
      <c r="Z655">
        <f>Y655/T655</f>
        <v>1.2156306244626099E-2</v>
      </c>
      <c r="AA655">
        <f>AI654*F655/T655</f>
        <v>-6.1919434376362027E-2</v>
      </c>
      <c r="AB655">
        <f t="shared" si="104"/>
        <v>1.2156306244626099E-2</v>
      </c>
      <c r="AC655">
        <f t="shared" si="105"/>
        <v>7.4075740620988123E-2</v>
      </c>
      <c r="AD655" t="str">
        <f t="shared" si="101"/>
        <v>TRANS-L</v>
      </c>
      <c r="AE655" s="8">
        <f>C655*T655</f>
        <v>10.483074836595694</v>
      </c>
      <c r="AF655">
        <f>U655+AE655</f>
        <v>-42.913578007192896</v>
      </c>
      <c r="AG655" s="8">
        <f>AE655/F655</f>
        <v>1.1065207666272947E-4</v>
      </c>
      <c r="AH655" s="8">
        <f>AZ655-AE655</f>
        <v>851.82039710903746</v>
      </c>
      <c r="AI655" s="8">
        <f>BA654+AG655*(1-0.001)</f>
        <v>1.1054142458606674E-4</v>
      </c>
      <c r="AJ655">
        <f>AI655*F655</f>
        <v>10.472591761759098</v>
      </c>
      <c r="AK655">
        <f t="shared" ref="AK655" si="110">AJ655/AM655</f>
        <v>1.2145050344748054E-2</v>
      </c>
      <c r="AL655">
        <f>W655-AK655</f>
        <v>1.1255899878045289E-5</v>
      </c>
      <c r="AM655">
        <f>AH655+AI655*F655</f>
        <v>862.29298887079653</v>
      </c>
      <c r="AN655">
        <f t="shared" si="106"/>
        <v>9.8669737629961674E-3</v>
      </c>
      <c r="AO655">
        <f t="shared" si="107"/>
        <v>-137.70701112920347</v>
      </c>
      <c r="AP655">
        <f t="shared" si="108"/>
        <v>-6.3933177783383144E-2</v>
      </c>
      <c r="AQ655" t="b">
        <f>IF(AH655&gt;0,ROUND(AH655,7)=ROUND(H655,7),ROUND(AH655,7)=ROUND(-J655,7))</f>
        <v>1</v>
      </c>
      <c r="AR655" t="b">
        <f>IF(AI655&gt;0,ROUND(AI655,7)=ROUND(I655,7),ROUND(AI655,7)=ROUND(-K655,7))</f>
        <v>1</v>
      </c>
      <c r="AS655" t="b">
        <f>ROUND(AM655,7)=ROUND(G655,7)</f>
        <v>1</v>
      </c>
      <c r="AU655" s="9">
        <f>AH654</f>
        <v>915.75357489236853</v>
      </c>
      <c r="AV655">
        <f>AI654</f>
        <v>-5.6361808115478211E-4</v>
      </c>
      <c r="AW655">
        <f>AU655+AV655*F655</f>
        <v>862.35692204857992</v>
      </c>
      <c r="AX655">
        <f>AV655*F655/(1-0.001)</f>
        <v>-53.450102946735321</v>
      </c>
      <c r="AZ655" s="9">
        <f>AU655+AX655</f>
        <v>862.30347194563319</v>
      </c>
      <c r="BA655">
        <f>AV655-AX655/F655*(1-0.001)</f>
        <v>0</v>
      </c>
      <c r="BB655">
        <f>AZ655+BA655*F655</f>
        <v>862.30347194563319</v>
      </c>
    </row>
    <row r="656" spans="1:54" x14ac:dyDescent="0.3">
      <c r="A656" s="2">
        <v>45775.5</v>
      </c>
      <c r="B656">
        <v>1.6161281774429399</v>
      </c>
      <c r="C656">
        <v>8.0806408872147101E-2</v>
      </c>
      <c r="D656" t="s">
        <v>32</v>
      </c>
      <c r="E656" t="s">
        <v>1492</v>
      </c>
      <c r="F656">
        <v>95060.77</v>
      </c>
      <c r="G656">
        <v>862.26937652662502</v>
      </c>
      <c r="H656">
        <v>792.64687664985399</v>
      </c>
      <c r="I656">
        <v>7.3239991509401197E-4</v>
      </c>
      <c r="J656">
        <v>0</v>
      </c>
      <c r="K656" s="3">
        <v>0</v>
      </c>
      <c r="L656">
        <v>792.64687664985399</v>
      </c>
      <c r="M656">
        <v>7.3239991509401197E-4</v>
      </c>
      <c r="O656" t="str">
        <f>IF(B655=0,"NEUTRAL",IF(B655&gt;0,"LONG","SHORT"))</f>
        <v>LONG</v>
      </c>
      <c r="P656" t="str">
        <f>IF(OR(O656="LONG",O656="SHORT"),IF(B656=0,"NEUTRAL",IF(B656&gt;0,"LONG","SHORT")),"")</f>
        <v>LONG</v>
      </c>
      <c r="Q656" t="b">
        <f>IF(OR(O656="LONG",O656="SHORT"),IF(B656=0,"NEUTRAL",IF(B656&gt;0,"LONG","SHORT")=O656),TRUE)</f>
        <v>1</v>
      </c>
      <c r="R656">
        <f>AH655</f>
        <v>851.82039710903746</v>
      </c>
      <c r="S656">
        <f>AI655</f>
        <v>1.1054142458606674E-4</v>
      </c>
      <c r="T656">
        <f>R656+S656*F656</f>
        <v>862.32855004708586</v>
      </c>
      <c r="U656">
        <f>S656*F656</f>
        <v>10.508152938048436</v>
      </c>
      <c r="V656">
        <f>U656/T656</f>
        <v>1.2185788047345363E-2</v>
      </c>
      <c r="W656">
        <f>C656</f>
        <v>8.0806408872147101E-2</v>
      </c>
      <c r="X656">
        <f>W656-V656</f>
        <v>6.8620620824801734E-2</v>
      </c>
      <c r="Y656">
        <f>T656*W656</f>
        <v>69.681673397230583</v>
      </c>
      <c r="Z656">
        <f>Y656/T656</f>
        <v>8.0806408872147101E-2</v>
      </c>
      <c r="AA656">
        <f>AI655*F656/T656</f>
        <v>1.2185788047345363E-2</v>
      </c>
      <c r="AB656">
        <f t="shared" si="104"/>
        <v>8.0806408872147101E-2</v>
      </c>
      <c r="AC656">
        <f t="shared" si="105"/>
        <v>6.8620620824801734E-2</v>
      </c>
      <c r="AD656" t="str">
        <f t="shared" ref="AD656:AD674" si="111">IF(Q656,IF(O656="LONG",IF(AC656&gt;0,"L-I","L-D"),IF(O656="SHORT",IF(AC656&lt;0,"S-I","S-D"),IF(AC656&gt;0,"L-I","S-I"))),IF(AB656&gt;0,"TRANS-L","TRANS-S"))</f>
        <v>L-I</v>
      </c>
      <c r="AE656">
        <f>AC656*T656</f>
        <v>59.173520459182143</v>
      </c>
      <c r="AF656">
        <f>U656+AE656</f>
        <v>69.681673397230583</v>
      </c>
      <c r="AG656">
        <f>AE656/F656</f>
        <v>6.2248097147942459E-4</v>
      </c>
      <c r="AH656" s="9">
        <f>IF(AD656="S-D",R656-AE656/(1-0.001),IF(OR(AD656="L-D",AD656="S-I"),R656-AE656*(1-0.001),R656-AE656))</f>
        <v>792.64687664985536</v>
      </c>
      <c r="AI656">
        <f>IF(OR(AD656="L-I"),S656+AG656*(1-0.001),S656+AG656)</f>
        <v>7.3239991509401186E-4</v>
      </c>
      <c r="AJ656">
        <f>AI656*F656</f>
        <v>69.622499876771386</v>
      </c>
      <c r="AK656">
        <f>AJ656/AM656</f>
        <v>8.0743328908679454E-2</v>
      </c>
      <c r="AL656">
        <f>W656-AK656</f>
        <v>6.3079963467646549E-5</v>
      </c>
      <c r="AM656">
        <f>AH656+AI656*F656</f>
        <v>862.26937652662673</v>
      </c>
      <c r="AN656">
        <f t="shared" si="106"/>
        <v>-2.361234416980551E-2</v>
      </c>
      <c r="AO656">
        <f t="shared" si="107"/>
        <v>-137.73062347337327</v>
      </c>
      <c r="AP656">
        <f t="shared" si="108"/>
        <v>-5.9173520459125939E-2</v>
      </c>
      <c r="AQ656" t="b">
        <f>IF(AH656&gt;0,ROUND(AH656,7)=ROUND(H656,7),ROUND(AH656,7)=ROUND(-J656,7))</f>
        <v>1</v>
      </c>
      <c r="AR656" t="b">
        <f>IF(AI656&gt;0,ROUND(AI656,7)=ROUND(I656,7),ROUND(AI656,7)=ROUND(-K656,7))</f>
        <v>1</v>
      </c>
      <c r="AS656" t="b">
        <f>ROUND(AM656,7)=ROUND(G656,7)</f>
        <v>1</v>
      </c>
    </row>
    <row r="657" spans="1:54" x14ac:dyDescent="0.3">
      <c r="A657" s="2">
        <v>45775.541666666664</v>
      </c>
      <c r="B657">
        <v>3.6384972644250002</v>
      </c>
      <c r="C657">
        <v>0.18192486322125001</v>
      </c>
      <c r="D657" t="s">
        <v>32</v>
      </c>
      <c r="E657" t="s">
        <v>1492</v>
      </c>
      <c r="F657">
        <v>95319.99</v>
      </c>
      <c r="G657">
        <v>862.37213880788704</v>
      </c>
      <c r="H657">
        <v>705.55645192056795</v>
      </c>
      <c r="I657">
        <v>1.6451500560094299E-3</v>
      </c>
      <c r="J657">
        <v>0</v>
      </c>
      <c r="K657" s="3">
        <v>0</v>
      </c>
      <c r="L657">
        <v>705.55645192056795</v>
      </c>
      <c r="M657">
        <v>1.6451500560094299E-3</v>
      </c>
      <c r="O657" t="str">
        <f>IF(B656=0,"NEUTRAL",IF(B656&gt;0,"LONG","SHORT"))</f>
        <v>LONG</v>
      </c>
      <c r="P657" t="str">
        <f>IF(OR(O657="LONG",O657="SHORT"),IF(B657=0,"NEUTRAL",IF(B657&gt;0,"LONG","SHORT")),"")</f>
        <v>LONG</v>
      </c>
      <c r="Q657" t="b">
        <f>IF(OR(O657="LONG",O657="SHORT"),IF(B657=0,"NEUTRAL",IF(B657&gt;0,"LONG","SHORT")=O657),TRUE)</f>
        <v>1</v>
      </c>
      <c r="R657">
        <f>AH656</f>
        <v>792.64687664985536</v>
      </c>
      <c r="S657">
        <f>AI656</f>
        <v>7.3239991509401186E-4</v>
      </c>
      <c r="T657">
        <f>R657+S657*F657</f>
        <v>862.45922923261742</v>
      </c>
      <c r="U657">
        <f>S657*F657</f>
        <v>69.81235258276206</v>
      </c>
      <c r="V657">
        <f>U657/T657</f>
        <v>8.0945684406297527E-2</v>
      </c>
      <c r="W657">
        <f>C657</f>
        <v>0.18192486322125001</v>
      </c>
      <c r="X657">
        <f>W657-V657</f>
        <v>0.10097917881495248</v>
      </c>
      <c r="Y657">
        <f>T657*W657</f>
        <v>156.90277731204864</v>
      </c>
      <c r="Z657">
        <f>Y657/T657</f>
        <v>0.18192486322125001</v>
      </c>
      <c r="AA657">
        <f>AI656*F657/T657</f>
        <v>8.0945684406297527E-2</v>
      </c>
      <c r="AB657">
        <f t="shared" si="104"/>
        <v>0.18192486322125001</v>
      </c>
      <c r="AC657">
        <f t="shared" si="105"/>
        <v>0.10097917881495248</v>
      </c>
      <c r="AD657" t="str">
        <f t="shared" si="111"/>
        <v>L-I</v>
      </c>
      <c r="AE657">
        <f>AC657*T657</f>
        <v>87.090424729286568</v>
      </c>
      <c r="AF657">
        <f>U657+AE657</f>
        <v>156.90277731204861</v>
      </c>
      <c r="AG657">
        <f>AE657/F657</f>
        <v>9.1366380472014913E-4</v>
      </c>
      <c r="AH657" s="9">
        <f>IF(AD657="S-D",R657-AE657/(1-0.001),IF(OR(AD657="L-D",AD657="S-I"),R657-AE657*(1-0.001),R657-AE657))</f>
        <v>705.55645192056875</v>
      </c>
      <c r="AI657">
        <f>IF(OR(AD657="L-I"),S657+AG657*(1-0.001),S657+AG657)</f>
        <v>1.6451500560094407E-3</v>
      </c>
      <c r="AJ657">
        <f>AI657*F657</f>
        <v>156.81568688731934</v>
      </c>
      <c r="AK657">
        <f>AJ657/AM657</f>
        <v>0.18184224632314264</v>
      </c>
      <c r="AL657">
        <f>W657-AK657</f>
        <v>8.2616898107373826E-5</v>
      </c>
      <c r="AM657">
        <f>AH657+AI657*F657</f>
        <v>862.37213880788806</v>
      </c>
      <c r="AN657">
        <f t="shared" si="106"/>
        <v>0.10276228126133446</v>
      </c>
      <c r="AO657">
        <f t="shared" si="107"/>
        <v>-137.62786119211194</v>
      </c>
      <c r="AP657">
        <f t="shared" si="108"/>
        <v>-8.7090424729353799E-2</v>
      </c>
      <c r="AQ657" t="b">
        <f>IF(AH657&gt;0,ROUND(AH657,7)=ROUND(H657,7),ROUND(AH657,7)=ROUND(-J657,7))</f>
        <v>1</v>
      </c>
      <c r="AR657" t="b">
        <f>IF(AI657&gt;0,ROUND(AI657,7)=ROUND(I657,7),ROUND(AI657,7)=ROUND(-K657,7))</f>
        <v>1</v>
      </c>
      <c r="AS657" t="b">
        <f>ROUND(AM657,7)=ROUND(G657,7)</f>
        <v>1</v>
      </c>
    </row>
    <row r="658" spans="1:54" x14ac:dyDescent="0.3">
      <c r="A658" s="2">
        <v>45775.583333333336</v>
      </c>
      <c r="B658">
        <v>5.0001770973915303</v>
      </c>
      <c r="C658">
        <v>0.25000885486957602</v>
      </c>
      <c r="D658" t="s">
        <v>32</v>
      </c>
      <c r="E658" t="s">
        <v>1492</v>
      </c>
      <c r="F658">
        <v>95350.69</v>
      </c>
      <c r="G658">
        <v>862.36389780973195</v>
      </c>
      <c r="H658">
        <v>646.80934704591402</v>
      </c>
      <c r="I658">
        <v>2.2606501406944998E-3</v>
      </c>
      <c r="J658">
        <v>0</v>
      </c>
      <c r="K658" s="3">
        <v>0</v>
      </c>
      <c r="L658">
        <v>646.80934704591402</v>
      </c>
      <c r="M658">
        <v>2.2606501406944998E-3</v>
      </c>
      <c r="O658" t="str">
        <f>IF(B657=0,"NEUTRAL",IF(B657&gt;0,"LONG","SHORT"))</f>
        <v>LONG</v>
      </c>
      <c r="P658" t="str">
        <f>IF(OR(O658="LONG",O658="SHORT"),IF(B658=0,"NEUTRAL",IF(B658&gt;0,"LONG","SHORT")),"")</f>
        <v>LONG</v>
      </c>
      <c r="Q658" t="b">
        <f>IF(OR(O658="LONG",O658="SHORT"),IF(B658=0,"NEUTRAL",IF(B658&gt;0,"LONG","SHORT")=O658),TRUE)</f>
        <v>1</v>
      </c>
      <c r="R658">
        <f>AH657</f>
        <v>705.55645192056875</v>
      </c>
      <c r="S658">
        <f>AI657</f>
        <v>1.6451500560094407E-3</v>
      </c>
      <c r="T658">
        <f>R658+S658*F658</f>
        <v>862.42264491460753</v>
      </c>
      <c r="U658">
        <f>S658*F658</f>
        <v>156.86619299403881</v>
      </c>
      <c r="V658">
        <f>U658/T658</f>
        <v>0.18189016014250281</v>
      </c>
      <c r="W658">
        <f>C658</f>
        <v>0.25000885486957602</v>
      </c>
      <c r="X658">
        <f>W658-V658</f>
        <v>6.8118694727073215E-2</v>
      </c>
      <c r="Y658">
        <f>T658*W658</f>
        <v>215.613297868692</v>
      </c>
      <c r="Z658">
        <f>Y658/T658</f>
        <v>0.25000885486957602</v>
      </c>
      <c r="AA658">
        <f>AI657*F658/T658</f>
        <v>0.18189016014250281</v>
      </c>
      <c r="AB658">
        <f t="shared" si="104"/>
        <v>0.25000885486957602</v>
      </c>
      <c r="AC658">
        <f t="shared" si="105"/>
        <v>6.8118694727073215E-2</v>
      </c>
      <c r="AD658" t="str">
        <f t="shared" si="111"/>
        <v>L-I</v>
      </c>
      <c r="AE658">
        <f>AC658*T658</f>
        <v>58.747104874653211</v>
      </c>
      <c r="AF658">
        <f>U658+AE658</f>
        <v>215.61329786869203</v>
      </c>
      <c r="AG658">
        <f>AE658/F658</f>
        <v>6.1611620088594232E-4</v>
      </c>
      <c r="AH658" s="9">
        <f>IF(AD658="S-D",R658-AE658/(1-0.001),IF(OR(AD658="L-D",AD658="S-I"),R658-AE658*(1-0.001),R658-AE658))</f>
        <v>646.8093470459155</v>
      </c>
      <c r="AI658">
        <f>IF(OR(AD658="L-I"),S658+AG658*(1-0.001),S658+AG658)</f>
        <v>2.2606501406944972E-3</v>
      </c>
      <c r="AJ658">
        <f>AI658*F658</f>
        <v>215.55455076381739</v>
      </c>
      <c r="AK658">
        <f>AJ658/AM658</f>
        <v>0.24995776297139949</v>
      </c>
      <c r="AL658">
        <f>W658-AK658</f>
        <v>5.1091898176536255E-5</v>
      </c>
      <c r="AM658">
        <f>AH658+AI658*F658</f>
        <v>862.36389780973286</v>
      </c>
      <c r="AN658">
        <f t="shared" si="106"/>
        <v>-8.2409981552018508E-3</v>
      </c>
      <c r="AO658">
        <f t="shared" si="107"/>
        <v>-137.63610219026714</v>
      </c>
      <c r="AP658" s="11">
        <f t="shared" si="108"/>
        <v>-5.8747104874669276E-2</v>
      </c>
      <c r="AQ658" t="b">
        <f>IF(AH658&gt;0,ROUND(AH658,7)=ROUND(H658,7),ROUND(AH658,7)=ROUND(-J658,7))</f>
        <v>1</v>
      </c>
      <c r="AR658" t="b">
        <f>IF(AI658&gt;0,ROUND(AI658,7)=ROUND(I658,7),ROUND(AI658,7)=ROUND(-K658,7))</f>
        <v>1</v>
      </c>
      <c r="AS658" t="b">
        <f>ROUND(AM658,7)=ROUND(G658,7)</f>
        <v>1</v>
      </c>
    </row>
    <row r="659" spans="1:54" x14ac:dyDescent="0.3">
      <c r="A659" s="2">
        <v>45775.791666666664</v>
      </c>
      <c r="B659">
        <v>3.7064528635311</v>
      </c>
      <c r="C659">
        <v>0.185322643176555</v>
      </c>
      <c r="D659" t="s">
        <v>32</v>
      </c>
      <c r="E659" t="s">
        <v>1492</v>
      </c>
      <c r="F659">
        <v>94100.39</v>
      </c>
      <c r="G659">
        <v>859.48397062309198</v>
      </c>
      <c r="H659">
        <v>700.19222646006699</v>
      </c>
      <c r="I659">
        <v>1.69278516447195E-3</v>
      </c>
      <c r="J659">
        <v>0</v>
      </c>
      <c r="K659" s="3">
        <v>0</v>
      </c>
      <c r="L659">
        <v>700.19222646006699</v>
      </c>
      <c r="M659">
        <v>1.69278516447195E-3</v>
      </c>
      <c r="O659" t="str">
        <f>IF(B658=0,"NEUTRAL",IF(B658&gt;0,"LONG","SHORT"))</f>
        <v>LONG</v>
      </c>
      <c r="P659" t="str">
        <f>IF(OR(O659="LONG",O659="SHORT"),IF(B659=0,"NEUTRAL",IF(B659&gt;0,"LONG","SHORT")),"")</f>
        <v>LONG</v>
      </c>
      <c r="Q659" t="b">
        <f>IF(OR(O659="LONG",O659="SHORT"),IF(B659=0,"NEUTRAL",IF(B659&gt;0,"LONG","SHORT")=O659),TRUE)</f>
        <v>1</v>
      </c>
      <c r="R659">
        <f>AH658</f>
        <v>646.8093470459155</v>
      </c>
      <c r="S659">
        <f>AI658</f>
        <v>2.2606501406944972E-3</v>
      </c>
      <c r="T659">
        <f>R659+S659*F659</f>
        <v>859.53740693882253</v>
      </c>
      <c r="U659">
        <f>S659*F659</f>
        <v>212.72805989290705</v>
      </c>
      <c r="V659">
        <f>U659/T659</f>
        <v>0.24749133449644961</v>
      </c>
      <c r="W659">
        <f>C659</f>
        <v>0.185322643176555</v>
      </c>
      <c r="X659">
        <f>W659-V659</f>
        <v>-6.2168691319894609E-2</v>
      </c>
      <c r="Y659">
        <f>T659*W659</f>
        <v>159.29174416302476</v>
      </c>
      <c r="Z659">
        <f>Y659/T659</f>
        <v>0.185322643176555</v>
      </c>
      <c r="AA659">
        <f>AI658*F659/T659</f>
        <v>0.24749133449644961</v>
      </c>
      <c r="AB659">
        <f t="shared" si="104"/>
        <v>0.185322643176555</v>
      </c>
      <c r="AC659">
        <f t="shared" si="105"/>
        <v>-6.2168691319894609E-2</v>
      </c>
      <c r="AD659" t="str">
        <f t="shared" si="111"/>
        <v>L-D</v>
      </c>
      <c r="AE659">
        <f>AC659*T659</f>
        <v>-53.436315729882295</v>
      </c>
      <c r="AF659">
        <f>U659+AE659</f>
        <v>159.29174416302476</v>
      </c>
      <c r="AG659">
        <f>AE659/F659</f>
        <v>-5.678649762225459E-4</v>
      </c>
      <c r="AH659" s="9">
        <f>IF(AD659="S-D",R659-AE659/(1-0.001),IF(OR(AD659="L-D",AD659="S-I"),R659-AE659*(1-0.001),R659-AE659))</f>
        <v>700.1922264600679</v>
      </c>
      <c r="AI659">
        <f>IF(OR(AD659="L-I"),S659+AG659*(1-0.001),S659+AG659)</f>
        <v>1.6927851644719513E-3</v>
      </c>
      <c r="AJ659">
        <f>AI659*F659</f>
        <v>159.29174416302476</v>
      </c>
      <c r="AK659">
        <f>AJ659/AM659</f>
        <v>0.18533416515905982</v>
      </c>
      <c r="AL659">
        <f>W659-AK659</f>
        <v>-1.1521982504814066E-5</v>
      </c>
      <c r="AM659">
        <f>AH659+AI659*F659</f>
        <v>859.48397062309266</v>
      </c>
      <c r="AN659">
        <f t="shared" si="106"/>
        <v>-2.8799271866402023</v>
      </c>
      <c r="AO659">
        <f t="shared" si="107"/>
        <v>-140.51602937690734</v>
      </c>
      <c r="AP659">
        <f t="shared" si="108"/>
        <v>-5.3436315729868511E-2</v>
      </c>
      <c r="AQ659" t="b">
        <f>IF(AH659&gt;0,ROUND(AH659,7)=ROUND(H659,7),ROUND(AH659,7)=ROUND(-J659,7))</f>
        <v>1</v>
      </c>
      <c r="AR659" t="b">
        <f>IF(AI659&gt;0,ROUND(AI659,7)=ROUND(I659,7),ROUND(AI659,7)=ROUND(-K659,7))</f>
        <v>1</v>
      </c>
      <c r="AS659" t="b">
        <f>ROUND(AM659,7)=ROUND(G659,7)</f>
        <v>1</v>
      </c>
    </row>
    <row r="660" spans="1:54" x14ac:dyDescent="0.3">
      <c r="A660" s="2">
        <v>45775.916666666664</v>
      </c>
      <c r="B660">
        <v>1.98070991873899</v>
      </c>
      <c r="C660">
        <v>9.9035495936949894E-2</v>
      </c>
      <c r="D660" t="s">
        <v>32</v>
      </c>
      <c r="E660" t="s">
        <v>1492</v>
      </c>
      <c r="F660">
        <v>94469.67</v>
      </c>
      <c r="G660">
        <v>860.03434680228702</v>
      </c>
      <c r="H660">
        <v>774.85301727399701</v>
      </c>
      <c r="I660">
        <v>9.0167912652061295E-4</v>
      </c>
      <c r="J660">
        <v>0</v>
      </c>
      <c r="K660" s="3">
        <v>0</v>
      </c>
      <c r="L660">
        <v>774.85301727399701</v>
      </c>
      <c r="M660">
        <v>9.0167912652061295E-4</v>
      </c>
      <c r="O660" t="str">
        <f>IF(B659=0,"NEUTRAL",IF(B659&gt;0,"LONG","SHORT"))</f>
        <v>LONG</v>
      </c>
      <c r="P660" t="str">
        <f>IF(OR(O660="LONG",O660="SHORT"),IF(B660=0,"NEUTRAL",IF(B660&gt;0,"LONG","SHORT")),"")</f>
        <v>LONG</v>
      </c>
      <c r="Q660" t="b">
        <f>IF(OR(O660="LONG",O660="SHORT"),IF(B660=0,"NEUTRAL",IF(B660&gt;0,"LONG","SHORT")=O660),TRUE)</f>
        <v>1</v>
      </c>
      <c r="R660">
        <f>AH659</f>
        <v>700.1922264600679</v>
      </c>
      <c r="S660">
        <f>AI659</f>
        <v>1.6927851644719513E-3</v>
      </c>
      <c r="T660">
        <f>R660+S660*F660</f>
        <v>860.1090823286288</v>
      </c>
      <c r="U660">
        <f>S660*F660</f>
        <v>159.91685586856096</v>
      </c>
      <c r="V660">
        <f>U660/T660</f>
        <v>0.18592624953524237</v>
      </c>
      <c r="W660">
        <f>C660</f>
        <v>9.9035495936949894E-2</v>
      </c>
      <c r="X660">
        <f>W660-V660</f>
        <v>-8.6890753598292472E-2</v>
      </c>
      <c r="Y660">
        <f>T660*W660</f>
        <v>85.181329528290618</v>
      </c>
      <c r="Z660">
        <f>Y660/T660</f>
        <v>9.9035495936949894E-2</v>
      </c>
      <c r="AA660">
        <f>AI659*F660/T660</f>
        <v>0.18592624953524237</v>
      </c>
      <c r="AB660">
        <f t="shared" si="104"/>
        <v>9.9035495936949894E-2</v>
      </c>
      <c r="AC660">
        <f t="shared" si="105"/>
        <v>-8.6890753598292472E-2</v>
      </c>
      <c r="AD660" t="str">
        <f t="shared" si="111"/>
        <v>L-D</v>
      </c>
      <c r="AE660">
        <f>AC660*T660</f>
        <v>-74.73552634027034</v>
      </c>
      <c r="AF660">
        <f>U660+AE660</f>
        <v>85.181329528290618</v>
      </c>
      <c r="AG660">
        <f>AE660/F660</f>
        <v>-7.9110603795133757E-4</v>
      </c>
      <c r="AH660" s="9">
        <f>IF(AD660="S-D",R660-AE660/(1-0.001),IF(OR(AD660="L-D",AD660="S-I"),R660-AE660*(1-0.001),R660-AE660))</f>
        <v>774.85301727399792</v>
      </c>
      <c r="AI660">
        <f>IF(OR(AD660="L-I"),S660+AG660*(1-0.001),S660+AG660)</f>
        <v>9.0167912652061371E-4</v>
      </c>
      <c r="AJ660">
        <f>AI660*F660</f>
        <v>85.181329528290618</v>
      </c>
      <c r="AK660">
        <f>AJ660/AM660</f>
        <v>9.9044101953608105E-2</v>
      </c>
      <c r="AL660">
        <f>W660-AK660</f>
        <v>-8.6060166582108133E-6</v>
      </c>
      <c r="AM660">
        <f>AH660+AI660*F660</f>
        <v>860.0343468022885</v>
      </c>
      <c r="AN660">
        <f t="shared" si="106"/>
        <v>0.55037617919583681</v>
      </c>
      <c r="AO660">
        <f t="shared" si="107"/>
        <v>-139.9656531977115</v>
      </c>
      <c r="AP660">
        <f t="shared" si="108"/>
        <v>-7.4735526340305114E-2</v>
      </c>
      <c r="AQ660" t="b">
        <f>IF(AH660&gt;0,ROUND(AH660,7)=ROUND(H660,7),ROUND(AH660,7)=ROUND(-J660,7))</f>
        <v>1</v>
      </c>
      <c r="AR660" t="b">
        <f>IF(AI660&gt;0,ROUND(AI660,7)=ROUND(I660,7),ROUND(AI660,7)=ROUND(-K660,7))</f>
        <v>1</v>
      </c>
      <c r="AS660" t="b">
        <f>ROUND(AM660,7)=ROUND(G660,7)</f>
        <v>1</v>
      </c>
    </row>
    <row r="661" spans="1:54" x14ac:dyDescent="0.3">
      <c r="A661" s="2">
        <v>45775.958333333336</v>
      </c>
      <c r="B661">
        <v>0.93377075690770295</v>
      </c>
      <c r="C661">
        <v>4.6688537845385097E-2</v>
      </c>
      <c r="D661" t="s">
        <v>32</v>
      </c>
      <c r="E661" t="s">
        <v>1492</v>
      </c>
      <c r="F661">
        <v>94549.97</v>
      </c>
      <c r="G661">
        <v>860.06165502840997</v>
      </c>
      <c r="H661">
        <v>819.90452840357398</v>
      </c>
      <c r="I661">
        <v>4.2471855490631597E-4</v>
      </c>
      <c r="J661">
        <v>0</v>
      </c>
      <c r="K661" s="3">
        <v>0</v>
      </c>
      <c r="L661">
        <v>819.90452840357398</v>
      </c>
      <c r="M661">
        <v>4.2471855490631597E-4</v>
      </c>
      <c r="O661" t="str">
        <f>IF(B660=0,"NEUTRAL",IF(B660&gt;0,"LONG","SHORT"))</f>
        <v>LONG</v>
      </c>
      <c r="P661" t="str">
        <f>IF(OR(O661="LONG",O661="SHORT"),IF(B661=0,"NEUTRAL",IF(B661&gt;0,"LONG","SHORT")),"")</f>
        <v>LONG</v>
      </c>
      <c r="Q661" t="b">
        <f>IF(OR(O661="LONG",O661="SHORT"),IF(B661=0,"NEUTRAL",IF(B661&gt;0,"LONG","SHORT")=O661),TRUE)</f>
        <v>1</v>
      </c>
      <c r="R661">
        <f>AH660</f>
        <v>774.85301727399792</v>
      </c>
      <c r="S661">
        <f>AI660</f>
        <v>9.0167912652061371E-4</v>
      </c>
      <c r="T661">
        <f>R661+S661*F661</f>
        <v>860.10675163614815</v>
      </c>
      <c r="U661">
        <f>S661*F661</f>
        <v>85.253734362150226</v>
      </c>
      <c r="V661">
        <f>U661/T661</f>
        <v>9.9119945518361896E-2</v>
      </c>
      <c r="W661">
        <f>C661</f>
        <v>4.6688537845385097E-2</v>
      </c>
      <c r="X661">
        <f>W661-V661</f>
        <v>-5.2431407672976799E-2</v>
      </c>
      <c r="Y661">
        <f>T661*W661</f>
        <v>40.157126624835541</v>
      </c>
      <c r="Z661">
        <f>Y661/T661</f>
        <v>4.6688537845385097E-2</v>
      </c>
      <c r="AA661">
        <f>AI660*F661/T661</f>
        <v>9.9119945518361896E-2</v>
      </c>
      <c r="AB661">
        <f t="shared" si="104"/>
        <v>4.6688537845385097E-2</v>
      </c>
      <c r="AC661">
        <f t="shared" si="105"/>
        <v>-5.2431407672976799E-2</v>
      </c>
      <c r="AD661" t="str">
        <f t="shared" si="111"/>
        <v>L-D</v>
      </c>
      <c r="AE661">
        <f>AC661*T661</f>
        <v>-45.096607737314685</v>
      </c>
      <c r="AF661">
        <f>U661+AE661</f>
        <v>40.157126624835541</v>
      </c>
      <c r="AG661">
        <f>AE661/F661</f>
        <v>-4.7696057161429752E-4</v>
      </c>
      <c r="AH661" s="9">
        <f>IF(AD661="S-D",R661-AE661/(1-0.001),IF(OR(AD661="L-D",AD661="S-I"),R661-AE661*(1-0.001),R661-AE661))</f>
        <v>819.90452840357534</v>
      </c>
      <c r="AI661">
        <f>IF(OR(AD661="L-I"),S661+AG661*(1-0.001),S661+AG661)</f>
        <v>4.2471855490631619E-4</v>
      </c>
      <c r="AJ661">
        <f>AI661*F661</f>
        <v>40.157126624835549</v>
      </c>
      <c r="AK661">
        <f>AJ661/AM661</f>
        <v>4.6690985919502499E-2</v>
      </c>
      <c r="AL661">
        <f>W661-AK661</f>
        <v>-2.4480741174018328E-6</v>
      </c>
      <c r="AM661">
        <f>AH661+AI661*F661</f>
        <v>860.06165502841088</v>
      </c>
      <c r="AN661">
        <f t="shared" si="106"/>
        <v>2.7308226122386259E-2</v>
      </c>
      <c r="AO661">
        <f t="shared" si="107"/>
        <v>-139.93834497158912</v>
      </c>
      <c r="AP661">
        <f t="shared" si="108"/>
        <v>-4.5096607737264094E-2</v>
      </c>
      <c r="AQ661" t="b">
        <f>IF(AH661&gt;0,ROUND(AH661,7)=ROUND(H661,7),ROUND(AH661,7)=ROUND(-J661,7))</f>
        <v>1</v>
      </c>
      <c r="AR661" t="b">
        <f>IF(AI661&gt;0,ROUND(AI661,7)=ROUND(I661,7),ROUND(AI661,7)=ROUND(-K661,7))</f>
        <v>1</v>
      </c>
      <c r="AS661" t="b">
        <f>ROUND(AM661,7)=ROUND(G661,7)</f>
        <v>1</v>
      </c>
      <c r="AU661" s="9"/>
    </row>
    <row r="662" spans="1:54" x14ac:dyDescent="0.3">
      <c r="A662" s="2">
        <v>45776.125</v>
      </c>
      <c r="B662">
        <v>2.14464989803131</v>
      </c>
      <c r="C662">
        <v>0.107232494901565</v>
      </c>
      <c r="D662" t="s">
        <v>32</v>
      </c>
      <c r="E662" t="s">
        <v>1492</v>
      </c>
      <c r="F662">
        <v>94857.49</v>
      </c>
      <c r="G662">
        <v>860.14031165187396</v>
      </c>
      <c r="H662">
        <v>767.95170186336702</v>
      </c>
      <c r="I662">
        <v>9.7186431760430995E-4</v>
      </c>
      <c r="J662">
        <v>0</v>
      </c>
      <c r="K662" s="3">
        <v>0</v>
      </c>
      <c r="L662">
        <v>767.95170186336702</v>
      </c>
      <c r="M662">
        <v>9.7186431760430995E-4</v>
      </c>
      <c r="O662" t="str">
        <f>IF(B661=0,"NEUTRAL",IF(B661&gt;0,"LONG","SHORT"))</f>
        <v>LONG</v>
      </c>
      <c r="P662" t="str">
        <f>IF(OR(O662="LONG",O662="SHORT"),IF(B662=0,"NEUTRAL",IF(B662&gt;0,"LONG","SHORT")),"")</f>
        <v>LONG</v>
      </c>
      <c r="Q662" t="b">
        <f>IF(OR(O662="LONG",O662="SHORT"),IF(B662=0,"NEUTRAL",IF(B662&gt;0,"LONG","SHORT")=O662),TRUE)</f>
        <v>1</v>
      </c>
      <c r="R662">
        <f>AH661</f>
        <v>819.90452840357534</v>
      </c>
      <c r="S662">
        <f>AI661</f>
        <v>4.2471855490631619E-4</v>
      </c>
      <c r="T662">
        <f>R662+S662*F662</f>
        <v>860.19226447841572</v>
      </c>
      <c r="U662">
        <f>S662*F662</f>
        <v>40.287736074840339</v>
      </c>
      <c r="V662">
        <f>U662/T662</f>
        <v>4.6835733984737844E-2</v>
      </c>
      <c r="W662">
        <f>C662</f>
        <v>0.107232494901565</v>
      </c>
      <c r="X662">
        <f>W662-V662</f>
        <v>6.0396760916827157E-2</v>
      </c>
      <c r="Y662">
        <f>T662*W662</f>
        <v>92.240562615047367</v>
      </c>
      <c r="Z662">
        <f>Y662/T662</f>
        <v>0.107232494901565</v>
      </c>
      <c r="AA662">
        <f>AI661*F662/T662</f>
        <v>4.6835733984737844E-2</v>
      </c>
      <c r="AB662">
        <f t="shared" si="104"/>
        <v>0.107232494901565</v>
      </c>
      <c r="AC662">
        <f t="shared" si="105"/>
        <v>6.0396760916827157E-2</v>
      </c>
      <c r="AD662" t="str">
        <f t="shared" si="111"/>
        <v>L-I</v>
      </c>
      <c r="AE662">
        <f>AC662*T662</f>
        <v>51.952826540207028</v>
      </c>
      <c r="AF662">
        <f>U662+AE662</f>
        <v>92.240562615047367</v>
      </c>
      <c r="AG662">
        <f>AE662/F662</f>
        <v>5.476934561541427E-4</v>
      </c>
      <c r="AH662" s="9">
        <f>IF(AD662="S-D",R662-AE662/(1-0.001),IF(OR(AD662="L-D",AD662="S-I"),R662-AE662*(1-0.001),R662-AE662))</f>
        <v>767.95170186336827</v>
      </c>
      <c r="AI662">
        <f>IF(OR(AD662="L-I"),S662+AG662*(1-0.001),S662+AG662)</f>
        <v>9.7186431760430485E-4</v>
      </c>
      <c r="AJ662">
        <f>AI662*F662</f>
        <v>92.188609788507179</v>
      </c>
      <c r="AK662">
        <f>AJ662/AM662</f>
        <v>0.1071785713791992</v>
      </c>
      <c r="AL662">
        <f>W662-AK662</f>
        <v>5.392352236580078E-5</v>
      </c>
      <c r="AM662">
        <f>AH662+AI662*F662</f>
        <v>860.14031165187544</v>
      </c>
      <c r="AN662">
        <f t="shared" si="106"/>
        <v>7.8656623464553377E-2</v>
      </c>
      <c r="AO662">
        <f t="shared" si="107"/>
        <v>-139.85968834812456</v>
      </c>
      <c r="AP662">
        <f t="shared" si="108"/>
        <v>-5.1952826540286878E-2</v>
      </c>
      <c r="AQ662" t="b">
        <f>IF(AH662&gt;0,ROUND(AH662,7)=ROUND(H662,7),ROUND(AH662,7)=ROUND(-J662,7))</f>
        <v>1</v>
      </c>
      <c r="AR662" t="b">
        <f>IF(AI662&gt;0,ROUND(AI662,7)=ROUND(I662,7),ROUND(AI662,7)=ROUND(-K662,7))</f>
        <v>1</v>
      </c>
      <c r="AS662" t="b">
        <f>ROUND(AM662,7)=ROUND(G662,7)</f>
        <v>1</v>
      </c>
    </row>
    <row r="663" spans="1:54" x14ac:dyDescent="0.3">
      <c r="A663" s="2">
        <v>45776.208333333336</v>
      </c>
      <c r="B663">
        <v>3.4279031067772001</v>
      </c>
      <c r="C663">
        <v>0.17139515533885999</v>
      </c>
      <c r="D663" t="s">
        <v>32</v>
      </c>
      <c r="E663" t="s">
        <v>1492</v>
      </c>
      <c r="F663">
        <v>94658.76</v>
      </c>
      <c r="G663">
        <v>859.89177774791995</v>
      </c>
      <c r="H663">
        <v>712.55639374688303</v>
      </c>
      <c r="I663">
        <v>1.55648968992449E-3</v>
      </c>
      <c r="J663">
        <v>0</v>
      </c>
      <c r="K663" s="3">
        <v>0</v>
      </c>
      <c r="L663">
        <v>712.55639374688303</v>
      </c>
      <c r="M663">
        <v>1.55648968992449E-3</v>
      </c>
      <c r="O663" t="str">
        <f>IF(B662=0,"NEUTRAL",IF(B662&gt;0,"LONG","SHORT"))</f>
        <v>LONG</v>
      </c>
      <c r="P663" t="str">
        <f>IF(OR(O663="LONG",O663="SHORT"),IF(B663=0,"NEUTRAL",IF(B663&gt;0,"LONG","SHORT")),"")</f>
        <v>LONG</v>
      </c>
      <c r="Q663" t="b">
        <f>IF(OR(O663="LONG",O663="SHORT"),IF(B663=0,"NEUTRAL",IF(B663&gt;0,"LONG","SHORT")=O663),TRUE)</f>
        <v>1</v>
      </c>
      <c r="R663">
        <f>AH662</f>
        <v>767.95170186336827</v>
      </c>
      <c r="S663">
        <f>AI662</f>
        <v>9.7186431760430485E-4</v>
      </c>
      <c r="T663">
        <f>R663+S663*F663</f>
        <v>859.94717305603797</v>
      </c>
      <c r="U663">
        <f>S663*F663</f>
        <v>91.995471192669669</v>
      </c>
      <c r="V663">
        <f>U663/T663</f>
        <v>0.10697804943731681</v>
      </c>
      <c r="W663">
        <f>C663</f>
        <v>0.17139515533885999</v>
      </c>
      <c r="X663">
        <f>W663-V663</f>
        <v>6.4417105901543176E-2</v>
      </c>
      <c r="Y663">
        <f>T663*W663</f>
        <v>147.39077930915315</v>
      </c>
      <c r="Z663">
        <f>Y663/T663</f>
        <v>0.17139515533885999</v>
      </c>
      <c r="AA663">
        <f>AI662*F663/T663</f>
        <v>0.10697804943731681</v>
      </c>
      <c r="AB663">
        <f t="shared" si="104"/>
        <v>0.17139515533885999</v>
      </c>
      <c r="AC663">
        <f t="shared" si="105"/>
        <v>6.4417105901543176E-2</v>
      </c>
      <c r="AD663" t="str">
        <f t="shared" si="111"/>
        <v>L-I</v>
      </c>
      <c r="AE663">
        <f>AC663*T663</f>
        <v>55.395308116483477</v>
      </c>
      <c r="AF663">
        <f>U663+AE663</f>
        <v>147.39077930915315</v>
      </c>
      <c r="AG663">
        <f>AE663/F663</f>
        <v>5.8521058290308763E-4</v>
      </c>
      <c r="AH663" s="9">
        <f>IF(AD663="S-D",R663-AE663/(1-0.001),IF(OR(AD663="L-D",AD663="S-I"),R663-AE663*(1-0.001),R663-AE663))</f>
        <v>712.55639374688485</v>
      </c>
      <c r="AI663">
        <f>IF(OR(AD663="L-I"),S663+AG663*(1-0.001),S663+AG663)</f>
        <v>1.5564896899244894E-3</v>
      </c>
      <c r="AJ663">
        <f>AI663*F663</f>
        <v>147.33538400103666</v>
      </c>
      <c r="AK663">
        <f>AJ663/AM663</f>
        <v>0.17134177557426097</v>
      </c>
      <c r="AL663">
        <f>W663-AK663</f>
        <v>5.3379764599015278E-5</v>
      </c>
      <c r="AM663">
        <f>AH663+AI663*F663</f>
        <v>859.89177774792154</v>
      </c>
      <c r="AN663">
        <f t="shared" si="106"/>
        <v>-0.24853390395389852</v>
      </c>
      <c r="AO663">
        <f t="shared" si="107"/>
        <v>-140.10822225207846</v>
      </c>
      <c r="AP663">
        <f t="shared" si="108"/>
        <v>-5.5395308116430897E-2</v>
      </c>
      <c r="AQ663" t="b">
        <f>IF(AH663&gt;0,ROUND(AH663,7)=ROUND(H663,7),ROUND(AH663,7)=ROUND(-J663,7))</f>
        <v>1</v>
      </c>
      <c r="AR663" t="b">
        <f>IF(AI663&gt;0,ROUND(AI663,7)=ROUND(I663,7),ROUND(AI663,7)=ROUND(-K663,7))</f>
        <v>1</v>
      </c>
      <c r="AS663" t="b">
        <f>ROUND(AM663,7)=ROUND(G663,7)</f>
        <v>1</v>
      </c>
    </row>
    <row r="664" spans="1:54" x14ac:dyDescent="0.3">
      <c r="A664" s="2">
        <v>45776.375</v>
      </c>
      <c r="B664">
        <v>2.2820212834186999</v>
      </c>
      <c r="C664">
        <v>0.114101064170935</v>
      </c>
      <c r="D664" t="s">
        <v>32</v>
      </c>
      <c r="E664" t="s">
        <v>1492</v>
      </c>
      <c r="F664">
        <v>94917.61</v>
      </c>
      <c r="G664">
        <v>860.24509736073003</v>
      </c>
      <c r="H664">
        <v>762.08455943075705</v>
      </c>
      <c r="I664">
        <v>1.0341657141385301E-3</v>
      </c>
      <c r="J664">
        <v>0</v>
      </c>
      <c r="K664" s="3">
        <v>0</v>
      </c>
      <c r="L664">
        <v>762.08455943075705</v>
      </c>
      <c r="M664">
        <v>1.0341657141385301E-3</v>
      </c>
      <c r="O664" t="str">
        <f>IF(B663=0,"NEUTRAL",IF(B663&gt;0,"LONG","SHORT"))</f>
        <v>LONG</v>
      </c>
      <c r="P664" t="str">
        <f>IF(OR(O664="LONG",O664="SHORT"),IF(B664=0,"NEUTRAL",IF(B664&gt;0,"LONG","SHORT")),"")</f>
        <v>LONG</v>
      </c>
      <c r="Q664" t="b">
        <f>IF(OR(O664="LONG",O664="SHORT"),IF(B664=0,"NEUTRAL",IF(B664&gt;0,"LONG","SHORT")=O664),TRUE)</f>
        <v>1</v>
      </c>
      <c r="R664">
        <f>AH663</f>
        <v>712.55639374688485</v>
      </c>
      <c r="S664">
        <f>AI663</f>
        <v>1.5564896899244894E-3</v>
      </c>
      <c r="T664">
        <f>R664+S664*F664</f>
        <v>860.2946751041585</v>
      </c>
      <c r="U664">
        <f>S664*F664</f>
        <v>147.73828135727362</v>
      </c>
      <c r="V664">
        <f>U664/T664</f>
        <v>0.17172985679515743</v>
      </c>
      <c r="W664">
        <f>C664</f>
        <v>0.114101064170935</v>
      </c>
      <c r="X664">
        <f>W664-V664</f>
        <v>-5.7628792624222422E-2</v>
      </c>
      <c r="Y664">
        <f>T664*W664</f>
        <v>98.160537929973273</v>
      </c>
      <c r="Z664">
        <f>Y664/T664</f>
        <v>0.114101064170935</v>
      </c>
      <c r="AA664">
        <f>AI663*F664/T664</f>
        <v>0.17172985679515743</v>
      </c>
      <c r="AB664">
        <f t="shared" si="104"/>
        <v>0.114101064170935</v>
      </c>
      <c r="AC664">
        <f t="shared" si="105"/>
        <v>-5.7628792624222422E-2</v>
      </c>
      <c r="AD664" t="str">
        <f t="shared" si="111"/>
        <v>L-D</v>
      </c>
      <c r="AE664">
        <f>AC664*T664</f>
        <v>-49.577743427300355</v>
      </c>
      <c r="AF664">
        <f>U664+AE664</f>
        <v>98.160537929973259</v>
      </c>
      <c r="AG664">
        <f>AE664/F664</f>
        <v>-5.2232397578595117E-4</v>
      </c>
      <c r="AH664" s="9">
        <f>IF(AD664="S-D",R664-AE664/(1-0.001),IF(OR(AD664="L-D",AD664="S-I"),R664-AE664*(1-0.001),R664-AE664))</f>
        <v>762.08455943075796</v>
      </c>
      <c r="AI664">
        <f>IF(OR(AD664="L-I"),S664+AG664*(1-0.001),S664+AG664)</f>
        <v>1.0341657141385383E-3</v>
      </c>
      <c r="AJ664">
        <f>AI664*F664</f>
        <v>98.160537929973273</v>
      </c>
      <c r="AK664">
        <f>AJ664/AM664</f>
        <v>0.11410764005646065</v>
      </c>
      <c r="AL664">
        <f>W664-AK664</f>
        <v>-6.5758855256475846E-6</v>
      </c>
      <c r="AM664">
        <f>AH664+AI664*F664</f>
        <v>860.24509736073128</v>
      </c>
      <c r="AN664">
        <f t="shared" si="106"/>
        <v>0.35331961280974156</v>
      </c>
      <c r="AO664">
        <f t="shared" si="107"/>
        <v>-139.75490263926872</v>
      </c>
      <c r="AP664">
        <f t="shared" si="108"/>
        <v>-4.9577743427221321E-2</v>
      </c>
      <c r="AQ664" t="b">
        <f>IF(AH664&gt;0,ROUND(AH664,7)=ROUND(H664,7),ROUND(AH664,7)=ROUND(-J664,7))</f>
        <v>1</v>
      </c>
      <c r="AR664" t="b">
        <f>IF(AI664&gt;0,ROUND(AI664,7)=ROUND(I664,7),ROUND(AI664,7)=ROUND(-K664,7))</f>
        <v>1</v>
      </c>
      <c r="AS664" t="b">
        <f>ROUND(AM664,7)=ROUND(G664,7)</f>
        <v>1</v>
      </c>
    </row>
    <row r="665" spans="1:54" x14ac:dyDescent="0.3">
      <c r="A665" s="2">
        <v>45776.5</v>
      </c>
      <c r="B665">
        <v>1.05469254116408</v>
      </c>
      <c r="C665">
        <v>5.2734627058204003E-2</v>
      </c>
      <c r="D665" t="s">
        <v>32</v>
      </c>
      <c r="E665" t="s">
        <v>1492</v>
      </c>
      <c r="F665">
        <v>94817.32</v>
      </c>
      <c r="G665">
        <v>860.08868329474706</v>
      </c>
      <c r="H665">
        <v>814.72944835664498</v>
      </c>
      <c r="I665">
        <v>4.7838554114482302E-4</v>
      </c>
      <c r="J665">
        <v>0</v>
      </c>
      <c r="K665" s="3">
        <v>0</v>
      </c>
      <c r="L665">
        <v>814.72944835664498</v>
      </c>
      <c r="M665">
        <v>4.7838554114482302E-4</v>
      </c>
      <c r="O665" t="str">
        <f>IF(B664=0,"NEUTRAL",IF(B664&gt;0,"LONG","SHORT"))</f>
        <v>LONG</v>
      </c>
      <c r="P665" t="str">
        <f>IF(OR(O665="LONG",O665="SHORT"),IF(B665=0,"NEUTRAL",IF(B665&gt;0,"LONG","SHORT")),"")</f>
        <v>LONG</v>
      </c>
      <c r="Q665" t="b">
        <f>IF(OR(O665="LONG",O665="SHORT"),IF(B665=0,"NEUTRAL",IF(B665&gt;0,"LONG","SHORT")=O665),TRUE)</f>
        <v>1</v>
      </c>
      <c r="R665">
        <f>AH664</f>
        <v>762.08455943075796</v>
      </c>
      <c r="S665">
        <f>AI664</f>
        <v>1.0341657141385383E-3</v>
      </c>
      <c r="T665">
        <f>R665+S665*F665</f>
        <v>860.14138088126026</v>
      </c>
      <c r="U665">
        <f>S665*F665</f>
        <v>98.056821450502326</v>
      </c>
      <c r="V665">
        <f>U665/T665</f>
        <v>0.11400081850502057</v>
      </c>
      <c r="W665">
        <f>C665</f>
        <v>5.2734627058204003E-2</v>
      </c>
      <c r="X665">
        <f>W665-V665</f>
        <v>-6.1266191446816567E-2</v>
      </c>
      <c r="Y665">
        <f>T665*W665</f>
        <v>45.359234938101864</v>
      </c>
      <c r="Z665">
        <f>Y665/T665</f>
        <v>5.2734627058204003E-2</v>
      </c>
      <c r="AA665">
        <f>AI664*F665/T665</f>
        <v>0.11400081850502057</v>
      </c>
      <c r="AB665">
        <f t="shared" si="104"/>
        <v>5.2734627058204003E-2</v>
      </c>
      <c r="AC665">
        <f t="shared" si="105"/>
        <v>-6.1266191446816567E-2</v>
      </c>
      <c r="AD665" t="str">
        <f t="shared" si="111"/>
        <v>L-D</v>
      </c>
      <c r="AE665">
        <f>AC665*T665</f>
        <v>-52.697586512400456</v>
      </c>
      <c r="AF665">
        <f>U665+AE665</f>
        <v>45.359234938101871</v>
      </c>
      <c r="AG665">
        <f>AE665/F665</f>
        <v>-5.5578017299371524E-4</v>
      </c>
      <c r="AH665" s="9">
        <f>IF(AD665="S-D",R665-AE665/(1-0.001),IF(OR(AD665="L-D",AD665="S-I"),R665-AE665*(1-0.001),R665-AE665))</f>
        <v>814.729448356646</v>
      </c>
      <c r="AI665">
        <f>IF(OR(AD665="L-I"),S665+AG665*(1-0.001),S665+AG665)</f>
        <v>4.7838554114482308E-4</v>
      </c>
      <c r="AJ665">
        <f>AI665*F665</f>
        <v>45.359234938101856</v>
      </c>
      <c r="AK665">
        <f>AJ665/AM665</f>
        <v>5.2737858105915206E-2</v>
      </c>
      <c r="AL665">
        <f>W665-AK665</f>
        <v>-3.2310477112024172E-6</v>
      </c>
      <c r="AM665">
        <f>AH665+AI665*F665</f>
        <v>860.08868329474785</v>
      </c>
      <c r="AN665">
        <f t="shared" si="106"/>
        <v>-0.15641406598342655</v>
      </c>
      <c r="AO665">
        <f t="shared" si="107"/>
        <v>-139.91131670525215</v>
      </c>
      <c r="AP665">
        <f t="shared" si="108"/>
        <v>-5.2697586512408634E-2</v>
      </c>
      <c r="AQ665" t="b">
        <f>IF(AH665&gt;0,ROUND(AH665,7)=ROUND(H665,7),ROUND(AH665,7)=ROUND(-J665,7))</f>
        <v>1</v>
      </c>
      <c r="AR665" t="b">
        <f>IF(AI665&gt;0,ROUND(AI665,7)=ROUND(I665,7),ROUND(AI665,7)=ROUND(-K665,7))</f>
        <v>1</v>
      </c>
      <c r="AS665" t="b">
        <f>ROUND(AM665,7)=ROUND(G665,7)</f>
        <v>1</v>
      </c>
    </row>
    <row r="666" spans="1:54" x14ac:dyDescent="0.3">
      <c r="A666" s="2">
        <v>45776.708333333336</v>
      </c>
      <c r="B666">
        <v>2.43216313591476</v>
      </c>
      <c r="C666">
        <v>0.121608156795738</v>
      </c>
      <c r="D666" t="s">
        <v>32</v>
      </c>
      <c r="E666" t="s">
        <v>1492</v>
      </c>
      <c r="F666">
        <v>94843.1</v>
      </c>
      <c r="G666">
        <v>860.04179234249204</v>
      </c>
      <c r="H666">
        <v>755.50571685109696</v>
      </c>
      <c r="I666">
        <v>1.1022001125163001E-3</v>
      </c>
      <c r="J666">
        <v>0</v>
      </c>
      <c r="K666" s="3">
        <v>0</v>
      </c>
      <c r="L666">
        <v>755.50571685109696</v>
      </c>
      <c r="M666">
        <v>1.1022001125163001E-3</v>
      </c>
      <c r="O666" t="str">
        <f>IF(B665=0,"NEUTRAL",IF(B665&gt;0,"LONG","SHORT"))</f>
        <v>LONG</v>
      </c>
      <c r="P666" t="str">
        <f>IF(OR(O666="LONG",O666="SHORT"),IF(B666=0,"NEUTRAL",IF(B666&gt;0,"LONG","SHORT")),"")</f>
        <v>LONG</v>
      </c>
      <c r="Q666" t="b">
        <f>IF(OR(O666="LONG",O666="SHORT"),IF(B666=0,"NEUTRAL",IF(B666&gt;0,"LONG","SHORT")=O666),TRUE)</f>
        <v>1</v>
      </c>
      <c r="R666">
        <f>AH665</f>
        <v>814.729448356646</v>
      </c>
      <c r="S666">
        <f>AI665</f>
        <v>4.7838554114482308E-4</v>
      </c>
      <c r="T666">
        <f>R666+S666*F666</f>
        <v>860.10101607399861</v>
      </c>
      <c r="U666">
        <f>S666*F666</f>
        <v>45.371567717352569</v>
      </c>
      <c r="V666">
        <f>U666/T666</f>
        <v>5.2751440667347188E-2</v>
      </c>
      <c r="W666">
        <f>C666</f>
        <v>0.121608156795738</v>
      </c>
      <c r="X666">
        <f>W666-V666</f>
        <v>6.885671612839081E-2</v>
      </c>
      <c r="Y666">
        <f>T666*W666</f>
        <v>104.59529922290039</v>
      </c>
      <c r="Z666">
        <f>Y666/T666</f>
        <v>0.121608156795738</v>
      </c>
      <c r="AA666">
        <f>AI665*F666/T666</f>
        <v>5.2751440667347188E-2</v>
      </c>
      <c r="AB666">
        <f t="shared" si="104"/>
        <v>0.121608156795738</v>
      </c>
      <c r="AC666">
        <f t="shared" si="105"/>
        <v>6.885671612839081E-2</v>
      </c>
      <c r="AD666" t="str">
        <f t="shared" si="111"/>
        <v>L-I</v>
      </c>
      <c r="AE666">
        <f>AC666*T666</f>
        <v>59.223731505547825</v>
      </c>
      <c r="AF666">
        <f>U666+AE666</f>
        <v>104.59529922290039</v>
      </c>
      <c r="AG666">
        <f>AE666/F666</f>
        <v>6.2443901038186037E-4</v>
      </c>
      <c r="AH666" s="9">
        <f>IF(AD666="S-D",R666-AE666/(1-0.001),IF(OR(AD666="L-D",AD666="S-I"),R666-AE666*(1-0.001),R666-AE666))</f>
        <v>755.50571685109821</v>
      </c>
      <c r="AI666">
        <f>IF(OR(AD666="L-I"),S666+AG666*(1-0.001),S666+AG666)</f>
        <v>1.1022001125163016E-3</v>
      </c>
      <c r="AJ666">
        <f>AI666*F666</f>
        <v>104.53607549139485</v>
      </c>
      <c r="AK666">
        <f>AJ666/AM666</f>
        <v>0.12154766945298121</v>
      </c>
      <c r="AL666">
        <f>W666-AK666</f>
        <v>6.0487342756793128E-5</v>
      </c>
      <c r="AM666">
        <f>AH666+AI666*F666</f>
        <v>860.04179234249307</v>
      </c>
      <c r="AN666">
        <f t="shared" si="106"/>
        <v>-4.6890952254784679E-2</v>
      </c>
      <c r="AO666">
        <f t="shared" si="107"/>
        <v>-139.95820765750693</v>
      </c>
      <c r="AP666">
        <f t="shared" si="108"/>
        <v>-5.9223731505539945E-2</v>
      </c>
      <c r="AQ666" t="b">
        <f>IF(AH666&gt;0,ROUND(AH666,7)=ROUND(H666,7),ROUND(AH666,7)=ROUND(-J666,7))</f>
        <v>1</v>
      </c>
      <c r="AR666" t="b">
        <f>IF(AI666&gt;0,ROUND(AI666,7)=ROUND(I666,7),ROUND(AI666,7)=ROUND(-K666,7))</f>
        <v>1</v>
      </c>
      <c r="AS666" t="b">
        <f>ROUND(AM666,7)=ROUND(G666,7)</f>
        <v>1</v>
      </c>
    </row>
    <row r="667" spans="1:54" x14ac:dyDescent="0.3">
      <c r="A667" s="2">
        <v>45777.041666666664</v>
      </c>
      <c r="B667">
        <v>0.91697858513661801</v>
      </c>
      <c r="C667">
        <v>4.58489292568309E-2</v>
      </c>
      <c r="D667" t="s">
        <v>32</v>
      </c>
      <c r="E667" t="s">
        <v>1492</v>
      </c>
      <c r="F667">
        <v>94256.82</v>
      </c>
      <c r="G667">
        <v>859.33110695073003</v>
      </c>
      <c r="H667">
        <v>819.92873913667802</v>
      </c>
      <c r="I667">
        <v>4.1803200886739801E-4</v>
      </c>
      <c r="J667">
        <v>0</v>
      </c>
      <c r="K667" s="3">
        <v>0</v>
      </c>
      <c r="L667">
        <v>819.92873913667802</v>
      </c>
      <c r="M667">
        <v>4.1803200886739801E-4</v>
      </c>
      <c r="O667" t="str">
        <f>IF(B666=0,"NEUTRAL",IF(B666&gt;0,"LONG","SHORT"))</f>
        <v>LONG</v>
      </c>
      <c r="P667" t="str">
        <f>IF(OR(O667="LONG",O667="SHORT"),IF(B667=0,"NEUTRAL",IF(B667&gt;0,"LONG","SHORT")),"")</f>
        <v>LONG</v>
      </c>
      <c r="Q667" t="b">
        <f>IF(OR(O667="LONG",O667="SHORT"),IF(B667=0,"NEUTRAL",IF(B667&gt;0,"LONG","SHORT")=O667),TRUE)</f>
        <v>1</v>
      </c>
      <c r="R667">
        <f>AH666</f>
        <v>755.50571685109821</v>
      </c>
      <c r="S667">
        <f>AI666</f>
        <v>1.1022001125163016E-3</v>
      </c>
      <c r="T667">
        <f>R667+S667*F667</f>
        <v>859.39559446052704</v>
      </c>
      <c r="U667">
        <f>S667*F667</f>
        <v>103.88987760942879</v>
      </c>
      <c r="V667">
        <f>U667/T667</f>
        <v>0.12088714240459207</v>
      </c>
      <c r="W667">
        <f>C667</f>
        <v>4.58489292568309E-2</v>
      </c>
      <c r="X667">
        <f>W667-V667</f>
        <v>-7.5038213147761171E-2</v>
      </c>
      <c r="Y667">
        <f>T667*W667</f>
        <v>39.402367814052845</v>
      </c>
      <c r="Z667">
        <f>Y667/T667</f>
        <v>4.58489292568309E-2</v>
      </c>
      <c r="AA667">
        <f>AI666*F667/T667</f>
        <v>0.12088714240459207</v>
      </c>
      <c r="AB667">
        <f t="shared" si="104"/>
        <v>4.58489292568309E-2</v>
      </c>
      <c r="AC667">
        <f t="shared" si="105"/>
        <v>-7.5038213147761171E-2</v>
      </c>
      <c r="AD667" t="str">
        <f t="shared" si="111"/>
        <v>L-D</v>
      </c>
      <c r="AE667">
        <f>AC667*T667</f>
        <v>-64.487509795375942</v>
      </c>
      <c r="AF667">
        <f>U667+AE667</f>
        <v>39.402367814052852</v>
      </c>
      <c r="AG667">
        <f>AE667/F667</f>
        <v>-6.8416810364890237E-4</v>
      </c>
      <c r="AH667" s="9">
        <f>IF(AD667="S-D",R667-AE667/(1-0.001),IF(OR(AD667="L-D",AD667="S-I"),R667-AE667*(1-0.001),R667-AE667))</f>
        <v>819.92873913667881</v>
      </c>
      <c r="AI667">
        <f>IF(OR(AD667="L-I"),S667+AG667*(1-0.001),S667+AG667)</f>
        <v>4.1803200886739926E-4</v>
      </c>
      <c r="AJ667">
        <f>AI667*F667</f>
        <v>39.402367814052859</v>
      </c>
      <c r="AK667">
        <f>AJ667/AM667</f>
        <v>4.5852369936739565E-2</v>
      </c>
      <c r="AL667">
        <f>W667-AK667</f>
        <v>-3.440679908664479E-6</v>
      </c>
      <c r="AM667">
        <f>AH667+AI667*F667</f>
        <v>859.33110695073162</v>
      </c>
      <c r="AN667">
        <f t="shared" si="106"/>
        <v>-0.71068539176144441</v>
      </c>
      <c r="AO667">
        <f t="shared" si="107"/>
        <v>-140.66889304926838</v>
      </c>
      <c r="AP667">
        <f t="shared" si="108"/>
        <v>-6.4487509795412734E-2</v>
      </c>
      <c r="AQ667" t="b">
        <f>IF(AH667&gt;0,ROUND(AH667,7)=ROUND(H667,7),ROUND(AH667,7)=ROUND(-J667,7))</f>
        <v>1</v>
      </c>
      <c r="AR667" t="b">
        <f>IF(AI667&gt;0,ROUND(AI667,7)=ROUND(I667,7),ROUND(AI667,7)=ROUND(-K667,7))</f>
        <v>1</v>
      </c>
      <c r="AS667" t="b">
        <f>ROUND(AM667,7)=ROUND(G667,7)</f>
        <v>1</v>
      </c>
    </row>
    <row r="668" spans="1:54" x14ac:dyDescent="0.3">
      <c r="A668" s="2">
        <v>45777.166666666664</v>
      </c>
      <c r="B668">
        <v>-0.36658887166707199</v>
      </c>
      <c r="C668">
        <v>-1.8329443583353599E-2</v>
      </c>
      <c r="D668" t="s">
        <v>32</v>
      </c>
      <c r="E668" t="s">
        <v>1492</v>
      </c>
      <c r="F668">
        <v>94641.99</v>
      </c>
      <c r="G668">
        <v>859.43680294605304</v>
      </c>
      <c r="H668">
        <v>875.19081527615401</v>
      </c>
      <c r="I668" s="3">
        <v>0</v>
      </c>
      <c r="J668">
        <v>0</v>
      </c>
      <c r="K668">
        <v>1.6645901391233901E-4</v>
      </c>
      <c r="L668">
        <v>875.19081527615401</v>
      </c>
      <c r="M668">
        <v>-1.6645901391233901E-4</v>
      </c>
      <c r="O668" t="str">
        <f t="shared" ref="O668:O673" si="112">IF(B667=0,"NEUTRAL",IF(B667&gt;0,"LONG","SHORT"))</f>
        <v>LONG</v>
      </c>
      <c r="P668" t="str">
        <f t="shared" ref="P668:P673" si="113">IF(OR(O668="LONG",O668="SHORT"),IF(B668=0,"NEUTRAL",IF(B668&gt;0,"LONG","SHORT")),"")</f>
        <v>SHORT</v>
      </c>
      <c r="Q668" t="b">
        <f t="shared" ref="Q668:Q673" si="114">IF(OR(O668="LONG",O668="SHORT"),IF(B668=0,"NEUTRAL",IF(B668&gt;0,"LONG","SHORT")=O668),TRUE)</f>
        <v>0</v>
      </c>
      <c r="R668">
        <f t="shared" ref="R668:S673" si="115">AH667</f>
        <v>819.92873913667881</v>
      </c>
      <c r="S668">
        <f t="shared" si="115"/>
        <v>4.1803200886739926E-4</v>
      </c>
      <c r="T668">
        <f t="shared" ref="T668:T673" si="116">R668+S668*F668</f>
        <v>859.49212033958713</v>
      </c>
      <c r="U668">
        <f t="shared" ref="U668:U673" si="117">S668*F668</f>
        <v>39.563381202908317</v>
      </c>
      <c r="V668">
        <f t="shared" ref="V668:V673" si="118">U668/T668</f>
        <v>4.6031115663139228E-2</v>
      </c>
      <c r="W668">
        <f t="shared" ref="W668:W673" si="119">C668</f>
        <v>-1.8329443583353599E-2</v>
      </c>
      <c r="X668">
        <f t="shared" ref="X668:X673" si="120">W668-V668</f>
        <v>-6.4360559246492824E-2</v>
      </c>
      <c r="Y668">
        <f t="shared" ref="Y668:Y673" si="121">T668*W668</f>
        <v>-15.754012330101425</v>
      </c>
      <c r="Z668">
        <f t="shared" ref="Z668:Z673" si="122">Y668/T668</f>
        <v>-1.8329443583353599E-2</v>
      </c>
      <c r="AA668">
        <f t="shared" ref="AA668:AA673" si="123">AI667*F668/T668</f>
        <v>4.6031115663139228E-2</v>
      </c>
      <c r="AB668">
        <f t="shared" si="104"/>
        <v>-1.8329443583353599E-2</v>
      </c>
      <c r="AC668">
        <f t="shared" si="105"/>
        <v>-6.4360559246492824E-2</v>
      </c>
      <c r="AD668" t="str">
        <f t="shared" si="111"/>
        <v>TRANS-S</v>
      </c>
      <c r="AE668" s="8">
        <f>C668*T668</f>
        <v>-15.754012330101425</v>
      </c>
      <c r="AF668">
        <f>U668+AE668</f>
        <v>23.809368872806893</v>
      </c>
      <c r="AG668" s="8">
        <f>AE668/F668</f>
        <v>-1.6645901391233874E-4</v>
      </c>
      <c r="AH668" s="8">
        <f>AZ668-AE668*(1-0.001)</f>
        <v>875.19081527615549</v>
      </c>
      <c r="AI668" s="8">
        <f>BA668+AG668</f>
        <v>-1.6645901391233874E-4</v>
      </c>
      <c r="AJ668">
        <f>AI668*F668</f>
        <v>-15.754012330101425</v>
      </c>
      <c r="AK668">
        <f t="shared" ref="AK668:AK673" si="124">AJ668/AM668</f>
        <v>-1.8330623352523907E-2</v>
      </c>
      <c r="AL668">
        <f>W668-AK668</f>
        <v>1.1797691703077651E-6</v>
      </c>
      <c r="AM668" s="8">
        <f>AH668+AI668*F668</f>
        <v>859.43680294605406</v>
      </c>
      <c r="AN668">
        <f t="shared" si="106"/>
        <v>0.10569599532243501</v>
      </c>
      <c r="AO668">
        <f t="shared" si="107"/>
        <v>-140.56319705394594</v>
      </c>
      <c r="AP668">
        <f t="shared" si="108"/>
        <v>-5.53173935330733E-2</v>
      </c>
      <c r="AQ668" t="b">
        <f>IF(AH668&gt;0,ROUND(AH668,7)=ROUND(H668,7),ROUND(AH668,7)=ROUND(-J668,7))</f>
        <v>1</v>
      </c>
      <c r="AR668" t="b">
        <f>IF(AI668&gt;0,ROUND(AI668,7)=ROUND(I668,7),ROUND(AI668,7)=ROUND(-K668,7))</f>
        <v>1</v>
      </c>
      <c r="AS668" t="b">
        <f>ROUND(AM668,7)=ROUND(G668,7)</f>
        <v>1</v>
      </c>
      <c r="AU668" s="9">
        <f>AH667</f>
        <v>819.92873913667881</v>
      </c>
      <c r="AV668">
        <f>AI667</f>
        <v>4.1803200886739926E-4</v>
      </c>
      <c r="AW668">
        <f>AU668+AV668*F668</f>
        <v>859.49212033958713</v>
      </c>
      <c r="AZ668">
        <f>AU668+AV668*F668*(1-0.001)</f>
        <v>859.45255695838421</v>
      </c>
      <c r="BA668">
        <v>0</v>
      </c>
      <c r="BB668">
        <f>AZ668+BA668*F668</f>
        <v>859.45255695838421</v>
      </c>
    </row>
    <row r="669" spans="1:54" x14ac:dyDescent="0.3">
      <c r="A669" s="2">
        <v>45777.291666666664</v>
      </c>
      <c r="B669">
        <v>-1.57460569021561</v>
      </c>
      <c r="C669">
        <v>-7.8730284510780596E-2</v>
      </c>
      <c r="D669" t="s">
        <v>32</v>
      </c>
      <c r="E669" t="s">
        <v>1492</v>
      </c>
      <c r="F669">
        <v>94894</v>
      </c>
      <c r="G669">
        <v>859.34298917029105</v>
      </c>
      <c r="H669">
        <v>927.00339050210403</v>
      </c>
      <c r="I669" s="3">
        <v>0</v>
      </c>
      <c r="J669">
        <v>0</v>
      </c>
      <c r="K669">
        <v>7.1301032027117203E-4</v>
      </c>
      <c r="L669">
        <v>927.00339050210403</v>
      </c>
      <c r="M669">
        <v>-7.1301032027117203E-4</v>
      </c>
      <c r="O669" t="str">
        <f t="shared" si="112"/>
        <v>SHORT</v>
      </c>
      <c r="P669" t="str">
        <f t="shared" si="113"/>
        <v>SHORT</v>
      </c>
      <c r="Q669" t="b">
        <f t="shared" si="114"/>
        <v>1</v>
      </c>
      <c r="R669">
        <f t="shared" si="115"/>
        <v>875.19081527615549</v>
      </c>
      <c r="S669">
        <f t="shared" si="115"/>
        <v>-1.6645901391233874E-4</v>
      </c>
      <c r="T669">
        <f t="shared" si="116"/>
        <v>859.39485360995798</v>
      </c>
      <c r="U669">
        <f t="shared" si="117"/>
        <v>-15.795961666197472</v>
      </c>
      <c r="V669">
        <f t="shared" si="118"/>
        <v>-1.83803307639617E-2</v>
      </c>
      <c r="W669">
        <f t="shared" si="119"/>
        <v>-7.8730284510780596E-2</v>
      </c>
      <c r="X669">
        <f t="shared" si="120"/>
        <v>-6.0349953746818896E-2</v>
      </c>
      <c r="Y669">
        <f t="shared" si="121"/>
        <v>-67.660401331812636</v>
      </c>
      <c r="Z669">
        <f t="shared" si="122"/>
        <v>-7.8730284510780596E-2</v>
      </c>
      <c r="AA669">
        <f t="shared" si="123"/>
        <v>-1.83803307639617E-2</v>
      </c>
      <c r="AB669">
        <f t="shared" si="104"/>
        <v>-7.8730284510780596E-2</v>
      </c>
      <c r="AC669">
        <f t="shared" si="105"/>
        <v>-6.0349953746818896E-2</v>
      </c>
      <c r="AD669" t="str">
        <f t="shared" si="111"/>
        <v>S-I</v>
      </c>
      <c r="AE669">
        <f t="shared" ref="AE669:AE673" si="125">AC669*T669</f>
        <v>-51.864439665615159</v>
      </c>
      <c r="AF669">
        <f t="shared" ref="AF669:AF673" si="126">U669+AE669</f>
        <v>-67.660401331812636</v>
      </c>
      <c r="AG669">
        <f t="shared" ref="AG669:AG673" si="127">AE669/F669</f>
        <v>-5.4655130635883364E-4</v>
      </c>
      <c r="AH669" s="9">
        <f t="shared" ref="AH669:AH673" si="128">IF(AD669="S-D",R669-AE669/(1-0.001),IF(OR(AD669="L-D",AD669="S-I"),R669-AE669*(1-0.001),R669-AE669))</f>
        <v>927.00339050210505</v>
      </c>
      <c r="AI669">
        <f t="shared" ref="AI669:AI673" si="129">IF(OR(AD669="L-I"),S669+AG669*(1-0.001),S669+AG669)</f>
        <v>-7.1301032027117235E-4</v>
      </c>
      <c r="AJ669">
        <f t="shared" ref="AJ669:AJ673" si="130">AI669*F669</f>
        <v>-67.660401331812636</v>
      </c>
      <c r="AK669">
        <f t="shared" si="124"/>
        <v>-7.8735036166571501E-2</v>
      </c>
      <c r="AL669">
        <f t="shared" ref="AL669:AL673" si="131">W669-AK669</f>
        <v>4.7516557909049739E-6</v>
      </c>
      <c r="AM669">
        <f t="shared" ref="AM669:AM673" si="132">AH669+AI669*F669</f>
        <v>859.34298917029241</v>
      </c>
      <c r="AN669">
        <f t="shared" si="106"/>
        <v>-9.3813775761645957E-2</v>
      </c>
      <c r="AO669">
        <f t="shared" si="107"/>
        <v>-140.65701082970759</v>
      </c>
      <c r="AP669">
        <f t="shared" si="108"/>
        <v>-5.1864439665564532E-2</v>
      </c>
      <c r="AQ669" t="b">
        <f t="shared" ref="AQ669:AR673" si="133">IF(AH669&gt;0,ROUND(AH669,7)=ROUND(H669,7),ROUND(AH669,7)=ROUND(-J669,7))</f>
        <v>1</v>
      </c>
      <c r="AR669" t="b">
        <f t="shared" si="133"/>
        <v>1</v>
      </c>
      <c r="AS669" t="b">
        <f t="shared" ref="AS669:AS673" si="134">ROUND(AM669,7)=ROUND(G669,7)</f>
        <v>1</v>
      </c>
    </row>
    <row r="670" spans="1:54" x14ac:dyDescent="0.3">
      <c r="A670" s="2">
        <v>45777.458333333336</v>
      </c>
      <c r="B670">
        <v>-0.40286894807040002</v>
      </c>
      <c r="C670">
        <v>-2.01434474035199E-2</v>
      </c>
      <c r="D670" t="s">
        <v>32</v>
      </c>
      <c r="E670" t="s">
        <v>1492</v>
      </c>
      <c r="F670">
        <v>94970.01</v>
      </c>
      <c r="G670">
        <v>859.238337241198</v>
      </c>
      <c r="H670">
        <v>876.54737585258101</v>
      </c>
      <c r="I670" s="3">
        <v>0</v>
      </c>
      <c r="J670">
        <v>0</v>
      </c>
      <c r="K670">
        <v>1.82257942390269E-4</v>
      </c>
      <c r="L670">
        <v>876.54737585258101</v>
      </c>
      <c r="M670">
        <v>-1.82257942390269E-4</v>
      </c>
      <c r="O670" t="str">
        <f t="shared" si="112"/>
        <v>SHORT</v>
      </c>
      <c r="P670" t="str">
        <f t="shared" si="113"/>
        <v>SHORT</v>
      </c>
      <c r="Q670" t="b">
        <f t="shared" si="114"/>
        <v>1</v>
      </c>
      <c r="R670">
        <f t="shared" si="115"/>
        <v>927.00339050210505</v>
      </c>
      <c r="S670">
        <f t="shared" si="115"/>
        <v>-7.1301032027117235E-4</v>
      </c>
      <c r="T670">
        <f t="shared" si="116"/>
        <v>859.28879325584865</v>
      </c>
      <c r="U670">
        <f t="shared" si="117"/>
        <v>-67.714597246256432</v>
      </c>
      <c r="V670">
        <f t="shared" si="118"/>
        <v>-7.8803072701187638E-2</v>
      </c>
      <c r="W670">
        <f t="shared" si="119"/>
        <v>-2.01434474035199E-2</v>
      </c>
      <c r="X670">
        <f t="shared" si="120"/>
        <v>5.8659625297667738E-2</v>
      </c>
      <c r="Y670">
        <f t="shared" si="121"/>
        <v>-17.309038611383272</v>
      </c>
      <c r="Z670">
        <f t="shared" si="122"/>
        <v>-2.01434474035199E-2</v>
      </c>
      <c r="AA670">
        <f t="shared" si="123"/>
        <v>-7.8803072701187638E-2</v>
      </c>
      <c r="AB670">
        <f t="shared" si="104"/>
        <v>-2.01434474035199E-2</v>
      </c>
      <c r="AC670">
        <f t="shared" si="105"/>
        <v>5.8659625297667738E-2</v>
      </c>
      <c r="AD670" t="str">
        <f t="shared" si="111"/>
        <v>S-D</v>
      </c>
      <c r="AE670">
        <f t="shared" si="125"/>
        <v>50.405558634873159</v>
      </c>
      <c r="AF670">
        <f t="shared" si="126"/>
        <v>-17.309038611383272</v>
      </c>
      <c r="AG670">
        <f t="shared" si="127"/>
        <v>5.3075237788090322E-4</v>
      </c>
      <c r="AH670" s="9">
        <f t="shared" si="128"/>
        <v>876.54737585258238</v>
      </c>
      <c r="AI670">
        <f t="shared" si="129"/>
        <v>-1.8225794239026913E-4</v>
      </c>
      <c r="AJ670">
        <f t="shared" si="130"/>
        <v>-17.309038611383283</v>
      </c>
      <c r="AK670">
        <f t="shared" si="124"/>
        <v>-2.0144630262842213E-2</v>
      </c>
      <c r="AL670">
        <f t="shared" si="131"/>
        <v>1.182859322313573E-6</v>
      </c>
      <c r="AM670">
        <f t="shared" si="132"/>
        <v>859.23833724119913</v>
      </c>
      <c r="AN670">
        <f t="shared" si="106"/>
        <v>-0.10465192909327925</v>
      </c>
      <c r="AO670">
        <f t="shared" si="107"/>
        <v>-140.76166275880087</v>
      </c>
      <c r="AP670">
        <f t="shared" si="108"/>
        <v>-5.0456014649512326E-2</v>
      </c>
      <c r="AQ670" t="b">
        <f t="shared" si="133"/>
        <v>1</v>
      </c>
      <c r="AR670" t="b">
        <f t="shared" si="133"/>
        <v>1</v>
      </c>
      <c r="AS670" t="b">
        <f t="shared" si="134"/>
        <v>1</v>
      </c>
    </row>
    <row r="671" spans="1:54" x14ac:dyDescent="0.3">
      <c r="A671" s="2">
        <v>45777.666666666664</v>
      </c>
      <c r="B671">
        <v>-2.2401013480116601</v>
      </c>
      <c r="C671">
        <v>-0.112005067400583</v>
      </c>
      <c r="D671" t="s">
        <v>32</v>
      </c>
      <c r="E671" t="s">
        <v>1492</v>
      </c>
      <c r="F671">
        <v>93705.04</v>
      </c>
      <c r="G671">
        <v>859.38970168762796</v>
      </c>
      <c r="H671">
        <v>955.65457242467903</v>
      </c>
      <c r="I671" s="3">
        <v>0</v>
      </c>
      <c r="J671">
        <v>0</v>
      </c>
      <c r="K671">
        <v>1.0273179621613699E-3</v>
      </c>
      <c r="L671">
        <v>955.65457242467903</v>
      </c>
      <c r="M671">
        <v>-1.0273179621613699E-3</v>
      </c>
      <c r="O671" t="str">
        <f t="shared" si="112"/>
        <v>SHORT</v>
      </c>
      <c r="P671" t="str">
        <f t="shared" si="113"/>
        <v>SHORT</v>
      </c>
      <c r="Q671" t="b">
        <f t="shared" si="114"/>
        <v>1</v>
      </c>
      <c r="R671">
        <f t="shared" si="115"/>
        <v>876.54737585258238</v>
      </c>
      <c r="S671">
        <f t="shared" si="115"/>
        <v>-1.8225794239026913E-4</v>
      </c>
      <c r="T671">
        <f t="shared" si="116"/>
        <v>859.46888807058451</v>
      </c>
      <c r="U671">
        <f t="shared" si="117"/>
        <v>-17.078487781997865</v>
      </c>
      <c r="V671">
        <f t="shared" si="118"/>
        <v>-1.9870978483394832E-2</v>
      </c>
      <c r="W671">
        <f t="shared" si="119"/>
        <v>-0.112005067400583</v>
      </c>
      <c r="X671">
        <f t="shared" si="120"/>
        <v>-9.2134088917188162E-2</v>
      </c>
      <c r="Y671">
        <f t="shared" si="121"/>
        <v>-96.264870737049947</v>
      </c>
      <c r="Z671">
        <f t="shared" si="122"/>
        <v>-0.112005067400583</v>
      </c>
      <c r="AA671">
        <f t="shared" si="123"/>
        <v>-1.9870978483394832E-2</v>
      </c>
      <c r="AB671">
        <f t="shared" si="104"/>
        <v>-0.112005067400583</v>
      </c>
      <c r="AC671">
        <f t="shared" si="105"/>
        <v>-9.2134088917188162E-2</v>
      </c>
      <c r="AD671" t="str">
        <f t="shared" si="111"/>
        <v>S-I</v>
      </c>
      <c r="AE671">
        <f t="shared" si="125"/>
        <v>-79.186382955052068</v>
      </c>
      <c r="AF671">
        <f t="shared" si="126"/>
        <v>-96.264870737049932</v>
      </c>
      <c r="AG671">
        <f t="shared" si="127"/>
        <v>-8.4506001977110382E-4</v>
      </c>
      <c r="AH671" s="9">
        <f t="shared" si="128"/>
        <v>955.65457242467937</v>
      </c>
      <c r="AI671">
        <f t="shared" si="129"/>
        <v>-1.027317962161373E-3</v>
      </c>
      <c r="AJ671">
        <f t="shared" si="130"/>
        <v>-96.264870737049932</v>
      </c>
      <c r="AK671">
        <f t="shared" si="124"/>
        <v>-0.11201538783628599</v>
      </c>
      <c r="AL671">
        <f t="shared" si="131"/>
        <v>1.0320435702995678E-5</v>
      </c>
      <c r="AM671">
        <f t="shared" si="132"/>
        <v>859.38970168762944</v>
      </c>
      <c r="AN671">
        <f t="shared" si="106"/>
        <v>0.151364446430307</v>
      </c>
      <c r="AO671">
        <f t="shared" si="107"/>
        <v>-140.61029831237056</v>
      </c>
      <c r="AP671">
        <f t="shared" si="108"/>
        <v>-7.9186382955072077E-2</v>
      </c>
      <c r="AQ671" t="b">
        <f t="shared" si="133"/>
        <v>1</v>
      </c>
      <c r="AR671" t="b">
        <f t="shared" si="133"/>
        <v>1</v>
      </c>
      <c r="AS671" t="b">
        <f t="shared" si="134"/>
        <v>1</v>
      </c>
    </row>
    <row r="672" spans="1:54" x14ac:dyDescent="0.3">
      <c r="A672" s="2">
        <v>45777.75</v>
      </c>
      <c r="B672">
        <v>-3.3829222434710302</v>
      </c>
      <c r="C672">
        <v>-0.16914611217355099</v>
      </c>
      <c r="D672" t="s">
        <v>32</v>
      </c>
      <c r="E672" t="s">
        <v>1492</v>
      </c>
      <c r="F672">
        <v>93939.98</v>
      </c>
      <c r="G672">
        <v>859.09952823231595</v>
      </c>
      <c r="H672">
        <v>1004.42113033355</v>
      </c>
      <c r="I672" s="3">
        <v>0</v>
      </c>
      <c r="J672">
        <v>0</v>
      </c>
      <c r="K672">
        <v>1.5469622422874E-3</v>
      </c>
      <c r="L672">
        <v>1004.42113033355</v>
      </c>
      <c r="M672">
        <v>-1.5469622422874E-3</v>
      </c>
      <c r="O672" t="str">
        <f t="shared" si="112"/>
        <v>SHORT</v>
      </c>
      <c r="P672" t="str">
        <f t="shared" si="113"/>
        <v>SHORT</v>
      </c>
      <c r="Q672" t="b">
        <f t="shared" si="114"/>
        <v>1</v>
      </c>
      <c r="R672">
        <f t="shared" si="115"/>
        <v>955.65457242467937</v>
      </c>
      <c r="S672">
        <f t="shared" si="115"/>
        <v>-1.027317962161373E-3</v>
      </c>
      <c r="T672">
        <f t="shared" si="116"/>
        <v>859.14834360559928</v>
      </c>
      <c r="U672">
        <f t="shared" si="117"/>
        <v>-96.506228819080121</v>
      </c>
      <c r="V672">
        <f t="shared" si="118"/>
        <v>-0.11232778313238799</v>
      </c>
      <c r="W672">
        <f t="shared" si="119"/>
        <v>-0.16914611217355099</v>
      </c>
      <c r="X672">
        <f t="shared" si="120"/>
        <v>-5.6818329041163004E-2</v>
      </c>
      <c r="Y672">
        <f t="shared" si="121"/>
        <v>-145.32160210123322</v>
      </c>
      <c r="Z672">
        <f t="shared" si="122"/>
        <v>-0.16914611217355099</v>
      </c>
      <c r="AA672">
        <f t="shared" si="123"/>
        <v>-0.11232778313238799</v>
      </c>
      <c r="AB672">
        <f t="shared" si="104"/>
        <v>-0.16914611217355099</v>
      </c>
      <c r="AC672">
        <f t="shared" si="105"/>
        <v>-5.6818329041163004E-2</v>
      </c>
      <c r="AD672" t="str">
        <f t="shared" si="111"/>
        <v>S-I</v>
      </c>
      <c r="AE672">
        <f t="shared" si="125"/>
        <v>-48.815373282153111</v>
      </c>
      <c r="AF672">
        <f t="shared" si="126"/>
        <v>-145.32160210123322</v>
      </c>
      <c r="AG672">
        <f t="shared" si="127"/>
        <v>-5.1964428012602425E-4</v>
      </c>
      <c r="AH672" s="9">
        <f t="shared" si="128"/>
        <v>1004.4211303335503</v>
      </c>
      <c r="AI672">
        <f t="shared" si="129"/>
        <v>-1.5469622422873972E-3</v>
      </c>
      <c r="AJ672">
        <f t="shared" si="130"/>
        <v>-145.32160210123325</v>
      </c>
      <c r="AK672">
        <f t="shared" si="124"/>
        <v>-0.16915572331909778</v>
      </c>
      <c r="AL672">
        <f t="shared" si="131"/>
        <v>9.6111455467895457E-6</v>
      </c>
      <c r="AM672">
        <f t="shared" si="132"/>
        <v>859.09952823231708</v>
      </c>
      <c r="AN672">
        <f t="shared" si="106"/>
        <v>-0.29017345531235605</v>
      </c>
      <c r="AO672">
        <f t="shared" si="107"/>
        <v>-140.90047176768292</v>
      </c>
      <c r="AP672">
        <f t="shared" si="108"/>
        <v>-4.8815373282195651E-2</v>
      </c>
      <c r="AQ672" t="b">
        <f t="shared" si="133"/>
        <v>1</v>
      </c>
      <c r="AR672" t="b">
        <f t="shared" si="133"/>
        <v>1</v>
      </c>
      <c r="AS672" t="b">
        <f t="shared" si="134"/>
        <v>1</v>
      </c>
    </row>
    <row r="673" spans="1:45" x14ac:dyDescent="0.3">
      <c r="A673" s="2">
        <v>45777.875</v>
      </c>
      <c r="B673">
        <v>-4.6272036733477897</v>
      </c>
      <c r="C673">
        <v>-0.231360183667389</v>
      </c>
      <c r="D673" t="s">
        <v>32</v>
      </c>
      <c r="E673" t="s">
        <v>1492</v>
      </c>
      <c r="F673">
        <v>94152.01</v>
      </c>
      <c r="G673">
        <v>858.71848989464502</v>
      </c>
      <c r="H673">
        <v>1057.4040278385501</v>
      </c>
      <c r="I673" s="3">
        <v>0</v>
      </c>
      <c r="J673">
        <v>0</v>
      </c>
      <c r="K673">
        <v>2.1102633703083901E-3</v>
      </c>
      <c r="L673">
        <v>1057.4040278385501</v>
      </c>
      <c r="M673">
        <v>-2.1102633703083901E-3</v>
      </c>
      <c r="O673" t="str">
        <f t="shared" si="112"/>
        <v>SHORT</v>
      </c>
      <c r="P673" t="str">
        <f t="shared" si="113"/>
        <v>SHORT</v>
      </c>
      <c r="Q673" t="b">
        <f t="shared" si="114"/>
        <v>1</v>
      </c>
      <c r="R673">
        <f t="shared" si="115"/>
        <v>1004.4211303335503</v>
      </c>
      <c r="S673">
        <f t="shared" si="115"/>
        <v>-1.5469622422873972E-3</v>
      </c>
      <c r="T673">
        <f t="shared" si="116"/>
        <v>858.7715258280848</v>
      </c>
      <c r="U673">
        <f t="shared" si="117"/>
        <v>-145.64960450546545</v>
      </c>
      <c r="V673">
        <f t="shared" si="118"/>
        <v>-0.16960227502305736</v>
      </c>
      <c r="W673">
        <f t="shared" si="119"/>
        <v>-0.231360183667389</v>
      </c>
      <c r="X673">
        <f t="shared" si="120"/>
        <v>-6.1757908644331644E-2</v>
      </c>
      <c r="Y673">
        <f t="shared" si="121"/>
        <v>-198.68553794390959</v>
      </c>
      <c r="Z673">
        <f t="shared" si="122"/>
        <v>-0.231360183667389</v>
      </c>
      <c r="AA673">
        <f t="shared" si="123"/>
        <v>-0.16960227502305736</v>
      </c>
      <c r="AB673">
        <f t="shared" si="104"/>
        <v>-0.231360183667389</v>
      </c>
      <c r="AC673">
        <f t="shared" si="105"/>
        <v>-6.1757908644331644E-2</v>
      </c>
      <c r="AD673" t="str">
        <f t="shared" si="111"/>
        <v>S-I</v>
      </c>
      <c r="AE673">
        <f t="shared" si="125"/>
        <v>-53.035933438444154</v>
      </c>
      <c r="AF673">
        <f t="shared" si="126"/>
        <v>-198.68553794390959</v>
      </c>
      <c r="AG673">
        <f t="shared" si="127"/>
        <v>-5.6330112802099668E-4</v>
      </c>
      <c r="AH673" s="9">
        <f t="shared" si="128"/>
        <v>1057.404027838556</v>
      </c>
      <c r="AI673">
        <f t="shared" si="129"/>
        <v>-2.110263370308394E-3</v>
      </c>
      <c r="AJ673">
        <f t="shared" si="130"/>
        <v>-198.68553794390959</v>
      </c>
      <c r="AK673">
        <f t="shared" si="124"/>
        <v>-0.23137447287094717</v>
      </c>
      <c r="AL673">
        <f t="shared" si="131"/>
        <v>1.4289203558170982E-5</v>
      </c>
      <c r="AM673">
        <f t="shared" si="132"/>
        <v>858.71848989464638</v>
      </c>
      <c r="AN673">
        <f t="shared" si="106"/>
        <v>-0.38103833767070228</v>
      </c>
      <c r="AO673">
        <f t="shared" si="107"/>
        <v>-141.28151010535362</v>
      </c>
      <c r="AP673">
        <f t="shared" si="108"/>
        <v>-5.3035933438422944E-2</v>
      </c>
      <c r="AQ673" t="b">
        <f t="shared" si="133"/>
        <v>1</v>
      </c>
      <c r="AR673" t="b">
        <f t="shared" si="133"/>
        <v>1</v>
      </c>
      <c r="AS673" t="b">
        <f t="shared" si="134"/>
        <v>1</v>
      </c>
    </row>
    <row r="674" spans="1:45" x14ac:dyDescent="0.3">
      <c r="A674" s="2">
        <v>45778</v>
      </c>
      <c r="B674">
        <v>-5.6949277563366199</v>
      </c>
      <c r="C674">
        <v>-0.28474638781683098</v>
      </c>
      <c r="D674" t="s">
        <v>32</v>
      </c>
      <c r="E674" t="s">
        <v>1492</v>
      </c>
      <c r="F674">
        <v>94114.05</v>
      </c>
      <c r="G674">
        <v>858.75266112659995</v>
      </c>
      <c r="H674">
        <v>1103.29245905516</v>
      </c>
      <c r="I674" s="3">
        <v>0</v>
      </c>
      <c r="J674">
        <v>0</v>
      </c>
      <c r="K674">
        <v>2.59833465809373E-3</v>
      </c>
      <c r="L674">
        <v>1103.29245905516</v>
      </c>
      <c r="M674">
        <v>-2.59833465809373E-3</v>
      </c>
      <c r="O674" t="str">
        <f>IF(B673=0,"NEUTRAL",IF(B673&gt;0,"LONG","SHORT"))</f>
        <v>SHORT</v>
      </c>
      <c r="P674" t="str">
        <f>IF(OR(O674="LONG",O674="SHORT"),IF(B674=0,"NEUTRAL",IF(B674&gt;0,"LONG","SHORT")),"")</f>
        <v>SHORT</v>
      </c>
      <c r="Q674" t="b">
        <f>IF(OR(O674="LONG",O674="SHORT"),IF(B674=0,"NEUTRAL",IF(B674&gt;0,"LONG","SHORT")=O674),TRUE)</f>
        <v>1</v>
      </c>
      <c r="R674">
        <f>AH673</f>
        <v>1057.404027838556</v>
      </c>
      <c r="S674">
        <f>AI673</f>
        <v>-2.110263370308394E-3</v>
      </c>
      <c r="T674">
        <f>R674+S674*F674</f>
        <v>858.79859549218327</v>
      </c>
      <c r="U674">
        <f>S674*F674</f>
        <v>-198.60543234637271</v>
      </c>
      <c r="V674">
        <f>U674/T674</f>
        <v>-0.23125961475583293</v>
      </c>
      <c r="W674">
        <f>C674</f>
        <v>-0.28474638781683098</v>
      </c>
      <c r="X674">
        <f>W674-V674</f>
        <v>-5.3486773060998055E-2</v>
      </c>
      <c r="Y674">
        <f>T674*W674</f>
        <v>-244.53979792856697</v>
      </c>
      <c r="Z674">
        <f>Y674/T674</f>
        <v>-0.28474638781683098</v>
      </c>
      <c r="AA674">
        <f>AI673*F674/T674</f>
        <v>-0.23125961475583293</v>
      </c>
      <c r="AB674">
        <f t="shared" si="104"/>
        <v>-0.28474638781683098</v>
      </c>
      <c r="AC674">
        <f t="shared" si="105"/>
        <v>-5.3486773060998055E-2</v>
      </c>
      <c r="AD674" t="str">
        <f t="shared" si="111"/>
        <v>S-I</v>
      </c>
      <c r="AE674">
        <f>AC674*T674</f>
        <v>-45.934365582194275</v>
      </c>
      <c r="AF674">
        <f>U674+AE674</f>
        <v>-244.539797928567</v>
      </c>
      <c r="AG674">
        <f>AE674/F674</f>
        <v>-4.8807128778534419E-4</v>
      </c>
      <c r="AH674" s="9">
        <f>IF(AD674="S-D",R674-AE674/(1-0.001),IF(OR(AD674="L-D",AD674="S-I"),R674-AE674*(1-0.001),R674-AE674))</f>
        <v>1103.2924590551681</v>
      </c>
      <c r="AI674">
        <f>IF(OR(AD674="L-I"),S674+AG674*(1-0.001),S674+AG674)</f>
        <v>-2.5983346580937382E-3</v>
      </c>
      <c r="AJ674">
        <f>AI674*F674</f>
        <v>-244.539797928567</v>
      </c>
      <c r="AK674">
        <f>AJ674/AM674</f>
        <v>-0.28476161879691203</v>
      </c>
      <c r="AL674">
        <f>W674-AK674</f>
        <v>1.5230980081049061E-5</v>
      </c>
      <c r="AM674">
        <f>AH674+AI674*F674</f>
        <v>858.7526611266012</v>
      </c>
      <c r="AN674">
        <f t="shared" si="106"/>
        <v>3.4171231954815084E-2</v>
      </c>
      <c r="AO674">
        <f t="shared" si="107"/>
        <v>-141.2473388733988</v>
      </c>
      <c r="AP674">
        <f t="shared" si="108"/>
        <v>-4.5934365582070313E-2</v>
      </c>
      <c r="AQ674" t="b">
        <f>IF(AH674&gt;0,ROUND(AH674,7)=ROUND(H674,7),ROUND(AH674,7)=ROUND(-J674,7))</f>
        <v>1</v>
      </c>
      <c r="AR674" t="b">
        <f>IF(AI674&gt;0,ROUND(AI674,7)=ROUND(I674,7),ROUND(AI674,7)=ROUND(-K674,7))</f>
        <v>1</v>
      </c>
      <c r="AS674" t="b">
        <f>ROUND(AM674,7)=ROUND(G674,7)</f>
        <v>1</v>
      </c>
    </row>
    <row r="675" spans="1:45" x14ac:dyDescent="0.3">
      <c r="A675" s="2"/>
      <c r="L675">
        <v>782.99448480951003</v>
      </c>
      <c r="M675">
        <v>-1.67432897542173E-3</v>
      </c>
      <c r="AH675" s="9"/>
    </row>
    <row r="676" spans="1:45" x14ac:dyDescent="0.3">
      <c r="A676" s="2"/>
      <c r="L676">
        <v>791.51186334560805</v>
      </c>
      <c r="M676">
        <v>-1.7783070515998199E-3</v>
      </c>
      <c r="AH676" s="9"/>
    </row>
    <row r="677" spans="1:45" x14ac:dyDescent="0.3">
      <c r="A677" s="2"/>
      <c r="L677">
        <v>822.25333734286596</v>
      </c>
      <c r="M677">
        <v>-2.14828680050878E-3</v>
      </c>
      <c r="AH677" s="9"/>
    </row>
    <row r="678" spans="1:45" x14ac:dyDescent="0.3">
      <c r="A678" s="2"/>
      <c r="L678">
        <v>851.42621340940605</v>
      </c>
      <c r="M678">
        <v>-2.5023153562201E-3</v>
      </c>
      <c r="AH678" s="9"/>
    </row>
    <row r="679" spans="1:45" x14ac:dyDescent="0.3">
      <c r="A679" s="2"/>
      <c r="L679">
        <v>867.861273788105</v>
      </c>
      <c r="M679">
        <v>-2.7040994475246E-3</v>
      </c>
      <c r="AH679" s="9"/>
    </row>
    <row r="680" spans="1:45" x14ac:dyDescent="0.3">
      <c r="A680" s="2"/>
      <c r="L680">
        <v>894.21541790404501</v>
      </c>
      <c r="M680">
        <v>-3.0260719734231199E-3</v>
      </c>
      <c r="AH680" s="9"/>
    </row>
    <row r="681" spans="1:45" x14ac:dyDescent="0.3">
      <c r="A681" s="2"/>
      <c r="L681">
        <v>873.12932444011903</v>
      </c>
      <c r="M681">
        <v>-2.78013702021021E-3</v>
      </c>
      <c r="AH681" s="9"/>
    </row>
    <row r="682" spans="1:45" x14ac:dyDescent="0.3">
      <c r="A682" s="2"/>
      <c r="L682">
        <v>850.93094025004598</v>
      </c>
      <c r="M682">
        <v>-2.5221964872062901E-3</v>
      </c>
      <c r="AH682" s="9"/>
    </row>
    <row r="683" spans="1:45" x14ac:dyDescent="0.3">
      <c r="A683" s="2"/>
      <c r="L683">
        <v>827.47801321506699</v>
      </c>
      <c r="M683">
        <v>-2.24852400136489E-3</v>
      </c>
      <c r="AH683" s="9"/>
    </row>
    <row r="684" spans="1:45" x14ac:dyDescent="0.3">
      <c r="A684" s="2"/>
      <c r="L684">
        <v>785.24979880887304</v>
      </c>
      <c r="M684">
        <v>-1.7565497988183301E-3</v>
      </c>
      <c r="AH684" s="9"/>
    </row>
    <row r="685" spans="1:45" x14ac:dyDescent="0.3">
      <c r="A685" s="2"/>
      <c r="L685">
        <v>783.21174936290095</v>
      </c>
      <c r="M685">
        <v>-1.73594395482529E-3</v>
      </c>
      <c r="AH685" s="9"/>
    </row>
    <row r="686" spans="1:45" x14ac:dyDescent="0.3">
      <c r="A686" s="2"/>
      <c r="L686">
        <v>771.14352867181901</v>
      </c>
      <c r="M686">
        <v>-1.59708101737905E-3</v>
      </c>
      <c r="AH686" s="9"/>
    </row>
    <row r="687" spans="1:45" x14ac:dyDescent="0.3">
      <c r="A687" s="2"/>
      <c r="L687">
        <v>740.28397481757395</v>
      </c>
      <c r="M687">
        <v>-1.23503754660793E-3</v>
      </c>
      <c r="AH687" s="9"/>
    </row>
    <row r="688" spans="1:45" x14ac:dyDescent="0.3">
      <c r="A688" s="2"/>
      <c r="L688">
        <v>686.79468347605496</v>
      </c>
      <c r="M688">
        <v>-6.0479837437247099E-4</v>
      </c>
      <c r="AH688" s="9"/>
    </row>
    <row r="689" spans="1:34" x14ac:dyDescent="0.3">
      <c r="A689" s="2"/>
      <c r="L689">
        <v>641.58455381682597</v>
      </c>
      <c r="M689" s="3">
        <v>-7.0954474599292495E-5</v>
      </c>
      <c r="AH689" s="9"/>
    </row>
    <row r="690" spans="1:34" x14ac:dyDescent="0.3">
      <c r="A690" s="2"/>
      <c r="L690">
        <v>603.07794395361498</v>
      </c>
      <c r="M690">
        <v>3.8459815626513602E-4</v>
      </c>
      <c r="AH690" s="9"/>
    </row>
    <row r="691" spans="1:34" x14ac:dyDescent="0.3">
      <c r="A691" s="2"/>
      <c r="L691">
        <v>570.37616754000601</v>
      </c>
      <c r="M691">
        <v>7.6926808536582501E-4</v>
      </c>
      <c r="AH691" s="9"/>
    </row>
    <row r="692" spans="1:34" x14ac:dyDescent="0.3">
      <c r="A692" s="2"/>
      <c r="L692">
        <v>624.52475939142801</v>
      </c>
      <c r="M692">
        <v>1.2781497019970399E-4</v>
      </c>
      <c r="AH692" s="9"/>
    </row>
    <row r="693" spans="1:34" x14ac:dyDescent="0.3">
      <c r="A693" s="2"/>
      <c r="L693">
        <v>588.38090119260403</v>
      </c>
      <c r="M693">
        <v>5.4905942843845601E-4</v>
      </c>
      <c r="AH693" s="9"/>
    </row>
    <row r="694" spans="1:34" x14ac:dyDescent="0.3">
      <c r="A694" s="2"/>
      <c r="L694">
        <v>546.86447371714905</v>
      </c>
      <c r="M694">
        <v>1.0321684680188799E-3</v>
      </c>
      <c r="AH694" s="9"/>
    </row>
    <row r="695" spans="1:34" x14ac:dyDescent="0.3">
      <c r="A695" s="2"/>
      <c r="L695">
        <v>512.59415369281101</v>
      </c>
      <c r="M695">
        <v>1.43031299469454E-3</v>
      </c>
      <c r="AH695" s="9"/>
    </row>
    <row r="696" spans="1:34" x14ac:dyDescent="0.3">
      <c r="A696" s="2"/>
      <c r="L696">
        <v>478.61616420942801</v>
      </c>
      <c r="M696">
        <v>1.82583984543889E-3</v>
      </c>
      <c r="AH696" s="9"/>
    </row>
    <row r="697" spans="1:34" x14ac:dyDescent="0.3">
      <c r="A697" s="2"/>
      <c r="L697">
        <v>528.50385131771998</v>
      </c>
      <c r="M697">
        <v>1.23777203409699E-3</v>
      </c>
      <c r="AH697" s="9"/>
    </row>
    <row r="698" spans="1:34" x14ac:dyDescent="0.3">
      <c r="A698" s="2"/>
      <c r="L698">
        <v>590.35963767989801</v>
      </c>
      <c r="M698">
        <v>5.0487268749005996E-4</v>
      </c>
      <c r="AH698" s="9"/>
    </row>
    <row r="699" spans="1:34" x14ac:dyDescent="0.3">
      <c r="A699" s="2"/>
      <c r="L699">
        <v>639.90848444614699</v>
      </c>
      <c r="M699" s="3">
        <v>-8.4210466240048395E-5</v>
      </c>
      <c r="AH699" s="9"/>
    </row>
    <row r="700" spans="1:34" x14ac:dyDescent="0.3">
      <c r="A700" s="2"/>
      <c r="L700">
        <v>649.26863597723195</v>
      </c>
      <c r="M700">
        <v>-1.9592302272551499E-4</v>
      </c>
      <c r="AH700" s="9"/>
    </row>
    <row r="701" spans="1:34" x14ac:dyDescent="0.3">
      <c r="A701" s="2"/>
      <c r="L701">
        <v>692.00366737807599</v>
      </c>
      <c r="M701">
        <v>-7.05453806749499E-4</v>
      </c>
      <c r="AH701" s="9"/>
    </row>
    <row r="702" spans="1:34" x14ac:dyDescent="0.3">
      <c r="A702" s="2"/>
      <c r="L702">
        <v>745.15479377443899</v>
      </c>
      <c r="M702">
        <v>-1.3389123885295701E-3</v>
      </c>
      <c r="AH702" s="9"/>
    </row>
    <row r="703" spans="1:34" x14ac:dyDescent="0.3">
      <c r="A703" s="2"/>
      <c r="L703">
        <v>812.89676111904896</v>
      </c>
      <c r="M703">
        <v>-2.15040881804025E-3</v>
      </c>
      <c r="AH703" s="9"/>
    </row>
    <row r="704" spans="1:34" x14ac:dyDescent="0.3">
      <c r="A704" s="2"/>
      <c r="L704">
        <v>870.39383208622201</v>
      </c>
      <c r="M704">
        <v>-2.8428064842300799E-3</v>
      </c>
      <c r="AH704" s="9"/>
    </row>
    <row r="705" spans="1:34" x14ac:dyDescent="0.3">
      <c r="A705" s="2"/>
      <c r="L705">
        <v>923.61132090590502</v>
      </c>
      <c r="M705">
        <v>-3.4891899446354499E-3</v>
      </c>
      <c r="AH705" s="9"/>
    </row>
    <row r="706" spans="1:34" x14ac:dyDescent="0.3">
      <c r="A706" s="2"/>
      <c r="L706">
        <v>952.11406668889003</v>
      </c>
      <c r="M706">
        <v>-3.83730782274946E-3</v>
      </c>
      <c r="AH706" s="9"/>
    </row>
    <row r="707" spans="1:34" x14ac:dyDescent="0.3">
      <c r="A707" s="2"/>
      <c r="L707">
        <v>973.51880366824901</v>
      </c>
      <c r="M707">
        <v>-4.1003713571350396E-3</v>
      </c>
      <c r="AH707" s="9"/>
    </row>
    <row r="708" spans="1:34" x14ac:dyDescent="0.3">
      <c r="A708" s="2"/>
      <c r="L708">
        <v>990.635962717589</v>
      </c>
      <c r="M708">
        <v>-4.3133058251941404E-3</v>
      </c>
      <c r="AH708" s="9"/>
    </row>
    <row r="709" spans="1:34" x14ac:dyDescent="0.3">
      <c r="A709" s="2"/>
      <c r="L709">
        <v>1001.65785263423</v>
      </c>
      <c r="M709">
        <v>-4.4539371172435498E-3</v>
      </c>
      <c r="AH709" s="9"/>
    </row>
    <row r="710" spans="1:34" x14ac:dyDescent="0.3">
      <c r="A710" s="2"/>
      <c r="L710">
        <v>1010.6531946612899</v>
      </c>
      <c r="M710">
        <v>-4.5708720747301198E-3</v>
      </c>
      <c r="AH710" s="9"/>
    </row>
    <row r="711" spans="1:34" x14ac:dyDescent="0.3">
      <c r="A711" s="2"/>
      <c r="L711">
        <v>1005.6071562823</v>
      </c>
      <c r="M711">
        <v>-4.5196395952287697E-3</v>
      </c>
      <c r="AH711" s="9"/>
    </row>
    <row r="712" spans="1:34" x14ac:dyDescent="0.3">
      <c r="A712" s="2"/>
      <c r="L712">
        <v>1016.86158737972</v>
      </c>
      <c r="M712">
        <v>-4.66383242745273E-3</v>
      </c>
      <c r="AH712" s="9"/>
    </row>
    <row r="713" spans="1:34" x14ac:dyDescent="0.3">
      <c r="A713" s="2"/>
      <c r="L713">
        <v>998.33335365143705</v>
      </c>
      <c r="M713">
        <v>-4.4516850710937701E-3</v>
      </c>
      <c r="AH713" s="9"/>
    </row>
    <row r="714" spans="1:34" x14ac:dyDescent="0.3">
      <c r="A714" s="2"/>
      <c r="L714">
        <v>978.03744612531</v>
      </c>
      <c r="M714">
        <v>-4.2175848126882803E-3</v>
      </c>
      <c r="AH714" s="9"/>
    </row>
    <row r="715" spans="1:34" x14ac:dyDescent="0.3">
      <c r="A715" s="2"/>
      <c r="L715">
        <v>926.61881482193701</v>
      </c>
      <c r="M715">
        <v>-3.6128335962296999E-3</v>
      </c>
      <c r="AH715" s="9"/>
    </row>
    <row r="716" spans="1:34" x14ac:dyDescent="0.3">
      <c r="A716" s="2"/>
      <c r="L716">
        <v>891.74914510533495</v>
      </c>
      <c r="M716">
        <v>-3.20477732407505E-3</v>
      </c>
      <c r="AH716" s="9"/>
    </row>
    <row r="717" spans="1:34" x14ac:dyDescent="0.3">
      <c r="A717" s="2"/>
      <c r="L717">
        <v>877.62393462913496</v>
      </c>
      <c r="M717">
        <v>-3.0423840092508999E-3</v>
      </c>
      <c r="AH717" s="9"/>
    </row>
    <row r="718" spans="1:34" x14ac:dyDescent="0.3">
      <c r="A718" s="2"/>
      <c r="L718">
        <v>851.32444890185502</v>
      </c>
      <c r="M718">
        <v>-2.7340887027100299E-3</v>
      </c>
      <c r="AH718" s="9"/>
    </row>
    <row r="719" spans="1:34" x14ac:dyDescent="0.3">
      <c r="A719" s="2"/>
      <c r="L719">
        <v>794.90715319684398</v>
      </c>
      <c r="M719">
        <v>-2.0720683431337101E-3</v>
      </c>
      <c r="AH719" s="9"/>
    </row>
    <row r="720" spans="1:34" x14ac:dyDescent="0.3">
      <c r="A720" s="2"/>
      <c r="L720">
        <v>725.42007882984001</v>
      </c>
      <c r="M720">
        <v>-1.2564257203518401E-3</v>
      </c>
      <c r="AH720" s="9"/>
    </row>
    <row r="721" spans="1:34" x14ac:dyDescent="0.3">
      <c r="A721" s="2"/>
      <c r="L721">
        <v>666.13180109262703</v>
      </c>
      <c r="M721">
        <v>-5.6113356085404399E-4</v>
      </c>
      <c r="AH721" s="9"/>
    </row>
    <row r="722" spans="1:34" x14ac:dyDescent="0.3">
      <c r="A722" s="2"/>
      <c r="L722">
        <v>641.85589079034503</v>
      </c>
      <c r="M722">
        <v>-2.7047248176851799E-4</v>
      </c>
      <c r="AH722" s="9"/>
    </row>
    <row r="723" spans="1:34" x14ac:dyDescent="0.3">
      <c r="A723" s="2"/>
      <c r="L723">
        <v>641.85589079034503</v>
      </c>
      <c r="M723">
        <v>-2.7047248176851799E-4</v>
      </c>
      <c r="AH723" s="9"/>
    </row>
    <row r="724" spans="1:34" x14ac:dyDescent="0.3">
      <c r="A724" s="2"/>
      <c r="L724">
        <v>580.49492658992904</v>
      </c>
      <c r="M724">
        <v>4.5530648047706199E-4</v>
      </c>
      <c r="AH724" s="9"/>
    </row>
    <row r="725" spans="1:34" x14ac:dyDescent="0.3">
      <c r="A725" s="2"/>
      <c r="L725">
        <v>633.07481771616597</v>
      </c>
      <c r="M725">
        <v>-1.6924243894831401E-4</v>
      </c>
      <c r="AH725" s="9"/>
    </row>
    <row r="726" spans="1:34" x14ac:dyDescent="0.3">
      <c r="A726" s="2"/>
      <c r="L726">
        <v>600.68063501694201</v>
      </c>
      <c r="M726">
        <v>2.11206980493086E-4</v>
      </c>
      <c r="AH726" s="9"/>
    </row>
    <row r="727" spans="1:34" x14ac:dyDescent="0.3">
      <c r="A727" s="2"/>
      <c r="L727">
        <v>645.147916817225</v>
      </c>
      <c r="M727">
        <v>-3.1418316107652402E-4</v>
      </c>
      <c r="AH727" s="9"/>
    </row>
    <row r="728" spans="1:34" x14ac:dyDescent="0.3">
      <c r="A728" s="2"/>
      <c r="L728">
        <v>645.147916817225</v>
      </c>
      <c r="M728">
        <v>-3.1418316107652402E-4</v>
      </c>
      <c r="AH728" s="9"/>
    </row>
    <row r="729" spans="1:34" x14ac:dyDescent="0.3">
      <c r="A729" s="2"/>
      <c r="L729">
        <v>645.147916817225</v>
      </c>
      <c r="M729">
        <v>-3.1418316107652402E-4</v>
      </c>
      <c r="AH729" s="9"/>
    </row>
    <row r="730" spans="1:34" x14ac:dyDescent="0.3">
      <c r="A730" s="2"/>
      <c r="L730">
        <v>628.55075067648704</v>
      </c>
      <c r="M730">
        <v>-1.18592386683803E-4</v>
      </c>
      <c r="AH730" s="9"/>
    </row>
    <row r="731" spans="1:34" x14ac:dyDescent="0.3">
      <c r="A731" s="2"/>
      <c r="L731">
        <v>635.81794363113602</v>
      </c>
      <c r="M731">
        <v>-2.04770217837444E-4</v>
      </c>
      <c r="AH731" s="9"/>
    </row>
    <row r="732" spans="1:34" x14ac:dyDescent="0.3">
      <c r="A732" s="2"/>
      <c r="L732">
        <v>643.97829799700298</v>
      </c>
      <c r="M732">
        <v>-3.0176857217358602E-4</v>
      </c>
      <c r="AH732" s="9"/>
    </row>
    <row r="733" spans="1:34" x14ac:dyDescent="0.3">
      <c r="A733" s="2"/>
      <c r="L733">
        <v>648.53111832525497</v>
      </c>
      <c r="M733">
        <v>-3.5625347291579301E-4</v>
      </c>
      <c r="AH733" s="9"/>
    </row>
    <row r="734" spans="1:34" x14ac:dyDescent="0.3">
      <c r="A734" s="2"/>
      <c r="L734">
        <v>660.44140219732697</v>
      </c>
      <c r="M734">
        <v>-4.9826795685205597E-4</v>
      </c>
      <c r="AH734" s="9"/>
    </row>
    <row r="735" spans="1:34" x14ac:dyDescent="0.3">
      <c r="A735" s="2"/>
      <c r="L735">
        <v>670.39173807765405</v>
      </c>
      <c r="M735">
        <v>-6.1716984652252004E-4</v>
      </c>
      <c r="AH735" s="9"/>
    </row>
    <row r="736" spans="1:34" x14ac:dyDescent="0.3">
      <c r="A736" s="2"/>
      <c r="L736">
        <v>673.35369461711298</v>
      </c>
      <c r="M736">
        <v>-6.5346402943159895E-4</v>
      </c>
      <c r="AH736" s="9"/>
    </row>
    <row r="737" spans="1:34" x14ac:dyDescent="0.3">
      <c r="A737" s="2"/>
      <c r="L737">
        <v>672.37937910725896</v>
      </c>
      <c r="M737">
        <v>-6.4324697108416099E-4</v>
      </c>
      <c r="AH737" s="9"/>
    </row>
    <row r="738" spans="1:34" x14ac:dyDescent="0.3">
      <c r="A738" s="2"/>
      <c r="L738">
        <v>672.85437962012702</v>
      </c>
      <c r="M738">
        <v>-6.5015815132243805E-4</v>
      </c>
      <c r="AH738" s="9"/>
    </row>
    <row r="739" spans="1:34" x14ac:dyDescent="0.3">
      <c r="A739" s="2"/>
      <c r="L739">
        <v>678.055106966773</v>
      </c>
      <c r="M739">
        <v>-7.1305443263721899E-4</v>
      </c>
      <c r="AH739" s="9"/>
    </row>
    <row r="740" spans="1:34" x14ac:dyDescent="0.3">
      <c r="A740" s="2"/>
      <c r="L740">
        <v>680.66348258215601</v>
      </c>
      <c r="M740">
        <v>-7.4533753877227202E-4</v>
      </c>
      <c r="AH740" s="9"/>
    </row>
    <row r="741" spans="1:34" x14ac:dyDescent="0.3">
      <c r="A741" s="2"/>
      <c r="L741">
        <v>680.12966447234601</v>
      </c>
      <c r="M741">
        <v>-7.4050836215208303E-4</v>
      </c>
      <c r="AH741" s="9"/>
    </row>
    <row r="742" spans="1:34" x14ac:dyDescent="0.3">
      <c r="A742" s="2"/>
      <c r="L742">
        <v>675.84212093113899</v>
      </c>
      <c r="M742">
        <v>-6.9118543436460296E-4</v>
      </c>
      <c r="AH742" s="9"/>
    </row>
    <row r="743" spans="1:34" x14ac:dyDescent="0.3">
      <c r="A743" s="2"/>
      <c r="L743">
        <v>675.46600907321101</v>
      </c>
      <c r="M743">
        <v>-6.8811105642564002E-4</v>
      </c>
      <c r="AH743" s="9"/>
    </row>
    <row r="744" spans="1:34" x14ac:dyDescent="0.3">
      <c r="A744" s="2"/>
      <c r="L744">
        <v>665.390720676716</v>
      </c>
      <c r="M744">
        <v>-5.7019801078669798E-4</v>
      </c>
      <c r="AH744" s="9"/>
    </row>
    <row r="745" spans="1:34" x14ac:dyDescent="0.3">
      <c r="A745" s="2"/>
      <c r="L745">
        <v>649.64327411053705</v>
      </c>
      <c r="M745">
        <v>-3.8542207944861301E-4</v>
      </c>
      <c r="AH745" s="9"/>
    </row>
    <row r="746" spans="1:34" x14ac:dyDescent="0.3">
      <c r="A746" s="2"/>
      <c r="L746">
        <v>636.02232362607106</v>
      </c>
      <c r="M746">
        <v>-2.2556744210652801E-4</v>
      </c>
      <c r="AH746" s="9"/>
    </row>
    <row r="747" spans="1:34" x14ac:dyDescent="0.3">
      <c r="A747" s="2"/>
      <c r="L747">
        <v>624.87032287450904</v>
      </c>
      <c r="M747" s="3">
        <v>-9.4721742832114901E-5</v>
      </c>
      <c r="AH747" s="9"/>
    </row>
    <row r="748" spans="1:34" x14ac:dyDescent="0.3">
      <c r="A748" s="2"/>
      <c r="L748">
        <v>624.87032287450904</v>
      </c>
      <c r="M748" s="3">
        <v>-9.4721742832114901E-5</v>
      </c>
      <c r="AH748" s="9"/>
    </row>
    <row r="749" spans="1:34" x14ac:dyDescent="0.3">
      <c r="A749" s="2"/>
      <c r="L749">
        <v>582.59329237934503</v>
      </c>
      <c r="M749">
        <v>4.0024701382943999E-4</v>
      </c>
      <c r="AH749" s="9"/>
    </row>
    <row r="750" spans="1:34" x14ac:dyDescent="0.3">
      <c r="A750" s="2"/>
      <c r="L750">
        <v>541.35300572344499</v>
      </c>
      <c r="M750">
        <v>8.8370516168708802E-4</v>
      </c>
      <c r="AH750" s="9"/>
    </row>
    <row r="751" spans="1:34" x14ac:dyDescent="0.3">
      <c r="A751" s="2"/>
      <c r="L751">
        <v>574.03045410346999</v>
      </c>
      <c r="M751">
        <v>5.0041082507001195E-4</v>
      </c>
      <c r="AH751" s="9"/>
    </row>
    <row r="752" spans="1:34" x14ac:dyDescent="0.3">
      <c r="A752" s="2"/>
      <c r="L752">
        <v>604.96988251615596</v>
      </c>
      <c r="M752">
        <v>1.3638300120198701E-4</v>
      </c>
      <c r="AH752" s="9"/>
    </row>
    <row r="753" spans="1:34" x14ac:dyDescent="0.3">
      <c r="A753" s="2"/>
      <c r="I753" s="3"/>
      <c r="L753">
        <v>642.89236477516795</v>
      </c>
      <c r="M753">
        <v>-3.0974573366305202E-4</v>
      </c>
      <c r="AH753" s="9"/>
    </row>
    <row r="754" spans="1:34" x14ac:dyDescent="0.3">
      <c r="A754" s="2"/>
      <c r="I754" s="3"/>
      <c r="L754">
        <v>625.97173406630998</v>
      </c>
      <c r="M754">
        <v>-1.1059301115392899E-4</v>
      </c>
      <c r="AH754" s="9"/>
    </row>
    <row r="755" spans="1:34" x14ac:dyDescent="0.3">
      <c r="A755" s="2"/>
      <c r="I755" s="3"/>
      <c r="L755">
        <v>646.45666371655602</v>
      </c>
      <c r="M755">
        <v>-3.5306011886568198E-4</v>
      </c>
      <c r="AH755" s="9"/>
    </row>
    <row r="756" spans="1:34" x14ac:dyDescent="0.3">
      <c r="A756" s="2"/>
      <c r="I756" s="3"/>
      <c r="L756">
        <v>661.44873875883002</v>
      </c>
      <c r="M756">
        <v>-5.3125848579413295E-4</v>
      </c>
      <c r="AH756" s="9"/>
    </row>
    <row r="757" spans="1:34" x14ac:dyDescent="0.3">
      <c r="A757" s="2"/>
      <c r="I757" s="3"/>
      <c r="L757">
        <v>687.08429614202998</v>
      </c>
      <c r="M757">
        <v>-8.3714548017978696E-4</v>
      </c>
      <c r="AH757" s="9"/>
    </row>
    <row r="758" spans="1:34" x14ac:dyDescent="0.3">
      <c r="A758" s="2"/>
      <c r="I758" s="3"/>
      <c r="L758">
        <v>718.63656084869797</v>
      </c>
      <c r="M758">
        <v>-1.21424023881507E-3</v>
      </c>
      <c r="AH758" s="9"/>
    </row>
    <row r="759" spans="1:34" x14ac:dyDescent="0.3">
      <c r="A759" s="2"/>
      <c r="I759" s="3"/>
      <c r="L759">
        <v>742.53288709773096</v>
      </c>
      <c r="M759">
        <v>-1.5002033064628101E-3</v>
      </c>
      <c r="AH759" s="9"/>
    </row>
    <row r="760" spans="1:34" x14ac:dyDescent="0.3">
      <c r="A760" s="2"/>
      <c r="I760" s="3"/>
      <c r="L760">
        <v>762.37736893418003</v>
      </c>
      <c r="M760">
        <v>-1.7388044565133001E-3</v>
      </c>
      <c r="AH760" s="9"/>
    </row>
    <row r="761" spans="1:34" x14ac:dyDescent="0.3">
      <c r="A761" s="2"/>
      <c r="I761" s="3"/>
      <c r="L761">
        <v>773.33634632408803</v>
      </c>
      <c r="M761">
        <v>-1.8719156133931499E-3</v>
      </c>
      <c r="AH761" s="9"/>
    </row>
    <row r="762" spans="1:34" x14ac:dyDescent="0.3">
      <c r="A762" s="2"/>
      <c r="I762" s="3"/>
      <c r="L762">
        <v>788.71772886552196</v>
      </c>
      <c r="M762">
        <v>-2.0582110562020698E-3</v>
      </c>
      <c r="AH762" s="9"/>
    </row>
    <row r="763" spans="1:34" x14ac:dyDescent="0.3">
      <c r="A763" s="2"/>
      <c r="I763" s="3"/>
      <c r="L763">
        <v>792.55102436258301</v>
      </c>
      <c r="M763">
        <v>-2.1076876354798701E-3</v>
      </c>
      <c r="AH763" s="9"/>
    </row>
    <row r="764" spans="1:34" x14ac:dyDescent="0.3">
      <c r="A764" s="2"/>
      <c r="I764" s="3"/>
      <c r="L764">
        <v>791.84339193326105</v>
      </c>
      <c r="M764">
        <v>-2.1035347361026201E-3</v>
      </c>
      <c r="AH764" s="9"/>
    </row>
    <row r="765" spans="1:34" x14ac:dyDescent="0.3">
      <c r="A765" s="2"/>
      <c r="I765" s="3"/>
      <c r="L765">
        <v>785.31648636155796</v>
      </c>
      <c r="M765">
        <v>-2.03050042419452E-3</v>
      </c>
      <c r="AH765" s="9"/>
    </row>
    <row r="766" spans="1:34" x14ac:dyDescent="0.3">
      <c r="A766" s="2"/>
      <c r="I766" s="3"/>
      <c r="L766">
        <v>771.232564883892</v>
      </c>
      <c r="M766">
        <v>-1.8680258664945E-3</v>
      </c>
      <c r="AH766" s="9"/>
    </row>
    <row r="767" spans="1:34" x14ac:dyDescent="0.3">
      <c r="A767" s="2"/>
      <c r="I767" s="3"/>
      <c r="L767">
        <v>732.27747788366901</v>
      </c>
      <c r="M767">
        <v>-1.4137011653802701E-3</v>
      </c>
      <c r="AH767" s="9"/>
    </row>
    <row r="768" spans="1:34" x14ac:dyDescent="0.3">
      <c r="A768" s="2"/>
      <c r="I768" s="3"/>
      <c r="L768">
        <v>698.32031010855997</v>
      </c>
      <c r="M768">
        <v>-1.01668043444723E-3</v>
      </c>
      <c r="AH768" s="9"/>
    </row>
    <row r="769" spans="1:34" x14ac:dyDescent="0.3">
      <c r="A769" s="2"/>
      <c r="I769" s="3"/>
      <c r="L769">
        <v>681.26981579702101</v>
      </c>
      <c r="M769">
        <v>-8.1753213154521097E-4</v>
      </c>
      <c r="AH769" s="9"/>
    </row>
    <row r="770" spans="1:34" x14ac:dyDescent="0.3">
      <c r="A770" s="2"/>
      <c r="I770" s="3"/>
      <c r="L770">
        <v>648.96609764282198</v>
      </c>
      <c r="M770">
        <v>-4.3954599915036E-4</v>
      </c>
      <c r="AH770" s="9"/>
    </row>
    <row r="771" spans="1:34" x14ac:dyDescent="0.3">
      <c r="A771" s="2"/>
      <c r="L771">
        <v>593.38130136958796</v>
      </c>
      <c r="M771">
        <v>1.96577939175573E-4</v>
      </c>
      <c r="AH771" s="9"/>
    </row>
    <row r="772" spans="1:34" x14ac:dyDescent="0.3">
      <c r="A772" s="2"/>
      <c r="L772">
        <v>520.69181434995596</v>
      </c>
      <c r="M772">
        <v>1.0279092410564899E-3</v>
      </c>
      <c r="AH772" s="9"/>
    </row>
    <row r="773" spans="1:34" x14ac:dyDescent="0.3">
      <c r="A773" s="2"/>
      <c r="L773">
        <v>448.76119949542601</v>
      </c>
      <c r="M773">
        <v>1.85192418046719E-3</v>
      </c>
      <c r="AH773" s="9"/>
    </row>
    <row r="774" spans="1:34" x14ac:dyDescent="0.3">
      <c r="A774" s="2"/>
      <c r="L774">
        <v>374.80512081744303</v>
      </c>
      <c r="M774">
        <v>2.6977302294701501E-3</v>
      </c>
      <c r="AH774" s="9"/>
    </row>
    <row r="775" spans="1:34" x14ac:dyDescent="0.3">
      <c r="A775" s="2"/>
      <c r="L775">
        <v>301.20390536111103</v>
      </c>
      <c r="M775">
        <v>3.5375659146886099E-3</v>
      </c>
      <c r="AH775" s="9"/>
    </row>
    <row r="776" spans="1:34" x14ac:dyDescent="0.3">
      <c r="A776" s="2"/>
      <c r="L776">
        <v>243.874157365065</v>
      </c>
      <c r="M776">
        <v>4.1919453270705398E-3</v>
      </c>
      <c r="AH776" s="9"/>
    </row>
    <row r="777" spans="1:34" x14ac:dyDescent="0.3">
      <c r="A777" s="2"/>
      <c r="L777">
        <v>182.56992293264099</v>
      </c>
      <c r="M777">
        <v>4.8923866182591404E-3</v>
      </c>
      <c r="AH777" s="9"/>
    </row>
    <row r="778" spans="1:34" x14ac:dyDescent="0.3">
      <c r="A778" s="2"/>
      <c r="L778">
        <v>113.467606301499</v>
      </c>
      <c r="M778">
        <v>5.6807134643233198E-3</v>
      </c>
      <c r="AH778" s="9"/>
    </row>
    <row r="779" spans="1:34" x14ac:dyDescent="0.3">
      <c r="A779" s="2"/>
      <c r="L779">
        <v>79.250070305863204</v>
      </c>
      <c r="M779">
        <v>6.0713083147495104E-3</v>
      </c>
      <c r="AH779" s="9"/>
    </row>
    <row r="780" spans="1:34" x14ac:dyDescent="0.3">
      <c r="A780" s="2"/>
      <c r="L780">
        <v>128.77730539960899</v>
      </c>
      <c r="M780">
        <v>5.5017133390697004E-3</v>
      </c>
      <c r="AH780" s="9"/>
    </row>
    <row r="781" spans="1:34" x14ac:dyDescent="0.3">
      <c r="A781" s="2"/>
      <c r="L781">
        <v>162.01029707731601</v>
      </c>
      <c r="M781">
        <v>5.1194659757684696E-3</v>
      </c>
      <c r="AH781" s="9"/>
    </row>
    <row r="782" spans="1:34" x14ac:dyDescent="0.3">
      <c r="A782" s="2"/>
      <c r="L782">
        <v>200.651888554187</v>
      </c>
      <c r="M782">
        <v>4.6801410894762602E-3</v>
      </c>
      <c r="AH782" s="9"/>
    </row>
    <row r="783" spans="1:34" x14ac:dyDescent="0.3">
      <c r="A783" s="2"/>
      <c r="L783">
        <v>247.01542700524001</v>
      </c>
      <c r="M783">
        <v>4.1477762490476399E-3</v>
      </c>
      <c r="AH783" s="9"/>
    </row>
    <row r="784" spans="1:34" x14ac:dyDescent="0.3">
      <c r="A784" s="2"/>
      <c r="L784">
        <v>299.33138196729902</v>
      </c>
      <c r="M784">
        <v>3.5447837666558899E-3</v>
      </c>
      <c r="AH784" s="9"/>
    </row>
    <row r="785" spans="1:34" x14ac:dyDescent="0.3">
      <c r="A785" s="2"/>
      <c r="L785">
        <v>355.40923757117997</v>
      </c>
      <c r="M785">
        <v>2.8979766546860801E-3</v>
      </c>
      <c r="AH785" s="9"/>
    </row>
    <row r="786" spans="1:34" x14ac:dyDescent="0.3">
      <c r="A786" s="2"/>
      <c r="L786">
        <v>397.12328136041799</v>
      </c>
      <c r="M786">
        <v>2.4203040376115999E-3</v>
      </c>
      <c r="AH786" s="9"/>
    </row>
    <row r="787" spans="1:34" x14ac:dyDescent="0.3">
      <c r="A787" s="2"/>
      <c r="L787">
        <v>428.74038262600101</v>
      </c>
      <c r="M787">
        <v>2.0580572310537901E-3</v>
      </c>
      <c r="AH787" s="9"/>
    </row>
    <row r="788" spans="1:34" x14ac:dyDescent="0.3">
      <c r="A788" s="2"/>
      <c r="L788">
        <v>477.87815870319201</v>
      </c>
      <c r="M788">
        <v>1.49377999745829E-3</v>
      </c>
      <c r="AH788" s="9"/>
    </row>
    <row r="789" spans="1:34" x14ac:dyDescent="0.3">
      <c r="A789" s="2"/>
      <c r="L789">
        <v>550.50723854775697</v>
      </c>
      <c r="M789">
        <v>6.6489040722195105E-4</v>
      </c>
      <c r="AH789" s="9"/>
    </row>
    <row r="790" spans="1:34" x14ac:dyDescent="0.3">
      <c r="A790" s="2"/>
      <c r="L790">
        <v>582.96017565997101</v>
      </c>
      <c r="M790">
        <v>2.97408293421868E-4</v>
      </c>
      <c r="AH790" s="9"/>
    </row>
    <row r="791" spans="1:34" x14ac:dyDescent="0.3">
      <c r="A791" s="2"/>
      <c r="L791">
        <v>531.96056738602795</v>
      </c>
      <c r="M791">
        <v>8.7324954661401695E-4</v>
      </c>
      <c r="AH791" s="9"/>
    </row>
    <row r="792" spans="1:34" x14ac:dyDescent="0.3">
      <c r="A792" s="2"/>
      <c r="L792">
        <v>500.897161340857</v>
      </c>
      <c r="M792">
        <v>1.2242372500680301E-3</v>
      </c>
      <c r="AH792" s="9"/>
    </row>
    <row r="793" spans="1:34" x14ac:dyDescent="0.3">
      <c r="A793" s="2"/>
      <c r="L793">
        <v>465.86244501504501</v>
      </c>
      <c r="M793">
        <v>1.6196526225508499E-3</v>
      </c>
      <c r="AH793" s="9"/>
    </row>
    <row r="794" spans="1:34" x14ac:dyDescent="0.3">
      <c r="A794" s="2"/>
      <c r="L794">
        <v>423.04910524041702</v>
      </c>
      <c r="M794">
        <v>2.0936369591499902E-3</v>
      </c>
      <c r="AH794" s="9"/>
    </row>
    <row r="795" spans="1:34" x14ac:dyDescent="0.3">
      <c r="A795" s="2"/>
      <c r="L795">
        <v>366.511564417236</v>
      </c>
      <c r="M795">
        <v>2.71568999155904E-3</v>
      </c>
      <c r="AH795" s="9"/>
    </row>
    <row r="796" spans="1:34" x14ac:dyDescent="0.3">
      <c r="A796" s="2"/>
      <c r="L796">
        <v>318.329294672564</v>
      </c>
      <c r="M796">
        <v>3.2450163665764999E-3</v>
      </c>
      <c r="AH796" s="9"/>
    </row>
    <row r="797" spans="1:34" x14ac:dyDescent="0.3">
      <c r="A797" s="2"/>
      <c r="L797">
        <v>272.44841961677298</v>
      </c>
      <c r="M797">
        <v>3.7505135226320002E-3</v>
      </c>
      <c r="AH797" s="9"/>
    </row>
    <row r="798" spans="1:34" x14ac:dyDescent="0.3">
      <c r="A798" s="2"/>
      <c r="L798">
        <v>224.344987754941</v>
      </c>
      <c r="M798">
        <v>4.2763051854962002E-3</v>
      </c>
      <c r="AH798" s="9"/>
    </row>
    <row r="799" spans="1:34" x14ac:dyDescent="0.3">
      <c r="A799" s="2"/>
      <c r="L799">
        <v>169.63449947754299</v>
      </c>
      <c r="M799">
        <v>4.8736076286707199E-3</v>
      </c>
      <c r="AH799" s="9"/>
    </row>
    <row r="800" spans="1:34" x14ac:dyDescent="0.3">
      <c r="A800" s="2"/>
      <c r="L800">
        <v>122.537294413674</v>
      </c>
      <c r="M800">
        <v>5.3882957645708896E-3</v>
      </c>
      <c r="AH800" s="9"/>
    </row>
    <row r="801" spans="1:34" x14ac:dyDescent="0.3">
      <c r="A801" s="2"/>
      <c r="L801">
        <v>82.506125627106201</v>
      </c>
      <c r="M801">
        <v>5.8272199514678297E-3</v>
      </c>
      <c r="AH801" s="9"/>
    </row>
    <row r="802" spans="1:34" x14ac:dyDescent="0.3">
      <c r="A802" s="2"/>
      <c r="L802">
        <v>119.466046001603</v>
      </c>
      <c r="M802">
        <v>5.4294901106677401E-3</v>
      </c>
      <c r="AH802" s="9"/>
    </row>
    <row r="803" spans="1:34" x14ac:dyDescent="0.3">
      <c r="A803" s="2"/>
      <c r="L803">
        <v>195.98204650788</v>
      </c>
      <c r="M803">
        <v>4.6053826902574596E-3</v>
      </c>
      <c r="AH803" s="9"/>
    </row>
    <row r="804" spans="1:34" x14ac:dyDescent="0.3">
      <c r="A804" s="2"/>
      <c r="L804">
        <v>259.05232107635902</v>
      </c>
      <c r="M804">
        <v>3.9279513012809497E-3</v>
      </c>
      <c r="AH804" s="9"/>
    </row>
    <row r="805" spans="1:34" x14ac:dyDescent="0.3">
      <c r="A805" s="2"/>
      <c r="L805">
        <v>318.26243524407403</v>
      </c>
      <c r="M805">
        <v>3.2950136438723398E-3</v>
      </c>
      <c r="AH805" s="9"/>
    </row>
    <row r="806" spans="1:34" x14ac:dyDescent="0.3">
      <c r="A806" s="2"/>
      <c r="L806">
        <v>387.267423996258</v>
      </c>
      <c r="M806">
        <v>2.5593565132584401E-3</v>
      </c>
      <c r="AH806" s="9"/>
    </row>
    <row r="807" spans="1:34" x14ac:dyDescent="0.3">
      <c r="A807" s="2"/>
      <c r="L807">
        <v>461.76618994497397</v>
      </c>
      <c r="M807">
        <v>1.76281057903367E-3</v>
      </c>
      <c r="AH807" s="9"/>
    </row>
    <row r="808" spans="1:34" x14ac:dyDescent="0.3">
      <c r="A808" s="2"/>
      <c r="L808">
        <v>511.64469870840799</v>
      </c>
      <c r="M808">
        <v>1.2288044903326801E-3</v>
      </c>
      <c r="AH808" s="9"/>
    </row>
    <row r="809" spans="1:34" x14ac:dyDescent="0.3">
      <c r="A809" s="2"/>
      <c r="L809">
        <v>547.55083515483602</v>
      </c>
      <c r="M809">
        <v>8.4497195589277902E-4</v>
      </c>
      <c r="AH809" s="9"/>
    </row>
    <row r="810" spans="1:34" x14ac:dyDescent="0.3">
      <c r="A810" s="2"/>
      <c r="L810">
        <v>608.98171487558102</v>
      </c>
      <c r="M810">
        <v>1.89334387690415E-4</v>
      </c>
      <c r="AH810" s="9"/>
    </row>
    <row r="811" spans="1:34" x14ac:dyDescent="0.3">
      <c r="A811" s="2"/>
      <c r="L811">
        <v>608.98171487558102</v>
      </c>
      <c r="M811">
        <v>1.89334387690415E-4</v>
      </c>
      <c r="AH811" s="9"/>
    </row>
    <row r="812" spans="1:34" x14ac:dyDescent="0.3">
      <c r="A812" s="2"/>
      <c r="L812">
        <v>608.98171487558102</v>
      </c>
      <c r="M812">
        <v>1.89334387690415E-4</v>
      </c>
      <c r="AH812" s="9"/>
    </row>
    <row r="813" spans="1:34" x14ac:dyDescent="0.3">
      <c r="A813" s="2"/>
      <c r="L813">
        <v>653.40748539879405</v>
      </c>
      <c r="M813">
        <v>-2.9014639106729798E-4</v>
      </c>
      <c r="AH813" s="9"/>
    </row>
    <row r="814" spans="1:34" x14ac:dyDescent="0.3">
      <c r="A814" s="2"/>
      <c r="L814">
        <v>674.60456576148204</v>
      </c>
      <c r="M814">
        <v>-5.1992474317818095E-4</v>
      </c>
      <c r="AH814" s="9"/>
    </row>
    <row r="815" spans="1:34" x14ac:dyDescent="0.3">
      <c r="A815" s="2"/>
      <c r="L815">
        <v>710.87591474333703</v>
      </c>
      <c r="M815">
        <v>-9.1395426419654498E-4</v>
      </c>
      <c r="AH815" s="9"/>
    </row>
    <row r="816" spans="1:34" x14ac:dyDescent="0.3">
      <c r="A816" s="2"/>
      <c r="L816">
        <v>748.991574482582</v>
      </c>
      <c r="M816">
        <v>-1.32958475082287E-3</v>
      </c>
      <c r="AH816" s="9"/>
    </row>
    <row r="817" spans="1:34" x14ac:dyDescent="0.3">
      <c r="A817" s="2"/>
      <c r="L817">
        <v>798.964094024887</v>
      </c>
      <c r="M817">
        <v>-1.8758663150317901E-3</v>
      </c>
      <c r="AH817" s="9"/>
    </row>
    <row r="818" spans="1:34" x14ac:dyDescent="0.3">
      <c r="A818" s="2"/>
      <c r="L818">
        <v>830.40994308394704</v>
      </c>
      <c r="M818">
        <v>-2.2200041062680098E-3</v>
      </c>
      <c r="AH818" s="9"/>
    </row>
    <row r="819" spans="1:34" x14ac:dyDescent="0.3">
      <c r="A819" s="2"/>
      <c r="L819">
        <v>844.28334279930198</v>
      </c>
      <c r="M819">
        <v>-2.37450106385518E-3</v>
      </c>
      <c r="AH819" s="9"/>
    </row>
    <row r="820" spans="1:34" x14ac:dyDescent="0.3">
      <c r="A820" s="2"/>
      <c r="L820">
        <v>863.04033923472502</v>
      </c>
      <c r="M820">
        <v>-2.5819756655338501E-3</v>
      </c>
      <c r="AH820" s="9"/>
    </row>
    <row r="821" spans="1:34" x14ac:dyDescent="0.3">
      <c r="A821" s="2"/>
      <c r="L821">
        <v>863.24426806800102</v>
      </c>
      <c r="M821">
        <v>-2.5893476207391099E-3</v>
      </c>
      <c r="AH821" s="9"/>
    </row>
    <row r="822" spans="1:34" x14ac:dyDescent="0.3">
      <c r="A822" s="2"/>
      <c r="L822">
        <v>843.19705099905195</v>
      </c>
      <c r="M822">
        <v>-2.3783240279273898E-3</v>
      </c>
      <c r="AH822" s="9"/>
    </row>
    <row r="823" spans="1:34" x14ac:dyDescent="0.3">
      <c r="A823" s="2"/>
      <c r="L823">
        <v>816.75465959383905</v>
      </c>
      <c r="M823">
        <v>-2.09878771310908E-3</v>
      </c>
      <c r="AH823" s="9"/>
    </row>
    <row r="824" spans="1:34" x14ac:dyDescent="0.3">
      <c r="A824" s="2"/>
      <c r="L824">
        <v>787.52843693506202</v>
      </c>
      <c r="M824">
        <v>-1.78910006681072E-3</v>
      </c>
      <c r="AH824" s="9"/>
    </row>
    <row r="825" spans="1:34" x14ac:dyDescent="0.3">
      <c r="A825" s="2"/>
      <c r="L825">
        <v>750.49327743721801</v>
      </c>
      <c r="M825">
        <v>-1.39553539769604E-3</v>
      </c>
      <c r="AH825" s="9"/>
    </row>
    <row r="826" spans="1:34" x14ac:dyDescent="0.3">
      <c r="A826" s="2"/>
      <c r="L826">
        <v>718.80632423058</v>
      </c>
      <c r="M826">
        <v>-1.0573110351261E-3</v>
      </c>
      <c r="AH826" s="9"/>
    </row>
    <row r="827" spans="1:34" x14ac:dyDescent="0.3">
      <c r="A827" s="2"/>
      <c r="L827">
        <v>668.90416741457102</v>
      </c>
      <c r="M827">
        <v>-5.2449513316123403E-4</v>
      </c>
      <c r="AH827" s="9"/>
    </row>
    <row r="828" spans="1:34" x14ac:dyDescent="0.3">
      <c r="A828" s="2"/>
      <c r="L828">
        <v>638.73376749889599</v>
      </c>
      <c r="M828">
        <v>-2.0273837741673599E-4</v>
      </c>
      <c r="AH828" s="9"/>
    </row>
    <row r="829" spans="1:34" x14ac:dyDescent="0.3">
      <c r="A829" s="2"/>
      <c r="L829">
        <v>638.73376749889599</v>
      </c>
      <c r="M829">
        <v>-2.0273837741673599E-4</v>
      </c>
      <c r="AH829" s="9"/>
    </row>
    <row r="830" spans="1:34" x14ac:dyDescent="0.3">
      <c r="A830" s="2"/>
      <c r="L830">
        <v>638.73376749889599</v>
      </c>
      <c r="M830">
        <v>-2.0273837741673599E-4</v>
      </c>
      <c r="AH830" s="9"/>
    </row>
    <row r="831" spans="1:34" x14ac:dyDescent="0.3">
      <c r="A831" s="2"/>
      <c r="L831">
        <v>638.73376749889599</v>
      </c>
      <c r="M831">
        <v>-2.0273837741673599E-4</v>
      </c>
      <c r="AH831" s="9"/>
    </row>
    <row r="832" spans="1:34" x14ac:dyDescent="0.3">
      <c r="A832" s="2"/>
      <c r="L832">
        <v>604.66761962025805</v>
      </c>
      <c r="M832">
        <v>1.6018432201227501E-4</v>
      </c>
      <c r="AH832" s="9"/>
    </row>
    <row r="833" spans="1:34" x14ac:dyDescent="0.3">
      <c r="A833" s="2"/>
      <c r="L833">
        <v>639.25279339645101</v>
      </c>
      <c r="M833">
        <v>-2.09550882881876E-4</v>
      </c>
      <c r="AH833" s="9"/>
    </row>
    <row r="834" spans="1:34" x14ac:dyDescent="0.3">
      <c r="A834" s="2"/>
      <c r="L834">
        <v>606.43756190194404</v>
      </c>
      <c r="M834">
        <v>1.3765688238031901E-4</v>
      </c>
      <c r="AH834" s="9"/>
    </row>
    <row r="835" spans="1:34" x14ac:dyDescent="0.3">
      <c r="A835" s="2"/>
      <c r="L835">
        <v>556.70874063794702</v>
      </c>
      <c r="M835">
        <v>6.5857681823650505E-4</v>
      </c>
      <c r="AH835" s="9"/>
    </row>
    <row r="836" spans="1:34" x14ac:dyDescent="0.3">
      <c r="A836" s="2"/>
      <c r="L836">
        <v>523.41650393834595</v>
      </c>
      <c r="M836">
        <v>1.0084455077284101E-3</v>
      </c>
      <c r="AH836" s="9"/>
    </row>
    <row r="837" spans="1:34" x14ac:dyDescent="0.3">
      <c r="A837" s="2"/>
      <c r="L837">
        <v>475.10810540111299</v>
      </c>
      <c r="M837">
        <v>1.51660612597209E-3</v>
      </c>
      <c r="AH837" s="9"/>
    </row>
    <row r="838" spans="1:34" x14ac:dyDescent="0.3">
      <c r="A838" s="2"/>
      <c r="L838">
        <v>432.59367443664303</v>
      </c>
      <c r="M838">
        <v>1.9642935829038101E-3</v>
      </c>
      <c r="AH838" s="9"/>
    </row>
    <row r="839" spans="1:34" x14ac:dyDescent="0.3">
      <c r="A839" s="2"/>
      <c r="L839">
        <v>494.208127236297</v>
      </c>
      <c r="M839">
        <v>1.31425479283407E-3</v>
      </c>
      <c r="AH839" s="9"/>
    </row>
    <row r="840" spans="1:34" x14ac:dyDescent="0.3">
      <c r="A840" s="2"/>
      <c r="L840">
        <v>537.21344786317104</v>
      </c>
      <c r="M840">
        <v>8.61114066561754E-4</v>
      </c>
      <c r="AH840" s="9"/>
    </row>
    <row r="841" spans="1:34" x14ac:dyDescent="0.3">
      <c r="A841" s="2"/>
      <c r="L841">
        <v>571.02560372006803</v>
      </c>
      <c r="M841">
        <v>5.0309545544714404E-4</v>
      </c>
      <c r="AH841" s="9"/>
    </row>
    <row r="842" spans="1:34" x14ac:dyDescent="0.3">
      <c r="A842" s="2"/>
      <c r="L842">
        <v>615.93096284624698</v>
      </c>
      <c r="M842" s="3">
        <v>2.8086368140816299E-5</v>
      </c>
      <c r="AH842" s="9"/>
    </row>
    <row r="843" spans="1:34" x14ac:dyDescent="0.3">
      <c r="A843" s="2"/>
      <c r="L843">
        <v>658.47080091089094</v>
      </c>
      <c r="M843">
        <v>-4.2339057609094198E-4</v>
      </c>
      <c r="AH843" s="9"/>
    </row>
    <row r="844" spans="1:34" x14ac:dyDescent="0.3">
      <c r="A844" s="2"/>
      <c r="L844">
        <v>658.47080091089094</v>
      </c>
      <c r="M844">
        <v>-4.2339057609094198E-4</v>
      </c>
      <c r="AH844" s="9"/>
    </row>
    <row r="845" spans="1:34" x14ac:dyDescent="0.3">
      <c r="A845" s="2"/>
      <c r="L845">
        <v>630.45244853863903</v>
      </c>
      <c r="M845">
        <v>-1.2632924671271799E-4</v>
      </c>
      <c r="AH845" s="9"/>
    </row>
    <row r="846" spans="1:34" x14ac:dyDescent="0.3">
      <c r="A846" s="2"/>
      <c r="L846">
        <v>662.75830207096806</v>
      </c>
      <c r="M846">
        <v>-4.6970799864656999E-4</v>
      </c>
      <c r="AH846" s="9"/>
    </row>
    <row r="847" spans="1:34" x14ac:dyDescent="0.3">
      <c r="A847" s="2"/>
      <c r="L847">
        <v>686.11247399025501</v>
      </c>
      <c r="M847">
        <v>-7.1895204510024897E-4</v>
      </c>
      <c r="AH847" s="9"/>
    </row>
    <row r="848" spans="1:34" x14ac:dyDescent="0.3">
      <c r="A848" s="2"/>
      <c r="L848">
        <v>701.67066357479803</v>
      </c>
      <c r="M848">
        <v>-8.8564849363872099E-4</v>
      </c>
      <c r="AH848" s="9"/>
    </row>
    <row r="849" spans="1:34" x14ac:dyDescent="0.3">
      <c r="A849" s="2"/>
      <c r="L849">
        <v>715.65243012368001</v>
      </c>
      <c r="M849">
        <v>-1.0357246850059101E-3</v>
      </c>
      <c r="AH849" s="9"/>
    </row>
    <row r="850" spans="1:34" x14ac:dyDescent="0.3">
      <c r="A850" s="2"/>
      <c r="L850">
        <v>733.81258917643402</v>
      </c>
      <c r="M850">
        <v>-1.23059732829684E-3</v>
      </c>
      <c r="AH850" s="9"/>
    </row>
    <row r="851" spans="1:34" x14ac:dyDescent="0.3">
      <c r="A851" s="2"/>
      <c r="L851">
        <v>738.31052558078898</v>
      </c>
      <c r="M851">
        <v>-1.2807996251051599E-3</v>
      </c>
      <c r="AH851" s="9"/>
    </row>
    <row r="852" spans="1:34" x14ac:dyDescent="0.3">
      <c r="A852" s="2"/>
      <c r="L852">
        <v>740.75398956951199</v>
      </c>
      <c r="M852">
        <v>-1.3093426347548099E-3</v>
      </c>
      <c r="AH852" s="9"/>
    </row>
    <row r="853" spans="1:34" x14ac:dyDescent="0.3">
      <c r="A853" s="2"/>
      <c r="L853">
        <v>738.24487942319195</v>
      </c>
      <c r="M853">
        <v>-1.2853329942702199E-3</v>
      </c>
      <c r="AH853" s="9"/>
    </row>
    <row r="854" spans="1:34" x14ac:dyDescent="0.3">
      <c r="A854" s="2"/>
      <c r="L854">
        <v>728.40484401513402</v>
      </c>
      <c r="M854">
        <v>-1.18321840076874E-3</v>
      </c>
      <c r="AH854" s="9"/>
    </row>
    <row r="855" spans="1:34" x14ac:dyDescent="0.3">
      <c r="A855" s="2"/>
      <c r="L855">
        <v>713.24091511716699</v>
      </c>
      <c r="M855">
        <v>-1.02471671717506E-3</v>
      </c>
      <c r="AH855" s="9"/>
    </row>
    <row r="856" spans="1:34" x14ac:dyDescent="0.3">
      <c r="A856" s="2"/>
      <c r="L856">
        <v>690.28010007846001</v>
      </c>
      <c r="M856">
        <v>-7.8427769263981096E-4</v>
      </c>
      <c r="AH856" s="9"/>
    </row>
    <row r="857" spans="1:34" x14ac:dyDescent="0.3">
      <c r="A857" s="2"/>
      <c r="L857">
        <v>675.74536318964203</v>
      </c>
      <c r="M857">
        <v>-6.3209616101200003E-4</v>
      </c>
      <c r="AH857" s="9"/>
    </row>
    <row r="858" spans="1:34" x14ac:dyDescent="0.3">
      <c r="A858" s="2"/>
      <c r="L858">
        <v>653.86255376621102</v>
      </c>
      <c r="M858">
        <v>-4.0247038087073002E-4</v>
      </c>
      <c r="AH858" s="9"/>
    </row>
    <row r="859" spans="1:34" x14ac:dyDescent="0.3">
      <c r="A859" s="2"/>
      <c r="L859">
        <v>649.70593624120602</v>
      </c>
      <c r="M859">
        <v>-3.5906823907870902E-4</v>
      </c>
      <c r="AH859" s="9"/>
    </row>
    <row r="860" spans="1:34" x14ac:dyDescent="0.3">
      <c r="A860" s="2"/>
      <c r="L860">
        <v>641.95123899573298</v>
      </c>
      <c r="M860">
        <v>-2.77510821126636E-4</v>
      </c>
      <c r="AH860" s="9"/>
    </row>
    <row r="861" spans="1:34" x14ac:dyDescent="0.3">
      <c r="A861" s="2"/>
      <c r="L861">
        <v>642.27299603791403</v>
      </c>
      <c r="M861">
        <v>-2.8148736551340901E-4</v>
      </c>
      <c r="AH861" s="9"/>
    </row>
    <row r="862" spans="1:34" x14ac:dyDescent="0.3">
      <c r="A862" s="2"/>
      <c r="L862">
        <v>637.76993656388902</v>
      </c>
      <c r="M862">
        <v>-2.34105572517655E-4</v>
      </c>
      <c r="AH862" s="9"/>
    </row>
    <row r="863" spans="1:34" x14ac:dyDescent="0.3">
      <c r="A863" s="2"/>
      <c r="L863">
        <v>642.48716309010695</v>
      </c>
      <c r="M863">
        <v>-2.8484869273870102E-4</v>
      </c>
      <c r="AH863" s="9"/>
    </row>
    <row r="864" spans="1:34" x14ac:dyDescent="0.3">
      <c r="A864" s="2"/>
      <c r="L864">
        <v>635.33570913893595</v>
      </c>
      <c r="M864">
        <v>-2.0927668053957499E-4</v>
      </c>
      <c r="AH864" s="9"/>
    </row>
    <row r="865" spans="1:34" x14ac:dyDescent="0.3">
      <c r="A865" s="2"/>
      <c r="L865">
        <v>634.43275100021401</v>
      </c>
      <c r="M865">
        <v>-2.00087053935565E-4</v>
      </c>
      <c r="AH865" s="9"/>
    </row>
    <row r="866" spans="1:34" x14ac:dyDescent="0.3">
      <c r="A866" s="2"/>
      <c r="L866">
        <v>644.59148719102996</v>
      </c>
      <c r="M866">
        <v>-3.0843511305742402E-4</v>
      </c>
      <c r="AH866" s="9"/>
    </row>
    <row r="867" spans="1:34" x14ac:dyDescent="0.3">
      <c r="A867" s="2"/>
      <c r="L867">
        <v>653.50896233537298</v>
      </c>
      <c r="M867">
        <v>-4.0385339697318601E-4</v>
      </c>
      <c r="AH867" s="9"/>
    </row>
    <row r="868" spans="1:34" x14ac:dyDescent="0.3">
      <c r="A868" s="2"/>
      <c r="L868">
        <v>674.84832381629599</v>
      </c>
      <c r="M868">
        <v>-6.3177454022091996E-4</v>
      </c>
      <c r="AH868" s="9"/>
    </row>
    <row r="869" spans="1:34" x14ac:dyDescent="0.3">
      <c r="A869" s="2"/>
      <c r="L869">
        <v>673.591453236078</v>
      </c>
      <c r="M869">
        <v>-6.1964423997711005E-4</v>
      </c>
      <c r="AH869" s="9"/>
    </row>
    <row r="870" spans="1:34" x14ac:dyDescent="0.3">
      <c r="A870" s="2"/>
      <c r="L870">
        <v>683.80290684292504</v>
      </c>
      <c r="M870">
        <v>-7.2993420353725802E-4</v>
      </c>
      <c r="AH870" s="9"/>
    </row>
    <row r="871" spans="1:34" x14ac:dyDescent="0.3">
      <c r="A871" s="2"/>
      <c r="L871">
        <v>680.98848058127101</v>
      </c>
      <c r="M871">
        <v>-7.0144473575770602E-4</v>
      </c>
      <c r="AH871" s="9"/>
    </row>
    <row r="872" spans="1:34" x14ac:dyDescent="0.3">
      <c r="A872" s="2"/>
      <c r="L872">
        <v>678.21880767613902</v>
      </c>
      <c r="M872" s="3">
        <v>-6.7335120812086601E-4</v>
      </c>
      <c r="AH872" s="9"/>
    </row>
    <row r="873" spans="1:34" x14ac:dyDescent="0.3">
      <c r="A873" s="2"/>
      <c r="L873">
        <v>674.80029752761698</v>
      </c>
      <c r="M873" s="3">
        <v>-6.3825805124949201E-4</v>
      </c>
      <c r="AH873" s="9"/>
    </row>
    <row r="874" spans="1:34" x14ac:dyDescent="0.3">
      <c r="A874" s="2"/>
      <c r="L874">
        <v>675.504718178095</v>
      </c>
      <c r="M874">
        <v>-6.4704726553700697E-4</v>
      </c>
      <c r="AH874" s="9"/>
    </row>
    <row r="875" spans="1:34" x14ac:dyDescent="0.3">
      <c r="A875" s="2"/>
      <c r="L875">
        <v>674.89217654964796</v>
      </c>
      <c r="M875">
        <v>-6.4182341717796798E-4</v>
      </c>
      <c r="AH875" s="9"/>
    </row>
    <row r="876" spans="1:34" x14ac:dyDescent="0.3">
      <c r="A876" s="2"/>
      <c r="L876">
        <v>672.27389723350404</v>
      </c>
      <c r="M876">
        <v>-6.1531203006212403E-4</v>
      </c>
      <c r="AH876" s="9"/>
    </row>
    <row r="877" spans="1:34" x14ac:dyDescent="0.3">
      <c r="A877" s="2"/>
      <c r="L877">
        <v>666.21668050724099</v>
      </c>
      <c r="M877">
        <v>-5.5233762671832195E-4</v>
      </c>
      <c r="AH877" s="9"/>
    </row>
    <row r="878" spans="1:34" x14ac:dyDescent="0.3">
      <c r="A878" s="2"/>
      <c r="L878">
        <v>659.68222935478798</v>
      </c>
      <c r="M878">
        <v>-4.8405150981664798E-4</v>
      </c>
      <c r="AH878" s="9"/>
    </row>
    <row r="879" spans="1:34" x14ac:dyDescent="0.3">
      <c r="A879" s="2"/>
      <c r="L879">
        <v>645.76678960145796</v>
      </c>
      <c r="M879">
        <v>-3.37352015338953E-4</v>
      </c>
      <c r="AH879" s="9"/>
    </row>
    <row r="880" spans="1:34" x14ac:dyDescent="0.3">
      <c r="A880" s="2"/>
      <c r="L880">
        <v>635.40280388938595</v>
      </c>
      <c r="M880">
        <v>-2.27591203504339E-4</v>
      </c>
      <c r="AH880" s="9"/>
    </row>
    <row r="881" spans="1:34" x14ac:dyDescent="0.3">
      <c r="A881" s="2"/>
      <c r="L881">
        <v>639.36935461076905</v>
      </c>
      <c r="M881">
        <v>-2.70399612416793E-4</v>
      </c>
      <c r="AH881" s="9"/>
    </row>
    <row r="882" spans="1:34" x14ac:dyDescent="0.3">
      <c r="A882" s="2"/>
      <c r="L882">
        <v>649.87832785051603</v>
      </c>
      <c r="M882">
        <v>-3.8354563403817402E-4</v>
      </c>
      <c r="AH882" s="9"/>
    </row>
    <row r="883" spans="1:34" x14ac:dyDescent="0.3">
      <c r="A883" s="2"/>
      <c r="L883">
        <v>666.26916636597798</v>
      </c>
      <c r="M883">
        <v>-5.6083079546088196E-4</v>
      </c>
      <c r="AH883" s="9"/>
    </row>
    <row r="884" spans="1:34" x14ac:dyDescent="0.3">
      <c r="A884" s="2"/>
      <c r="L884">
        <v>669.18077548819099</v>
      </c>
      <c r="M884">
        <v>-5.9308501757778702E-4</v>
      </c>
      <c r="AH884" s="9"/>
    </row>
    <row r="885" spans="1:34" x14ac:dyDescent="0.3">
      <c r="A885" s="2"/>
      <c r="L885">
        <v>669.74855483755505</v>
      </c>
      <c r="M885">
        <v>-6.0032888955204402E-4</v>
      </c>
      <c r="AH885" s="9"/>
    </row>
    <row r="886" spans="1:34" x14ac:dyDescent="0.3">
      <c r="A886" s="2"/>
      <c r="L886">
        <v>669.59458490848203</v>
      </c>
      <c r="M886">
        <v>-5.9989236920001202E-4</v>
      </c>
      <c r="AH886" s="9"/>
    </row>
    <row r="887" spans="1:34" x14ac:dyDescent="0.3">
      <c r="A887" s="2"/>
      <c r="L887">
        <v>671.78759166398004</v>
      </c>
      <c r="M887">
        <v>-6.2439158118917498E-4</v>
      </c>
      <c r="AH887" s="9"/>
    </row>
    <row r="888" spans="1:34" x14ac:dyDescent="0.3">
      <c r="A888" s="2"/>
      <c r="L888">
        <v>657.79455101697295</v>
      </c>
      <c r="M888">
        <v>-4.7755113396663802E-4</v>
      </c>
      <c r="AH888" s="9"/>
    </row>
    <row r="889" spans="1:34" x14ac:dyDescent="0.3">
      <c r="A889" s="2"/>
      <c r="L889">
        <v>652.01594090891001</v>
      </c>
      <c r="M889">
        <v>-4.1742157513906502E-4</v>
      </c>
      <c r="AH889" s="9"/>
    </row>
    <row r="890" spans="1:34" x14ac:dyDescent="0.3">
      <c r="A890" s="2"/>
      <c r="L890">
        <v>630.88326719245902</v>
      </c>
      <c r="M890">
        <v>-1.94895473075444E-4</v>
      </c>
      <c r="AH890" s="9"/>
    </row>
    <row r="891" spans="1:34" x14ac:dyDescent="0.3">
      <c r="A891" s="2"/>
      <c r="L891">
        <v>630.88326719245902</v>
      </c>
      <c r="M891">
        <v>-1.94895473075444E-4</v>
      </c>
      <c r="AH891" s="9"/>
    </row>
    <row r="892" spans="1:34" x14ac:dyDescent="0.3">
      <c r="A892" s="2"/>
      <c r="L892">
        <v>582.318836397773</v>
      </c>
      <c r="M892">
        <v>3.1408345530978499E-4</v>
      </c>
      <c r="AH892" s="9"/>
    </row>
    <row r="893" spans="1:34" x14ac:dyDescent="0.3">
      <c r="A893" s="2"/>
      <c r="L893">
        <v>540.62763888557402</v>
      </c>
      <c r="M893">
        <v>7.5088686296930396E-4</v>
      </c>
      <c r="AH893" s="9"/>
    </row>
    <row r="894" spans="1:34" x14ac:dyDescent="0.3">
      <c r="A894" s="2"/>
      <c r="L894">
        <v>578.32851508264105</v>
      </c>
      <c r="M894">
        <v>3.4984054624437902E-4</v>
      </c>
      <c r="AH894" s="9"/>
    </row>
    <row r="895" spans="1:34" x14ac:dyDescent="0.3">
      <c r="A895" s="2"/>
      <c r="L895">
        <v>631.45700228141004</v>
      </c>
      <c r="M895">
        <v>-2.1310911651655301E-4</v>
      </c>
      <c r="AH895" s="9"/>
    </row>
    <row r="896" spans="1:34" x14ac:dyDescent="0.3">
      <c r="A896" s="2"/>
      <c r="L896">
        <v>631.45700228141004</v>
      </c>
      <c r="M896">
        <v>-2.1310911651655301E-4</v>
      </c>
      <c r="AH896" s="9"/>
    </row>
    <row r="897" spans="1:34" x14ac:dyDescent="0.3">
      <c r="A897" s="2"/>
      <c r="L897">
        <v>631.45700228141004</v>
      </c>
      <c r="M897">
        <v>-2.1310911651655301E-4</v>
      </c>
      <c r="AH897" s="9"/>
    </row>
    <row r="898" spans="1:34" x14ac:dyDescent="0.3">
      <c r="A898" s="2"/>
      <c r="L898">
        <v>631.45700228141004</v>
      </c>
      <c r="M898">
        <v>-2.1310911651655301E-4</v>
      </c>
      <c r="AH898" s="9"/>
    </row>
    <row r="899" spans="1:34" x14ac:dyDescent="0.3">
      <c r="A899" s="2"/>
      <c r="L899">
        <v>587.35512483330103</v>
      </c>
      <c r="M899">
        <v>2.5232879510051197E-4</v>
      </c>
      <c r="AH899" s="9"/>
    </row>
    <row r="900" spans="1:34" x14ac:dyDescent="0.3">
      <c r="A900" s="2"/>
      <c r="L900">
        <v>622.58270375770701</v>
      </c>
      <c r="M900">
        <v>-1.19181209904588E-4</v>
      </c>
      <c r="AH900" s="9"/>
    </row>
    <row r="901" spans="1:34" x14ac:dyDescent="0.3">
      <c r="A901" s="2"/>
      <c r="L901">
        <v>622.58270375770701</v>
      </c>
      <c r="M901">
        <v>-1.19181209904588E-4</v>
      </c>
      <c r="AH901" s="9"/>
    </row>
    <row r="902" spans="1:34" x14ac:dyDescent="0.3">
      <c r="A902" s="2"/>
      <c r="L902">
        <v>622.58270375770701</v>
      </c>
      <c r="M902">
        <v>-1.19181209904588E-4</v>
      </c>
      <c r="AH902" s="9"/>
    </row>
    <row r="903" spans="1:34" x14ac:dyDescent="0.3">
      <c r="A903" s="2"/>
      <c r="L903">
        <v>622.58270375770701</v>
      </c>
      <c r="M903">
        <v>-1.19181209904588E-4</v>
      </c>
      <c r="AH903" s="9"/>
    </row>
    <row r="904" spans="1:34" x14ac:dyDescent="0.3">
      <c r="A904" s="2"/>
      <c r="L904">
        <v>622.58270375770701</v>
      </c>
      <c r="M904">
        <v>-1.19181209904588E-4</v>
      </c>
      <c r="AH904" s="9"/>
    </row>
    <row r="905" spans="1:34" x14ac:dyDescent="0.3">
      <c r="A905" s="2"/>
      <c r="L905">
        <v>589.26210633299502</v>
      </c>
      <c r="M905">
        <v>2.29773886805895E-4</v>
      </c>
      <c r="AH905" s="9"/>
    </row>
    <row r="906" spans="1:34" x14ac:dyDescent="0.3">
      <c r="A906" s="2"/>
      <c r="I906" s="3"/>
      <c r="L906">
        <v>644.06695587084005</v>
      </c>
      <c r="M906">
        <v>-3.5282563641884999E-4</v>
      </c>
      <c r="AH906" s="9"/>
    </row>
    <row r="907" spans="1:34" x14ac:dyDescent="0.3">
      <c r="A907" s="2"/>
      <c r="I907" s="3"/>
      <c r="L907">
        <v>644.06695587084005</v>
      </c>
      <c r="M907">
        <v>-3.5282563641884999E-4</v>
      </c>
      <c r="AH907" s="9"/>
    </row>
    <row r="908" spans="1:34" x14ac:dyDescent="0.3">
      <c r="A908" s="2"/>
      <c r="I908" s="3"/>
      <c r="L908">
        <v>644.06695587084005</v>
      </c>
      <c r="M908">
        <v>-3.5282563641884999E-4</v>
      </c>
      <c r="AH908" s="9"/>
    </row>
    <row r="909" spans="1:34" x14ac:dyDescent="0.3">
      <c r="A909" s="2"/>
      <c r="I909" s="3"/>
      <c r="L909">
        <v>621.82354658668396</v>
      </c>
      <c r="M909">
        <v>-1.1827023021583999E-4</v>
      </c>
      <c r="AH909" s="9"/>
    </row>
    <row r="910" spans="1:34" x14ac:dyDescent="0.3">
      <c r="A910" s="2"/>
      <c r="I910" s="3"/>
      <c r="L910">
        <v>633.31481851818899</v>
      </c>
      <c r="M910">
        <v>-2.39547123357452E-4</v>
      </c>
      <c r="AH910" s="9"/>
    </row>
    <row r="911" spans="1:34" x14ac:dyDescent="0.3">
      <c r="A911" s="2"/>
      <c r="I911" s="3"/>
      <c r="L911">
        <v>646.71336322379</v>
      </c>
      <c r="M911">
        <v>-3.8112411185703301E-4</v>
      </c>
      <c r="AH911" s="9"/>
    </row>
    <row r="912" spans="1:34" x14ac:dyDescent="0.3">
      <c r="A912" s="2"/>
      <c r="I912" s="3"/>
      <c r="L912">
        <v>658.531237415698</v>
      </c>
      <c r="M912">
        <v>-5.0654980076008196E-4</v>
      </c>
      <c r="AH912" s="9"/>
    </row>
    <row r="913" spans="1:34" x14ac:dyDescent="0.3">
      <c r="A913" s="2"/>
      <c r="I913" s="3"/>
      <c r="L913">
        <v>657.96144335846702</v>
      </c>
      <c r="M913">
        <v>-5.0154487119281595E-4</v>
      </c>
      <c r="AH913" s="9"/>
    </row>
    <row r="914" spans="1:34" x14ac:dyDescent="0.3">
      <c r="A914" s="2"/>
      <c r="I914" s="3"/>
      <c r="L914">
        <v>659.08651363777403</v>
      </c>
      <c r="M914">
        <v>-5.1445165202809295E-4</v>
      </c>
      <c r="AH914" s="9"/>
    </row>
    <row r="915" spans="1:34" x14ac:dyDescent="0.3">
      <c r="A915" s="2"/>
      <c r="I915" s="3"/>
      <c r="L915">
        <v>642.192230948006</v>
      </c>
      <c r="M915">
        <v>-3.3693988336481399E-4</v>
      </c>
      <c r="AH915" s="9"/>
    </row>
    <row r="916" spans="1:34" x14ac:dyDescent="0.3">
      <c r="A916" s="2"/>
      <c r="I916" s="3"/>
      <c r="L916">
        <v>622.44011579392395</v>
      </c>
      <c r="M916">
        <v>-1.2942392598807001E-4</v>
      </c>
      <c r="AH916" s="9"/>
    </row>
    <row r="917" spans="1:34" x14ac:dyDescent="0.3">
      <c r="A917" s="2"/>
      <c r="I917" s="3"/>
      <c r="L917">
        <v>615.92354001574699</v>
      </c>
      <c r="M917" s="3">
        <v>-6.09802878217613E-5</v>
      </c>
      <c r="AH917" s="9"/>
    </row>
    <row r="918" spans="1:34" x14ac:dyDescent="0.3">
      <c r="A918" s="2"/>
      <c r="I918" s="3"/>
      <c r="L918">
        <v>649.29603861157898</v>
      </c>
      <c r="M918">
        <v>-4.2017991282973001E-4</v>
      </c>
      <c r="AH918" s="9"/>
    </row>
    <row r="919" spans="1:34" x14ac:dyDescent="0.3">
      <c r="A919" s="2"/>
      <c r="I919" s="3"/>
      <c r="L919">
        <v>678.12980999958199</v>
      </c>
      <c r="M919">
        <v>-7.2903734728276101E-4</v>
      </c>
      <c r="AH919" s="9"/>
    </row>
    <row r="920" spans="1:34" x14ac:dyDescent="0.3">
      <c r="A920" s="2"/>
      <c r="I920" s="3"/>
      <c r="L920">
        <v>695.80150573855497</v>
      </c>
      <c r="M920">
        <v>-9.1867329148470601E-4</v>
      </c>
      <c r="AH920" s="9"/>
    </row>
    <row r="921" spans="1:34" x14ac:dyDescent="0.3">
      <c r="A921" s="2"/>
      <c r="I921" s="3"/>
      <c r="L921">
        <v>712.40665836955895</v>
      </c>
      <c r="M921">
        <v>-1.0974537633642099E-3</v>
      </c>
      <c r="AH921" s="9"/>
    </row>
    <row r="922" spans="1:34" x14ac:dyDescent="0.3">
      <c r="A922" s="2"/>
      <c r="I922" s="3"/>
      <c r="L922">
        <v>717.70491613622301</v>
      </c>
      <c r="M922">
        <v>-1.1560126408391299E-3</v>
      </c>
      <c r="AH922" s="9"/>
    </row>
    <row r="923" spans="1:34" x14ac:dyDescent="0.3">
      <c r="A923" s="2"/>
      <c r="I923" s="3"/>
      <c r="L923">
        <v>730.20357959083799</v>
      </c>
      <c r="M923">
        <v>-1.2913150508443601E-3</v>
      </c>
      <c r="AH923" s="9"/>
    </row>
    <row r="924" spans="1:34" x14ac:dyDescent="0.3">
      <c r="A924" s="2"/>
      <c r="I924" s="3"/>
      <c r="L924">
        <v>749.17244365754902</v>
      </c>
      <c r="M924">
        <v>-1.4955738548830799E-3</v>
      </c>
      <c r="AH924" s="9"/>
    </row>
    <row r="925" spans="1:34" x14ac:dyDescent="0.3">
      <c r="A925" s="2"/>
      <c r="I925" s="3"/>
      <c r="L925">
        <v>755.45662290407597</v>
      </c>
      <c r="M925">
        <v>-1.56509589639463E-3</v>
      </c>
      <c r="AH925" s="9"/>
    </row>
    <row r="926" spans="1:34" x14ac:dyDescent="0.3">
      <c r="A926" s="2"/>
      <c r="I926" s="3"/>
      <c r="L926">
        <v>775.15842643965004</v>
      </c>
      <c r="M926">
        <v>-1.7771032101315399E-3</v>
      </c>
      <c r="AH926" s="9"/>
    </row>
    <row r="927" spans="1:34" x14ac:dyDescent="0.3">
      <c r="A927" s="2"/>
      <c r="I927" s="3"/>
      <c r="L927">
        <v>780.66714888988497</v>
      </c>
      <c r="M927">
        <v>-1.83925375905223E-3</v>
      </c>
      <c r="AH927" s="9"/>
    </row>
    <row r="928" spans="1:34" x14ac:dyDescent="0.3">
      <c r="A928" s="2"/>
      <c r="L928">
        <v>925.98233945818504</v>
      </c>
      <c r="M928">
        <v>-5.82222351477243E-4</v>
      </c>
      <c r="AH928" s="9"/>
    </row>
    <row r="929" spans="1:34" x14ac:dyDescent="0.3">
      <c r="A929" s="2"/>
      <c r="L929">
        <v>860.18192820931495</v>
      </c>
      <c r="M929">
        <v>1.11626668125975E-4</v>
      </c>
      <c r="AH929" s="9"/>
    </row>
    <row r="930" spans="1:34" x14ac:dyDescent="0.3">
      <c r="A930" s="2"/>
      <c r="L930">
        <v>800.40188255665601</v>
      </c>
      <c r="M930">
        <v>7.3985917252297295E-4</v>
      </c>
      <c r="AH930" s="9"/>
    </row>
    <row r="931" spans="1:34" x14ac:dyDescent="0.3">
      <c r="A931" s="2"/>
      <c r="L931">
        <v>712.33526727309595</v>
      </c>
      <c r="M931">
        <v>1.6628402667118801E-3</v>
      </c>
      <c r="AH931" s="9"/>
    </row>
    <row r="932" spans="1:34" x14ac:dyDescent="0.3">
      <c r="A932" s="2"/>
      <c r="L932">
        <v>653.04172001846598</v>
      </c>
      <c r="M932">
        <v>2.2840654902249501E-3</v>
      </c>
      <c r="AH932" s="9"/>
    </row>
    <row r="933" spans="1:34" x14ac:dyDescent="0.3">
      <c r="A933" s="2"/>
      <c r="L933">
        <v>709.131470562652</v>
      </c>
      <c r="M933">
        <v>1.6874059392855099E-3</v>
      </c>
      <c r="AH933" s="9"/>
    </row>
    <row r="934" spans="1:34" x14ac:dyDescent="0.3">
      <c r="A934" s="2"/>
      <c r="L934">
        <v>784.00037875902501</v>
      </c>
      <c r="M934">
        <v>8.9409468871777401E-4</v>
      </c>
      <c r="AH934" s="9"/>
    </row>
    <row r="935" spans="1:34" x14ac:dyDescent="0.3">
      <c r="A935" s="2"/>
      <c r="L935">
        <v>829.42018367769003</v>
      </c>
      <c r="M935">
        <v>4.1323498893305302E-4</v>
      </c>
      <c r="AH935" s="9"/>
    </row>
    <row r="936" spans="1:34" x14ac:dyDescent="0.3">
      <c r="A936" s="2"/>
      <c r="L936">
        <v>776.83057540108302</v>
      </c>
      <c r="M936">
        <v>9.6708707450194296E-4</v>
      </c>
      <c r="AH936" s="9"/>
    </row>
    <row r="937" spans="1:34" x14ac:dyDescent="0.3">
      <c r="A937" s="2"/>
      <c r="L937">
        <v>721.11339965687796</v>
      </c>
      <c r="M937">
        <v>1.55510934067637E-3</v>
      </c>
      <c r="AH937" s="9"/>
    </row>
    <row r="938" spans="1:34" x14ac:dyDescent="0.3">
      <c r="A938" s="2"/>
      <c r="L938">
        <v>770.83618787911996</v>
      </c>
      <c r="M938">
        <v>1.03073287583464E-3</v>
      </c>
      <c r="AH938" s="9"/>
    </row>
    <row r="939" spans="1:34" x14ac:dyDescent="0.3">
      <c r="A939" s="2"/>
      <c r="L939">
        <v>824.08378088319205</v>
      </c>
      <c r="M939">
        <v>4.6858986337690702E-4</v>
      </c>
      <c r="AH939" s="9"/>
    </row>
    <row r="940" spans="1:34" x14ac:dyDescent="0.3">
      <c r="A940" s="2"/>
      <c r="L940">
        <v>764.26530919716902</v>
      </c>
      <c r="M940">
        <v>1.0986689436087501E-3</v>
      </c>
      <c r="AH940" s="9"/>
    </row>
    <row r="941" spans="1:34" x14ac:dyDescent="0.3">
      <c r="A941" s="2"/>
      <c r="L941">
        <v>829.94511452741494</v>
      </c>
      <c r="M941">
        <v>4.0115388972588798E-4</v>
      </c>
      <c r="AH941" s="9"/>
    </row>
    <row r="942" spans="1:34" x14ac:dyDescent="0.3">
      <c r="A942" s="2"/>
      <c r="L942">
        <v>883.76557047049198</v>
      </c>
      <c r="M942">
        <v>-1.6808953249452201E-4</v>
      </c>
      <c r="AH942" s="9"/>
    </row>
    <row r="943" spans="1:34" x14ac:dyDescent="0.3">
      <c r="A943" s="2"/>
      <c r="L943">
        <v>936.12990238655004</v>
      </c>
      <c r="M943">
        <v>-7.2046111199083505E-4</v>
      </c>
      <c r="AH943" s="9"/>
    </row>
    <row r="944" spans="1:34" x14ac:dyDescent="0.3">
      <c r="A944" s="2"/>
      <c r="L944">
        <v>885.24276537512401</v>
      </c>
      <c r="M944">
        <v>-1.8517371047939999E-4</v>
      </c>
      <c r="AH944" s="9"/>
    </row>
    <row r="945" spans="1:34" x14ac:dyDescent="0.3">
      <c r="A945" s="2"/>
      <c r="L945">
        <v>964.88891782934104</v>
      </c>
      <c r="M945">
        <v>-1.0359911086956499E-3</v>
      </c>
      <c r="AH945" s="9"/>
    </row>
    <row r="946" spans="1:34" x14ac:dyDescent="0.3">
      <c r="A946" s="2"/>
      <c r="L946">
        <v>1014.41308223995</v>
      </c>
      <c r="M946">
        <v>-1.56370825477935E-3</v>
      </c>
      <c r="AH946" s="9"/>
    </row>
    <row r="947" spans="1:34" x14ac:dyDescent="0.3">
      <c r="A947" s="2"/>
      <c r="L947">
        <v>1068.3103530270801</v>
      </c>
      <c r="M947">
        <v>-2.13673077452313E-3</v>
      </c>
      <c r="AH947" s="9"/>
    </row>
    <row r="948" spans="1:34" x14ac:dyDescent="0.3">
      <c r="A948" s="2"/>
      <c r="L948">
        <v>1114.5613175994799</v>
      </c>
      <c r="M948">
        <v>-2.6286579823548801E-3</v>
      </c>
      <c r="AH948" s="9"/>
    </row>
  </sheetData>
  <autoFilter ref="A1:BB948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Sheet1</vt:lpstr>
      <vt:lpstr>Feuil1</vt:lpstr>
      <vt:lpstr>Feuil2</vt:lpstr>
      <vt:lpstr>Feuil2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Jérémy Alauze</cp:lastModifiedBy>
  <dcterms:created xsi:type="dcterms:W3CDTF">2025-10-17T12:15:02Z</dcterms:created>
  <dcterms:modified xsi:type="dcterms:W3CDTF">2025-10-23T13:46:12Z</dcterms:modified>
</cp:coreProperties>
</file>