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2" l="1"/>
  <c r="B50" i="2"/>
  <c r="B49" i="2"/>
  <c r="B40" i="2"/>
  <c r="B31" i="2"/>
  <c r="B39" i="2"/>
  <c r="J37" i="2"/>
  <c r="I37" i="2"/>
  <c r="F37" i="2"/>
  <c r="E37" i="2"/>
  <c r="D37" i="2"/>
  <c r="B30" i="2"/>
</calcChain>
</file>

<file path=xl/sharedStrings.xml><?xml version="1.0" encoding="utf-8"?>
<sst xmlns="http://schemas.openxmlformats.org/spreadsheetml/2006/main" count="45" uniqueCount="42">
  <si>
    <t>Вариант 1</t>
  </si>
  <si>
    <t>Задача 1</t>
  </si>
  <si>
    <t>Производство</t>
  </si>
  <si>
    <t>Норма</t>
  </si>
  <si>
    <t>Расценка за ед.</t>
  </si>
  <si>
    <t>Доплата за ед.</t>
  </si>
  <si>
    <t>Премия</t>
  </si>
  <si>
    <t>Выполнение плана, %</t>
  </si>
  <si>
    <t>100,1–110</t>
  </si>
  <si>
    <t>110,1–115</t>
  </si>
  <si>
    <t>Свыше 115</t>
  </si>
  <si>
    <t>Повышающий коэффициент</t>
  </si>
  <si>
    <t>Детали</t>
  </si>
  <si>
    <t>Количество,</t>
  </si>
  <si>
    <t>% выполнения</t>
  </si>
  <si>
    <t>Количество деталей,</t>
  </si>
  <si>
    <t>Расценка, руб.</t>
  </si>
  <si>
    <t>шт.</t>
  </si>
  <si>
    <t>выработанных сверх нормы</t>
  </si>
  <si>
    <t>по плану</t>
  </si>
  <si>
    <t>прогрессивная</t>
  </si>
  <si>
    <t>план</t>
  </si>
  <si>
    <t>факт</t>
  </si>
  <si>
    <t>до 10%</t>
  </si>
  <si>
    <t>№ 1</t>
  </si>
  <si>
    <t>-</t>
  </si>
  <si>
    <t>10% - 15%</t>
  </si>
  <si>
    <t>Свыше 15%</t>
  </si>
  <si>
    <t>свыше 15%</t>
  </si>
  <si>
    <t>Зарплата</t>
  </si>
  <si>
    <t>Новая зарплата</t>
  </si>
  <si>
    <t>Разница зарплат</t>
  </si>
  <si>
    <t>Поскольку 40 тысяч больше чем 1525, внедрение прогрессивной расценки оправдано</t>
  </si>
  <si>
    <t>Задача 2</t>
  </si>
  <si>
    <t>Оклад</t>
  </si>
  <si>
    <t>Отработано</t>
  </si>
  <si>
    <t>По графику</t>
  </si>
  <si>
    <t>Сумма контрактов</t>
  </si>
  <si>
    <t>Комиссионные</t>
  </si>
  <si>
    <t>Первая часть зп</t>
  </si>
  <si>
    <t>Вторая часть зп</t>
  </si>
  <si>
    <t>Итоговая зп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</si>
</sst>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0" fillId="3" borderId="6" xfId="0" applyFill="1" applyBorder="1" applyAlignment="1">
      <alignment vertical="top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0" fillId="4" borderId="0" xfId="0" applyFill="1"/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5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20197</xdr:colOff>
      <xdr:row>21</xdr:row>
      <xdr:rowOff>141112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2984620" cy="4030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K51"/>
  <sheetViews>
    <sheetView tabSelected="1" topLeftCell="A40" zoomScale="97" workbookViewId="0">
      <selection activeCell="B52" sqref="B52"/>
    </sheetView>
  </sheetViews>
  <sheetFormatPr defaultRowHeight="14.5" x14ac:dyDescent="0.35"/>
  <cols>
    <col min="1" max="1" width="16.26953125" customWidth="1"/>
    <col min="10" max="10" width="10.453125" customWidth="1"/>
    <col min="11" max="11" width="11.6328125" customWidth="1"/>
  </cols>
  <sheetData>
    <row r="24" spans="1:11" x14ac:dyDescent="0.35">
      <c r="A24" t="s">
        <v>0</v>
      </c>
      <c r="E24" t="s">
        <v>7</v>
      </c>
      <c r="F24" t="s">
        <v>8</v>
      </c>
      <c r="G24" t="s">
        <v>9</v>
      </c>
      <c r="H24" t="s">
        <v>10</v>
      </c>
    </row>
    <row r="25" spans="1:11" x14ac:dyDescent="0.35">
      <c r="A25" s="1" t="s">
        <v>1</v>
      </c>
      <c r="E25" t="s">
        <v>11</v>
      </c>
      <c r="F25">
        <v>1.2</v>
      </c>
      <c r="G25">
        <v>1.3</v>
      </c>
      <c r="H25">
        <v>1.4</v>
      </c>
    </row>
    <row r="26" spans="1:11" x14ac:dyDescent="0.35">
      <c r="A26" t="s">
        <v>2</v>
      </c>
      <c r="B26">
        <v>11500</v>
      </c>
    </row>
    <row r="27" spans="1:11" x14ac:dyDescent="0.35">
      <c r="A27" t="s">
        <v>3</v>
      </c>
      <c r="B27">
        <v>10000</v>
      </c>
    </row>
    <row r="28" spans="1:11" x14ac:dyDescent="0.35">
      <c r="A28" t="s">
        <v>4</v>
      </c>
      <c r="B28">
        <v>6.5</v>
      </c>
    </row>
    <row r="29" spans="1:11" x14ac:dyDescent="0.35">
      <c r="A29" t="s">
        <v>5</v>
      </c>
      <c r="B29">
        <v>0.5</v>
      </c>
    </row>
    <row r="30" spans="1:11" x14ac:dyDescent="0.35">
      <c r="A30" t="s">
        <v>6</v>
      </c>
      <c r="B30">
        <f>(B26-B27)*(B28+B29)</f>
        <v>10500</v>
      </c>
    </row>
    <row r="31" spans="1:11" x14ac:dyDescent="0.35">
      <c r="A31" s="9" t="s">
        <v>29</v>
      </c>
      <c r="B31">
        <f>B27*B28+B30</f>
        <v>75500</v>
      </c>
    </row>
    <row r="32" spans="1:11" ht="46.5" x14ac:dyDescent="0.35">
      <c r="A32" s="2" t="s">
        <v>12</v>
      </c>
      <c r="B32" s="36" t="s">
        <v>13</v>
      </c>
      <c r="C32" s="37"/>
      <c r="D32" s="3" t="s">
        <v>14</v>
      </c>
      <c r="E32" s="24" t="s">
        <v>15</v>
      </c>
      <c r="F32" s="25"/>
      <c r="G32" s="26"/>
      <c r="H32" s="10" t="s">
        <v>16</v>
      </c>
      <c r="I32" s="11"/>
      <c r="J32" s="11"/>
      <c r="K32" s="12"/>
    </row>
    <row r="33" spans="1:11" ht="16.5" customHeight="1" x14ac:dyDescent="0.35">
      <c r="A33" s="33"/>
      <c r="B33" s="38" t="s">
        <v>17</v>
      </c>
      <c r="C33" s="39"/>
      <c r="D33" s="42"/>
      <c r="E33" s="27" t="s">
        <v>18</v>
      </c>
      <c r="F33" s="28"/>
      <c r="G33" s="29"/>
      <c r="H33" s="13"/>
      <c r="I33" s="14"/>
      <c r="J33" s="14"/>
      <c r="K33" s="15"/>
    </row>
    <row r="34" spans="1:11" ht="15.5" customHeight="1" x14ac:dyDescent="0.35">
      <c r="A34" s="33"/>
      <c r="B34" s="40"/>
      <c r="C34" s="41"/>
      <c r="D34" s="42"/>
      <c r="E34" s="30"/>
      <c r="F34" s="31"/>
      <c r="G34" s="32"/>
      <c r="H34" s="16"/>
      <c r="I34" s="17"/>
      <c r="J34" s="17"/>
      <c r="K34" s="18"/>
    </row>
    <row r="35" spans="1:11" ht="16.5" customHeight="1" x14ac:dyDescent="0.35">
      <c r="A35" s="33"/>
      <c r="B35" s="35" t="s">
        <v>21</v>
      </c>
      <c r="C35" s="35" t="s">
        <v>22</v>
      </c>
      <c r="D35" s="33"/>
      <c r="E35" s="22" t="s">
        <v>23</v>
      </c>
      <c r="F35" s="22" t="s">
        <v>26</v>
      </c>
      <c r="G35" s="22" t="s">
        <v>27</v>
      </c>
      <c r="H35" s="4" t="s">
        <v>19</v>
      </c>
      <c r="I35" s="19" t="s">
        <v>20</v>
      </c>
      <c r="J35" s="20"/>
      <c r="K35" s="21"/>
    </row>
    <row r="36" spans="1:11" ht="14.5" customHeight="1" x14ac:dyDescent="0.35">
      <c r="A36" s="34"/>
      <c r="B36" s="23"/>
      <c r="C36" s="23"/>
      <c r="D36" s="34"/>
      <c r="E36" s="23"/>
      <c r="F36" s="23"/>
      <c r="G36" s="23"/>
      <c r="H36" s="5"/>
      <c r="I36" s="8" t="s">
        <v>23</v>
      </c>
      <c r="J36" s="8" t="s">
        <v>26</v>
      </c>
      <c r="K36" s="8" t="s">
        <v>28</v>
      </c>
    </row>
    <row r="37" spans="1:11" ht="15.5" x14ac:dyDescent="0.35">
      <c r="A37" s="6" t="s">
        <v>24</v>
      </c>
      <c r="B37" s="6">
        <v>10000</v>
      </c>
      <c r="C37" s="6">
        <v>11500</v>
      </c>
      <c r="D37" s="6">
        <f>C37/B37*100</f>
        <v>114.99999999999999</v>
      </c>
      <c r="E37" s="6">
        <f>B37*0.1</f>
        <v>1000</v>
      </c>
      <c r="F37" s="7">
        <f>B37*0.05</f>
        <v>500</v>
      </c>
      <c r="G37" s="7" t="s">
        <v>25</v>
      </c>
      <c r="H37" s="6">
        <v>6.5</v>
      </c>
      <c r="I37" s="6">
        <f>H37*1.2</f>
        <v>7.8</v>
      </c>
      <c r="J37" s="7">
        <f>H37*1.3</f>
        <v>8.4500000000000011</v>
      </c>
      <c r="K37" s="7" t="s">
        <v>25</v>
      </c>
    </row>
    <row r="39" spans="1:11" x14ac:dyDescent="0.35">
      <c r="A39" s="9" t="s">
        <v>30</v>
      </c>
      <c r="B39">
        <f>(B37*H37+E37*I37+F37*J37)</f>
        <v>77025</v>
      </c>
    </row>
    <row r="40" spans="1:11" x14ac:dyDescent="0.35">
      <c r="A40" t="s">
        <v>31</v>
      </c>
      <c r="B40">
        <f>B39-B31</f>
        <v>1525</v>
      </c>
    </row>
    <row r="41" spans="1:11" x14ac:dyDescent="0.35">
      <c r="A41" s="9" t="s">
        <v>32</v>
      </c>
    </row>
    <row r="43" spans="1:11" x14ac:dyDescent="0.35">
      <c r="A43" s="1" t="s">
        <v>33</v>
      </c>
    </row>
    <row r="44" spans="1:11" x14ac:dyDescent="0.35">
      <c r="A44" t="s">
        <v>34</v>
      </c>
      <c r="B44">
        <v>80000</v>
      </c>
    </row>
    <row r="45" spans="1:11" x14ac:dyDescent="0.35">
      <c r="A45" t="s">
        <v>35</v>
      </c>
      <c r="B45">
        <v>165</v>
      </c>
    </row>
    <row r="46" spans="1:11" x14ac:dyDescent="0.35">
      <c r="A46" t="s">
        <v>36</v>
      </c>
      <c r="B46">
        <v>184</v>
      </c>
    </row>
    <row r="47" spans="1:11" x14ac:dyDescent="0.35">
      <c r="A47" t="s">
        <v>37</v>
      </c>
      <c r="B47">
        <v>1090000</v>
      </c>
    </row>
    <row r="48" spans="1:11" x14ac:dyDescent="0.35">
      <c r="A48" t="s">
        <v>38</v>
      </c>
      <c r="B48">
        <v>0.01</v>
      </c>
    </row>
    <row r="49" spans="1:2" x14ac:dyDescent="0.35">
      <c r="A49" t="s">
        <v>39</v>
      </c>
      <c r="B49">
        <f>B44/B46*B45</f>
        <v>71739.130434782608</v>
      </c>
    </row>
    <row r="50" spans="1:2" x14ac:dyDescent="0.35">
      <c r="A50" t="s">
        <v>40</v>
      </c>
      <c r="B50">
        <f>B47*B48</f>
        <v>10900</v>
      </c>
    </row>
    <row r="51" spans="1:2" x14ac:dyDescent="0.35">
      <c r="A51" s="9" t="s">
        <v>41</v>
      </c>
      <c r="B51">
        <f>B49+B50</f>
        <v>82639.130434782608</v>
      </c>
    </row>
  </sheetData>
  <mergeCells count="15">
    <mergeCell ref="B32:C32"/>
    <mergeCell ref="A33:A34"/>
    <mergeCell ref="B33:C34"/>
    <mergeCell ref="D33:D34"/>
    <mergeCell ref="A35:A36"/>
    <mergeCell ref="B35:B36"/>
    <mergeCell ref="C35:C36"/>
    <mergeCell ref="D35:D36"/>
    <mergeCell ref="E35:E36"/>
    <mergeCell ref="H32:K34"/>
    <mergeCell ref="I35:K35"/>
    <mergeCell ref="G35:G36"/>
    <mergeCell ref="E32:G32"/>
    <mergeCell ref="E33:G34"/>
    <mergeCell ref="F35:F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2025-01-21T08:35:09Z</dcterms:modified>
</cp:coreProperties>
</file>