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gosh\OneDrive\Рабочий стол\Учёба\materials\4 курс 2 семестр\Экономика\"/>
    </mc:Choice>
  </mc:AlternateContent>
  <xr:revisionPtr revIDLastSave="0" documentId="13_ncr:1_{9A336E9C-EADE-4D70-8207-A450D3D11A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1" l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55" i="1"/>
  <c r="B51" i="1"/>
  <c r="B50" i="1"/>
  <c r="J50" i="1"/>
  <c r="J35" i="1"/>
</calcChain>
</file>

<file path=xl/sharedStrings.xml><?xml version="1.0" encoding="utf-8"?>
<sst xmlns="http://schemas.openxmlformats.org/spreadsheetml/2006/main" count="35" uniqueCount="35">
  <si>
    <t>Практическая работа №7</t>
  </si>
  <si>
    <t>Безубыточность производства</t>
  </si>
  <si>
    <t>Основные материалы</t>
  </si>
  <si>
    <t>Полуфабрикаты</t>
  </si>
  <si>
    <t>Вспомогательные материалы</t>
  </si>
  <si>
    <t>Социальные отчисления</t>
  </si>
  <si>
    <t>Смазочные материалы</t>
  </si>
  <si>
    <t>Тара и упаковка</t>
  </si>
  <si>
    <t>Научно-исследовательская работа</t>
  </si>
  <si>
    <t>Заработная плата производственных рабочих</t>
  </si>
  <si>
    <t>Топливо и энергия на технологические нужды</t>
  </si>
  <si>
    <t>Транспортные расходы</t>
  </si>
  <si>
    <t>Заработная плата начальников цеха</t>
  </si>
  <si>
    <t>Заработная плата административного аппарата</t>
  </si>
  <si>
    <t>Канцелярские товары</t>
  </si>
  <si>
    <t>Переподготовка сотрудников</t>
  </si>
  <si>
    <t>Содержание легкового транспорта</t>
  </si>
  <si>
    <t>Амортизация оборудования</t>
  </si>
  <si>
    <t>Амортизация зданий</t>
  </si>
  <si>
    <t>Освещение цеха</t>
  </si>
  <si>
    <t>Установка и обслуживание спец. оборудования</t>
  </si>
  <si>
    <t>Коммунальные платежи общезаводского назначения</t>
  </si>
  <si>
    <t>Реклама</t>
  </si>
  <si>
    <t>Аренда склада</t>
  </si>
  <si>
    <t>Переменные расходы</t>
  </si>
  <si>
    <t>Объем выпуска</t>
  </si>
  <si>
    <t>Цена продукции</t>
  </si>
  <si>
    <t>Критический объем выпуска</t>
  </si>
  <si>
    <t>Итого</t>
  </si>
  <si>
    <t>Чтобы предприятие не несло убытки, необходимо производить и продавать 434 единицы продукции в год</t>
  </si>
  <si>
    <t>Объем производства (шт.)</t>
  </si>
  <si>
    <t>Постоянные затраты (руб.)</t>
  </si>
  <si>
    <t>Общие затраты (руб.)</t>
  </si>
  <si>
    <t>Выручка (руб.)</t>
  </si>
  <si>
    <t>Постоянные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</si>
</sst>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безубыточности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Лист1!$B$54</c:f>
              <c:strCache>
                <c:ptCount val="1"/>
                <c:pt idx="0">
                  <c:v>Постоянные затраты (руб.)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Лист1!$A$55:$A$71</c:f>
              <c:numCache>
                <c:formatCode>General</c:formatCod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</c:numCache>
            </c:numRef>
          </c:cat>
          <c:val>
            <c:numRef>
              <c:f>Лист1!$B$55:$B$71</c:f>
              <c:numCache>
                <c:formatCode>General</c:formatCode>
                <c:ptCount val="17"/>
                <c:pt idx="0">
                  <c:v>134400</c:v>
                </c:pt>
                <c:pt idx="1">
                  <c:v>134400</c:v>
                </c:pt>
                <c:pt idx="2">
                  <c:v>134400</c:v>
                </c:pt>
                <c:pt idx="3">
                  <c:v>134400</c:v>
                </c:pt>
                <c:pt idx="4">
                  <c:v>134400</c:v>
                </c:pt>
                <c:pt idx="5">
                  <c:v>134400</c:v>
                </c:pt>
                <c:pt idx="6">
                  <c:v>134400</c:v>
                </c:pt>
                <c:pt idx="7">
                  <c:v>134400</c:v>
                </c:pt>
                <c:pt idx="8">
                  <c:v>134400</c:v>
                </c:pt>
                <c:pt idx="9">
                  <c:v>134400</c:v>
                </c:pt>
                <c:pt idx="10">
                  <c:v>134400</c:v>
                </c:pt>
                <c:pt idx="11">
                  <c:v>134400</c:v>
                </c:pt>
                <c:pt idx="12">
                  <c:v>134400</c:v>
                </c:pt>
                <c:pt idx="13">
                  <c:v>134400</c:v>
                </c:pt>
                <c:pt idx="14">
                  <c:v>134400</c:v>
                </c:pt>
                <c:pt idx="15">
                  <c:v>134400</c:v>
                </c:pt>
                <c:pt idx="16">
                  <c:v>134400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3B-4424-B010-3A6B2E772563}"/>
            </c:ext>
          </c:extLst>
        </c:ser>
        <c:ser>
          <c:idx val="1"/>
          <c:order val="1"/>
          <c:tx>
            <c:strRef>
              <c:f>Лист1!$C$54</c:f>
              <c:strCache>
                <c:ptCount val="1"/>
                <c:pt idx="0">
                  <c:v>Общие затраты (руб.)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Лист1!$A$55:$A$71</c:f>
              <c:numCache>
                <c:formatCode>General</c:formatCod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</c:numCache>
            </c:numRef>
          </c:cat>
          <c:val>
            <c:numRef>
              <c:f>Лист1!$C$55:$C$71</c:f>
              <c:numCache>
                <c:formatCode>General</c:formatCode>
                <c:ptCount val="17"/>
                <c:pt idx="0">
                  <c:v>134400</c:v>
                </c:pt>
                <c:pt idx="1">
                  <c:v>140400</c:v>
                </c:pt>
                <c:pt idx="2">
                  <c:v>146400</c:v>
                </c:pt>
                <c:pt idx="3">
                  <c:v>152400</c:v>
                </c:pt>
                <c:pt idx="4">
                  <c:v>158400</c:v>
                </c:pt>
                <c:pt idx="5">
                  <c:v>164400</c:v>
                </c:pt>
                <c:pt idx="6">
                  <c:v>170400</c:v>
                </c:pt>
                <c:pt idx="7">
                  <c:v>176400</c:v>
                </c:pt>
                <c:pt idx="8">
                  <c:v>182400</c:v>
                </c:pt>
                <c:pt idx="9">
                  <c:v>188400</c:v>
                </c:pt>
                <c:pt idx="10">
                  <c:v>194400</c:v>
                </c:pt>
                <c:pt idx="11">
                  <c:v>200400</c:v>
                </c:pt>
                <c:pt idx="12">
                  <c:v>206400</c:v>
                </c:pt>
                <c:pt idx="13">
                  <c:v>212400</c:v>
                </c:pt>
                <c:pt idx="14">
                  <c:v>218400</c:v>
                </c:pt>
                <c:pt idx="15">
                  <c:v>224400</c:v>
                </c:pt>
                <c:pt idx="16">
                  <c:v>230400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3B-4424-B010-3A6B2E772563}"/>
            </c:ext>
          </c:extLst>
        </c:ser>
        <c:ser>
          <c:idx val="2"/>
          <c:order val="2"/>
          <c:tx>
            <c:strRef>
              <c:f>Лист1!$D$54</c:f>
              <c:strCache>
                <c:ptCount val="1"/>
                <c:pt idx="0">
                  <c:v>Выручка (руб.)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Лист1!$A$55:$A$71</c:f>
              <c:numCache>
                <c:formatCode>General</c:formatCod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</c:numCache>
            </c:numRef>
          </c:cat>
          <c:val>
            <c:numRef>
              <c:f>Лист1!$D$55:$D$71</c:f>
              <c:numCache>
                <c:formatCode>General</c:formatCode>
                <c:ptCount val="17"/>
                <c:pt idx="0">
                  <c:v>0</c:v>
                </c:pt>
                <c:pt idx="1">
                  <c:v>21500</c:v>
                </c:pt>
                <c:pt idx="2">
                  <c:v>43000</c:v>
                </c:pt>
                <c:pt idx="3">
                  <c:v>64500</c:v>
                </c:pt>
                <c:pt idx="4">
                  <c:v>86000</c:v>
                </c:pt>
                <c:pt idx="5">
                  <c:v>107500</c:v>
                </c:pt>
                <c:pt idx="6">
                  <c:v>129000</c:v>
                </c:pt>
                <c:pt idx="7">
                  <c:v>150500</c:v>
                </c:pt>
                <c:pt idx="8">
                  <c:v>172000</c:v>
                </c:pt>
                <c:pt idx="9">
                  <c:v>193500</c:v>
                </c:pt>
                <c:pt idx="10">
                  <c:v>215000</c:v>
                </c:pt>
                <c:pt idx="11">
                  <c:v>236500</c:v>
                </c:pt>
                <c:pt idx="12">
                  <c:v>258000</c:v>
                </c:pt>
                <c:pt idx="13">
                  <c:v>279500</c:v>
                </c:pt>
                <c:pt idx="14">
                  <c:v>301000</c:v>
                </c:pt>
                <c:pt idx="15">
                  <c:v>322500</c:v>
                </c:pt>
                <c:pt idx="16">
                  <c:v>344000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3B-4424-B010-3A6B2E772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2765567"/>
        <c:axId val="1562757887"/>
      </c:lineChart>
      <c:catAx>
        <c:axId val="156276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2757887"/>
        <c:crosses val="autoZero"/>
        <c:auto val="1"/>
        <c:lblAlgn val="ctr"/>
        <c:lblOffset val="100"/>
        <c:noMultiLvlLbl val="0"/>
      </c:catAx>
      <c:valAx>
        <c:axId val="156275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276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152400</xdr:rowOff>
    </xdr:from>
    <xdr:to>
      <xdr:col>2</xdr:col>
      <xdr:colOff>375486</xdr:colOff>
      <xdr:row>41</xdr:row>
      <xdr:rowOff>165100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4F4B26F-EA78-ADA7-A4F2-73D166B64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0"/>
          <a:ext cx="4192583" cy="3143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178128</xdr:rowOff>
    </xdr:from>
    <xdr:to>
      <xdr:col>1</xdr:col>
      <xdr:colOff>1606177</xdr:colOff>
      <xdr:row>24</xdr:row>
      <xdr:rowOff>50310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B617298-5808-C9DB-643C-791824129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2278"/>
          <a:ext cx="3371850" cy="4107632"/>
        </a:xfrm>
        <a:prstGeom prst="rect">
          <a:avLst/>
        </a:prstGeom>
      </xdr:spPr>
    </xdr:pic>
    <xdr:clientData/>
  </xdr:twoCellAnchor>
  <xdr:twoCellAnchor>
    <xdr:from>
      <xdr:col>4</xdr:col>
      <xdr:colOff>381000</xdr:colOff>
      <xdr:row>53</xdr:row>
      <xdr:rowOff>10459</xdr:rowOff>
    </xdr:from>
    <xdr:to>
      <xdr:col>8</xdr:col>
      <xdr:colOff>2502647</xdr:colOff>
      <xdr:row>67</xdr:row>
      <xdr:rowOff>34364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49AFAEC-EFF1-79EC-6511-68E7D561F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28" zoomScale="85" zoomScaleNormal="85" workbookViewId="0">
      <selection activeCell="E22" sqref="E22"/>
    </sheetView>
  </sheetViews>
  <sheetFormatPr defaultRowHeight="14.5" x14ac:dyDescent="0.35"/>
  <cols>
    <col min="1" max="1" width="25.36328125" customWidth="1"/>
    <col min="2" max="2" width="29.36328125" customWidth="1"/>
    <col min="3" max="3" width="21.90625" customWidth="1"/>
    <col min="4" max="4" width="21.08984375" customWidth="1"/>
    <col min="9" max="9" width="47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26" spans="9:10" x14ac:dyDescent="0.35">
      <c r="I26" s="2" t="s">
        <v>2</v>
      </c>
      <c r="J26" s="2">
        <v>47</v>
      </c>
    </row>
    <row r="27" spans="9:10" x14ac:dyDescent="0.35">
      <c r="I27" s="2" t="s">
        <v>3</v>
      </c>
      <c r="J27" s="2">
        <v>3</v>
      </c>
    </row>
    <row r="28" spans="9:10" x14ac:dyDescent="0.35">
      <c r="I28" s="2" t="s">
        <v>4</v>
      </c>
      <c r="J28" s="2">
        <v>13</v>
      </c>
    </row>
    <row r="29" spans="9:10" x14ac:dyDescent="0.35">
      <c r="I29" s="2" t="s">
        <v>9</v>
      </c>
      <c r="J29" s="2">
        <v>10</v>
      </c>
    </row>
    <row r="30" spans="9:10" x14ac:dyDescent="0.35">
      <c r="I30" s="2" t="s">
        <v>10</v>
      </c>
      <c r="J30" s="2">
        <v>18</v>
      </c>
    </row>
    <row r="31" spans="9:10" x14ac:dyDescent="0.35">
      <c r="I31" s="2" t="s">
        <v>11</v>
      </c>
      <c r="J31" s="2">
        <v>3</v>
      </c>
    </row>
    <row r="32" spans="9:10" x14ac:dyDescent="0.35">
      <c r="I32" s="2" t="s">
        <v>5</v>
      </c>
      <c r="J32" s="2">
        <v>5</v>
      </c>
    </row>
    <row r="33" spans="1:10" x14ac:dyDescent="0.35">
      <c r="I33" s="2" t="s">
        <v>6</v>
      </c>
      <c r="J33" s="2">
        <v>15</v>
      </c>
    </row>
    <row r="34" spans="1:10" x14ac:dyDescent="0.35">
      <c r="I34" s="2" t="s">
        <v>7</v>
      </c>
      <c r="J34" s="2">
        <v>6</v>
      </c>
    </row>
    <row r="35" spans="1:10" x14ac:dyDescent="0.35">
      <c r="I35" s="1" t="s">
        <v>24</v>
      </c>
      <c r="J35" s="1">
        <f>SUM(J26:J34)</f>
        <v>120</v>
      </c>
    </row>
    <row r="37" spans="1:10" x14ac:dyDescent="0.35">
      <c r="I37" s="3" t="s">
        <v>8</v>
      </c>
      <c r="J37" s="3">
        <v>11</v>
      </c>
    </row>
    <row r="38" spans="1:10" x14ac:dyDescent="0.35">
      <c r="I38" s="3" t="s">
        <v>12</v>
      </c>
      <c r="J38" s="3">
        <v>15</v>
      </c>
    </row>
    <row r="39" spans="1:10" x14ac:dyDescent="0.35">
      <c r="I39" s="3" t="s">
        <v>13</v>
      </c>
      <c r="J39" s="3">
        <v>3</v>
      </c>
    </row>
    <row r="40" spans="1:10" x14ac:dyDescent="0.35">
      <c r="I40" s="3" t="s">
        <v>14</v>
      </c>
      <c r="J40" s="3">
        <v>8</v>
      </c>
    </row>
    <row r="41" spans="1:10" x14ac:dyDescent="0.35">
      <c r="I41" s="3" t="s">
        <v>15</v>
      </c>
      <c r="J41" s="3">
        <v>17</v>
      </c>
    </row>
    <row r="42" spans="1:10" x14ac:dyDescent="0.35">
      <c r="I42" s="3" t="s">
        <v>16</v>
      </c>
      <c r="J42" s="3">
        <v>2</v>
      </c>
    </row>
    <row r="43" spans="1:10" x14ac:dyDescent="0.35">
      <c r="I43" s="3" t="s">
        <v>17</v>
      </c>
      <c r="J43" s="3">
        <v>4</v>
      </c>
    </row>
    <row r="44" spans="1:10" x14ac:dyDescent="0.35">
      <c r="I44" s="3" t="s">
        <v>18</v>
      </c>
      <c r="J44" s="3">
        <v>4</v>
      </c>
    </row>
    <row r="45" spans="1:10" x14ac:dyDescent="0.35">
      <c r="I45" s="3" t="s">
        <v>19</v>
      </c>
      <c r="J45" s="3">
        <v>12</v>
      </c>
    </row>
    <row r="46" spans="1:10" x14ac:dyDescent="0.35">
      <c r="A46" s="1" t="s">
        <v>25</v>
      </c>
      <c r="B46" s="1">
        <v>800</v>
      </c>
      <c r="I46" s="3" t="s">
        <v>20</v>
      </c>
      <c r="J46" s="3">
        <v>23</v>
      </c>
    </row>
    <row r="47" spans="1:10" x14ac:dyDescent="0.35">
      <c r="I47" s="3" t="s">
        <v>21</v>
      </c>
      <c r="J47" s="3">
        <v>20</v>
      </c>
    </row>
    <row r="48" spans="1:10" x14ac:dyDescent="0.35">
      <c r="A48" s="1" t="s">
        <v>26</v>
      </c>
      <c r="B48" s="1">
        <v>430</v>
      </c>
      <c r="I48" s="3" t="s">
        <v>22</v>
      </c>
      <c r="J48" s="3">
        <v>35</v>
      </c>
    </row>
    <row r="49" spans="1:10" x14ac:dyDescent="0.35">
      <c r="I49" s="3" t="s">
        <v>23</v>
      </c>
      <c r="J49" s="3">
        <v>14</v>
      </c>
    </row>
    <row r="50" spans="1:10" x14ac:dyDescent="0.35">
      <c r="A50" s="1" t="s">
        <v>27</v>
      </c>
      <c r="B50" s="1">
        <f>J50/(B48-J35)</f>
        <v>433.54838709677421</v>
      </c>
      <c r="I50" s="1" t="s">
        <v>34</v>
      </c>
      <c r="J50" s="1">
        <f>SUM(J37:J49)*B46</f>
        <v>134400</v>
      </c>
    </row>
    <row r="51" spans="1:10" x14ac:dyDescent="0.35">
      <c r="A51" s="1" t="s">
        <v>28</v>
      </c>
      <c r="B51" s="1">
        <f>ROUNDUP(B50, 0)</f>
        <v>434</v>
      </c>
    </row>
    <row r="52" spans="1:10" x14ac:dyDescent="0.35">
      <c r="A52" t="s">
        <v>29</v>
      </c>
    </row>
    <row r="54" spans="1:10" ht="15.5" x14ac:dyDescent="0.35">
      <c r="A54" s="4" t="s">
        <v>30</v>
      </c>
      <c r="B54" s="4" t="s">
        <v>31</v>
      </c>
      <c r="C54" s="4" t="s">
        <v>32</v>
      </c>
      <c r="D54" s="4" t="s">
        <v>33</v>
      </c>
    </row>
    <row r="55" spans="1:10" ht="15.5" x14ac:dyDescent="0.35">
      <c r="A55" s="5">
        <v>0</v>
      </c>
      <c r="B55" s="5">
        <f>J$50</f>
        <v>134400</v>
      </c>
      <c r="C55" s="5">
        <f>B55+(A55*J$35)</f>
        <v>134400</v>
      </c>
      <c r="D55" s="5">
        <f>A55*B$48</f>
        <v>0</v>
      </c>
    </row>
    <row r="56" spans="1:10" ht="15.5" x14ac:dyDescent="0.35">
      <c r="A56" s="5">
        <v>50</v>
      </c>
      <c r="B56" s="5">
        <f t="shared" ref="B56:B71" si="0">J$50</f>
        <v>134400</v>
      </c>
      <c r="C56" s="5">
        <f t="shared" ref="C56:C71" si="1">B56+(A56*J$35)</f>
        <v>140400</v>
      </c>
      <c r="D56" s="5">
        <f t="shared" ref="D56:D71" si="2">A56*B$48</f>
        <v>21500</v>
      </c>
    </row>
    <row r="57" spans="1:10" ht="15.5" x14ac:dyDescent="0.35">
      <c r="A57" s="5">
        <v>100</v>
      </c>
      <c r="B57" s="5">
        <f t="shared" si="0"/>
        <v>134400</v>
      </c>
      <c r="C57" s="5">
        <f t="shared" si="1"/>
        <v>146400</v>
      </c>
      <c r="D57" s="5">
        <f t="shared" si="2"/>
        <v>43000</v>
      </c>
    </row>
    <row r="58" spans="1:10" ht="15.5" x14ac:dyDescent="0.35">
      <c r="A58" s="5">
        <v>150</v>
      </c>
      <c r="B58" s="5">
        <f t="shared" si="0"/>
        <v>134400</v>
      </c>
      <c r="C58" s="5">
        <f t="shared" si="1"/>
        <v>152400</v>
      </c>
      <c r="D58" s="5">
        <f t="shared" si="2"/>
        <v>64500</v>
      </c>
    </row>
    <row r="59" spans="1:10" ht="15.5" x14ac:dyDescent="0.35">
      <c r="A59" s="5">
        <v>200</v>
      </c>
      <c r="B59" s="5">
        <f t="shared" si="0"/>
        <v>134400</v>
      </c>
      <c r="C59" s="5">
        <f t="shared" si="1"/>
        <v>158400</v>
      </c>
      <c r="D59" s="5">
        <f t="shared" si="2"/>
        <v>86000</v>
      </c>
    </row>
    <row r="60" spans="1:10" ht="15.5" x14ac:dyDescent="0.35">
      <c r="A60" s="5">
        <v>250</v>
      </c>
      <c r="B60" s="5">
        <f t="shared" si="0"/>
        <v>134400</v>
      </c>
      <c r="C60" s="5">
        <f t="shared" si="1"/>
        <v>164400</v>
      </c>
      <c r="D60" s="5">
        <f t="shared" si="2"/>
        <v>107500</v>
      </c>
    </row>
    <row r="61" spans="1:10" ht="15.5" x14ac:dyDescent="0.35">
      <c r="A61" s="5">
        <v>300</v>
      </c>
      <c r="B61" s="5">
        <f t="shared" si="0"/>
        <v>134400</v>
      </c>
      <c r="C61" s="5">
        <f t="shared" si="1"/>
        <v>170400</v>
      </c>
      <c r="D61" s="5">
        <f t="shared" si="2"/>
        <v>129000</v>
      </c>
    </row>
    <row r="62" spans="1:10" ht="15.5" x14ac:dyDescent="0.35">
      <c r="A62" s="5">
        <v>350</v>
      </c>
      <c r="B62" s="5">
        <f t="shared" si="0"/>
        <v>134400</v>
      </c>
      <c r="C62" s="5">
        <f t="shared" si="1"/>
        <v>176400</v>
      </c>
      <c r="D62" s="5">
        <f t="shared" si="2"/>
        <v>150500</v>
      </c>
    </row>
    <row r="63" spans="1:10" ht="15.5" x14ac:dyDescent="0.35">
      <c r="A63" s="5">
        <v>400</v>
      </c>
      <c r="B63" s="5">
        <f t="shared" si="0"/>
        <v>134400</v>
      </c>
      <c r="C63" s="5">
        <f t="shared" si="1"/>
        <v>182400</v>
      </c>
      <c r="D63" s="5">
        <f t="shared" si="2"/>
        <v>172000</v>
      </c>
    </row>
    <row r="64" spans="1:10" ht="15.5" x14ac:dyDescent="0.35">
      <c r="A64" s="5">
        <v>450</v>
      </c>
      <c r="B64" s="5">
        <f t="shared" si="0"/>
        <v>134400</v>
      </c>
      <c r="C64" s="5">
        <f t="shared" si="1"/>
        <v>188400</v>
      </c>
      <c r="D64" s="5">
        <f t="shared" si="2"/>
        <v>193500</v>
      </c>
    </row>
    <row r="65" spans="1:4" ht="15.5" x14ac:dyDescent="0.35">
      <c r="A65" s="5">
        <v>500</v>
      </c>
      <c r="B65" s="5">
        <f t="shared" si="0"/>
        <v>134400</v>
      </c>
      <c r="C65" s="5">
        <f t="shared" si="1"/>
        <v>194400</v>
      </c>
      <c r="D65" s="5">
        <f t="shared" si="2"/>
        <v>215000</v>
      </c>
    </row>
    <row r="66" spans="1:4" ht="15.5" x14ac:dyDescent="0.35">
      <c r="A66" s="5">
        <v>550</v>
      </c>
      <c r="B66" s="5">
        <f t="shared" si="0"/>
        <v>134400</v>
      </c>
      <c r="C66" s="5">
        <f t="shared" si="1"/>
        <v>200400</v>
      </c>
      <c r="D66" s="5">
        <f t="shared" si="2"/>
        <v>236500</v>
      </c>
    </row>
    <row r="67" spans="1:4" ht="15.5" x14ac:dyDescent="0.35">
      <c r="A67" s="5">
        <v>600</v>
      </c>
      <c r="B67" s="5">
        <f t="shared" si="0"/>
        <v>134400</v>
      </c>
      <c r="C67" s="5">
        <f t="shared" si="1"/>
        <v>206400</v>
      </c>
      <c r="D67" s="5">
        <f t="shared" si="2"/>
        <v>258000</v>
      </c>
    </row>
    <row r="68" spans="1:4" ht="15.5" x14ac:dyDescent="0.35">
      <c r="A68" s="5">
        <v>650</v>
      </c>
      <c r="B68" s="5">
        <f t="shared" si="0"/>
        <v>134400</v>
      </c>
      <c r="C68" s="5">
        <f t="shared" si="1"/>
        <v>212400</v>
      </c>
      <c r="D68" s="5">
        <f t="shared" si="2"/>
        <v>279500</v>
      </c>
    </row>
    <row r="69" spans="1:4" ht="15.5" x14ac:dyDescent="0.35">
      <c r="A69" s="5">
        <v>700</v>
      </c>
      <c r="B69" s="5">
        <f t="shared" si="0"/>
        <v>134400</v>
      </c>
      <c r="C69" s="5">
        <f t="shared" si="1"/>
        <v>218400</v>
      </c>
      <c r="D69" s="5">
        <f t="shared" si="2"/>
        <v>301000</v>
      </c>
    </row>
    <row r="70" spans="1:4" ht="15.5" x14ac:dyDescent="0.35">
      <c r="A70" s="5">
        <v>750</v>
      </c>
      <c r="B70" s="5">
        <f t="shared" si="0"/>
        <v>134400</v>
      </c>
      <c r="C70" s="5">
        <f t="shared" si="1"/>
        <v>224400</v>
      </c>
      <c r="D70" s="5">
        <f t="shared" si="2"/>
        <v>322500</v>
      </c>
    </row>
    <row r="71" spans="1:4" ht="15.5" x14ac:dyDescent="0.35">
      <c r="A71" s="5">
        <v>800</v>
      </c>
      <c r="B71" s="5">
        <f t="shared" si="0"/>
        <v>134400</v>
      </c>
      <c r="C71" s="5">
        <f t="shared" si="1"/>
        <v>230400</v>
      </c>
      <c r="D71" s="5">
        <f t="shared" si="2"/>
        <v>344000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Ростислав Игошев</dc:creator>
  <cp:lastModifiedBy>Ростислав Игошев</cp:lastModifiedBy>
  <dcterms:created xsi:type="dcterms:W3CDTF">2015-06-05T18:19:34Z</dcterms:created>
  <dcterms:modified xsi:type="dcterms:W3CDTF">2025-03-28T12:16:50Z</dcterms:modified>
</cp:coreProperties>
</file>